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space\jp8_demand_forecast109打包資料\分解法\"/>
    </mc:Choice>
  </mc:AlternateContent>
  <xr:revisionPtr revIDLastSave="0" documentId="13_ncr:1_{5BC9938C-35DC-463B-AED4-271184FD9F59}" xr6:coauthVersionLast="45" xr6:coauthVersionMax="45" xr10:uidLastSave="{00000000-0000-0000-0000-000000000000}"/>
  <bookViews>
    <workbookView xWindow="2180" yWindow="0" windowWidth="9790" windowHeight="9970" xr2:uid="{1EC7ABC1-944C-43F8-B7D4-28EDFD5492EA}"/>
  </bookViews>
  <sheets>
    <sheet name="分解法" sheetId="6" r:id="rId1"/>
    <sheet name="分解法季" sheetId="5" r:id="rId2"/>
    <sheet name="holt" sheetId="4" r:id="rId3"/>
    <sheet name="est" sheetId="1" r:id="rId4"/>
  </sheets>
  <definedNames>
    <definedName name="_xlnm._FilterDatabase" localSheetId="0" hidden="1">分解法!$A$1:$S$3896</definedName>
    <definedName name="_xlnm._FilterDatabase" localSheetId="1" hidden="1">分解法季!$A$1:$S$3896</definedName>
    <definedName name="solver_adj" localSheetId="2" hidden="1">holt!$R$2:$R$4</definedName>
    <definedName name="solver_adj" localSheetId="0" hidden="1">分解法!#REF!</definedName>
    <definedName name="solver_adj" localSheetId="1" hidden="1">分解法季!#REF!</definedName>
    <definedName name="solver_cvg" localSheetId="2" hidden="1">0.0001</definedName>
    <definedName name="solver_cvg" localSheetId="0" hidden="1">0.0001</definedName>
    <definedName name="solver_cvg" localSheetId="1" hidden="1">0.0001</definedName>
    <definedName name="solver_drv" localSheetId="2" hidden="1">1</definedName>
    <definedName name="solver_drv" localSheetId="0" hidden="1">1</definedName>
    <definedName name="solver_drv" localSheetId="1" hidden="1">1</definedName>
    <definedName name="solver_eng" localSheetId="2" hidden="1">1</definedName>
    <definedName name="solver_eng" localSheetId="0" hidden="1">1</definedName>
    <definedName name="solver_eng" localSheetId="1" hidden="1">1</definedName>
    <definedName name="solver_est" localSheetId="2" hidden="1">1</definedName>
    <definedName name="solver_est" localSheetId="0" hidden="1">1</definedName>
    <definedName name="solver_est" localSheetId="1" hidden="1">1</definedName>
    <definedName name="solver_itr" localSheetId="2" hidden="1">2147483647</definedName>
    <definedName name="solver_itr" localSheetId="0" hidden="1">2147483647</definedName>
    <definedName name="solver_itr" localSheetId="1" hidden="1">2147483647</definedName>
    <definedName name="solver_lhs1" localSheetId="2" hidden="1">holt!$R$2</definedName>
    <definedName name="solver_lhs1" localSheetId="0" hidden="1">分解法!#REF!</definedName>
    <definedName name="solver_lhs1" localSheetId="1" hidden="1">分解法季!#REF!</definedName>
    <definedName name="solver_lhs2" localSheetId="2" hidden="1">holt!$R$2</definedName>
    <definedName name="solver_lhs2" localSheetId="0" hidden="1">分解法!#REF!</definedName>
    <definedName name="solver_lhs2" localSheetId="1" hidden="1">分解法季!#REF!</definedName>
    <definedName name="solver_lhs3" localSheetId="2" hidden="1">holt!$R$3</definedName>
    <definedName name="solver_lhs3" localSheetId="0" hidden="1">分解法!#REF!</definedName>
    <definedName name="solver_lhs3" localSheetId="1" hidden="1">分解法季!#REF!</definedName>
    <definedName name="solver_lhs4" localSheetId="2" hidden="1">holt!$R$3</definedName>
    <definedName name="solver_lhs4" localSheetId="0" hidden="1">分解法!#REF!</definedName>
    <definedName name="solver_lhs4" localSheetId="1" hidden="1">分解法季!#REF!</definedName>
    <definedName name="solver_lhs5" localSheetId="2" hidden="1">holt!$R$4</definedName>
    <definedName name="solver_lhs5" localSheetId="0" hidden="1">分解法!#REF!</definedName>
    <definedName name="solver_lhs5" localSheetId="1" hidden="1">分解法季!#REF!</definedName>
    <definedName name="solver_lhs6" localSheetId="2" hidden="1">holt!$R$4</definedName>
    <definedName name="solver_lhs6" localSheetId="0" hidden="1">分解法!#REF!</definedName>
    <definedName name="solver_lhs6" localSheetId="1" hidden="1">分解法季!#REF!</definedName>
    <definedName name="solver_mip" localSheetId="2" hidden="1">2147483647</definedName>
    <definedName name="solver_mip" localSheetId="0" hidden="1">2147483647</definedName>
    <definedName name="solver_mip" localSheetId="1" hidden="1">2147483647</definedName>
    <definedName name="solver_mni" localSheetId="2" hidden="1">30</definedName>
    <definedName name="solver_mni" localSheetId="0" hidden="1">30</definedName>
    <definedName name="solver_mni" localSheetId="1" hidden="1">30</definedName>
    <definedName name="solver_mrt" localSheetId="2" hidden="1">0.075</definedName>
    <definedName name="solver_mrt" localSheetId="0" hidden="1">0.075</definedName>
    <definedName name="solver_mrt" localSheetId="1" hidden="1">0.075</definedName>
    <definedName name="solver_msl" localSheetId="2" hidden="1">2</definedName>
    <definedName name="solver_msl" localSheetId="0" hidden="1">2</definedName>
    <definedName name="solver_msl" localSheetId="1" hidden="1">2</definedName>
    <definedName name="solver_neg" localSheetId="2" hidden="1">1</definedName>
    <definedName name="solver_neg" localSheetId="0" hidden="1">1</definedName>
    <definedName name="solver_neg" localSheetId="1" hidden="1">1</definedName>
    <definedName name="solver_nod" localSheetId="2" hidden="1">2147483647</definedName>
    <definedName name="solver_nod" localSheetId="0" hidden="1">2147483647</definedName>
    <definedName name="solver_nod" localSheetId="1" hidden="1">2147483647</definedName>
    <definedName name="solver_num" localSheetId="2" hidden="1">6</definedName>
    <definedName name="solver_num" localSheetId="0" hidden="1">6</definedName>
    <definedName name="solver_num" localSheetId="1" hidden="1">6</definedName>
    <definedName name="solver_nwt" localSheetId="2" hidden="1">1</definedName>
    <definedName name="solver_nwt" localSheetId="0" hidden="1">1</definedName>
    <definedName name="solver_nwt" localSheetId="1" hidden="1">1</definedName>
    <definedName name="solver_opt" localSheetId="2" hidden="1">holt!$N$5</definedName>
    <definedName name="solver_opt" localSheetId="0" hidden="1">分解法!$R$5</definedName>
    <definedName name="solver_opt" localSheetId="1" hidden="1">分解法季!$R$5</definedName>
    <definedName name="solver_pre" localSheetId="2" hidden="1">0.000001</definedName>
    <definedName name="solver_pre" localSheetId="0" hidden="1">0.000001</definedName>
    <definedName name="solver_pre" localSheetId="1" hidden="1">0.000001</definedName>
    <definedName name="solver_rbv" localSheetId="2" hidden="1">1</definedName>
    <definedName name="solver_rbv" localSheetId="0" hidden="1">1</definedName>
    <definedName name="solver_rbv" localSheetId="1" hidden="1">1</definedName>
    <definedName name="solver_rel1" localSheetId="2" hidden="1">1</definedName>
    <definedName name="solver_rel1" localSheetId="0" hidden="1">1</definedName>
    <definedName name="solver_rel1" localSheetId="1" hidden="1">1</definedName>
    <definedName name="solver_rel2" localSheetId="2" hidden="1">3</definedName>
    <definedName name="solver_rel2" localSheetId="0" hidden="1">3</definedName>
    <definedName name="solver_rel2" localSheetId="1" hidden="1">3</definedName>
    <definedName name="solver_rel3" localSheetId="2" hidden="1">1</definedName>
    <definedName name="solver_rel3" localSheetId="0" hidden="1">1</definedName>
    <definedName name="solver_rel3" localSheetId="1" hidden="1">1</definedName>
    <definedName name="solver_rel4" localSheetId="2" hidden="1">3</definedName>
    <definedName name="solver_rel4" localSheetId="0" hidden="1">3</definedName>
    <definedName name="solver_rel4" localSheetId="1" hidden="1">3</definedName>
    <definedName name="solver_rel5" localSheetId="2" hidden="1">1</definedName>
    <definedName name="solver_rel5" localSheetId="0" hidden="1">1</definedName>
    <definedName name="solver_rel5" localSheetId="1" hidden="1">1</definedName>
    <definedName name="solver_rel6" localSheetId="2" hidden="1">3</definedName>
    <definedName name="solver_rel6" localSheetId="0" hidden="1">3</definedName>
    <definedName name="solver_rel6" localSheetId="1" hidden="1">3</definedName>
    <definedName name="solver_rhs1" localSheetId="2" hidden="1">1</definedName>
    <definedName name="solver_rhs1" localSheetId="0" hidden="1">1</definedName>
    <definedName name="solver_rhs1" localSheetId="1" hidden="1">1</definedName>
    <definedName name="solver_rhs2" localSheetId="2" hidden="1">0</definedName>
    <definedName name="solver_rhs2" localSheetId="0" hidden="1">0</definedName>
    <definedName name="solver_rhs2" localSheetId="1" hidden="1">0</definedName>
    <definedName name="solver_rhs3" localSheetId="2" hidden="1">1</definedName>
    <definedName name="solver_rhs3" localSheetId="0" hidden="1">1</definedName>
    <definedName name="solver_rhs3" localSheetId="1" hidden="1">1</definedName>
    <definedName name="solver_rhs4" localSheetId="2" hidden="1">0</definedName>
    <definedName name="solver_rhs4" localSheetId="0" hidden="1">0</definedName>
    <definedName name="solver_rhs4" localSheetId="1" hidden="1">0</definedName>
    <definedName name="solver_rhs5" localSheetId="2" hidden="1">1</definedName>
    <definedName name="solver_rhs5" localSheetId="0" hidden="1">1</definedName>
    <definedName name="solver_rhs5" localSheetId="1" hidden="1">1</definedName>
    <definedName name="solver_rhs6" localSheetId="2" hidden="1">0</definedName>
    <definedName name="solver_rhs6" localSheetId="0" hidden="1">0</definedName>
    <definedName name="solver_rhs6" localSheetId="1" hidden="1">0</definedName>
    <definedName name="solver_rlx" localSheetId="2" hidden="1">2</definedName>
    <definedName name="solver_rlx" localSheetId="0" hidden="1">2</definedName>
    <definedName name="solver_rlx" localSheetId="1" hidden="1">2</definedName>
    <definedName name="solver_rsd" localSheetId="2" hidden="1">0</definedName>
    <definedName name="solver_rsd" localSheetId="0" hidden="1">0</definedName>
    <definedName name="solver_rsd" localSheetId="1" hidden="1">0</definedName>
    <definedName name="solver_scl" localSheetId="2" hidden="1">1</definedName>
    <definedName name="solver_scl" localSheetId="0" hidden="1">1</definedName>
    <definedName name="solver_scl" localSheetId="1" hidden="1">1</definedName>
    <definedName name="solver_sho" localSheetId="2" hidden="1">2</definedName>
    <definedName name="solver_sho" localSheetId="0" hidden="1">2</definedName>
    <definedName name="solver_sho" localSheetId="1" hidden="1">2</definedName>
    <definedName name="solver_ssz" localSheetId="2" hidden="1">100</definedName>
    <definedName name="solver_ssz" localSheetId="0" hidden="1">100</definedName>
    <definedName name="solver_ssz" localSheetId="1" hidden="1">100</definedName>
    <definedName name="solver_tim" localSheetId="2" hidden="1">2147483647</definedName>
    <definedName name="solver_tim" localSheetId="0" hidden="1">2147483647</definedName>
    <definedName name="solver_tim" localSheetId="1" hidden="1">2147483647</definedName>
    <definedName name="solver_tol" localSheetId="2" hidden="1">0.01</definedName>
    <definedName name="solver_tol" localSheetId="0" hidden="1">0.01</definedName>
    <definedName name="solver_tol" localSheetId="1" hidden="1">0.01</definedName>
    <definedName name="solver_typ" localSheetId="2" hidden="1">2</definedName>
    <definedName name="solver_typ" localSheetId="0" hidden="1">2</definedName>
    <definedName name="solver_typ" localSheetId="1" hidden="1">2</definedName>
    <definedName name="solver_val" localSheetId="2" hidden="1">0</definedName>
    <definedName name="solver_val" localSheetId="0" hidden="1">0</definedName>
    <definedName name="solver_val" localSheetId="1" hidden="1">0</definedName>
    <definedName name="solver_ver" localSheetId="2" hidden="1">3</definedName>
    <definedName name="solver_ver" localSheetId="0" hidden="1">3</definedName>
    <definedName name="solver_ver" localSheetId="1" hidden="1">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45" i="6" l="1"/>
  <c r="F45" i="6" s="1"/>
  <c r="G45" i="6" s="1"/>
  <c r="E46" i="6"/>
  <c r="F46" i="6" s="1"/>
  <c r="G46" i="6" s="1"/>
  <c r="E47" i="6"/>
  <c r="F47" i="6" s="1"/>
  <c r="G47" i="6" s="1"/>
  <c r="E48" i="6"/>
  <c r="E49" i="6"/>
  <c r="F49" i="6" s="1"/>
  <c r="G49" i="6" s="1"/>
  <c r="E50" i="6"/>
  <c r="E51" i="6"/>
  <c r="F51" i="6" s="1"/>
  <c r="G51" i="6" s="1"/>
  <c r="E52" i="6"/>
  <c r="F52" i="6" s="1"/>
  <c r="G52" i="6" s="1"/>
  <c r="E53" i="6"/>
  <c r="E54" i="6"/>
  <c r="E55" i="6"/>
  <c r="F55" i="6"/>
  <c r="G55" i="6" s="1"/>
  <c r="E56" i="6"/>
  <c r="E57" i="6"/>
  <c r="E58" i="6"/>
  <c r="E59" i="6"/>
  <c r="F59" i="6" s="1"/>
  <c r="G59" i="6" s="1"/>
  <c r="E60" i="6"/>
  <c r="F60" i="6"/>
  <c r="G60" i="6" s="1"/>
  <c r="E61" i="6"/>
  <c r="E62" i="6"/>
  <c r="E63" i="6"/>
  <c r="E64" i="6"/>
  <c r="E65" i="6"/>
  <c r="E66" i="6"/>
  <c r="E67" i="6"/>
  <c r="E68" i="6"/>
  <c r="E69" i="6"/>
  <c r="E70" i="6"/>
  <c r="E71" i="6"/>
  <c r="F71" i="6" s="1"/>
  <c r="G71" i="6" s="1"/>
  <c r="E72" i="6"/>
  <c r="E73" i="6"/>
  <c r="F73" i="6" s="1"/>
  <c r="G73" i="6" s="1"/>
  <c r="E74" i="6"/>
  <c r="E75" i="6"/>
  <c r="E76" i="6"/>
  <c r="F76" i="6"/>
  <c r="G76" i="6" s="1"/>
  <c r="E77" i="6"/>
  <c r="E78" i="6"/>
  <c r="E79" i="6"/>
  <c r="F79" i="6"/>
  <c r="G79" i="6" s="1"/>
  <c r="E80" i="6"/>
  <c r="F80" i="6" s="1"/>
  <c r="G80" i="6" s="1"/>
  <c r="E81" i="6"/>
  <c r="E82" i="6"/>
  <c r="E83" i="6"/>
  <c r="F83" i="6" s="1"/>
  <c r="G83" i="6" s="1"/>
  <c r="E84" i="6"/>
  <c r="F84" i="6" s="1"/>
  <c r="G84" i="6" s="1"/>
  <c r="E85" i="6"/>
  <c r="E86" i="6"/>
  <c r="E87" i="6"/>
  <c r="E88" i="6"/>
  <c r="E89" i="6"/>
  <c r="F89" i="6" s="1"/>
  <c r="G89" i="6" s="1"/>
  <c r="E90" i="6"/>
  <c r="E91" i="6"/>
  <c r="E92" i="6"/>
  <c r="F92" i="6" s="1"/>
  <c r="G92" i="6" s="1"/>
  <c r="E93" i="6"/>
  <c r="E94" i="6"/>
  <c r="E95" i="6"/>
  <c r="F95" i="6"/>
  <c r="G95" i="6" s="1"/>
  <c r="E96" i="6"/>
  <c r="F96" i="6" s="1"/>
  <c r="G96" i="6" s="1"/>
  <c r="E97" i="6"/>
  <c r="E98" i="6"/>
  <c r="E99" i="6"/>
  <c r="E100" i="6"/>
  <c r="E101" i="6"/>
  <c r="E102" i="6"/>
  <c r="E103" i="6"/>
  <c r="F103" i="6" s="1"/>
  <c r="G103" i="6" s="1"/>
  <c r="E104" i="6"/>
  <c r="F104" i="6" s="1"/>
  <c r="G104" i="6"/>
  <c r="E105" i="6"/>
  <c r="E106" i="6"/>
  <c r="E107" i="6"/>
  <c r="F107" i="6" s="1"/>
  <c r="G107" i="6" s="1"/>
  <c r="E108" i="6"/>
  <c r="F108" i="6" s="1"/>
  <c r="G108" i="6" s="1"/>
  <c r="E109" i="6"/>
  <c r="E110" i="6"/>
  <c r="E111" i="6"/>
  <c r="F111" i="6"/>
  <c r="G111" i="6" s="1"/>
  <c r="E112" i="6"/>
  <c r="E113" i="6"/>
  <c r="E114" i="6"/>
  <c r="E115" i="6"/>
  <c r="F115" i="6" s="1"/>
  <c r="G115" i="6" s="1"/>
  <c r="E116" i="6"/>
  <c r="E117" i="6"/>
  <c r="F116" i="6" s="1"/>
  <c r="G116" i="6" s="1"/>
  <c r="E118" i="6"/>
  <c r="E119" i="6"/>
  <c r="E120" i="6"/>
  <c r="E121" i="6"/>
  <c r="F121" i="6" s="1"/>
  <c r="G121" i="6" s="1"/>
  <c r="E122" i="6"/>
  <c r="E123" i="6"/>
  <c r="E124" i="6"/>
  <c r="F124" i="6" s="1"/>
  <c r="G124" i="6" s="1"/>
  <c r="E125" i="6"/>
  <c r="E126" i="6"/>
  <c r="E127" i="6"/>
  <c r="E128" i="6"/>
  <c r="E129" i="6"/>
  <c r="F129" i="6" s="1"/>
  <c r="G129" i="6" s="1"/>
  <c r="E130" i="6"/>
  <c r="E131" i="6"/>
  <c r="F131" i="6" s="1"/>
  <c r="G131" i="6" s="1"/>
  <c r="E132" i="6"/>
  <c r="E133" i="6"/>
  <c r="F132" i="6" s="1"/>
  <c r="G132" i="6" s="1"/>
  <c r="E134" i="6"/>
  <c r="E135" i="6"/>
  <c r="F135" i="6"/>
  <c r="G135" i="6" s="1"/>
  <c r="E136" i="6"/>
  <c r="E137" i="6"/>
  <c r="E138" i="6"/>
  <c r="E139" i="6"/>
  <c r="E140" i="6"/>
  <c r="F140" i="6" s="1"/>
  <c r="G140" i="6" s="1"/>
  <c r="E141" i="6"/>
  <c r="E142" i="6"/>
  <c r="E143" i="6"/>
  <c r="F143" i="6" s="1"/>
  <c r="G143" i="6" s="1"/>
  <c r="E144" i="6"/>
  <c r="E145" i="6"/>
  <c r="F145" i="6" s="1"/>
  <c r="G145" i="6" s="1"/>
  <c r="E146" i="6"/>
  <c r="E147" i="6"/>
  <c r="E148" i="6"/>
  <c r="E149" i="6"/>
  <c r="E150" i="6"/>
  <c r="E151" i="6"/>
  <c r="E152" i="6"/>
  <c r="F152" i="6" s="1"/>
  <c r="G152" i="6" s="1"/>
  <c r="E153" i="6"/>
  <c r="F153" i="6" s="1"/>
  <c r="G153" i="6" s="1"/>
  <c r="E154" i="6"/>
  <c r="E155" i="6"/>
  <c r="F155" i="6" s="1"/>
  <c r="G155" i="6" s="1"/>
  <c r="E156" i="6"/>
  <c r="F156" i="6" s="1"/>
  <c r="G156" i="6" s="1"/>
  <c r="E157" i="6"/>
  <c r="E158" i="6"/>
  <c r="E159" i="6"/>
  <c r="F159" i="6" s="1"/>
  <c r="G159" i="6" s="1"/>
  <c r="E160" i="6"/>
  <c r="E161" i="6"/>
  <c r="F161" i="6" s="1"/>
  <c r="G161" i="6" s="1"/>
  <c r="E162" i="6"/>
  <c r="E163" i="6"/>
  <c r="E164" i="6"/>
  <c r="F164" i="6" s="1"/>
  <c r="G164" i="6" s="1"/>
  <c r="E165" i="6"/>
  <c r="E166" i="6"/>
  <c r="E167" i="6"/>
  <c r="F167" i="6"/>
  <c r="G167" i="6" s="1"/>
  <c r="E168" i="6"/>
  <c r="E169" i="6"/>
  <c r="E170" i="6"/>
  <c r="E171" i="6"/>
  <c r="F171" i="6" s="1"/>
  <c r="G171" i="6" s="1"/>
  <c r="E172" i="6"/>
  <c r="F172" i="6" s="1"/>
  <c r="G172" i="6" s="1"/>
  <c r="E173" i="6"/>
  <c r="E174" i="6"/>
  <c r="E175" i="6"/>
  <c r="F175" i="6" s="1"/>
  <c r="G175" i="6" s="1"/>
  <c r="E176" i="6"/>
  <c r="E177" i="6"/>
  <c r="E178" i="6"/>
  <c r="E179" i="6"/>
  <c r="E180" i="6"/>
  <c r="F180" i="6"/>
  <c r="G180" i="6" s="1"/>
  <c r="E181" i="6"/>
  <c r="E182" i="6"/>
  <c r="E183" i="6"/>
  <c r="E184" i="6"/>
  <c r="F183" i="6" s="1"/>
  <c r="G183" i="6" s="1"/>
  <c r="E185" i="6"/>
  <c r="E186" i="6"/>
  <c r="F186" i="6"/>
  <c r="G186" i="6" s="1"/>
  <c r="E187" i="6"/>
  <c r="E188" i="6"/>
  <c r="E189" i="6"/>
  <c r="F189" i="6" s="1"/>
  <c r="G189" i="6" s="1"/>
  <c r="E190" i="6"/>
  <c r="E191" i="6"/>
  <c r="F191" i="6" s="1"/>
  <c r="G191" i="6" s="1"/>
  <c r="E192" i="6"/>
  <c r="E193" i="6"/>
  <c r="F193" i="6" s="1"/>
  <c r="G193" i="6" s="1"/>
  <c r="E194" i="6"/>
  <c r="E195" i="6"/>
  <c r="E196" i="6"/>
  <c r="E197" i="6"/>
  <c r="E198" i="6"/>
  <c r="F198" i="6" s="1"/>
  <c r="G198" i="6" s="1"/>
  <c r="E199" i="6"/>
  <c r="F199" i="6" s="1"/>
  <c r="G199" i="6" s="1"/>
  <c r="E200" i="6"/>
  <c r="E201" i="6"/>
  <c r="E202" i="6"/>
  <c r="E203" i="6"/>
  <c r="F202" i="6" s="1"/>
  <c r="G202" i="6" s="1"/>
  <c r="E204" i="6"/>
  <c r="E205" i="6"/>
  <c r="F205" i="6" s="1"/>
  <c r="G205" i="6" s="1"/>
  <c r="E206" i="6"/>
  <c r="F206" i="6" s="1"/>
  <c r="G206" i="6" s="1"/>
  <c r="E207" i="6"/>
  <c r="E208" i="6"/>
  <c r="F208" i="6" s="1"/>
  <c r="G208" i="6"/>
  <c r="E209" i="6"/>
  <c r="F209" i="6" s="1"/>
  <c r="G209" i="6" s="1"/>
  <c r="E210" i="6"/>
  <c r="E211" i="6"/>
  <c r="E212" i="6"/>
  <c r="E213" i="6"/>
  <c r="F213" i="6" s="1"/>
  <c r="G213" i="6" s="1"/>
  <c r="E214" i="6"/>
  <c r="E215" i="6"/>
  <c r="F215" i="6" s="1"/>
  <c r="G215" i="6" s="1"/>
  <c r="E216" i="6"/>
  <c r="E217" i="6"/>
  <c r="E218" i="6"/>
  <c r="E219" i="6"/>
  <c r="F219" i="6" s="1"/>
  <c r="G219" i="6" s="1"/>
  <c r="E220" i="6"/>
  <c r="F220" i="6"/>
  <c r="G220" i="6" s="1"/>
  <c r="E221" i="6"/>
  <c r="F221" i="6"/>
  <c r="G221" i="6" s="1"/>
  <c r="E222" i="6"/>
  <c r="E223" i="6"/>
  <c r="F223" i="6" s="1"/>
  <c r="G223" i="6" s="1"/>
  <c r="E224" i="6"/>
  <c r="F224" i="6" s="1"/>
  <c r="G224" i="6" s="1"/>
  <c r="E225" i="6"/>
  <c r="E226" i="6"/>
  <c r="E227" i="6"/>
  <c r="F227" i="6" s="1"/>
  <c r="G227" i="6" s="1"/>
  <c r="E228" i="6"/>
  <c r="F228" i="6"/>
  <c r="G228" i="6" s="1"/>
  <c r="E229" i="6"/>
  <c r="F229" i="6" s="1"/>
  <c r="G229" i="6"/>
  <c r="E230" i="6"/>
  <c r="E231" i="6"/>
  <c r="F231" i="6" s="1"/>
  <c r="G231" i="6" s="1"/>
  <c r="E232" i="6"/>
  <c r="E233" i="6"/>
  <c r="E234" i="6"/>
  <c r="E235" i="6"/>
  <c r="E236" i="6"/>
  <c r="F236" i="6" s="1"/>
  <c r="G236" i="6" s="1"/>
  <c r="E237" i="6"/>
  <c r="F237" i="6"/>
  <c r="G237" i="6"/>
  <c r="E238" i="6"/>
  <c r="E239" i="6"/>
  <c r="E240" i="6"/>
  <c r="F240" i="6" s="1"/>
  <c r="G240" i="6" s="1"/>
  <c r="E241" i="6"/>
  <c r="E242" i="6"/>
  <c r="E243" i="6"/>
  <c r="E244" i="6"/>
  <c r="E245" i="6"/>
  <c r="F245" i="6" s="1"/>
  <c r="G245" i="6" s="1"/>
  <c r="E246" i="6"/>
  <c r="E247" i="6"/>
  <c r="F247" i="6" s="1"/>
  <c r="G247" i="6" s="1"/>
  <c r="E248" i="6"/>
  <c r="F248" i="6" s="1"/>
  <c r="G248" i="6" s="1"/>
  <c r="E249" i="6"/>
  <c r="E250" i="6"/>
  <c r="E251" i="6"/>
  <c r="F251" i="6" s="1"/>
  <c r="G251" i="6" s="1"/>
  <c r="E252" i="6"/>
  <c r="E253" i="6"/>
  <c r="F253" i="6"/>
  <c r="G253" i="6" s="1"/>
  <c r="E254" i="6"/>
  <c r="E255" i="6"/>
  <c r="F255" i="6" s="1"/>
  <c r="G255" i="6" s="1"/>
  <c r="E256" i="6"/>
  <c r="F256" i="6" s="1"/>
  <c r="G256" i="6" s="1"/>
  <c r="E257" i="6"/>
  <c r="E258" i="6"/>
  <c r="E259" i="6"/>
  <c r="F259" i="6" s="1"/>
  <c r="G259" i="6" s="1"/>
  <c r="E260" i="6"/>
  <c r="F260" i="6" s="1"/>
  <c r="G260" i="6" s="1"/>
  <c r="E261" i="6"/>
  <c r="E262" i="6"/>
  <c r="E263" i="6"/>
  <c r="E264" i="6"/>
  <c r="F264" i="6" s="1"/>
  <c r="G264" i="6" s="1"/>
  <c r="E265" i="6"/>
  <c r="E266" i="6"/>
  <c r="E267" i="6"/>
  <c r="F267" i="6" s="1"/>
  <c r="G267" i="6" s="1"/>
  <c r="E268" i="6"/>
  <c r="E269" i="6"/>
  <c r="F269" i="6"/>
  <c r="G269" i="6" s="1"/>
  <c r="E270" i="6"/>
  <c r="E271" i="6"/>
  <c r="E272" i="6"/>
  <c r="F272" i="6" s="1"/>
  <c r="G272" i="6" s="1"/>
  <c r="E273" i="6"/>
  <c r="E274" i="6"/>
  <c r="E275" i="6"/>
  <c r="F275" i="6" s="1"/>
  <c r="G275" i="6" s="1"/>
  <c r="E276" i="6"/>
  <c r="E277" i="6"/>
  <c r="F277" i="6" s="1"/>
  <c r="G277" i="6" s="1"/>
  <c r="E278" i="6"/>
  <c r="E279" i="6"/>
  <c r="E280" i="6"/>
  <c r="F280" i="6" s="1"/>
  <c r="G280" i="6" s="1"/>
  <c r="E281" i="6"/>
  <c r="E282" i="6"/>
  <c r="E283" i="6"/>
  <c r="F283" i="6" s="1"/>
  <c r="G283" i="6" s="1"/>
  <c r="E284" i="6"/>
  <c r="F284" i="6"/>
  <c r="G284" i="6" s="1"/>
  <c r="E285" i="6"/>
  <c r="F285" i="6" s="1"/>
  <c r="G285" i="6" s="1"/>
  <c r="E286" i="6"/>
  <c r="E287" i="6"/>
  <c r="F287" i="6" s="1"/>
  <c r="G287" i="6" s="1"/>
  <c r="E288" i="6"/>
  <c r="F288" i="6" s="1"/>
  <c r="G288" i="6" s="1"/>
  <c r="E289" i="6"/>
  <c r="E290" i="6"/>
  <c r="E291" i="6"/>
  <c r="F291" i="6" s="1"/>
  <c r="G291" i="6" s="1"/>
  <c r="E292" i="6"/>
  <c r="G292" i="6"/>
  <c r="E293" i="6"/>
  <c r="F292" i="6" s="1"/>
  <c r="E294" i="6"/>
  <c r="E295" i="6"/>
  <c r="F295" i="6" s="1"/>
  <c r="G295" i="6" s="1"/>
  <c r="E296" i="6"/>
  <c r="E297" i="6"/>
  <c r="E298" i="6"/>
  <c r="E299" i="6"/>
  <c r="F299" i="6" s="1"/>
  <c r="G299" i="6" s="1"/>
  <c r="E300" i="6"/>
  <c r="F300" i="6"/>
  <c r="G300" i="6"/>
  <c r="E301" i="6"/>
  <c r="G301" i="6"/>
  <c r="E302" i="6"/>
  <c r="F301" i="6" s="1"/>
  <c r="E303" i="6"/>
  <c r="E304" i="6"/>
  <c r="F304" i="6" s="1"/>
  <c r="G304" i="6" s="1"/>
  <c r="E305" i="6"/>
  <c r="E306" i="6"/>
  <c r="E307" i="6"/>
  <c r="E308" i="6"/>
  <c r="E309" i="6"/>
  <c r="F309" i="6" s="1"/>
  <c r="G309" i="6" s="1"/>
  <c r="E310" i="6"/>
  <c r="E311" i="6"/>
  <c r="E312" i="6"/>
  <c r="F312" i="6" s="1"/>
  <c r="G312" i="6" s="1"/>
  <c r="E313" i="6"/>
  <c r="E314" i="6"/>
  <c r="E315" i="6"/>
  <c r="F315" i="6" s="1"/>
  <c r="G315" i="6" s="1"/>
  <c r="E316" i="6"/>
  <c r="F316" i="6" s="1"/>
  <c r="G316" i="6" s="1"/>
  <c r="E317" i="6"/>
  <c r="F317" i="6"/>
  <c r="G317" i="6" s="1"/>
  <c r="E318" i="6"/>
  <c r="E319" i="6"/>
  <c r="E320" i="6"/>
  <c r="F320" i="6" s="1"/>
  <c r="G320" i="6" s="1"/>
  <c r="E321" i="6"/>
  <c r="E322" i="6"/>
  <c r="E323" i="6"/>
  <c r="F323" i="6"/>
  <c r="G323" i="6" s="1"/>
  <c r="E324" i="6"/>
  <c r="E325" i="6"/>
  <c r="E326" i="6"/>
  <c r="F325" i="6" s="1"/>
  <c r="G325" i="6" s="1"/>
  <c r="E327" i="6"/>
  <c r="F327" i="6" s="1"/>
  <c r="G327" i="6" s="1"/>
  <c r="E328" i="6"/>
  <c r="E329" i="6"/>
  <c r="E330" i="6"/>
  <c r="E331" i="6"/>
  <c r="F331" i="6"/>
  <c r="G331" i="6" s="1"/>
  <c r="E332" i="6"/>
  <c r="E333" i="6"/>
  <c r="E334" i="6"/>
  <c r="E335" i="6"/>
  <c r="E336" i="6"/>
  <c r="F336" i="6"/>
  <c r="G336" i="6" s="1"/>
  <c r="E337" i="6"/>
  <c r="F337" i="6"/>
  <c r="G337" i="6" s="1"/>
  <c r="E338" i="6"/>
  <c r="E339" i="6"/>
  <c r="E340" i="6"/>
  <c r="E341" i="6"/>
  <c r="F341" i="6" s="1"/>
  <c r="G341" i="6" s="1"/>
  <c r="E342" i="6"/>
  <c r="E343" i="6"/>
  <c r="E344" i="6"/>
  <c r="F344" i="6" s="1"/>
  <c r="G344" i="6" s="1"/>
  <c r="E345" i="6"/>
  <c r="F345" i="6"/>
  <c r="G345" i="6" s="1"/>
  <c r="E346" i="6"/>
  <c r="E347" i="6"/>
  <c r="E348" i="6"/>
  <c r="E349" i="6"/>
  <c r="E350" i="6"/>
  <c r="F350" i="6" s="1"/>
  <c r="G350" i="6" s="1"/>
  <c r="E351" i="6"/>
  <c r="F351" i="6" s="1"/>
  <c r="G351" i="6" s="1"/>
  <c r="E352" i="6"/>
  <c r="E353" i="6"/>
  <c r="E354" i="6"/>
  <c r="E355" i="6"/>
  <c r="F355" i="6" s="1"/>
  <c r="G355" i="6" s="1"/>
  <c r="E356" i="6"/>
  <c r="F356" i="6" s="1"/>
  <c r="G356" i="6" s="1"/>
  <c r="E357" i="6"/>
  <c r="F357" i="6" s="1"/>
  <c r="G357" i="6" s="1"/>
  <c r="E358" i="6"/>
  <c r="F358" i="6" s="1"/>
  <c r="G358" i="6" s="1"/>
  <c r="E359" i="6"/>
  <c r="E360" i="6"/>
  <c r="F359" i="6" s="1"/>
  <c r="G359" i="6" s="1"/>
  <c r="E361" i="6"/>
  <c r="E362" i="6"/>
  <c r="F362" i="6"/>
  <c r="G362" i="6" s="1"/>
  <c r="E363" i="6"/>
  <c r="E364" i="6"/>
  <c r="F364" i="6" s="1"/>
  <c r="G364" i="6" s="1"/>
  <c r="E365" i="6"/>
  <c r="E366" i="6"/>
  <c r="E367" i="6"/>
  <c r="F367" i="6" s="1"/>
  <c r="G367" i="6" s="1"/>
  <c r="E368" i="6"/>
  <c r="E369" i="6"/>
  <c r="E370" i="6"/>
  <c r="E371" i="6"/>
  <c r="F370" i="6" s="1"/>
  <c r="G370" i="6" s="1"/>
  <c r="E372" i="6"/>
  <c r="F372" i="6" s="1"/>
  <c r="G372" i="6" s="1"/>
  <c r="E373" i="6"/>
  <c r="F373" i="6" s="1"/>
  <c r="G373" i="6" s="1"/>
  <c r="E374" i="6"/>
  <c r="F374" i="6" s="1"/>
  <c r="G374" i="6" s="1"/>
  <c r="E375" i="6"/>
  <c r="F375" i="6"/>
  <c r="G375" i="6" s="1"/>
  <c r="E376" i="6"/>
  <c r="E377" i="6"/>
  <c r="E378" i="6"/>
  <c r="F378" i="6" s="1"/>
  <c r="G378" i="6" s="1"/>
  <c r="E379" i="6"/>
  <c r="E380" i="6"/>
  <c r="F380" i="6" s="1"/>
  <c r="G380" i="6" s="1"/>
  <c r="E381" i="6"/>
  <c r="E382" i="6"/>
  <c r="F382" i="6" s="1"/>
  <c r="G382" i="6" s="1"/>
  <c r="E383" i="6"/>
  <c r="F383" i="6" s="1"/>
  <c r="G383" i="6" s="1"/>
  <c r="E384" i="6"/>
  <c r="E385" i="6"/>
  <c r="E386" i="6"/>
  <c r="F386" i="6" s="1"/>
  <c r="G386" i="6" s="1"/>
  <c r="E387" i="6"/>
  <c r="E388" i="6"/>
  <c r="F388" i="6" s="1"/>
  <c r="G388" i="6" s="1"/>
  <c r="E389" i="6"/>
  <c r="F389" i="6" s="1"/>
  <c r="G389" i="6" s="1"/>
  <c r="E390" i="6"/>
  <c r="E391" i="6"/>
  <c r="F391" i="6" s="1"/>
  <c r="G391" i="6" s="1"/>
  <c r="E392" i="6"/>
  <c r="E393" i="6"/>
  <c r="E394" i="6"/>
  <c r="F394" i="6"/>
  <c r="G394" i="6" s="1"/>
  <c r="E395" i="6"/>
  <c r="E396" i="6"/>
  <c r="E397" i="6"/>
  <c r="F397" i="6" s="1"/>
  <c r="G397" i="6" s="1"/>
  <c r="E398" i="6"/>
  <c r="E399" i="6"/>
  <c r="F399" i="6" s="1"/>
  <c r="G399" i="6" s="1"/>
  <c r="E400" i="6"/>
  <c r="E401" i="6"/>
  <c r="E402" i="6"/>
  <c r="E403" i="6"/>
  <c r="E404" i="6"/>
  <c r="F404" i="6" s="1"/>
  <c r="G404" i="6" s="1"/>
  <c r="E405" i="6"/>
  <c r="F405" i="6" s="1"/>
  <c r="G405" i="6" s="1"/>
  <c r="E406" i="6"/>
  <c r="F406" i="6" s="1"/>
  <c r="G406" i="6" s="1"/>
  <c r="E407" i="6"/>
  <c r="F407" i="6"/>
  <c r="G407" i="6" s="1"/>
  <c r="E408" i="6"/>
  <c r="E409" i="6"/>
  <c r="E410" i="6"/>
  <c r="F410" i="6"/>
  <c r="G410" i="6" s="1"/>
  <c r="E411" i="6"/>
  <c r="E412" i="6"/>
  <c r="F412" i="6" s="1"/>
  <c r="G412" i="6" s="1"/>
  <c r="E413" i="6"/>
  <c r="E414" i="6"/>
  <c r="F414" i="6" s="1"/>
  <c r="G414" i="6" s="1"/>
  <c r="E415" i="6"/>
  <c r="E416" i="6"/>
  <c r="E417" i="6"/>
  <c r="E418" i="6"/>
  <c r="F418" i="6" s="1"/>
  <c r="G418" i="6" s="1"/>
  <c r="E419" i="6"/>
  <c r="E420" i="6"/>
  <c r="F420" i="6" s="1"/>
  <c r="G420" i="6" s="1"/>
  <c r="E421" i="6"/>
  <c r="F421" i="6" s="1"/>
  <c r="G421" i="6" s="1"/>
  <c r="E422" i="6"/>
  <c r="E423" i="6"/>
  <c r="E424" i="6"/>
  <c r="F423" i="6" s="1"/>
  <c r="G423" i="6" s="1"/>
  <c r="E425" i="6"/>
  <c r="E426" i="6"/>
  <c r="F426" i="6"/>
  <c r="G426" i="6" s="1"/>
  <c r="E427" i="6"/>
  <c r="E428" i="6"/>
  <c r="E429" i="6"/>
  <c r="E430" i="6"/>
  <c r="E431" i="6"/>
  <c r="F431" i="6" s="1"/>
  <c r="G431" i="6" s="1"/>
  <c r="E432" i="6"/>
  <c r="E433" i="6"/>
  <c r="E434" i="6"/>
  <c r="E435" i="6"/>
  <c r="E436" i="6"/>
  <c r="F436" i="6" s="1"/>
  <c r="G436" i="6" s="1"/>
  <c r="E437" i="6"/>
  <c r="E438" i="6"/>
  <c r="E439" i="6"/>
  <c r="E440" i="6"/>
  <c r="F440" i="6" s="1"/>
  <c r="G440" i="6" s="1"/>
  <c r="E441" i="6"/>
  <c r="E442" i="6"/>
  <c r="F442" i="6" s="1"/>
  <c r="G442" i="6" s="1"/>
  <c r="E443" i="6"/>
  <c r="E444" i="6"/>
  <c r="E445" i="6"/>
  <c r="E446" i="6"/>
  <c r="F446" i="6" s="1"/>
  <c r="G446" i="6" s="1"/>
  <c r="E447" i="6"/>
  <c r="E448" i="6"/>
  <c r="E449" i="6"/>
  <c r="E450" i="6"/>
  <c r="F450" i="6" s="1"/>
  <c r="G450" i="6" s="1"/>
  <c r="E451" i="6"/>
  <c r="E452" i="6"/>
  <c r="F452" i="6" s="1"/>
  <c r="G452" i="6" s="1"/>
  <c r="E453" i="6"/>
  <c r="E454" i="6"/>
  <c r="E455" i="6"/>
  <c r="F455" i="6" s="1"/>
  <c r="G455" i="6" s="1"/>
  <c r="E456" i="6"/>
  <c r="E457" i="6"/>
  <c r="E458" i="6"/>
  <c r="F458" i="6" s="1"/>
  <c r="G458" i="6" s="1"/>
  <c r="E459" i="6"/>
  <c r="E460" i="6"/>
  <c r="E461" i="6"/>
  <c r="E462" i="6"/>
  <c r="E463" i="6"/>
  <c r="F463" i="6" s="1"/>
  <c r="G463" i="6" s="1"/>
  <c r="E464" i="6"/>
  <c r="E465" i="6"/>
  <c r="F465" i="6" s="1"/>
  <c r="G465" i="6" s="1"/>
  <c r="E466" i="6"/>
  <c r="F466" i="6"/>
  <c r="G466" i="6" s="1"/>
  <c r="E467" i="6"/>
  <c r="E468" i="6"/>
  <c r="E469" i="6"/>
  <c r="F469" i="6" s="1"/>
  <c r="G469" i="6" s="1"/>
  <c r="E470" i="6"/>
  <c r="E471" i="6"/>
  <c r="F471" i="6"/>
  <c r="G471" i="6" s="1"/>
  <c r="E472" i="6"/>
  <c r="E473" i="6"/>
  <c r="E474" i="6"/>
  <c r="E475" i="6"/>
  <c r="E476" i="6"/>
  <c r="E477" i="6"/>
  <c r="F477" i="6" s="1"/>
  <c r="G477" i="6" s="1"/>
  <c r="E478" i="6"/>
  <c r="E479" i="6"/>
  <c r="F478" i="6" s="1"/>
  <c r="G478" i="6" s="1"/>
  <c r="E480" i="6"/>
  <c r="E481" i="6"/>
  <c r="F481" i="6" s="1"/>
  <c r="G481" i="6" s="1"/>
  <c r="E482" i="6"/>
  <c r="F482" i="6"/>
  <c r="G482" i="6" s="1"/>
  <c r="E483" i="6"/>
  <c r="E484" i="6"/>
  <c r="E485" i="6"/>
  <c r="F485" i="6" s="1"/>
  <c r="G485" i="6" s="1"/>
  <c r="E486" i="6"/>
  <c r="E487" i="6"/>
  <c r="E488" i="6"/>
  <c r="E489" i="6"/>
  <c r="F489" i="6" s="1"/>
  <c r="G489" i="6" s="1"/>
  <c r="E490" i="6"/>
  <c r="E491" i="6"/>
  <c r="E492" i="6"/>
  <c r="F492" i="6" s="1"/>
  <c r="G492" i="6" s="1"/>
  <c r="E493" i="6"/>
  <c r="F493" i="6" s="1"/>
  <c r="G493" i="6" s="1"/>
  <c r="E494" i="6"/>
  <c r="F494" i="6"/>
  <c r="G494" i="6" s="1"/>
  <c r="E495" i="6"/>
  <c r="F495" i="6" s="1"/>
  <c r="G495" i="6" s="1"/>
  <c r="E496" i="6"/>
  <c r="E497" i="6"/>
  <c r="E498" i="6"/>
  <c r="F498" i="6" s="1"/>
  <c r="G498" i="6" s="1"/>
  <c r="E499" i="6"/>
  <c r="F499" i="6" s="1"/>
  <c r="G499" i="6" s="1"/>
  <c r="E500" i="6"/>
  <c r="E501" i="6"/>
  <c r="E502" i="6"/>
  <c r="E503" i="6"/>
  <c r="F503" i="6"/>
  <c r="G503" i="6" s="1"/>
  <c r="E504" i="6"/>
  <c r="E505" i="6"/>
  <c r="F505" i="6" s="1"/>
  <c r="G505" i="6" s="1"/>
  <c r="E506" i="6"/>
  <c r="F506" i="6" s="1"/>
  <c r="G506" i="6" s="1"/>
  <c r="E507" i="6"/>
  <c r="E508" i="6"/>
  <c r="F508" i="6" s="1"/>
  <c r="G508" i="6" s="1"/>
  <c r="E509" i="6"/>
  <c r="E510" i="6"/>
  <c r="E511" i="6"/>
  <c r="F511" i="6" s="1"/>
  <c r="G511" i="6" s="1"/>
  <c r="E512" i="6"/>
  <c r="F512" i="6" s="1"/>
  <c r="G512" i="6" s="1"/>
  <c r="E513" i="6"/>
  <c r="E514" i="6"/>
  <c r="F514" i="6" s="1"/>
  <c r="G514" i="6" s="1"/>
  <c r="E515" i="6"/>
  <c r="F515" i="6" s="1"/>
  <c r="G515" i="6" s="1"/>
  <c r="E516" i="6"/>
  <c r="F516" i="6"/>
  <c r="G516" i="6" s="1"/>
  <c r="E517" i="6"/>
  <c r="E518" i="6"/>
  <c r="E519" i="6"/>
  <c r="F519" i="6" s="1"/>
  <c r="G519" i="6" s="1"/>
  <c r="E520" i="6"/>
  <c r="F520" i="6" s="1"/>
  <c r="G520" i="6" s="1"/>
  <c r="E521" i="6"/>
  <c r="F521" i="6" s="1"/>
  <c r="G521" i="6" s="1"/>
  <c r="E522" i="6"/>
  <c r="E523" i="6"/>
  <c r="E524" i="6"/>
  <c r="F524" i="6" s="1"/>
  <c r="G524" i="6" s="1"/>
  <c r="E525" i="6"/>
  <c r="E526" i="6"/>
  <c r="E527" i="6"/>
  <c r="F527" i="6" s="1"/>
  <c r="G527" i="6" s="1"/>
  <c r="E528" i="6"/>
  <c r="E529" i="6"/>
  <c r="E530" i="6"/>
  <c r="E531" i="6"/>
  <c r="F531" i="6" s="1"/>
  <c r="G531" i="6" s="1"/>
  <c r="E532" i="6"/>
  <c r="F532" i="6"/>
  <c r="G532" i="6" s="1"/>
  <c r="E533" i="6"/>
  <c r="E534" i="6"/>
  <c r="E535" i="6"/>
  <c r="E536" i="6"/>
  <c r="E537" i="6"/>
  <c r="F537" i="6" s="1"/>
  <c r="G537" i="6" s="1"/>
  <c r="E538" i="6"/>
  <c r="E539" i="6"/>
  <c r="F539" i="6" s="1"/>
  <c r="G539" i="6" s="1"/>
  <c r="E540" i="6"/>
  <c r="F540" i="6" s="1"/>
  <c r="G540" i="6" s="1"/>
  <c r="E541" i="6"/>
  <c r="E542" i="6"/>
  <c r="E543" i="6"/>
  <c r="F543" i="6" s="1"/>
  <c r="G543" i="6" s="1"/>
  <c r="E544" i="6"/>
  <c r="E545" i="6"/>
  <c r="F545" i="6" s="1"/>
  <c r="G545" i="6" s="1"/>
  <c r="E546" i="6"/>
  <c r="E547" i="6"/>
  <c r="E548" i="6"/>
  <c r="F548" i="6" s="1"/>
  <c r="G548" i="6" s="1"/>
  <c r="E549" i="6"/>
  <c r="E550" i="6"/>
  <c r="E551" i="6"/>
  <c r="F551" i="6"/>
  <c r="G551" i="6" s="1"/>
  <c r="E552" i="6"/>
  <c r="E553" i="6"/>
  <c r="F553" i="6" s="1"/>
  <c r="G553" i="6" s="1"/>
  <c r="E554" i="6"/>
  <c r="E555" i="6"/>
  <c r="E556" i="6"/>
  <c r="E557" i="6"/>
  <c r="E558" i="6"/>
  <c r="E559" i="6"/>
  <c r="E560" i="6"/>
  <c r="E561" i="6"/>
  <c r="F561" i="6" s="1"/>
  <c r="G561" i="6" s="1"/>
  <c r="E562" i="6"/>
  <c r="E563" i="6"/>
  <c r="E564" i="6"/>
  <c r="F564" i="6" s="1"/>
  <c r="G564" i="6" s="1"/>
  <c r="E565" i="6"/>
  <c r="E566" i="6"/>
  <c r="E567" i="6"/>
  <c r="F567" i="6"/>
  <c r="G567" i="6" s="1"/>
  <c r="E568" i="6"/>
  <c r="E569" i="6"/>
  <c r="F569" i="6" s="1"/>
  <c r="G569" i="6" s="1"/>
  <c r="E570" i="6"/>
  <c r="E571" i="6"/>
  <c r="E572" i="6"/>
  <c r="F572" i="6"/>
  <c r="G572" i="6" s="1"/>
  <c r="E573" i="6"/>
  <c r="E574" i="6"/>
  <c r="E575" i="6"/>
  <c r="F575" i="6"/>
  <c r="G575" i="6" s="1"/>
  <c r="E576" i="6"/>
  <c r="F576" i="6" s="1"/>
  <c r="G576" i="6" s="1"/>
  <c r="E577" i="6"/>
  <c r="E578" i="6"/>
  <c r="E579" i="6"/>
  <c r="E580" i="6"/>
  <c r="F580" i="6" s="1"/>
  <c r="G580" i="6" s="1"/>
  <c r="E581" i="6"/>
  <c r="E582" i="6"/>
  <c r="E583" i="6"/>
  <c r="E584" i="6"/>
  <c r="E585" i="6"/>
  <c r="E586" i="6"/>
  <c r="E587" i="6"/>
  <c r="E588" i="6"/>
  <c r="F588" i="6"/>
  <c r="G588" i="6" s="1"/>
  <c r="E589" i="6"/>
  <c r="E590" i="6"/>
  <c r="E591" i="6"/>
  <c r="E592" i="6"/>
  <c r="F591" i="6" s="1"/>
  <c r="G591" i="6" s="1"/>
  <c r="E593" i="6"/>
  <c r="F593" i="6" s="1"/>
  <c r="G593" i="6" s="1"/>
  <c r="E594" i="6"/>
  <c r="F594" i="6" s="1"/>
  <c r="G594" i="6"/>
  <c r="E595" i="6"/>
  <c r="F595" i="6" s="1"/>
  <c r="G595" i="6" s="1"/>
  <c r="E596" i="6"/>
  <c r="E597" i="6"/>
  <c r="E598" i="6"/>
  <c r="E599" i="6"/>
  <c r="F599" i="6" s="1"/>
  <c r="G599" i="6" s="1"/>
  <c r="E600" i="6"/>
  <c r="F600" i="6" s="1"/>
  <c r="G600" i="6" s="1"/>
  <c r="E601" i="6"/>
  <c r="E602" i="6"/>
  <c r="E603" i="6"/>
  <c r="E604" i="6"/>
  <c r="E605" i="6"/>
  <c r="F605" i="6"/>
  <c r="G605" i="6" s="1"/>
  <c r="E606" i="6"/>
  <c r="E607" i="6"/>
  <c r="E608" i="6"/>
  <c r="F608" i="6" s="1"/>
  <c r="G608" i="6" s="1"/>
  <c r="E609" i="6"/>
  <c r="F609" i="6"/>
  <c r="G609" i="6" s="1"/>
  <c r="E610" i="6"/>
  <c r="E611" i="6"/>
  <c r="F611" i="6" s="1"/>
  <c r="G611" i="6" s="1"/>
  <c r="E612" i="6"/>
  <c r="E613" i="6"/>
  <c r="E614" i="6"/>
  <c r="E615" i="6"/>
  <c r="E616" i="6"/>
  <c r="F616" i="6" s="1"/>
  <c r="G616" i="6" s="1"/>
  <c r="E617" i="6"/>
  <c r="E618" i="6"/>
  <c r="E619" i="6"/>
  <c r="E620" i="6"/>
  <c r="F620" i="6" s="1"/>
  <c r="G620" i="6" s="1"/>
  <c r="E621" i="6"/>
  <c r="F621" i="6" s="1"/>
  <c r="G621" i="6" s="1"/>
  <c r="E622" i="6"/>
  <c r="E623" i="6"/>
  <c r="E624" i="6"/>
  <c r="F624" i="6" s="1"/>
  <c r="G624" i="6" s="1"/>
  <c r="E625" i="6"/>
  <c r="F625" i="6" s="1"/>
  <c r="G625" i="6" s="1"/>
  <c r="E626" i="6"/>
  <c r="F626" i="6"/>
  <c r="G626" i="6" s="1"/>
  <c r="E627" i="6"/>
  <c r="F627" i="6" s="1"/>
  <c r="G627" i="6" s="1"/>
  <c r="E628" i="6"/>
  <c r="E629" i="6"/>
  <c r="F629" i="6"/>
  <c r="G629" i="6" s="1"/>
  <c r="E630" i="6"/>
  <c r="E631" i="6"/>
  <c r="F631" i="6" s="1"/>
  <c r="G631" i="6" s="1"/>
  <c r="E632" i="6"/>
  <c r="E633" i="6"/>
  <c r="F633" i="6" s="1"/>
  <c r="G633" i="6" s="1"/>
  <c r="E634" i="6"/>
  <c r="F634" i="6" s="1"/>
  <c r="G634" i="6" s="1"/>
  <c r="E635" i="6"/>
  <c r="E636" i="6"/>
  <c r="F636" i="6" s="1"/>
  <c r="G636" i="6" s="1"/>
  <c r="E637" i="6"/>
  <c r="F637" i="6" s="1"/>
  <c r="G637" i="6" s="1"/>
  <c r="E638" i="6"/>
  <c r="E639" i="6"/>
  <c r="E640" i="6"/>
  <c r="E641" i="6"/>
  <c r="F641" i="6" s="1"/>
  <c r="G641" i="6" s="1"/>
  <c r="E642" i="6"/>
  <c r="F642" i="6" s="1"/>
  <c r="G642" i="6" s="1"/>
  <c r="E643" i="6"/>
  <c r="F643" i="6" s="1"/>
  <c r="G643" i="6" s="1"/>
  <c r="E644" i="6"/>
  <c r="E645" i="6"/>
  <c r="F645" i="6" s="1"/>
  <c r="G645" i="6" s="1"/>
  <c r="E646" i="6"/>
  <c r="E647" i="6"/>
  <c r="E648" i="6"/>
  <c r="E649" i="6"/>
  <c r="F649" i="6" s="1"/>
  <c r="G649" i="6" s="1"/>
  <c r="E650" i="6"/>
  <c r="F650" i="6" s="1"/>
  <c r="G650" i="6"/>
  <c r="E651" i="6"/>
  <c r="F651" i="6" s="1"/>
  <c r="G651" i="6" s="1"/>
  <c r="E652" i="6"/>
  <c r="E653" i="6"/>
  <c r="E654" i="6"/>
  <c r="F653" i="6" s="1"/>
  <c r="G653" i="6" s="1"/>
  <c r="E655" i="6"/>
  <c r="E656" i="6"/>
  <c r="E657" i="6"/>
  <c r="F657" i="6" s="1"/>
  <c r="G657" i="6" s="1"/>
  <c r="E658" i="6"/>
  <c r="F658" i="6" s="1"/>
  <c r="G658" i="6" s="1"/>
  <c r="E659" i="6"/>
  <c r="E660" i="6"/>
  <c r="E661" i="6"/>
  <c r="F661" i="6" s="1"/>
  <c r="G661" i="6" s="1"/>
  <c r="E662" i="6"/>
  <c r="E663" i="6"/>
  <c r="F663" i="6" s="1"/>
  <c r="G663" i="6" s="1"/>
  <c r="E664" i="6"/>
  <c r="E665" i="6"/>
  <c r="E666" i="6"/>
  <c r="F666" i="6" s="1"/>
  <c r="G666" i="6" s="1"/>
  <c r="E667" i="6"/>
  <c r="F667" i="6" s="1"/>
  <c r="G667" i="6" s="1"/>
  <c r="E668" i="6"/>
  <c r="E669" i="6"/>
  <c r="F669" i="6" s="1"/>
  <c r="G669" i="6" s="1"/>
  <c r="E670" i="6"/>
  <c r="E671" i="6"/>
  <c r="E672" i="6"/>
  <c r="F672" i="6" s="1"/>
  <c r="G672" i="6" s="1"/>
  <c r="E673" i="6"/>
  <c r="F673" i="6" s="1"/>
  <c r="G673" i="6" s="1"/>
  <c r="E674" i="6"/>
  <c r="E675" i="6"/>
  <c r="F675" i="6" s="1"/>
  <c r="G675" i="6" s="1"/>
  <c r="E676" i="6"/>
  <c r="F676" i="6" s="1"/>
  <c r="G676" i="6" s="1"/>
  <c r="E677" i="6"/>
  <c r="E678" i="6"/>
  <c r="F677" i="6" s="1"/>
  <c r="G677" i="6" s="1"/>
  <c r="E679" i="6"/>
  <c r="E680" i="6"/>
  <c r="E681" i="6"/>
  <c r="F681" i="6" s="1"/>
  <c r="G681" i="6" s="1"/>
  <c r="E682" i="6"/>
  <c r="E683" i="6"/>
  <c r="F683" i="6" s="1"/>
  <c r="G683" i="6" s="1"/>
  <c r="E684" i="6"/>
  <c r="F684" i="6" s="1"/>
  <c r="G684" i="6" s="1"/>
  <c r="E685" i="6"/>
  <c r="F685" i="6" s="1"/>
  <c r="G685" i="6" s="1"/>
  <c r="E686" i="6"/>
  <c r="E687" i="6"/>
  <c r="E688" i="6"/>
  <c r="F688" i="6" s="1"/>
  <c r="G688" i="6" s="1"/>
  <c r="E689" i="6"/>
  <c r="E690" i="6"/>
  <c r="F690" i="6"/>
  <c r="G690" i="6" s="1"/>
  <c r="E691" i="6"/>
  <c r="E692" i="6"/>
  <c r="E693" i="6"/>
  <c r="F693" i="6" s="1"/>
  <c r="G693" i="6" s="1"/>
  <c r="E694" i="6"/>
  <c r="E695" i="6"/>
  <c r="E696" i="6"/>
  <c r="E697" i="6"/>
  <c r="F697" i="6" s="1"/>
  <c r="G697" i="6" s="1"/>
  <c r="E698" i="6"/>
  <c r="E699" i="6"/>
  <c r="F699" i="6" s="1"/>
  <c r="G699" i="6" s="1"/>
  <c r="E700" i="6"/>
  <c r="E701" i="6"/>
  <c r="F701" i="6" s="1"/>
  <c r="G701" i="6" s="1"/>
  <c r="E702" i="6"/>
  <c r="E703" i="6"/>
  <c r="E704" i="6"/>
  <c r="F704" i="6" s="1"/>
  <c r="G704" i="6" s="1"/>
  <c r="E705" i="6"/>
  <c r="E706" i="6"/>
  <c r="E707" i="6"/>
  <c r="E708" i="6"/>
  <c r="F708" i="6" s="1"/>
  <c r="G708" i="6" s="1"/>
  <c r="E709" i="6"/>
  <c r="E710" i="6"/>
  <c r="F709" i="6" s="1"/>
  <c r="G709" i="6" s="1"/>
  <c r="E711" i="6"/>
  <c r="F711" i="6" s="1"/>
  <c r="G711" i="6" s="1"/>
  <c r="E712" i="6"/>
  <c r="E713" i="6"/>
  <c r="E714" i="6"/>
  <c r="F714" i="6" s="1"/>
  <c r="G714" i="6" s="1"/>
  <c r="E715" i="6"/>
  <c r="E716" i="6"/>
  <c r="E717" i="6"/>
  <c r="F717" i="6"/>
  <c r="G717" i="6" s="1"/>
  <c r="E718" i="6"/>
  <c r="E719" i="6"/>
  <c r="E720" i="6"/>
  <c r="E721" i="6"/>
  <c r="F721" i="6" s="1"/>
  <c r="G721" i="6" s="1"/>
  <c r="E722" i="6"/>
  <c r="E723" i="6"/>
  <c r="E724" i="6"/>
  <c r="E725" i="6"/>
  <c r="F725" i="6" s="1"/>
  <c r="G725" i="6" s="1"/>
  <c r="E726" i="6"/>
  <c r="E727" i="6"/>
  <c r="F727" i="6" s="1"/>
  <c r="G727" i="6" s="1"/>
  <c r="E728" i="6"/>
  <c r="E729" i="6"/>
  <c r="E730" i="6"/>
  <c r="F730" i="6"/>
  <c r="G730" i="6" s="1"/>
  <c r="E731" i="6"/>
  <c r="E732" i="6"/>
  <c r="E733" i="6"/>
  <c r="F733" i="6" s="1"/>
  <c r="G733" i="6" s="1"/>
  <c r="E734" i="6"/>
  <c r="E735" i="6"/>
  <c r="E736" i="6"/>
  <c r="F736" i="6"/>
  <c r="G736" i="6" s="1"/>
  <c r="E737" i="6"/>
  <c r="E738" i="6"/>
  <c r="E739" i="6"/>
  <c r="E740" i="6"/>
  <c r="F740" i="6" s="1"/>
  <c r="G740" i="6" s="1"/>
  <c r="E741" i="6"/>
  <c r="E742" i="6"/>
  <c r="F741" i="6" s="1"/>
  <c r="G741" i="6" s="1"/>
  <c r="F742" i="6"/>
  <c r="G742" i="6" s="1"/>
  <c r="E743" i="6"/>
  <c r="E744" i="6"/>
  <c r="F744" i="6" s="1"/>
  <c r="G744" i="6" s="1"/>
  <c r="E745" i="6"/>
  <c r="F745" i="6" s="1"/>
  <c r="G745" i="6" s="1"/>
  <c r="E746" i="6"/>
  <c r="F746" i="6"/>
  <c r="G746" i="6" s="1"/>
  <c r="E747" i="6"/>
  <c r="F747" i="6" s="1"/>
  <c r="G747" i="6" s="1"/>
  <c r="E748" i="6"/>
  <c r="F748" i="6" s="1"/>
  <c r="G748" i="6" s="1"/>
  <c r="E749" i="6"/>
  <c r="E750" i="6"/>
  <c r="E751" i="6"/>
  <c r="F751" i="6"/>
  <c r="G751" i="6" s="1"/>
  <c r="E752" i="6"/>
  <c r="E753" i="6"/>
  <c r="F753" i="6" s="1"/>
  <c r="G753" i="6" s="1"/>
  <c r="E754" i="6"/>
  <c r="E755" i="6"/>
  <c r="F755" i="6" s="1"/>
  <c r="G755" i="6" s="1"/>
  <c r="E756" i="6"/>
  <c r="E757" i="6"/>
  <c r="F757" i="6"/>
  <c r="G757" i="6" s="1"/>
  <c r="E758" i="6"/>
  <c r="F758" i="6" s="1"/>
  <c r="G758" i="6" s="1"/>
  <c r="E759" i="6"/>
  <c r="F759" i="6"/>
  <c r="G759" i="6" s="1"/>
  <c r="E760" i="6"/>
  <c r="F760" i="6" s="1"/>
  <c r="G760" i="6" s="1"/>
  <c r="E761" i="6"/>
  <c r="E762" i="6"/>
  <c r="E763" i="6"/>
  <c r="F762" i="6" s="1"/>
  <c r="G762" i="6" s="1"/>
  <c r="E764" i="6"/>
  <c r="F764" i="6" s="1"/>
  <c r="G764" i="6" s="1"/>
  <c r="E765" i="6"/>
  <c r="F765" i="6"/>
  <c r="G765" i="6" s="1"/>
  <c r="E766" i="6"/>
  <c r="E767" i="6"/>
  <c r="E768" i="6"/>
  <c r="F768" i="6" s="1"/>
  <c r="G768" i="6" s="1"/>
  <c r="E769" i="6"/>
  <c r="F769" i="6" s="1"/>
  <c r="G769" i="6" s="1"/>
  <c r="E770" i="6"/>
  <c r="F770" i="6"/>
  <c r="G770" i="6" s="1"/>
  <c r="E771" i="6"/>
  <c r="E772" i="6"/>
  <c r="E773" i="6"/>
  <c r="E774" i="6"/>
  <c r="F774" i="6" s="1"/>
  <c r="G774" i="6" s="1"/>
  <c r="E775" i="6"/>
  <c r="F775" i="6"/>
  <c r="G775" i="6" s="1"/>
  <c r="E776" i="6"/>
  <c r="E777" i="6"/>
  <c r="E778" i="6"/>
  <c r="E779" i="6"/>
  <c r="F779" i="6" s="1"/>
  <c r="G779" i="6" s="1"/>
  <c r="E780" i="6"/>
  <c r="E781" i="6"/>
  <c r="F781" i="6" s="1"/>
  <c r="G781" i="6" s="1"/>
  <c r="E782" i="6"/>
  <c r="E783" i="6"/>
  <c r="F783" i="6" s="1"/>
  <c r="G783" i="6" s="1"/>
  <c r="E784" i="6"/>
  <c r="E785" i="6"/>
  <c r="E786" i="6"/>
  <c r="F786" i="6" s="1"/>
  <c r="G786" i="6" s="1"/>
  <c r="E787" i="6"/>
  <c r="E788" i="6"/>
  <c r="E789" i="6"/>
  <c r="F789" i="6" s="1"/>
  <c r="G789" i="6" s="1"/>
  <c r="E790" i="6"/>
  <c r="F790" i="6" s="1"/>
  <c r="G790" i="6"/>
  <c r="E791" i="6"/>
  <c r="E792" i="6"/>
  <c r="E793" i="6"/>
  <c r="F793" i="6" s="1"/>
  <c r="G793" i="6" s="1"/>
  <c r="E794" i="6"/>
  <c r="F794" i="6" s="1"/>
  <c r="G794" i="6" s="1"/>
  <c r="E795" i="6"/>
  <c r="E796" i="6"/>
  <c r="F796" i="6" s="1"/>
  <c r="G796" i="6" s="1"/>
  <c r="E797" i="6"/>
  <c r="E798" i="6"/>
  <c r="E799" i="6"/>
  <c r="F799" i="6" s="1"/>
  <c r="G799" i="6" s="1"/>
  <c r="E800" i="6"/>
  <c r="E801" i="6"/>
  <c r="F801" i="6" s="1"/>
  <c r="G801" i="6" s="1"/>
  <c r="E802" i="6"/>
  <c r="E803" i="6"/>
  <c r="E804" i="6"/>
  <c r="E805" i="6"/>
  <c r="F805" i="6" s="1"/>
  <c r="G805" i="6" s="1"/>
  <c r="E806" i="6"/>
  <c r="F806" i="6" s="1"/>
  <c r="G806" i="6"/>
  <c r="E807" i="6"/>
  <c r="E808" i="6"/>
  <c r="E809" i="6"/>
  <c r="E810" i="6"/>
  <c r="F810" i="6" s="1"/>
  <c r="G810" i="6" s="1"/>
  <c r="E811" i="6"/>
  <c r="F811" i="6" s="1"/>
  <c r="G811" i="6"/>
  <c r="E812" i="6"/>
  <c r="F812" i="6" s="1"/>
  <c r="G812" i="6" s="1"/>
  <c r="E813" i="6"/>
  <c r="E814" i="6"/>
  <c r="F814" i="6" s="1"/>
  <c r="G814" i="6" s="1"/>
  <c r="E815" i="6"/>
  <c r="E816" i="6"/>
  <c r="F815" i="6" s="1"/>
  <c r="G815" i="6" s="1"/>
  <c r="E817" i="6"/>
  <c r="F817" i="6" s="1"/>
  <c r="G817" i="6" s="1"/>
  <c r="E818" i="6"/>
  <c r="E819" i="6"/>
  <c r="F818" i="6" s="1"/>
  <c r="G818" i="6" s="1"/>
  <c r="E820" i="6"/>
  <c r="F820" i="6" s="1"/>
  <c r="G820" i="6" s="1"/>
  <c r="E821" i="6"/>
  <c r="F821" i="6" s="1"/>
  <c r="G821" i="6" s="1"/>
  <c r="E822" i="6"/>
  <c r="F822" i="6" s="1"/>
  <c r="G822" i="6" s="1"/>
  <c r="E823" i="6"/>
  <c r="F823" i="6" s="1"/>
  <c r="G823" i="6" s="1"/>
  <c r="E824" i="6"/>
  <c r="E825" i="6"/>
  <c r="E826" i="6"/>
  <c r="E827" i="6"/>
  <c r="F827" i="6" s="1"/>
  <c r="G827" i="6" s="1"/>
  <c r="E828" i="6"/>
  <c r="E829" i="6"/>
  <c r="F829" i="6" s="1"/>
  <c r="G829" i="6" s="1"/>
  <c r="E830" i="6"/>
  <c r="E831" i="6"/>
  <c r="F831" i="6"/>
  <c r="G831" i="6" s="1"/>
  <c r="E832" i="6"/>
  <c r="E833" i="6"/>
  <c r="E834" i="6"/>
  <c r="E835" i="6"/>
  <c r="F835" i="6" s="1"/>
  <c r="G835" i="6" s="1"/>
  <c r="E836" i="6"/>
  <c r="E837" i="6"/>
  <c r="F837" i="6" s="1"/>
  <c r="G837" i="6" s="1"/>
  <c r="E838" i="6"/>
  <c r="F838" i="6" s="1"/>
  <c r="G838" i="6" s="1"/>
  <c r="E839" i="6"/>
  <c r="F839" i="6"/>
  <c r="G839" i="6" s="1"/>
  <c r="E840" i="6"/>
  <c r="E841" i="6"/>
  <c r="E842" i="6"/>
  <c r="E843" i="6"/>
  <c r="F843" i="6" s="1"/>
  <c r="G843" i="6" s="1"/>
  <c r="E844" i="6"/>
  <c r="F844" i="6" s="1"/>
  <c r="G844" i="6" s="1"/>
  <c r="E845" i="6"/>
  <c r="E846" i="6"/>
  <c r="E847" i="6"/>
  <c r="E848" i="6"/>
  <c r="F847" i="6" s="1"/>
  <c r="G847" i="6" s="1"/>
  <c r="E849" i="6"/>
  <c r="F849" i="6" s="1"/>
  <c r="G849" i="6" s="1"/>
  <c r="E850" i="6"/>
  <c r="E851" i="6"/>
  <c r="E852" i="6"/>
  <c r="F852" i="6" s="1"/>
  <c r="G852" i="6" s="1"/>
  <c r="E853" i="6"/>
  <c r="E854" i="6"/>
  <c r="E855" i="6"/>
  <c r="F855" i="6"/>
  <c r="G855" i="6" s="1"/>
  <c r="E856" i="6"/>
  <c r="F856" i="6" s="1"/>
  <c r="G856" i="6" s="1"/>
  <c r="E857" i="6"/>
  <c r="E858" i="6"/>
  <c r="E859" i="6"/>
  <c r="E860" i="6"/>
  <c r="E861" i="6"/>
  <c r="F860" i="6" s="1"/>
  <c r="G860" i="6" s="1"/>
  <c r="E862" i="6"/>
  <c r="E863" i="6"/>
  <c r="E864" i="6"/>
  <c r="F864" i="6" s="1"/>
  <c r="G864" i="6" s="1"/>
  <c r="E865" i="6"/>
  <c r="E866" i="6"/>
  <c r="F865" i="6" s="1"/>
  <c r="G865" i="6" s="1"/>
  <c r="F866" i="6"/>
  <c r="G866" i="6" s="1"/>
  <c r="E867" i="6"/>
  <c r="F867" i="6" s="1"/>
  <c r="G867" i="6" s="1"/>
  <c r="E868" i="6"/>
  <c r="F868" i="6"/>
  <c r="G868" i="6" s="1"/>
  <c r="E869" i="6"/>
  <c r="E870" i="6"/>
  <c r="E871" i="6"/>
  <c r="F870" i="6" s="1"/>
  <c r="G870" i="6" s="1"/>
  <c r="E872" i="6"/>
  <c r="F872" i="6" s="1"/>
  <c r="G872" i="6" s="1"/>
  <c r="E873" i="6"/>
  <c r="F873" i="6"/>
  <c r="G873" i="6" s="1"/>
  <c r="E874" i="6"/>
  <c r="F874" i="6" s="1"/>
  <c r="G874" i="6" s="1"/>
  <c r="E875" i="6"/>
  <c r="E876" i="6"/>
  <c r="F876" i="6"/>
  <c r="G876" i="6" s="1"/>
  <c r="E877" i="6"/>
  <c r="E878" i="6"/>
  <c r="F878" i="6" s="1"/>
  <c r="G878" i="6" s="1"/>
  <c r="E879" i="6"/>
  <c r="E880" i="6"/>
  <c r="F880" i="6" s="1"/>
  <c r="G880" i="6" s="1"/>
  <c r="E881" i="6"/>
  <c r="F881" i="6" s="1"/>
  <c r="G881" i="6" s="1"/>
  <c r="E882" i="6"/>
  <c r="E883" i="6"/>
  <c r="F883" i="6" s="1"/>
  <c r="G883" i="6" s="1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F898" i="6" s="1"/>
  <c r="G898" i="6" s="1"/>
  <c r="E899" i="6"/>
  <c r="F899" i="6" s="1"/>
  <c r="G899" i="6"/>
  <c r="E900" i="6"/>
  <c r="E901" i="6"/>
  <c r="E902" i="6"/>
  <c r="E903" i="6"/>
  <c r="F903" i="6" s="1"/>
  <c r="G903" i="6" s="1"/>
  <c r="E904" i="6"/>
  <c r="E905" i="6"/>
  <c r="E906" i="6"/>
  <c r="F906" i="6" s="1"/>
  <c r="G906" i="6" s="1"/>
  <c r="E907" i="6"/>
  <c r="E908" i="6"/>
  <c r="E909" i="6"/>
  <c r="E910" i="6"/>
  <c r="E911" i="6"/>
  <c r="F911" i="6" s="1"/>
  <c r="G911" i="6" s="1"/>
  <c r="E912" i="6"/>
  <c r="E913" i="6"/>
  <c r="E914" i="6"/>
  <c r="F914" i="6"/>
  <c r="G914" i="6" s="1"/>
  <c r="E915" i="6"/>
  <c r="F915" i="6" s="1"/>
  <c r="G915" i="6" s="1"/>
  <c r="E916" i="6"/>
  <c r="E917" i="6"/>
  <c r="E918" i="6"/>
  <c r="E919" i="6"/>
  <c r="E920" i="6"/>
  <c r="E921" i="6"/>
  <c r="E922" i="6"/>
  <c r="F922" i="6" s="1"/>
  <c r="G922" i="6" s="1"/>
  <c r="E923" i="6"/>
  <c r="F923" i="6" s="1"/>
  <c r="G923" i="6" s="1"/>
  <c r="E924" i="6"/>
  <c r="E925" i="6"/>
  <c r="E926" i="6"/>
  <c r="F926" i="6"/>
  <c r="G926" i="6" s="1"/>
  <c r="E927" i="6"/>
  <c r="F927" i="6" s="1"/>
  <c r="G927" i="6" s="1"/>
  <c r="E928" i="6"/>
  <c r="E929" i="6"/>
  <c r="E930" i="6"/>
  <c r="F930" i="6" s="1"/>
  <c r="G930" i="6" s="1"/>
  <c r="E931" i="6"/>
  <c r="E932" i="6"/>
  <c r="E933" i="6"/>
  <c r="F933" i="6" s="1"/>
  <c r="G933" i="6" s="1"/>
  <c r="E934" i="6"/>
  <c r="F934" i="6"/>
  <c r="G934" i="6" s="1"/>
  <c r="E935" i="6"/>
  <c r="E936" i="6"/>
  <c r="E937" i="6"/>
  <c r="E938" i="6"/>
  <c r="E939" i="6"/>
  <c r="F939" i="6" s="1"/>
  <c r="G939" i="6" s="1"/>
  <c r="E940" i="6"/>
  <c r="F940" i="6"/>
  <c r="G940" i="6" s="1"/>
  <c r="E941" i="6"/>
  <c r="E942" i="6"/>
  <c r="E943" i="6"/>
  <c r="F943" i="6" s="1"/>
  <c r="G943" i="6" s="1"/>
  <c r="E944" i="6"/>
  <c r="F944" i="6" s="1"/>
  <c r="G944" i="6" s="1"/>
  <c r="E945" i="6"/>
  <c r="E946" i="6"/>
  <c r="E947" i="6"/>
  <c r="E948" i="6"/>
  <c r="F948" i="6"/>
  <c r="G948" i="6" s="1"/>
  <c r="E949" i="6"/>
  <c r="F949" i="6" s="1"/>
  <c r="G949" i="6" s="1"/>
  <c r="E950" i="6"/>
  <c r="E951" i="6"/>
  <c r="F951" i="6" s="1"/>
  <c r="G951" i="6" s="1"/>
  <c r="E952" i="6"/>
  <c r="E953" i="6"/>
  <c r="E954" i="6"/>
  <c r="E955" i="6"/>
  <c r="F955" i="6" s="1"/>
  <c r="G955" i="6" s="1"/>
  <c r="E956" i="6"/>
  <c r="E957" i="6"/>
  <c r="F957" i="6" s="1"/>
  <c r="G957" i="6" s="1"/>
  <c r="E958" i="6"/>
  <c r="E959" i="6"/>
  <c r="E960" i="6"/>
  <c r="E961" i="6"/>
  <c r="F961" i="6" s="1"/>
  <c r="G961" i="6" s="1"/>
  <c r="E962" i="6"/>
  <c r="E963" i="6"/>
  <c r="E964" i="6"/>
  <c r="F964" i="6" s="1"/>
  <c r="G964" i="6" s="1"/>
  <c r="E965" i="6"/>
  <c r="E966" i="6"/>
  <c r="E967" i="6"/>
  <c r="F967" i="6" s="1"/>
  <c r="G967" i="6" s="1"/>
  <c r="E968" i="6"/>
  <c r="E969" i="6"/>
  <c r="F969" i="6" s="1"/>
  <c r="G969" i="6" s="1"/>
  <c r="E970" i="6"/>
  <c r="E971" i="6"/>
  <c r="E972" i="6"/>
  <c r="E973" i="6"/>
  <c r="F973" i="6" s="1"/>
  <c r="G973" i="6" s="1"/>
  <c r="E974" i="6"/>
  <c r="E975" i="6"/>
  <c r="F975" i="6" s="1"/>
  <c r="G975" i="6" s="1"/>
  <c r="E976" i="6"/>
  <c r="E977" i="6"/>
  <c r="E978" i="6"/>
  <c r="F978" i="6" s="1"/>
  <c r="G978" i="6" s="1"/>
  <c r="E979" i="6"/>
  <c r="E980" i="6"/>
  <c r="E981" i="6"/>
  <c r="F981" i="6" s="1"/>
  <c r="G981" i="6" s="1"/>
  <c r="E982" i="6"/>
  <c r="F982" i="6" s="1"/>
  <c r="G982" i="6" s="1"/>
  <c r="E983" i="6"/>
  <c r="F983" i="6"/>
  <c r="G983" i="6"/>
  <c r="E984" i="6"/>
  <c r="F984" i="6" s="1"/>
  <c r="G984" i="6" s="1"/>
  <c r="E985" i="6"/>
  <c r="E986" i="6"/>
  <c r="E987" i="6"/>
  <c r="E988" i="6"/>
  <c r="F988" i="6" s="1"/>
  <c r="G988" i="6" s="1"/>
  <c r="E989" i="6"/>
  <c r="F989" i="6" s="1"/>
  <c r="G989" i="6" s="1"/>
  <c r="E990" i="6"/>
  <c r="E991" i="6"/>
  <c r="F991" i="6" s="1"/>
  <c r="G991" i="6" s="1"/>
  <c r="E992" i="6"/>
  <c r="E993" i="6"/>
  <c r="F993" i="6"/>
  <c r="G993" i="6" s="1"/>
  <c r="E994" i="6"/>
  <c r="F994" i="6" s="1"/>
  <c r="G994" i="6" s="1"/>
  <c r="E995" i="6"/>
  <c r="E996" i="6"/>
  <c r="F996" i="6"/>
  <c r="G996" i="6" s="1"/>
  <c r="E997" i="6"/>
  <c r="E998" i="6"/>
  <c r="F998" i="6" s="1"/>
  <c r="G998" i="6" s="1"/>
  <c r="E999" i="6"/>
  <c r="F999" i="6" s="1"/>
  <c r="G999" i="6"/>
  <c r="E1000" i="6"/>
  <c r="F1000" i="6" s="1"/>
  <c r="G1000" i="6" s="1"/>
  <c r="E1001" i="6"/>
  <c r="F1001" i="6"/>
  <c r="G1001" i="6" s="1"/>
  <c r="E1002" i="6"/>
  <c r="F1002" i="6" s="1"/>
  <c r="G1002" i="6" s="1"/>
  <c r="E1003" i="6"/>
  <c r="E1004" i="6"/>
  <c r="F1004" i="6" s="1"/>
  <c r="G1004" i="6" s="1"/>
  <c r="E1005" i="6"/>
  <c r="E1006" i="6"/>
  <c r="F1006" i="6" s="1"/>
  <c r="G1006" i="6" s="1"/>
  <c r="E1007" i="6"/>
  <c r="E1008" i="6"/>
  <c r="E1009" i="6"/>
  <c r="F1009" i="6" s="1"/>
  <c r="G1009" i="6" s="1"/>
  <c r="E1010" i="6"/>
  <c r="F1010" i="6"/>
  <c r="G1010" i="6"/>
  <c r="E1011" i="6"/>
  <c r="F1011" i="6" s="1"/>
  <c r="G1011" i="6" s="1"/>
  <c r="E1012" i="6"/>
  <c r="F1012" i="6" s="1"/>
  <c r="G1012" i="6" s="1"/>
  <c r="E1013" i="6"/>
  <c r="F1013" i="6"/>
  <c r="G1013" i="6" s="1"/>
  <c r="E1014" i="6"/>
  <c r="E1015" i="6"/>
  <c r="E1016" i="6"/>
  <c r="F1016" i="6" s="1"/>
  <c r="G1016" i="6" s="1"/>
  <c r="E1017" i="6"/>
  <c r="F1017" i="6" s="1"/>
  <c r="G1017" i="6" s="1"/>
  <c r="E1018" i="6"/>
  <c r="F1018" i="6" s="1"/>
  <c r="G1018" i="6" s="1"/>
  <c r="E1019" i="6"/>
  <c r="F1019" i="6" s="1"/>
  <c r="G1019" i="6" s="1"/>
  <c r="E1020" i="6"/>
  <c r="E1021" i="6"/>
  <c r="F1021" i="6" s="1"/>
  <c r="G1021" i="6" s="1"/>
  <c r="E1022" i="6"/>
  <c r="F1022" i="6"/>
  <c r="G1022" i="6" s="1"/>
  <c r="E1023" i="6"/>
  <c r="E1024" i="6"/>
  <c r="F1024" i="6" s="1"/>
  <c r="G1024" i="6" s="1"/>
  <c r="E1025" i="6"/>
  <c r="F1025" i="6" s="1"/>
  <c r="G1025" i="6" s="1"/>
  <c r="E1026" i="6"/>
  <c r="F1026" i="6" s="1"/>
  <c r="G1026" i="6"/>
  <c r="E1027" i="6"/>
  <c r="E1028" i="6"/>
  <c r="E1029" i="6"/>
  <c r="E1030" i="6"/>
  <c r="E1031" i="6"/>
  <c r="F1031" i="6" s="1"/>
  <c r="G1031" i="6" s="1"/>
  <c r="E1032" i="6"/>
  <c r="E1033" i="6"/>
  <c r="E1034" i="6"/>
  <c r="F1033" i="6" s="1"/>
  <c r="G1033" i="6" s="1"/>
  <c r="F1034" i="6"/>
  <c r="G1034" i="6" s="1"/>
  <c r="E1035" i="6"/>
  <c r="E1036" i="6"/>
  <c r="F1036" i="6" s="1"/>
  <c r="G1036" i="6" s="1"/>
  <c r="E1037" i="6"/>
  <c r="F1037" i="6" s="1"/>
  <c r="G1037" i="6" s="1"/>
  <c r="E1038" i="6"/>
  <c r="F1038" i="6"/>
  <c r="G1038" i="6" s="1"/>
  <c r="E1039" i="6"/>
  <c r="F1039" i="6" s="1"/>
  <c r="G1039" i="6" s="1"/>
  <c r="E1040" i="6"/>
  <c r="E1041" i="6"/>
  <c r="F1041" i="6" s="1"/>
  <c r="G1041" i="6" s="1"/>
  <c r="E1042" i="6"/>
  <c r="E1043" i="6"/>
  <c r="F1043" i="6" s="1"/>
  <c r="G1043" i="6" s="1"/>
  <c r="E1044" i="6"/>
  <c r="F1044" i="6" s="1"/>
  <c r="G1044" i="6" s="1"/>
  <c r="E1045" i="6"/>
  <c r="F1045" i="6"/>
  <c r="G1045" i="6" s="1"/>
  <c r="E1046" i="6"/>
  <c r="F1046" i="6" s="1"/>
  <c r="G1046" i="6" s="1"/>
  <c r="E1047" i="6"/>
  <c r="F1047" i="6" s="1"/>
  <c r="G1047" i="6" s="1"/>
  <c r="E1048" i="6"/>
  <c r="F1048" i="6" s="1"/>
  <c r="G1048" i="6" s="1"/>
  <c r="E1049" i="6"/>
  <c r="F1049" i="6" s="1"/>
  <c r="G1049" i="6" s="1"/>
  <c r="E1050" i="6"/>
  <c r="E1051" i="6"/>
  <c r="F1051" i="6" s="1"/>
  <c r="G1051" i="6" s="1"/>
  <c r="E1052" i="6"/>
  <c r="E1053" i="6"/>
  <c r="F1053" i="6" s="1"/>
  <c r="G1053" i="6" s="1"/>
  <c r="E1054" i="6"/>
  <c r="F1054" i="6"/>
  <c r="G1054" i="6" s="1"/>
  <c r="E1055" i="6"/>
  <c r="E1056" i="6"/>
  <c r="F1056" i="6" s="1"/>
  <c r="G1056" i="6" s="1"/>
  <c r="E1057" i="6"/>
  <c r="F1057" i="6"/>
  <c r="G1057" i="6" s="1"/>
  <c r="E1058" i="6"/>
  <c r="F1058" i="6" s="1"/>
  <c r="G1058" i="6"/>
  <c r="E1059" i="6"/>
  <c r="F1059" i="6" s="1"/>
  <c r="G1059" i="6" s="1"/>
  <c r="E1060" i="6"/>
  <c r="E1061" i="6"/>
  <c r="F1061" i="6"/>
  <c r="G1061" i="6" s="1"/>
  <c r="E1062" i="6"/>
  <c r="E1063" i="6"/>
  <c r="F1063" i="6" s="1"/>
  <c r="G1063" i="6" s="1"/>
  <c r="E1064" i="6"/>
  <c r="F1064" i="6" s="1"/>
  <c r="G1064" i="6" s="1"/>
  <c r="E1065" i="6"/>
  <c r="F1065" i="6"/>
  <c r="G1065" i="6" s="1"/>
  <c r="E1066" i="6"/>
  <c r="F1066" i="6" s="1"/>
  <c r="G1066" i="6" s="1"/>
  <c r="E1067" i="6"/>
  <c r="E1068" i="6"/>
  <c r="F1068" i="6" s="1"/>
  <c r="G1068" i="6" s="1"/>
  <c r="E1069" i="6"/>
  <c r="F1069" i="6" s="1"/>
  <c r="G1069" i="6" s="1"/>
  <c r="E1070" i="6"/>
  <c r="F1070" i="6" s="1"/>
  <c r="G1070" i="6" s="1"/>
  <c r="E1071" i="6"/>
  <c r="F1071" i="6" s="1"/>
  <c r="G1071" i="6" s="1"/>
  <c r="E1072" i="6"/>
  <c r="E1073" i="6"/>
  <c r="F1073" i="6" s="1"/>
  <c r="G1073" i="6" s="1"/>
  <c r="E1074" i="6"/>
  <c r="F1074" i="6"/>
  <c r="G1074" i="6" s="1"/>
  <c r="E1075" i="6"/>
  <c r="F1075" i="6" s="1"/>
  <c r="G1075" i="6" s="1"/>
  <c r="E1076" i="6"/>
  <c r="E1077" i="6"/>
  <c r="F1077" i="6"/>
  <c r="G1077" i="6" s="1"/>
  <c r="E1078" i="6"/>
  <c r="E1079" i="6"/>
  <c r="E1080" i="6"/>
  <c r="F1080" i="6" s="1"/>
  <c r="G1080" i="6" s="1"/>
  <c r="E1081" i="6"/>
  <c r="F1081" i="6" s="1"/>
  <c r="G1081" i="6" s="1"/>
  <c r="E1082" i="6"/>
  <c r="F1082" i="6" s="1"/>
  <c r="G1082" i="6" s="1"/>
  <c r="E1083" i="6"/>
  <c r="F1083" i="6" s="1"/>
  <c r="G1083" i="6" s="1"/>
  <c r="E1084" i="6"/>
  <c r="E1085" i="6"/>
  <c r="F1085" i="6" s="1"/>
  <c r="G1085" i="6" s="1"/>
  <c r="E1086" i="6"/>
  <c r="F1086" i="6"/>
  <c r="G1086" i="6" s="1"/>
  <c r="E1087" i="6"/>
  <c r="E1088" i="6"/>
  <c r="F1088" i="6" s="1"/>
  <c r="G1088" i="6" s="1"/>
  <c r="E1089" i="6"/>
  <c r="F1089" i="6" s="1"/>
  <c r="G1089" i="6" s="1"/>
  <c r="E1090" i="6"/>
  <c r="E1091" i="6"/>
  <c r="F1091" i="6" s="1"/>
  <c r="G1091" i="6" s="1"/>
  <c r="E1092" i="6"/>
  <c r="E1093" i="6"/>
  <c r="E1094" i="6"/>
  <c r="E1095" i="6"/>
  <c r="F1095" i="6" s="1"/>
  <c r="G1095" i="6" s="1"/>
  <c r="E1096" i="6"/>
  <c r="F1096" i="6" s="1"/>
  <c r="G1096" i="6" s="1"/>
  <c r="E1097" i="6"/>
  <c r="E1098" i="6"/>
  <c r="F1097" i="6" s="1"/>
  <c r="G1097" i="6" s="1"/>
  <c r="F1098" i="6"/>
  <c r="G1098" i="6" s="1"/>
  <c r="E1099" i="6"/>
  <c r="E1100" i="6"/>
  <c r="F1100" i="6" s="1"/>
  <c r="G1100" i="6" s="1"/>
  <c r="E1101" i="6"/>
  <c r="F1101" i="6" s="1"/>
  <c r="G1101" i="6" s="1"/>
  <c r="E1102" i="6"/>
  <c r="F1102" i="6"/>
  <c r="G1102" i="6" s="1"/>
  <c r="E1103" i="6"/>
  <c r="E1104" i="6"/>
  <c r="E1105" i="6"/>
  <c r="F1105" i="6" s="1"/>
  <c r="G1105" i="6" s="1"/>
  <c r="E1106" i="6"/>
  <c r="E1107" i="6"/>
  <c r="F1107" i="6" s="1"/>
  <c r="G1107" i="6" s="1"/>
  <c r="E1108" i="6"/>
  <c r="F1108" i="6" s="1"/>
  <c r="G1108" i="6" s="1"/>
  <c r="E1109" i="6"/>
  <c r="F1109" i="6"/>
  <c r="G1109" i="6" s="1"/>
  <c r="E1110" i="6"/>
  <c r="F1110" i="6" s="1"/>
  <c r="G1110" i="6" s="1"/>
  <c r="E1111" i="6"/>
  <c r="F1111" i="6" s="1"/>
  <c r="G1111" i="6" s="1"/>
  <c r="E1112" i="6"/>
  <c r="F1112" i="6" s="1"/>
  <c r="G1112" i="6" s="1"/>
  <c r="E1113" i="6"/>
  <c r="F1113" i="6" s="1"/>
  <c r="G1113" i="6" s="1"/>
  <c r="E1114" i="6"/>
  <c r="E1115" i="6"/>
  <c r="F1115" i="6" s="1"/>
  <c r="G1115" i="6" s="1"/>
  <c r="E1116" i="6"/>
  <c r="E1117" i="6"/>
  <c r="F1117" i="6" s="1"/>
  <c r="G1117" i="6" s="1"/>
  <c r="E1118" i="6"/>
  <c r="F1118" i="6"/>
  <c r="G1118" i="6" s="1"/>
  <c r="E1119" i="6"/>
  <c r="E1120" i="6"/>
  <c r="F1120" i="6" s="1"/>
  <c r="G1120" i="6" s="1"/>
  <c r="E1121" i="6"/>
  <c r="F1121" i="6"/>
  <c r="G1121" i="6" s="1"/>
  <c r="E1122" i="6"/>
  <c r="E1123" i="6"/>
  <c r="F1123" i="6" s="1"/>
  <c r="G1123" i="6" s="1"/>
  <c r="E1124" i="6"/>
  <c r="E1125" i="6"/>
  <c r="F1125" i="6"/>
  <c r="G1125" i="6" s="1"/>
  <c r="E1126" i="6"/>
  <c r="E1127" i="6"/>
  <c r="F1127" i="6" s="1"/>
  <c r="G1127" i="6" s="1"/>
  <c r="E1128" i="6"/>
  <c r="F1128" i="6" s="1"/>
  <c r="G1128" i="6" s="1"/>
  <c r="E1129" i="6"/>
  <c r="F1129" i="6"/>
  <c r="G1129" i="6" s="1"/>
  <c r="E1130" i="6"/>
  <c r="F1130" i="6" s="1"/>
  <c r="G1130" i="6" s="1"/>
  <c r="E1131" i="6"/>
  <c r="E1132" i="6"/>
  <c r="F1132" i="6" s="1"/>
  <c r="G1132" i="6" s="1"/>
  <c r="E1133" i="6"/>
  <c r="F1133" i="6" s="1"/>
  <c r="G1133" i="6" s="1"/>
  <c r="E1134" i="6"/>
  <c r="F1134" i="6" s="1"/>
  <c r="G1134" i="6" s="1"/>
  <c r="E1135" i="6"/>
  <c r="F1135" i="6" s="1"/>
  <c r="G1135" i="6" s="1"/>
  <c r="E1136" i="6"/>
  <c r="E1137" i="6"/>
  <c r="F1137" i="6" s="1"/>
  <c r="G1137" i="6" s="1"/>
  <c r="E1138" i="6"/>
  <c r="F1138" i="6"/>
  <c r="G1138" i="6" s="1"/>
  <c r="E1139" i="6"/>
  <c r="F1139" i="6" s="1"/>
  <c r="G1139" i="6" s="1"/>
  <c r="E1140" i="6"/>
  <c r="F1140" i="6" s="1"/>
  <c r="G1140" i="6" s="1"/>
  <c r="E1141" i="6"/>
  <c r="F1141" i="6"/>
  <c r="G1141" i="6" s="1"/>
  <c r="E1142" i="6"/>
  <c r="E1143" i="6"/>
  <c r="E1144" i="6"/>
  <c r="F1144" i="6" s="1"/>
  <c r="G1144" i="6" s="1"/>
  <c r="E1145" i="6"/>
  <c r="F1145" i="6" s="1"/>
  <c r="G1145" i="6" s="1"/>
  <c r="E1146" i="6"/>
  <c r="F1146" i="6" s="1"/>
  <c r="G1146" i="6" s="1"/>
  <c r="E1147" i="6"/>
  <c r="F1147" i="6" s="1"/>
  <c r="G1147" i="6" s="1"/>
  <c r="E1148" i="6"/>
  <c r="E1149" i="6"/>
  <c r="F1149" i="6" s="1"/>
  <c r="G1149" i="6" s="1"/>
  <c r="E1150" i="6"/>
  <c r="F1150" i="6"/>
  <c r="G1150" i="6" s="1"/>
  <c r="E1151" i="6"/>
  <c r="E1152" i="6"/>
  <c r="F1152" i="6" s="1"/>
  <c r="G1152" i="6" s="1"/>
  <c r="E1153" i="6"/>
  <c r="F1153" i="6" s="1"/>
  <c r="G1153" i="6" s="1"/>
  <c r="E1154" i="6"/>
  <c r="F1154" i="6" s="1"/>
  <c r="G1154" i="6"/>
  <c r="E1155" i="6"/>
  <c r="F1155" i="6" s="1"/>
  <c r="G1155" i="6" s="1"/>
  <c r="E1156" i="6"/>
  <c r="E1157" i="6"/>
  <c r="F1157" i="6"/>
  <c r="G1157" i="6" s="1"/>
  <c r="E1158" i="6"/>
  <c r="F1158" i="6" s="1"/>
  <c r="G1158" i="6" s="1"/>
  <c r="E1159" i="6"/>
  <c r="E1160" i="6"/>
  <c r="E1161" i="6"/>
  <c r="E1162" i="6"/>
  <c r="F1161" i="6" s="1"/>
  <c r="G1161" i="6" s="1"/>
  <c r="E1163" i="6"/>
  <c r="E1164" i="6"/>
  <c r="F1164" i="6" s="1"/>
  <c r="G1164" i="6" s="1"/>
  <c r="E1165" i="6"/>
  <c r="F1165" i="6" s="1"/>
  <c r="G1165" i="6" s="1"/>
  <c r="E1166" i="6"/>
  <c r="F1166" i="6"/>
  <c r="G1166" i="6" s="1"/>
  <c r="E1167" i="6"/>
  <c r="E1168" i="6"/>
  <c r="E1169" i="6"/>
  <c r="F1169" i="6" s="1"/>
  <c r="G1169" i="6" s="1"/>
  <c r="E1170" i="6"/>
  <c r="F1170" i="6"/>
  <c r="G1170" i="6" s="1"/>
  <c r="E1171" i="6"/>
  <c r="E1172" i="6"/>
  <c r="F1172" i="6" s="1"/>
  <c r="G1172" i="6" s="1"/>
  <c r="E1173" i="6"/>
  <c r="E1174" i="6"/>
  <c r="E1175" i="6"/>
  <c r="F1175" i="6" s="1"/>
  <c r="G1175" i="6" s="1"/>
  <c r="E1176" i="6"/>
  <c r="E1177" i="6"/>
  <c r="F1177" i="6" s="1"/>
  <c r="G1177" i="6" s="1"/>
  <c r="E1178" i="6"/>
  <c r="F1178" i="6" s="1"/>
  <c r="G1178" i="6" s="1"/>
  <c r="E1179" i="6"/>
  <c r="F1179" i="6" s="1"/>
  <c r="G1179" i="6" s="1"/>
  <c r="E1180" i="6"/>
  <c r="E1181" i="6"/>
  <c r="E1182" i="6"/>
  <c r="F1182" i="6" s="1"/>
  <c r="G1182" i="6" s="1"/>
  <c r="E1183" i="6"/>
  <c r="F1183" i="6" s="1"/>
  <c r="G1183" i="6" s="1"/>
  <c r="E1184" i="6"/>
  <c r="E1185" i="6"/>
  <c r="E1186" i="6"/>
  <c r="F1186" i="6"/>
  <c r="G1186" i="6" s="1"/>
  <c r="E1187" i="6"/>
  <c r="E1188" i="6"/>
  <c r="E1189" i="6"/>
  <c r="F1189" i="6" s="1"/>
  <c r="G1189" i="6" s="1"/>
  <c r="E1190" i="6"/>
  <c r="E1191" i="6"/>
  <c r="F1191" i="6" s="1"/>
  <c r="G1191" i="6" s="1"/>
  <c r="E1192" i="6"/>
  <c r="E1193" i="6"/>
  <c r="F1193" i="6"/>
  <c r="G1193" i="6" s="1"/>
  <c r="E1194" i="6"/>
  <c r="E1195" i="6"/>
  <c r="F1194" i="6" s="1"/>
  <c r="G1194" i="6" s="1"/>
  <c r="E1196" i="6"/>
  <c r="F1196" i="6" s="1"/>
  <c r="G1196" i="6" s="1"/>
  <c r="E1197" i="6"/>
  <c r="F1197" i="6" s="1"/>
  <c r="G1197" i="6" s="1"/>
  <c r="E1198" i="6"/>
  <c r="F1198" i="6"/>
  <c r="G1198" i="6" s="1"/>
  <c r="E1199" i="6"/>
  <c r="E1200" i="6"/>
  <c r="E1201" i="6"/>
  <c r="F1201" i="6" s="1"/>
  <c r="G1201" i="6" s="1"/>
  <c r="E1202" i="6"/>
  <c r="F1202" i="6" s="1"/>
  <c r="G1202" i="6" s="1"/>
  <c r="E1203" i="6"/>
  <c r="E1204" i="6"/>
  <c r="F1204" i="6" s="1"/>
  <c r="G1204" i="6" s="1"/>
  <c r="E1205" i="6"/>
  <c r="F1205" i="6" s="1"/>
  <c r="G1205" i="6" s="1"/>
  <c r="E1206" i="6"/>
  <c r="F1206" i="6"/>
  <c r="G1206" i="6" s="1"/>
  <c r="E1207" i="6"/>
  <c r="E1208" i="6"/>
  <c r="E1209" i="6"/>
  <c r="F1209" i="6" s="1"/>
  <c r="G1209" i="6" s="1"/>
  <c r="E1210" i="6"/>
  <c r="E1211" i="6"/>
  <c r="E1212" i="6"/>
  <c r="E1213" i="6"/>
  <c r="F1213" i="6" s="1"/>
  <c r="G1213" i="6" s="1"/>
  <c r="E1214" i="6"/>
  <c r="F1214" i="6" s="1"/>
  <c r="G1214" i="6" s="1"/>
  <c r="E1215" i="6"/>
  <c r="E1216" i="6"/>
  <c r="E1217" i="6"/>
  <c r="F1217" i="6" s="1"/>
  <c r="G1217" i="6" s="1"/>
  <c r="E1218" i="6"/>
  <c r="F1218" i="6"/>
  <c r="G1218" i="6" s="1"/>
  <c r="E1219" i="6"/>
  <c r="E1220" i="6"/>
  <c r="F1220" i="6" s="1"/>
  <c r="G1220" i="6" s="1"/>
  <c r="E1221" i="6"/>
  <c r="F1221" i="6" s="1"/>
  <c r="G1221" i="6" s="1"/>
  <c r="E1222" i="6"/>
  <c r="F1222" i="6"/>
  <c r="G1222" i="6" s="1"/>
  <c r="E1223" i="6"/>
  <c r="E1224" i="6"/>
  <c r="E1225" i="6"/>
  <c r="F1225" i="6" s="1"/>
  <c r="G1225" i="6" s="1"/>
  <c r="E1226" i="6"/>
  <c r="F1226" i="6"/>
  <c r="G1226" i="6" s="1"/>
  <c r="E1227" i="6"/>
  <c r="E1228" i="6"/>
  <c r="E1229" i="6"/>
  <c r="E1230" i="6"/>
  <c r="F1230" i="6"/>
  <c r="G1230" i="6" s="1"/>
  <c r="E1231" i="6"/>
  <c r="F1231" i="6" s="1"/>
  <c r="G1231" i="6" s="1"/>
  <c r="E1232" i="6"/>
  <c r="E1233" i="6"/>
  <c r="E1234" i="6"/>
  <c r="E1235" i="6"/>
  <c r="E1236" i="6"/>
  <c r="E1237" i="6"/>
  <c r="F1237" i="6" s="1"/>
  <c r="G1237" i="6" s="1"/>
  <c r="E1238" i="6"/>
  <c r="F1238" i="6" s="1"/>
  <c r="G1238" i="6" s="1"/>
  <c r="E1239" i="6"/>
  <c r="F1239" i="6"/>
  <c r="G1239" i="6" s="1"/>
  <c r="E1240" i="6"/>
  <c r="E1241" i="6"/>
  <c r="F1241" i="6" s="1"/>
  <c r="G1241" i="6" s="1"/>
  <c r="E1242" i="6"/>
  <c r="E1243" i="6"/>
  <c r="F1242" i="6" s="1"/>
  <c r="G1242" i="6" s="1"/>
  <c r="E1244" i="6"/>
  <c r="F1244" i="6" s="1"/>
  <c r="G1244" i="6" s="1"/>
  <c r="E1245" i="6"/>
  <c r="F1245" i="6" s="1"/>
  <c r="G1245" i="6" s="1"/>
  <c r="E1246" i="6"/>
  <c r="E1247" i="6"/>
  <c r="F1247" i="6" s="1"/>
  <c r="G1247" i="6" s="1"/>
  <c r="E1248" i="6"/>
  <c r="E1249" i="6"/>
  <c r="F1249" i="6" s="1"/>
  <c r="G1249" i="6" s="1"/>
  <c r="E1250" i="6"/>
  <c r="E1251" i="6"/>
  <c r="F1250" i="6" s="1"/>
  <c r="G1250" i="6" s="1"/>
  <c r="E1252" i="6"/>
  <c r="F1252" i="6" s="1"/>
  <c r="G1252" i="6" s="1"/>
  <c r="E1253" i="6"/>
  <c r="E1254" i="6"/>
  <c r="E1255" i="6"/>
  <c r="F1255" i="6" s="1"/>
  <c r="G1255" i="6" s="1"/>
  <c r="E1256" i="6"/>
  <c r="E1257" i="6"/>
  <c r="F1257" i="6" s="1"/>
  <c r="G1257" i="6" s="1"/>
  <c r="E1258" i="6"/>
  <c r="E1259" i="6"/>
  <c r="F1259" i="6" s="1"/>
  <c r="G1259" i="6" s="1"/>
  <c r="E1260" i="6"/>
  <c r="E1261" i="6"/>
  <c r="F1261" i="6" s="1"/>
  <c r="G1261" i="6" s="1"/>
  <c r="E1262" i="6"/>
  <c r="F1262" i="6"/>
  <c r="G1262" i="6" s="1"/>
  <c r="E1263" i="6"/>
  <c r="E1264" i="6"/>
  <c r="F1264" i="6" s="1"/>
  <c r="G1264" i="6" s="1"/>
  <c r="E1265" i="6"/>
  <c r="F1265" i="6" s="1"/>
  <c r="G1265" i="6" s="1"/>
  <c r="E1266" i="6"/>
  <c r="E1267" i="6"/>
  <c r="E1268" i="6"/>
  <c r="F1268" i="6" s="1"/>
  <c r="G1268" i="6" s="1"/>
  <c r="E1269" i="6"/>
  <c r="E1270" i="6"/>
  <c r="F1270" i="6" s="1"/>
  <c r="G1270" i="6" s="1"/>
  <c r="E1271" i="6"/>
  <c r="E1272" i="6"/>
  <c r="E1273" i="6"/>
  <c r="F1273" i="6" s="1"/>
  <c r="G1273" i="6" s="1"/>
  <c r="E1274" i="6"/>
  <c r="E1275" i="6"/>
  <c r="F1275" i="6" s="1"/>
  <c r="G1275" i="6" s="1"/>
  <c r="E1276" i="6"/>
  <c r="E1277" i="6"/>
  <c r="F1277" i="6" s="1"/>
  <c r="G1277" i="6" s="1"/>
  <c r="E1278" i="6"/>
  <c r="F1278" i="6" s="1"/>
  <c r="G1278" i="6" s="1"/>
  <c r="E1279" i="6"/>
  <c r="F1279" i="6"/>
  <c r="G1279" i="6" s="1"/>
  <c r="E1280" i="6"/>
  <c r="F1280" i="6"/>
  <c r="G1280" i="6" s="1"/>
  <c r="E1281" i="6"/>
  <c r="F1281" i="6"/>
  <c r="G1281" i="6" s="1"/>
  <c r="E1282" i="6"/>
  <c r="E1283" i="6"/>
  <c r="F1282" i="6" s="1"/>
  <c r="G1282" i="6" s="1"/>
  <c r="E1284" i="6"/>
  <c r="E1285" i="6"/>
  <c r="E1286" i="6"/>
  <c r="F1286" i="6" s="1"/>
  <c r="G1286" i="6" s="1"/>
  <c r="E1287" i="6"/>
  <c r="F1287" i="6" s="1"/>
  <c r="G1287" i="6" s="1"/>
  <c r="E1288" i="6"/>
  <c r="F1288" i="6" s="1"/>
  <c r="G1288" i="6" s="1"/>
  <c r="E1289" i="6"/>
  <c r="E1290" i="6"/>
  <c r="F1290" i="6" s="1"/>
  <c r="G1290" i="6" s="1"/>
  <c r="E1291" i="6"/>
  <c r="E1292" i="6"/>
  <c r="E1293" i="6"/>
  <c r="F1293" i="6" s="1"/>
  <c r="G1293" i="6" s="1"/>
  <c r="E1294" i="6"/>
  <c r="F1294" i="6" s="1"/>
  <c r="G1294" i="6" s="1"/>
  <c r="E1295" i="6"/>
  <c r="E1296" i="6"/>
  <c r="F1296" i="6" s="1"/>
  <c r="G1296" i="6" s="1"/>
  <c r="E1297" i="6"/>
  <c r="E1298" i="6"/>
  <c r="E1299" i="6"/>
  <c r="F1299" i="6" s="1"/>
  <c r="G1299" i="6" s="1"/>
  <c r="E1300" i="6"/>
  <c r="F1300" i="6" s="1"/>
  <c r="G1300" i="6" s="1"/>
  <c r="E1301" i="6"/>
  <c r="F1301" i="6" s="1"/>
  <c r="G1301" i="6" s="1"/>
  <c r="E1302" i="6"/>
  <c r="F1302" i="6" s="1"/>
  <c r="G1302" i="6" s="1"/>
  <c r="E1303" i="6"/>
  <c r="E1304" i="6"/>
  <c r="E1305" i="6"/>
  <c r="E1306" i="6"/>
  <c r="F1306" i="6" s="1"/>
  <c r="G1306" i="6" s="1"/>
  <c r="E1307" i="6"/>
  <c r="F1307" i="6" s="1"/>
  <c r="G1307" i="6" s="1"/>
  <c r="E1308" i="6"/>
  <c r="E1309" i="6"/>
  <c r="F1309" i="6" s="1"/>
  <c r="G1309" i="6" s="1"/>
  <c r="E1310" i="6"/>
  <c r="E1311" i="6"/>
  <c r="F1311" i="6" s="1"/>
  <c r="G1311" i="6" s="1"/>
  <c r="E1312" i="6"/>
  <c r="E1313" i="6"/>
  <c r="E1314" i="6"/>
  <c r="F1314" i="6" s="1"/>
  <c r="G1314" i="6" s="1"/>
  <c r="E1315" i="6"/>
  <c r="F1315" i="6"/>
  <c r="G1315" i="6" s="1"/>
  <c r="E1316" i="6"/>
  <c r="E1317" i="6"/>
  <c r="F1317" i="6"/>
  <c r="G1317" i="6" s="1"/>
  <c r="E1318" i="6"/>
  <c r="E1319" i="6"/>
  <c r="F1319" i="6" s="1"/>
  <c r="G1319" i="6" s="1"/>
  <c r="E1320" i="6"/>
  <c r="F1320" i="6" s="1"/>
  <c r="G1320" i="6" s="1"/>
  <c r="E1321" i="6"/>
  <c r="E1322" i="6"/>
  <c r="F1322" i="6" s="1"/>
  <c r="G1322" i="6" s="1"/>
  <c r="E1323" i="6"/>
  <c r="E1324" i="6"/>
  <c r="F1324" i="6" s="1"/>
  <c r="G1324" i="6" s="1"/>
  <c r="E1325" i="6"/>
  <c r="F1325" i="6"/>
  <c r="G1325" i="6" s="1"/>
  <c r="E1326" i="6"/>
  <c r="F1326" i="6" s="1"/>
  <c r="G1326" i="6" s="1"/>
  <c r="E1327" i="6"/>
  <c r="E1328" i="6"/>
  <c r="F1328" i="6" s="1"/>
  <c r="G1328" i="6" s="1"/>
  <c r="E1329" i="6"/>
  <c r="E1330" i="6"/>
  <c r="E1331" i="6"/>
  <c r="F1331" i="6" s="1"/>
  <c r="G1331" i="6" s="1"/>
  <c r="E1332" i="6"/>
  <c r="F1332" i="6" s="1"/>
  <c r="G1332" i="6" s="1"/>
  <c r="E1333" i="6"/>
  <c r="F1333" i="6" s="1"/>
  <c r="G1333" i="6" s="1"/>
  <c r="E1334" i="6"/>
  <c r="F1334" i="6" s="1"/>
  <c r="G1334" i="6" s="1"/>
  <c r="E1335" i="6"/>
  <c r="E1336" i="6"/>
  <c r="F1336" i="6" s="1"/>
  <c r="G1336" i="6" s="1"/>
  <c r="E1337" i="6"/>
  <c r="E1338" i="6"/>
  <c r="F1338" i="6" s="1"/>
  <c r="G1338" i="6" s="1"/>
  <c r="E1339" i="6"/>
  <c r="F1339" i="6" s="1"/>
  <c r="G1339" i="6" s="1"/>
  <c r="E1340" i="6"/>
  <c r="E1341" i="6"/>
  <c r="F1341" i="6" s="1"/>
  <c r="G1341" i="6" s="1"/>
  <c r="E1342" i="6"/>
  <c r="F1342" i="6" s="1"/>
  <c r="G1342" i="6" s="1"/>
  <c r="E1343" i="6"/>
  <c r="E1344" i="6"/>
  <c r="F1344" i="6" s="1"/>
  <c r="G1344" i="6" s="1"/>
  <c r="E1345" i="6"/>
  <c r="E1346" i="6"/>
  <c r="F1346" i="6" s="1"/>
  <c r="G1346" i="6" s="1"/>
  <c r="E1347" i="6"/>
  <c r="F1347" i="6"/>
  <c r="G1347" i="6" s="1"/>
  <c r="E1348" i="6"/>
  <c r="E1349" i="6"/>
  <c r="F1349" i="6" s="1"/>
  <c r="G1349" i="6" s="1"/>
  <c r="E1350" i="6"/>
  <c r="F1350" i="6" s="1"/>
  <c r="G1350" i="6" s="1"/>
  <c r="E1351" i="6"/>
  <c r="F1351" i="6" s="1"/>
  <c r="G1351" i="6" s="1"/>
  <c r="E1352" i="6"/>
  <c r="F1352" i="6" s="1"/>
  <c r="G1352" i="6" s="1"/>
  <c r="E1353" i="6"/>
  <c r="E1354" i="6"/>
  <c r="E1355" i="6"/>
  <c r="E1356" i="6"/>
  <c r="F1356" i="6" s="1"/>
  <c r="G1356" i="6" s="1"/>
  <c r="E1357" i="6"/>
  <c r="F1357" i="6"/>
  <c r="G1357" i="6" s="1"/>
  <c r="E1358" i="6"/>
  <c r="F1358" i="6" s="1"/>
  <c r="G1358" i="6" s="1"/>
  <c r="E1359" i="6"/>
  <c r="E1360" i="6"/>
  <c r="F1360" i="6" s="1"/>
  <c r="G1360" i="6" s="1"/>
  <c r="E1361" i="6"/>
  <c r="F1361" i="6"/>
  <c r="G1361" i="6" s="1"/>
  <c r="E1362" i="6"/>
  <c r="E1363" i="6"/>
  <c r="F1363" i="6"/>
  <c r="G1363" i="6" s="1"/>
  <c r="E1364" i="6"/>
  <c r="F1364" i="6" s="1"/>
  <c r="G1364" i="6" s="1"/>
  <c r="E1365" i="6"/>
  <c r="E1366" i="6"/>
  <c r="E1367" i="6"/>
  <c r="F1367" i="6" s="1"/>
  <c r="G1367" i="6" s="1"/>
  <c r="E1368" i="6"/>
  <c r="F1368" i="6" s="1"/>
  <c r="G1368" i="6" s="1"/>
  <c r="E1369" i="6"/>
  <c r="F1369" i="6" s="1"/>
  <c r="G1369" i="6" s="1"/>
  <c r="E1370" i="6"/>
  <c r="F1370" i="6" s="1"/>
  <c r="G1370" i="6" s="1"/>
  <c r="E1371" i="6"/>
  <c r="E1372" i="6"/>
  <c r="E1373" i="6"/>
  <c r="F1373" i="6" s="1"/>
  <c r="G1373" i="6" s="1"/>
  <c r="E1374" i="6"/>
  <c r="E1375" i="6"/>
  <c r="F1375" i="6" s="1"/>
  <c r="G1375" i="6" s="1"/>
  <c r="E1376" i="6"/>
  <c r="E1377" i="6"/>
  <c r="F1376" i="6" s="1"/>
  <c r="G1376" i="6" s="1"/>
  <c r="E1378" i="6"/>
  <c r="F1378" i="6" s="1"/>
  <c r="G1378" i="6" s="1"/>
  <c r="E1379" i="6"/>
  <c r="F1379" i="6"/>
  <c r="G1379" i="6" s="1"/>
  <c r="E1380" i="6"/>
  <c r="E1381" i="6"/>
  <c r="F1380" i="6" s="1"/>
  <c r="G1380" i="6" s="1"/>
  <c r="E1382" i="6"/>
  <c r="E1383" i="6"/>
  <c r="F1383" i="6"/>
  <c r="G1383" i="6" s="1"/>
  <c r="E1384" i="6"/>
  <c r="E1385" i="6"/>
  <c r="E1386" i="6"/>
  <c r="E1387" i="6"/>
  <c r="F1387" i="6" s="1"/>
  <c r="G1387" i="6" s="1"/>
  <c r="E1388" i="6"/>
  <c r="F1388" i="6" s="1"/>
  <c r="G1388" i="6" s="1"/>
  <c r="E1389" i="6"/>
  <c r="E1390" i="6"/>
  <c r="E1391" i="6"/>
  <c r="E1392" i="6"/>
  <c r="F1391" i="6" s="1"/>
  <c r="G1391" i="6" s="1"/>
  <c r="E1393" i="6"/>
  <c r="F1393" i="6" s="1"/>
  <c r="G1393" i="6" s="1"/>
  <c r="E1394" i="6"/>
  <c r="F1394" i="6" s="1"/>
  <c r="G1394" i="6" s="1"/>
  <c r="E1395" i="6"/>
  <c r="E1396" i="6"/>
  <c r="F1396" i="6" s="1"/>
  <c r="G1396" i="6" s="1"/>
  <c r="E1397" i="6"/>
  <c r="E1398" i="6"/>
  <c r="E1399" i="6"/>
  <c r="E1400" i="6"/>
  <c r="E1401" i="6"/>
  <c r="E1402" i="6"/>
  <c r="F1402" i="6" s="1"/>
  <c r="G1402" i="6" s="1"/>
  <c r="E1403" i="6"/>
  <c r="F1403" i="6" s="1"/>
  <c r="G1403" i="6" s="1"/>
  <c r="E1404" i="6"/>
  <c r="F1404" i="6"/>
  <c r="G1404" i="6" s="1"/>
  <c r="E1405" i="6"/>
  <c r="E1406" i="6"/>
  <c r="F1406" i="6" s="1"/>
  <c r="G1406" i="6" s="1"/>
  <c r="E1407" i="6"/>
  <c r="F1407" i="6" s="1"/>
  <c r="G1407" i="6" s="1"/>
  <c r="E1408" i="6"/>
  <c r="E1409" i="6"/>
  <c r="F1409" i="6" s="1"/>
  <c r="G1409" i="6" s="1"/>
  <c r="E1410" i="6"/>
  <c r="F1410" i="6"/>
  <c r="G1410" i="6" s="1"/>
  <c r="E1411" i="6"/>
  <c r="F1411" i="6"/>
  <c r="G1411" i="6"/>
  <c r="E1412" i="6"/>
  <c r="F1412" i="6" s="1"/>
  <c r="G1412" i="6" s="1"/>
  <c r="E1413" i="6"/>
  <c r="E1414" i="6"/>
  <c r="E1415" i="6"/>
  <c r="F1415" i="6" s="1"/>
  <c r="G1415" i="6" s="1"/>
  <c r="E1416" i="6"/>
  <c r="E1417" i="6"/>
  <c r="F1417" i="6" s="1"/>
  <c r="G1417" i="6" s="1"/>
  <c r="E1418" i="6"/>
  <c r="F1418" i="6" s="1"/>
  <c r="G1418" i="6" s="1"/>
  <c r="E1419" i="6"/>
  <c r="F1419" i="6" s="1"/>
  <c r="G1419" i="6"/>
  <c r="E1420" i="6"/>
  <c r="E1421" i="6"/>
  <c r="F1420" i="6" s="1"/>
  <c r="G1420" i="6" s="1"/>
  <c r="E1422" i="6"/>
  <c r="E1423" i="6"/>
  <c r="E1424" i="6"/>
  <c r="E1425" i="6"/>
  <c r="E1426" i="6"/>
  <c r="F1426" i="6" s="1"/>
  <c r="G1426" i="6" s="1"/>
  <c r="E1427" i="6"/>
  <c r="E1428" i="6"/>
  <c r="F1428" i="6" s="1"/>
  <c r="G1428" i="6" s="1"/>
  <c r="E1429" i="6"/>
  <c r="E1430" i="6"/>
  <c r="F1430" i="6" s="1"/>
  <c r="G1430" i="6" s="1"/>
  <c r="E1431" i="6"/>
  <c r="E1432" i="6"/>
  <c r="E1433" i="6"/>
  <c r="F1433" i="6" s="1"/>
  <c r="G1433" i="6" s="1"/>
  <c r="E1434" i="6"/>
  <c r="F1434" i="6"/>
  <c r="G1434" i="6" s="1"/>
  <c r="E1435" i="6"/>
  <c r="F1435" i="6" s="1"/>
  <c r="G1435" i="6" s="1"/>
  <c r="E1436" i="6"/>
  <c r="F1436" i="6"/>
  <c r="G1436" i="6" s="1"/>
  <c r="E1437" i="6"/>
  <c r="E1438" i="6"/>
  <c r="E1439" i="6"/>
  <c r="F1439" i="6" s="1"/>
  <c r="G1439" i="6" s="1"/>
  <c r="E1440" i="6"/>
  <c r="E1441" i="6"/>
  <c r="F1441" i="6" s="1"/>
  <c r="G1441" i="6" s="1"/>
  <c r="E1442" i="6"/>
  <c r="F1442" i="6" s="1"/>
  <c r="G1442" i="6" s="1"/>
  <c r="E1443" i="6"/>
  <c r="F1443" i="6" s="1"/>
  <c r="G1443" i="6" s="1"/>
  <c r="E1444" i="6"/>
  <c r="E1445" i="6"/>
  <c r="F1444" i="6" s="1"/>
  <c r="G1444" i="6" s="1"/>
  <c r="E1446" i="6"/>
  <c r="F1446" i="6" s="1"/>
  <c r="G1446" i="6" s="1"/>
  <c r="E1447" i="6"/>
  <c r="F1447" i="6" s="1"/>
  <c r="G1447" i="6" s="1"/>
  <c r="E1448" i="6"/>
  <c r="E1449" i="6"/>
  <c r="E1450" i="6"/>
  <c r="F1450" i="6" s="1"/>
  <c r="G1450" i="6" s="1"/>
  <c r="E1451" i="6"/>
  <c r="E1452" i="6"/>
  <c r="E1453" i="6"/>
  <c r="F1452" i="6" s="1"/>
  <c r="G1452" i="6" s="1"/>
  <c r="E1454" i="6"/>
  <c r="F1454" i="6" s="1"/>
  <c r="G1454" i="6" s="1"/>
  <c r="E1455" i="6"/>
  <c r="E1456" i="6"/>
  <c r="E1457" i="6"/>
  <c r="E1458" i="6"/>
  <c r="E1459" i="6"/>
  <c r="E1460" i="6"/>
  <c r="F1460" i="6" s="1"/>
  <c r="G1460" i="6" s="1"/>
  <c r="E1461" i="6"/>
  <c r="E1462" i="6"/>
  <c r="F1462" i="6" s="1"/>
  <c r="G1462" i="6" s="1"/>
  <c r="E1463" i="6"/>
  <c r="E1464" i="6"/>
  <c r="E1465" i="6"/>
  <c r="E1466" i="6"/>
  <c r="F1466" i="6"/>
  <c r="G1466" i="6" s="1"/>
  <c r="E1467" i="6"/>
  <c r="F1467" i="6" s="1"/>
  <c r="G1467" i="6" s="1"/>
  <c r="E1468" i="6"/>
  <c r="F1468" i="6"/>
  <c r="G1468" i="6" s="1"/>
  <c r="E1469" i="6"/>
  <c r="E1470" i="6"/>
  <c r="F1470" i="6" s="1"/>
  <c r="G1470" i="6" s="1"/>
  <c r="E1471" i="6"/>
  <c r="E1472" i="6"/>
  <c r="E1473" i="6"/>
  <c r="F1473" i="6" s="1"/>
  <c r="G1473" i="6" s="1"/>
  <c r="E1474" i="6"/>
  <c r="F1474" i="6" s="1"/>
  <c r="G1474" i="6" s="1"/>
  <c r="E1475" i="6"/>
  <c r="F1475" i="6" s="1"/>
  <c r="G1475" i="6" s="1"/>
  <c r="E1476" i="6"/>
  <c r="F1476" i="6"/>
  <c r="G1476" i="6" s="1"/>
  <c r="E1477" i="6"/>
  <c r="E1478" i="6"/>
  <c r="E1479" i="6"/>
  <c r="F1479" i="6" s="1"/>
  <c r="G1479" i="6" s="1"/>
  <c r="E1480" i="6"/>
  <c r="E1481" i="6"/>
  <c r="E1482" i="6"/>
  <c r="E1483" i="6"/>
  <c r="E1484" i="6"/>
  <c r="F1484" i="6" s="1"/>
  <c r="G1484" i="6" s="1"/>
  <c r="E1485" i="6"/>
  <c r="E1486" i="6"/>
  <c r="F1486" i="6" s="1"/>
  <c r="G1486" i="6" s="1"/>
  <c r="E1487" i="6"/>
  <c r="E1488" i="6"/>
  <c r="E1489" i="6"/>
  <c r="E1490" i="6"/>
  <c r="F1490" i="6"/>
  <c r="G1490" i="6" s="1"/>
  <c r="E1491" i="6"/>
  <c r="F1491" i="6" s="1"/>
  <c r="G1491" i="6" s="1"/>
  <c r="E1492" i="6"/>
  <c r="F1492" i="6" s="1"/>
  <c r="G1492" i="6" s="1"/>
  <c r="E1493" i="6"/>
  <c r="E1494" i="6"/>
  <c r="F1494" i="6" s="1"/>
  <c r="G1494" i="6" s="1"/>
  <c r="E1495" i="6"/>
  <c r="E1496" i="6"/>
  <c r="E1497" i="6"/>
  <c r="E1498" i="6"/>
  <c r="F1498" i="6" s="1"/>
  <c r="G1498" i="6" s="1"/>
  <c r="E1499" i="6"/>
  <c r="F1499" i="6" s="1"/>
  <c r="G1499" i="6" s="1"/>
  <c r="E1500" i="6"/>
  <c r="F1500" i="6"/>
  <c r="G1500" i="6" s="1"/>
  <c r="E1501" i="6"/>
  <c r="E1502" i="6"/>
  <c r="E1503" i="6"/>
  <c r="E1504" i="6"/>
  <c r="E1505" i="6"/>
  <c r="F1505" i="6" s="1"/>
  <c r="G1505" i="6" s="1"/>
  <c r="E1506" i="6"/>
  <c r="F1506" i="6" s="1"/>
  <c r="G1506" i="6" s="1"/>
  <c r="E1507" i="6"/>
  <c r="F1507" i="6" s="1"/>
  <c r="G1507" i="6" s="1"/>
  <c r="E1508" i="6"/>
  <c r="F1508" i="6"/>
  <c r="G1508" i="6" s="1"/>
  <c r="E1509" i="6"/>
  <c r="E1510" i="6"/>
  <c r="E1511" i="6"/>
  <c r="F1511" i="6" s="1"/>
  <c r="G1511" i="6" s="1"/>
  <c r="E1512" i="6"/>
  <c r="E1513" i="6"/>
  <c r="E1514" i="6"/>
  <c r="E1515" i="6"/>
  <c r="E1516" i="6"/>
  <c r="F1516" i="6" s="1"/>
  <c r="G1516" i="6" s="1"/>
  <c r="E1517" i="6"/>
  <c r="E1518" i="6"/>
  <c r="F1518" i="6" s="1"/>
  <c r="G1518" i="6" s="1"/>
  <c r="E1519" i="6"/>
  <c r="E1520" i="6"/>
  <c r="E1521" i="6"/>
  <c r="E1522" i="6"/>
  <c r="F1522" i="6"/>
  <c r="G1522" i="6" s="1"/>
  <c r="E1523" i="6"/>
  <c r="E1524" i="6"/>
  <c r="F1524" i="6" s="1"/>
  <c r="G1524" i="6" s="1"/>
  <c r="E1525" i="6"/>
  <c r="E1526" i="6"/>
  <c r="F1526" i="6" s="1"/>
  <c r="G1526" i="6" s="1"/>
  <c r="E1527" i="6"/>
  <c r="E1528" i="6"/>
  <c r="E1529" i="6"/>
  <c r="E1530" i="6"/>
  <c r="F1530" i="6" s="1"/>
  <c r="G1530" i="6" s="1"/>
  <c r="E1531" i="6"/>
  <c r="F1531" i="6" s="1"/>
  <c r="G1531" i="6" s="1"/>
  <c r="E1532" i="6"/>
  <c r="F1532" i="6"/>
  <c r="G1532" i="6" s="1"/>
  <c r="E1533" i="6"/>
  <c r="E1534" i="6"/>
  <c r="E1535" i="6"/>
  <c r="E1536" i="6"/>
  <c r="E1537" i="6"/>
  <c r="F1537" i="6" s="1"/>
  <c r="G1537" i="6" s="1"/>
  <c r="E1538" i="6"/>
  <c r="F1538" i="6" s="1"/>
  <c r="G1538" i="6" s="1"/>
  <c r="E1539" i="6"/>
  <c r="F1539" i="6" s="1"/>
  <c r="G1539" i="6" s="1"/>
  <c r="E1540" i="6"/>
  <c r="E1541" i="6"/>
  <c r="F1540" i="6" s="1"/>
  <c r="G1540" i="6" s="1"/>
  <c r="E1542" i="6"/>
  <c r="E1543" i="6"/>
  <c r="F1543" i="6" s="1"/>
  <c r="G1543" i="6" s="1"/>
  <c r="E1544" i="6"/>
  <c r="E1545" i="6"/>
  <c r="E1546" i="6"/>
  <c r="F1546" i="6" s="1"/>
  <c r="G1546" i="6" s="1"/>
  <c r="E1547" i="6"/>
  <c r="F1547" i="6" s="1"/>
  <c r="G1547" i="6" s="1"/>
  <c r="E1548" i="6"/>
  <c r="E1549" i="6"/>
  <c r="F1548" i="6" s="1"/>
  <c r="G1548" i="6" s="1"/>
  <c r="E1550" i="6"/>
  <c r="F1550" i="6" s="1"/>
  <c r="G1550" i="6" s="1"/>
  <c r="E1551" i="6"/>
  <c r="E1552" i="6"/>
  <c r="E1553" i="6"/>
  <c r="E1554" i="6"/>
  <c r="F1554" i="6" s="1"/>
  <c r="G1554" i="6" s="1"/>
  <c r="E1555" i="6"/>
  <c r="E1556" i="6"/>
  <c r="F1556" i="6" s="1"/>
  <c r="G1556" i="6" s="1"/>
  <c r="E1557" i="6"/>
  <c r="E1558" i="6"/>
  <c r="F1558" i="6" s="1"/>
  <c r="G1558" i="6" s="1"/>
  <c r="E1559" i="6"/>
  <c r="E1560" i="6"/>
  <c r="E1561" i="6"/>
  <c r="F1561" i="6" s="1"/>
  <c r="G1561" i="6" s="1"/>
  <c r="E1562" i="6"/>
  <c r="F1562" i="6"/>
  <c r="G1562" i="6" s="1"/>
  <c r="E1563" i="6"/>
  <c r="F1563" i="6" s="1"/>
  <c r="G1563" i="6" s="1"/>
  <c r="E1564" i="6"/>
  <c r="F1564" i="6"/>
  <c r="G1564" i="6" s="1"/>
  <c r="E1565" i="6"/>
  <c r="E1566" i="6"/>
  <c r="F1566" i="6" s="1"/>
  <c r="G1566" i="6" s="1"/>
  <c r="E1567" i="6"/>
  <c r="F1567" i="6" s="1"/>
  <c r="G1567" i="6" s="1"/>
  <c r="E1568" i="6"/>
  <c r="E1569" i="6"/>
  <c r="F1569" i="6" s="1"/>
  <c r="G1569" i="6" s="1"/>
  <c r="E1570" i="6"/>
  <c r="F1570" i="6" s="1"/>
  <c r="G1570" i="6" s="1"/>
  <c r="E1571" i="6"/>
  <c r="F1571" i="6" s="1"/>
  <c r="G1571" i="6" s="1"/>
  <c r="E1572" i="6"/>
  <c r="E1573" i="6"/>
  <c r="F1572" i="6" s="1"/>
  <c r="G1572" i="6" s="1"/>
  <c r="E1574" i="6"/>
  <c r="F1574" i="6" s="1"/>
  <c r="G1574" i="6" s="1"/>
  <c r="E1575" i="6"/>
  <c r="F1575" i="6" s="1"/>
  <c r="G1575" i="6" s="1"/>
  <c r="E1576" i="6"/>
  <c r="E1577" i="6"/>
  <c r="E1578" i="6"/>
  <c r="F1578" i="6" s="1"/>
  <c r="G1578" i="6" s="1"/>
  <c r="E1579" i="6"/>
  <c r="E1580" i="6"/>
  <c r="F1580" i="6"/>
  <c r="G1580" i="6" s="1"/>
  <c r="E1581" i="6"/>
  <c r="E1582" i="6"/>
  <c r="F1582" i="6" s="1"/>
  <c r="G1582" i="6" s="1"/>
  <c r="E1583" i="6"/>
  <c r="E1584" i="6"/>
  <c r="E1585" i="6"/>
  <c r="E1586" i="6"/>
  <c r="E1587" i="6"/>
  <c r="E1588" i="6"/>
  <c r="F1588" i="6" s="1"/>
  <c r="G1588" i="6" s="1"/>
  <c r="E1589" i="6"/>
  <c r="E1590" i="6"/>
  <c r="F1590" i="6" s="1"/>
  <c r="G1590" i="6" s="1"/>
  <c r="E1591" i="6"/>
  <c r="E1592" i="6"/>
  <c r="E1593" i="6"/>
  <c r="E1594" i="6"/>
  <c r="F1594" i="6"/>
  <c r="G1594" i="6" s="1"/>
  <c r="E1595" i="6"/>
  <c r="F1595" i="6" s="1"/>
  <c r="G1595" i="6" s="1"/>
  <c r="E1596" i="6"/>
  <c r="F1596" i="6"/>
  <c r="G1596" i="6" s="1"/>
  <c r="E1597" i="6"/>
  <c r="E1598" i="6"/>
  <c r="F1598" i="6" s="1"/>
  <c r="G1598" i="6" s="1"/>
  <c r="E1599" i="6"/>
  <c r="E1600" i="6"/>
  <c r="E1601" i="6"/>
  <c r="F1601" i="6" s="1"/>
  <c r="G1601" i="6" s="1"/>
  <c r="E1602" i="6"/>
  <c r="F1602" i="6" s="1"/>
  <c r="G1602" i="6" s="1"/>
  <c r="E1603" i="6"/>
  <c r="F1603" i="6" s="1"/>
  <c r="G1603" i="6" s="1"/>
  <c r="E1604" i="6"/>
  <c r="E1605" i="6"/>
  <c r="F1604" i="6" s="1"/>
  <c r="G1604" i="6" s="1"/>
  <c r="E1606" i="6"/>
  <c r="E1607" i="6"/>
  <c r="F1607" i="6" s="1"/>
  <c r="G1607" i="6" s="1"/>
  <c r="E1608" i="6"/>
  <c r="E1609" i="6"/>
  <c r="E1610" i="6"/>
  <c r="E1611" i="6"/>
  <c r="E1612" i="6"/>
  <c r="F1612" i="6"/>
  <c r="G1612" i="6" s="1"/>
  <c r="E1613" i="6"/>
  <c r="E1614" i="6"/>
  <c r="E1615" i="6"/>
  <c r="E1616" i="6"/>
  <c r="E1617" i="6"/>
  <c r="E1618" i="6"/>
  <c r="E1619" i="6"/>
  <c r="F1619" i="6" s="1"/>
  <c r="G1619" i="6" s="1"/>
  <c r="E1620" i="6"/>
  <c r="F1620" i="6" s="1"/>
  <c r="G1620" i="6" s="1"/>
  <c r="E1621" i="6"/>
  <c r="E1622" i="6"/>
  <c r="F1622" i="6" s="1"/>
  <c r="G1622" i="6" s="1"/>
  <c r="E1623" i="6"/>
  <c r="E1624" i="6"/>
  <c r="E1625" i="6"/>
  <c r="E1626" i="6"/>
  <c r="F1626" i="6"/>
  <c r="G1626" i="6" s="1"/>
  <c r="E1627" i="6"/>
  <c r="F1627" i="6" s="1"/>
  <c r="G1627" i="6" s="1"/>
  <c r="E1628" i="6"/>
  <c r="F1628" i="6"/>
  <c r="G1628" i="6" s="1"/>
  <c r="E1629" i="6"/>
  <c r="E1630" i="6"/>
  <c r="E1631" i="6"/>
  <c r="E1632" i="6"/>
  <c r="E1633" i="6"/>
  <c r="F1633" i="6" s="1"/>
  <c r="G1633" i="6" s="1"/>
  <c r="E1634" i="6"/>
  <c r="F1634" i="6" s="1"/>
  <c r="G1634" i="6" s="1"/>
  <c r="E1635" i="6"/>
  <c r="F1635" i="6" s="1"/>
  <c r="G1635" i="6" s="1"/>
  <c r="E1636" i="6"/>
  <c r="F1636" i="6"/>
  <c r="G1636" i="6" s="1"/>
  <c r="E1637" i="6"/>
  <c r="E1638" i="6"/>
  <c r="E1639" i="6"/>
  <c r="F1639" i="6" s="1"/>
  <c r="G1639" i="6" s="1"/>
  <c r="E1640" i="6"/>
  <c r="E1641" i="6"/>
  <c r="E1642" i="6"/>
  <c r="E1643" i="6"/>
  <c r="F1643" i="6" s="1"/>
  <c r="G1643" i="6" s="1"/>
  <c r="E1644" i="6"/>
  <c r="F1644" i="6" s="1"/>
  <c r="G1644" i="6" s="1"/>
  <c r="E1645" i="6"/>
  <c r="E1646" i="6"/>
  <c r="F1646" i="6" s="1"/>
  <c r="G1646" i="6" s="1"/>
  <c r="E1647" i="6"/>
  <c r="E1648" i="6"/>
  <c r="E1649" i="6"/>
  <c r="E1650" i="6"/>
  <c r="F1650" i="6" s="1"/>
  <c r="G1650" i="6" s="1"/>
  <c r="E1651" i="6"/>
  <c r="E1652" i="6"/>
  <c r="F1652" i="6" s="1"/>
  <c r="G1652" i="6" s="1"/>
  <c r="E1653" i="6"/>
  <c r="E1654" i="6"/>
  <c r="F1654" i="6" s="1"/>
  <c r="G1654" i="6" s="1"/>
  <c r="E1655" i="6"/>
  <c r="E1656" i="6"/>
  <c r="E1657" i="6"/>
  <c r="F1657" i="6" s="1"/>
  <c r="G1657" i="6" s="1"/>
  <c r="E1658" i="6"/>
  <c r="F1658" i="6" s="1"/>
  <c r="G1658" i="6" s="1"/>
  <c r="E1659" i="6"/>
  <c r="F1659" i="6" s="1"/>
  <c r="G1659" i="6" s="1"/>
  <c r="E1660" i="6"/>
  <c r="F1660" i="6"/>
  <c r="G1660" i="6" s="1"/>
  <c r="E1661" i="6"/>
  <c r="E1662" i="6"/>
  <c r="E1663" i="6"/>
  <c r="F1663" i="6" s="1"/>
  <c r="G1663" i="6" s="1"/>
  <c r="E1664" i="6"/>
  <c r="E1665" i="6"/>
  <c r="F1665" i="6" s="1"/>
  <c r="G1665" i="6" s="1"/>
  <c r="E1666" i="6"/>
  <c r="F1666" i="6"/>
  <c r="G1666" i="6" s="1"/>
  <c r="E1667" i="6"/>
  <c r="E1668" i="6"/>
  <c r="F1668" i="6"/>
  <c r="G1668" i="6" s="1"/>
  <c r="E1669" i="6"/>
  <c r="E1670" i="6"/>
  <c r="E1671" i="6"/>
  <c r="F1671" i="6" s="1"/>
  <c r="G1671" i="6" s="1"/>
  <c r="E1672" i="6"/>
  <c r="E1673" i="6"/>
  <c r="E1674" i="6"/>
  <c r="E1675" i="6"/>
  <c r="E1676" i="6"/>
  <c r="F1676" i="6" s="1"/>
  <c r="G1676" i="6" s="1"/>
  <c r="E1677" i="6"/>
  <c r="E1678" i="6"/>
  <c r="E1679" i="6"/>
  <c r="F1679" i="6"/>
  <c r="G1679" i="6" s="1"/>
  <c r="E1680" i="6"/>
  <c r="E1681" i="6"/>
  <c r="E1682" i="6"/>
  <c r="F1682" i="6" s="1"/>
  <c r="G1682" i="6" s="1"/>
  <c r="E1683" i="6"/>
  <c r="E1684" i="6"/>
  <c r="E1685" i="6"/>
  <c r="E1686" i="6"/>
  <c r="E1687" i="6"/>
  <c r="F1687" i="6" s="1"/>
  <c r="G1687" i="6" s="1"/>
  <c r="E1688" i="6"/>
  <c r="F1688" i="6" s="1"/>
  <c r="G1688" i="6" s="1"/>
  <c r="E1689" i="6"/>
  <c r="E1690" i="6"/>
  <c r="F1690" i="6" s="1"/>
  <c r="G1690" i="6" s="1"/>
  <c r="E1691" i="6"/>
  <c r="E1692" i="6"/>
  <c r="E1693" i="6"/>
  <c r="F1692" i="6" s="1"/>
  <c r="G1692" i="6" s="1"/>
  <c r="E1694" i="6"/>
  <c r="E1695" i="6"/>
  <c r="F1695" i="6"/>
  <c r="G1695" i="6" s="1"/>
  <c r="E1696" i="6"/>
  <c r="E1697" i="6"/>
  <c r="E1698" i="6"/>
  <c r="E1699" i="6"/>
  <c r="F1699" i="6" s="1"/>
  <c r="G1699" i="6" s="1"/>
  <c r="E1700" i="6"/>
  <c r="F1700" i="6" s="1"/>
  <c r="G1700" i="6" s="1"/>
  <c r="E1701" i="6"/>
  <c r="E1702" i="6"/>
  <c r="E1703" i="6"/>
  <c r="E1704" i="6"/>
  <c r="E1705" i="6"/>
  <c r="F1705" i="6"/>
  <c r="G1705" i="6" s="1"/>
  <c r="E1706" i="6"/>
  <c r="F1706" i="6" s="1"/>
  <c r="G1706" i="6" s="1"/>
  <c r="E1707" i="6"/>
  <c r="E1708" i="6"/>
  <c r="F1708" i="6" s="1"/>
  <c r="G1708" i="6" s="1"/>
  <c r="E1709" i="6"/>
  <c r="E1710" i="6"/>
  <c r="E1711" i="6"/>
  <c r="E1712" i="6"/>
  <c r="F1712" i="6" s="1"/>
  <c r="G1712" i="6" s="1"/>
  <c r="E1713" i="6"/>
  <c r="E1714" i="6"/>
  <c r="E1715" i="6"/>
  <c r="F1715" i="6" s="1"/>
  <c r="G1715" i="6" s="1"/>
  <c r="E1716" i="6"/>
  <c r="F1716" i="6" s="1"/>
  <c r="G1716" i="6" s="1"/>
  <c r="E1717" i="6"/>
  <c r="E1718" i="6"/>
  <c r="E1719" i="6"/>
  <c r="E1720" i="6"/>
  <c r="E1721" i="6"/>
  <c r="F1721" i="6" s="1"/>
  <c r="G1721" i="6" s="1"/>
  <c r="E1722" i="6"/>
  <c r="F1722" i="6"/>
  <c r="G1722" i="6" s="1"/>
  <c r="E1723" i="6"/>
  <c r="E1724" i="6"/>
  <c r="E1725" i="6"/>
  <c r="E1726" i="6"/>
  <c r="E1727" i="6"/>
  <c r="F1727" i="6" s="1"/>
  <c r="G1727" i="6" s="1"/>
  <c r="E1728" i="6"/>
  <c r="E1729" i="6"/>
  <c r="F1728" i="6" s="1"/>
  <c r="G1728" i="6" s="1"/>
  <c r="E1730" i="6"/>
  <c r="E1731" i="6"/>
  <c r="F1731" i="6" s="1"/>
  <c r="G1731" i="6" s="1"/>
  <c r="E1732" i="6"/>
  <c r="E1733" i="6"/>
  <c r="F1733" i="6" s="1"/>
  <c r="G1733" i="6" s="1"/>
  <c r="E1734" i="6"/>
  <c r="E1735" i="6"/>
  <c r="E1736" i="6"/>
  <c r="F1736" i="6"/>
  <c r="G1736" i="6" s="1"/>
  <c r="E1737" i="6"/>
  <c r="E1738" i="6"/>
  <c r="E1739" i="6"/>
  <c r="F1739" i="6" s="1"/>
  <c r="G1739" i="6" s="1"/>
  <c r="E1740" i="6"/>
  <c r="F1740" i="6" s="1"/>
  <c r="G1740" i="6" s="1"/>
  <c r="E1741" i="6"/>
  <c r="E1742" i="6"/>
  <c r="F1741" i="6" s="1"/>
  <c r="G1741" i="6" s="1"/>
  <c r="E1743" i="6"/>
  <c r="F1743" i="6" s="1"/>
  <c r="G1743" i="6" s="1"/>
  <c r="E1744" i="6"/>
  <c r="F1744" i="6"/>
  <c r="G1744" i="6" s="1"/>
  <c r="E1745" i="6"/>
  <c r="E1746" i="6"/>
  <c r="F1746" i="6" s="1"/>
  <c r="G1746" i="6" s="1"/>
  <c r="E1747" i="6"/>
  <c r="E1748" i="6"/>
  <c r="F1748" i="6" s="1"/>
  <c r="G1748" i="6" s="1"/>
  <c r="E1749" i="6"/>
  <c r="F1749" i="6" s="1"/>
  <c r="G1749" i="6" s="1"/>
  <c r="E1750" i="6"/>
  <c r="E1751" i="6"/>
  <c r="F1751" i="6" s="1"/>
  <c r="G1751" i="6" s="1"/>
  <c r="E1752" i="6"/>
  <c r="F1752" i="6"/>
  <c r="G1752" i="6" s="1"/>
  <c r="E1753" i="6"/>
  <c r="E1754" i="6"/>
  <c r="E1755" i="6"/>
  <c r="F1755" i="6" s="1"/>
  <c r="G1755" i="6" s="1"/>
  <c r="E1756" i="6"/>
  <c r="E1757" i="6"/>
  <c r="F1757" i="6" s="1"/>
  <c r="G1757" i="6" s="1"/>
  <c r="E1758" i="6"/>
  <c r="E1759" i="6"/>
  <c r="F1759" i="6" s="1"/>
  <c r="G1759" i="6" s="1"/>
  <c r="E1760" i="6"/>
  <c r="F1760" i="6" s="1"/>
  <c r="G1760" i="6" s="1"/>
  <c r="E1761" i="6"/>
  <c r="E1762" i="6"/>
  <c r="F1762" i="6" s="1"/>
  <c r="G1762" i="6" s="1"/>
  <c r="E1763" i="6"/>
  <c r="F1763" i="6"/>
  <c r="G1763" i="6" s="1"/>
  <c r="E1764" i="6"/>
  <c r="E1765" i="6"/>
  <c r="F1765" i="6" s="1"/>
  <c r="G1765" i="6" s="1"/>
  <c r="E1766" i="6"/>
  <c r="E1767" i="6"/>
  <c r="E1768" i="6"/>
  <c r="F1768" i="6" s="1"/>
  <c r="G1768" i="6" s="1"/>
  <c r="E1769" i="6"/>
  <c r="E1770" i="6"/>
  <c r="F1770" i="6" s="1"/>
  <c r="G1770" i="6" s="1"/>
  <c r="E1771" i="6"/>
  <c r="E1772" i="6"/>
  <c r="E1773" i="6"/>
  <c r="F1773" i="6" s="1"/>
  <c r="G1773" i="6" s="1"/>
  <c r="E1774" i="6"/>
  <c r="E1775" i="6"/>
  <c r="F1775" i="6" s="1"/>
  <c r="G1775" i="6" s="1"/>
  <c r="E1776" i="6"/>
  <c r="F1776" i="6"/>
  <c r="G1776" i="6" s="1"/>
  <c r="E1777" i="6"/>
  <c r="E1778" i="6"/>
  <c r="E1779" i="6"/>
  <c r="F1779" i="6" s="1"/>
  <c r="G1779" i="6" s="1"/>
  <c r="E1780" i="6"/>
  <c r="F1780" i="6" s="1"/>
  <c r="G1780" i="6" s="1"/>
  <c r="E1781" i="6"/>
  <c r="F1781" i="6" s="1"/>
  <c r="G1781" i="6" s="1"/>
  <c r="E1782" i="6"/>
  <c r="E1783" i="6"/>
  <c r="F1783" i="6" s="1"/>
  <c r="G1783" i="6" s="1"/>
  <c r="E1784" i="6"/>
  <c r="E1785" i="6"/>
  <c r="E1786" i="6"/>
  <c r="F1786" i="6" s="1"/>
  <c r="G1786" i="6" s="1"/>
  <c r="E1787" i="6"/>
  <c r="F1787" i="6" s="1"/>
  <c r="G1787" i="6" s="1"/>
  <c r="E1788" i="6"/>
  <c r="E1789" i="6"/>
  <c r="F1789" i="6" s="1"/>
  <c r="G1789" i="6" s="1"/>
  <c r="E1790" i="6"/>
  <c r="E1791" i="6"/>
  <c r="E1792" i="6"/>
  <c r="F1792" i="6"/>
  <c r="G1792" i="6" s="1"/>
  <c r="E1793" i="6"/>
  <c r="F1793" i="6" s="1"/>
  <c r="G1793" i="6" s="1"/>
  <c r="E1794" i="6"/>
  <c r="F1794" i="6" s="1"/>
  <c r="G1794" i="6" s="1"/>
  <c r="E1795" i="6"/>
  <c r="F1795" i="6"/>
  <c r="G1795" i="6" s="1"/>
  <c r="E1796" i="6"/>
  <c r="E1797" i="6"/>
  <c r="E1798" i="6"/>
  <c r="E1799" i="6"/>
  <c r="F1799" i="6" s="1"/>
  <c r="G1799" i="6" s="1"/>
  <c r="E1800" i="6"/>
  <c r="F1800" i="6" s="1"/>
  <c r="G1800" i="6" s="1"/>
  <c r="E1801" i="6"/>
  <c r="E1802" i="6"/>
  <c r="F1802" i="6" s="1"/>
  <c r="G1802" i="6" s="1"/>
  <c r="E1803" i="6"/>
  <c r="F1803" i="6"/>
  <c r="G1803" i="6" s="1"/>
  <c r="E1804" i="6"/>
  <c r="E1805" i="6"/>
  <c r="E1806" i="6"/>
  <c r="E1807" i="6"/>
  <c r="F1807" i="6" s="1"/>
  <c r="G1807" i="6" s="1"/>
  <c r="E1808" i="6"/>
  <c r="F1808" i="6"/>
  <c r="G1808" i="6" s="1"/>
  <c r="E1809" i="6"/>
  <c r="E1810" i="6"/>
  <c r="F1810" i="6" s="1"/>
  <c r="G1810" i="6" s="1"/>
  <c r="E1811" i="6"/>
  <c r="E1812" i="6"/>
  <c r="E1813" i="6"/>
  <c r="F1813" i="6" s="1"/>
  <c r="G1813" i="6" s="1"/>
  <c r="E1814" i="6"/>
  <c r="E1815" i="6"/>
  <c r="F1815" i="6" s="1"/>
  <c r="G1815" i="6" s="1"/>
  <c r="E1816" i="6"/>
  <c r="F1816" i="6"/>
  <c r="G1816" i="6" s="1"/>
  <c r="E1817" i="6"/>
  <c r="E1818" i="6"/>
  <c r="E1819" i="6"/>
  <c r="F1819" i="6" s="1"/>
  <c r="G1819" i="6" s="1"/>
  <c r="E1820" i="6"/>
  <c r="E1821" i="6"/>
  <c r="F1821" i="6" s="1"/>
  <c r="G1821" i="6" s="1"/>
  <c r="E1822" i="6"/>
  <c r="E1823" i="6"/>
  <c r="E1824" i="6"/>
  <c r="F1824" i="6" s="1"/>
  <c r="G1824" i="6" s="1"/>
  <c r="E1825" i="6"/>
  <c r="F1825" i="6" s="1"/>
  <c r="G1825" i="6" s="1"/>
  <c r="E1826" i="6"/>
  <c r="F1826" i="6" s="1"/>
  <c r="G1826" i="6" s="1"/>
  <c r="E1827" i="6"/>
  <c r="F1827" i="6"/>
  <c r="G1827" i="6" s="1"/>
  <c r="E1828" i="6"/>
  <c r="E1829" i="6"/>
  <c r="E1830" i="6"/>
  <c r="E1831" i="6"/>
  <c r="E1832" i="6"/>
  <c r="F1832" i="6" s="1"/>
  <c r="G1832" i="6" s="1"/>
  <c r="E1833" i="6"/>
  <c r="E1834" i="6"/>
  <c r="F1834" i="6" s="1"/>
  <c r="G1834" i="6" s="1"/>
  <c r="E1835" i="6"/>
  <c r="E1836" i="6"/>
  <c r="E1837" i="6"/>
  <c r="F1837" i="6" s="1"/>
  <c r="G1837" i="6" s="1"/>
  <c r="E1838" i="6"/>
  <c r="E1839" i="6"/>
  <c r="F1839" i="6" s="1"/>
  <c r="G1839" i="6" s="1"/>
  <c r="E1840" i="6"/>
  <c r="F1840" i="6"/>
  <c r="G1840" i="6" s="1"/>
  <c r="E1841" i="6"/>
  <c r="E1842" i="6"/>
  <c r="E1843" i="6"/>
  <c r="F1843" i="6"/>
  <c r="G1843" i="6" s="1"/>
  <c r="E1844" i="6"/>
  <c r="F1844" i="6" s="1"/>
  <c r="G1844" i="6" s="1"/>
  <c r="E1845" i="6"/>
  <c r="F1845" i="6" s="1"/>
  <c r="G1845" i="6" s="1"/>
  <c r="E1846" i="6"/>
  <c r="F1846" i="6"/>
  <c r="G1846" i="6" s="1"/>
  <c r="E1847" i="6"/>
  <c r="E1848" i="6"/>
  <c r="E1849" i="6"/>
  <c r="F1849" i="6" s="1"/>
  <c r="G1849" i="6" s="1"/>
  <c r="E1850" i="6"/>
  <c r="F1850" i="6" s="1"/>
  <c r="G1850" i="6" s="1"/>
  <c r="E1851" i="6"/>
  <c r="F1851" i="6" s="1"/>
  <c r="G1851" i="6" s="1"/>
  <c r="E1852" i="6"/>
  <c r="F1852" i="6" s="1"/>
  <c r="G1852" i="6" s="1"/>
  <c r="E1853" i="6"/>
  <c r="E1854" i="6"/>
  <c r="E1855" i="6"/>
  <c r="E1856" i="6"/>
  <c r="E1857" i="6"/>
  <c r="E1858" i="6"/>
  <c r="E1859" i="6"/>
  <c r="F1859" i="6" s="1"/>
  <c r="G1859" i="6" s="1"/>
  <c r="E1860" i="6"/>
  <c r="F1860" i="6" s="1"/>
  <c r="G1860" i="6" s="1"/>
  <c r="E1861" i="6"/>
  <c r="E1862" i="6"/>
  <c r="F1862" i="6"/>
  <c r="G1862" i="6" s="1"/>
  <c r="E1863" i="6"/>
  <c r="F1863" i="6" s="1"/>
  <c r="G1863" i="6" s="1"/>
  <c r="E1864" i="6"/>
  <c r="E1865" i="6"/>
  <c r="F1864" i="6" s="1"/>
  <c r="G1864" i="6" s="1"/>
  <c r="E1866" i="6"/>
  <c r="E1867" i="6"/>
  <c r="F1867" i="6" s="1"/>
  <c r="G1867" i="6" s="1"/>
  <c r="E1868" i="6"/>
  <c r="E1869" i="6"/>
  <c r="F1869" i="6" s="1"/>
  <c r="G1869" i="6" s="1"/>
  <c r="E1870" i="6"/>
  <c r="F1870" i="6" s="1"/>
  <c r="G1870" i="6" s="1"/>
  <c r="E1871" i="6"/>
  <c r="F1871" i="6" s="1"/>
  <c r="G1871" i="6" s="1"/>
  <c r="E1872" i="6"/>
  <c r="E1873" i="6"/>
  <c r="F1872" i="6" s="1"/>
  <c r="G1872" i="6" s="1"/>
  <c r="E1874" i="6"/>
  <c r="F1874" i="6" s="1"/>
  <c r="G1874" i="6" s="1"/>
  <c r="E1875" i="6"/>
  <c r="F1875" i="6"/>
  <c r="G1875" i="6" s="1"/>
  <c r="E1876" i="6"/>
  <c r="F1876" i="6" s="1"/>
  <c r="G1876" i="6" s="1"/>
  <c r="E1877" i="6"/>
  <c r="E1878" i="6"/>
  <c r="E1879" i="6"/>
  <c r="E1880" i="6"/>
  <c r="E1881" i="6"/>
  <c r="E1882" i="6"/>
  <c r="F1882" i="6" s="1"/>
  <c r="G1882" i="6" s="1"/>
  <c r="E1883" i="6"/>
  <c r="F1883" i="6" s="1"/>
  <c r="G1883" i="6" s="1"/>
  <c r="E1884" i="6"/>
  <c r="F1884" i="6" s="1"/>
  <c r="G1884" i="6" s="1"/>
  <c r="E1885" i="6"/>
  <c r="E1886" i="6"/>
  <c r="E1887" i="6"/>
  <c r="E1888" i="6"/>
  <c r="E1889" i="6"/>
  <c r="E1890" i="6"/>
  <c r="E1891" i="6"/>
  <c r="E1892" i="6"/>
  <c r="F1892" i="6" s="1"/>
  <c r="G1892" i="6" s="1"/>
  <c r="E1893" i="6"/>
  <c r="E1894" i="6"/>
  <c r="F1894" i="6"/>
  <c r="G1894" i="6" s="1"/>
  <c r="E1895" i="6"/>
  <c r="F1895" i="6" s="1"/>
  <c r="G1895" i="6" s="1"/>
  <c r="E1896" i="6"/>
  <c r="E1897" i="6"/>
  <c r="F1896" i="6" s="1"/>
  <c r="G1896" i="6" s="1"/>
  <c r="E1898" i="6"/>
  <c r="F1898" i="6"/>
  <c r="G1898" i="6" s="1"/>
  <c r="E1899" i="6"/>
  <c r="F1899" i="6"/>
  <c r="G1899" i="6"/>
  <c r="E1900" i="6"/>
  <c r="F1900" i="6" s="1"/>
  <c r="G1900" i="6" s="1"/>
  <c r="E1901" i="6"/>
  <c r="E1902" i="6"/>
  <c r="E1903" i="6"/>
  <c r="E1904" i="6"/>
  <c r="E1905" i="6"/>
  <c r="E1906" i="6"/>
  <c r="F1906" i="6" s="1"/>
  <c r="G1906" i="6" s="1"/>
  <c r="E1907" i="6"/>
  <c r="E1908" i="6"/>
  <c r="E1909" i="6"/>
  <c r="E1910" i="6"/>
  <c r="F1910" i="6"/>
  <c r="G1910" i="6" s="1"/>
  <c r="E1911" i="6"/>
  <c r="E1912" i="6"/>
  <c r="E1913" i="6"/>
  <c r="F1912" i="6" s="1"/>
  <c r="G1912" i="6" s="1"/>
  <c r="E1914" i="6"/>
  <c r="F1914" i="6"/>
  <c r="G1914" i="6" s="1"/>
  <c r="E1915" i="6"/>
  <c r="F1915" i="6"/>
  <c r="G1915" i="6"/>
  <c r="E1916" i="6"/>
  <c r="F1916" i="6" s="1"/>
  <c r="G1916" i="6" s="1"/>
  <c r="E1917" i="6"/>
  <c r="E1918" i="6"/>
  <c r="E1919" i="6"/>
  <c r="F1919" i="6" s="1"/>
  <c r="G1919" i="6" s="1"/>
  <c r="E1920" i="6"/>
  <c r="F1920" i="6" s="1"/>
  <c r="G1920" i="6" s="1"/>
  <c r="E1921" i="6"/>
  <c r="E1922" i="6"/>
  <c r="F1922" i="6" s="1"/>
  <c r="G1922" i="6" s="1"/>
  <c r="E1923" i="6"/>
  <c r="E1924" i="6"/>
  <c r="E1925" i="6"/>
  <c r="E1926" i="6"/>
  <c r="F1926" i="6"/>
  <c r="G1926" i="6" s="1"/>
  <c r="E1927" i="6"/>
  <c r="F1927" i="6" s="1"/>
  <c r="G1927" i="6" s="1"/>
  <c r="E1928" i="6"/>
  <c r="E1929" i="6"/>
  <c r="F1929" i="6" s="1"/>
  <c r="G1929" i="6" s="1"/>
  <c r="E1930" i="6"/>
  <c r="F1930" i="6"/>
  <c r="G1930" i="6" s="1"/>
  <c r="E1931" i="6"/>
  <c r="F1931" i="6"/>
  <c r="G1931" i="6"/>
  <c r="E1932" i="6"/>
  <c r="F1932" i="6" s="1"/>
  <c r="G1932" i="6" s="1"/>
  <c r="E1933" i="6"/>
  <c r="E1934" i="6"/>
  <c r="E1935" i="6"/>
  <c r="E1936" i="6"/>
  <c r="F1936" i="6" s="1"/>
  <c r="G1936" i="6" s="1"/>
  <c r="E1937" i="6"/>
  <c r="E1938" i="6"/>
  <c r="F1938" i="6" s="1"/>
  <c r="G1938" i="6" s="1"/>
  <c r="E1939" i="6"/>
  <c r="E1940" i="6"/>
  <c r="E1941" i="6"/>
  <c r="E1942" i="6"/>
  <c r="F1942" i="6"/>
  <c r="G1942" i="6" s="1"/>
  <c r="E1943" i="6"/>
  <c r="F1943" i="6" s="1"/>
  <c r="G1943" i="6" s="1"/>
  <c r="E1944" i="6"/>
  <c r="E1945" i="6"/>
  <c r="F1945" i="6" s="1"/>
  <c r="G1945" i="6" s="1"/>
  <c r="E1946" i="6"/>
  <c r="F1946" i="6"/>
  <c r="G1946" i="6" s="1"/>
  <c r="E1947" i="6"/>
  <c r="F1947" i="6"/>
  <c r="G1947" i="6"/>
  <c r="E1948" i="6"/>
  <c r="F1948" i="6" s="1"/>
  <c r="G1948" i="6" s="1"/>
  <c r="E1949" i="6"/>
  <c r="E1950" i="6"/>
  <c r="E1951" i="6"/>
  <c r="F1951" i="6" s="1"/>
  <c r="G1951" i="6" s="1"/>
  <c r="E1952" i="6"/>
  <c r="F1952" i="6" s="1"/>
  <c r="G1952" i="6" s="1"/>
  <c r="E1953" i="6"/>
  <c r="E1954" i="6"/>
  <c r="F1954" i="6" s="1"/>
  <c r="G1954" i="6" s="1"/>
  <c r="E1955" i="6"/>
  <c r="E1956" i="6"/>
  <c r="E1957" i="6"/>
  <c r="E1958" i="6"/>
  <c r="F1958" i="6"/>
  <c r="G1958" i="6" s="1"/>
  <c r="E1959" i="6"/>
  <c r="F1959" i="6" s="1"/>
  <c r="G1959" i="6" s="1"/>
  <c r="E1960" i="6"/>
  <c r="E1961" i="6"/>
  <c r="F1961" i="6" s="1"/>
  <c r="G1961" i="6" s="1"/>
  <c r="E1962" i="6"/>
  <c r="F1962" i="6"/>
  <c r="G1962" i="6" s="1"/>
  <c r="E1963" i="6"/>
  <c r="F1963" i="6"/>
  <c r="G1963" i="6"/>
  <c r="E1964" i="6"/>
  <c r="F1964" i="6" s="1"/>
  <c r="G1964" i="6" s="1"/>
  <c r="E1965" i="6"/>
  <c r="E1966" i="6"/>
  <c r="E1967" i="6"/>
  <c r="E1968" i="6"/>
  <c r="F1968" i="6" s="1"/>
  <c r="G1968" i="6" s="1"/>
  <c r="E1969" i="6"/>
  <c r="E1970" i="6"/>
  <c r="F1970" i="6" s="1"/>
  <c r="G1970" i="6" s="1"/>
  <c r="E1971" i="6"/>
  <c r="E1972" i="6"/>
  <c r="E1973" i="6"/>
  <c r="E1974" i="6"/>
  <c r="F1974" i="6"/>
  <c r="G1974" i="6" s="1"/>
  <c r="E1975" i="6"/>
  <c r="F1975" i="6" s="1"/>
  <c r="G1975" i="6" s="1"/>
  <c r="E1976" i="6"/>
  <c r="E1977" i="6"/>
  <c r="F1977" i="6" s="1"/>
  <c r="G1977" i="6" s="1"/>
  <c r="E1978" i="6"/>
  <c r="F1978" i="6"/>
  <c r="G1978" i="6" s="1"/>
  <c r="E1979" i="6"/>
  <c r="F1979" i="6"/>
  <c r="G1979" i="6"/>
  <c r="E1980" i="6"/>
  <c r="F1980" i="6" s="1"/>
  <c r="G1980" i="6" s="1"/>
  <c r="E1981" i="6"/>
  <c r="E1982" i="6"/>
  <c r="E1983" i="6"/>
  <c r="F1983" i="6" s="1"/>
  <c r="G1983" i="6" s="1"/>
  <c r="E1984" i="6"/>
  <c r="F1984" i="6" s="1"/>
  <c r="G1984" i="6" s="1"/>
  <c r="E1985" i="6"/>
  <c r="E1986" i="6"/>
  <c r="F1986" i="6" s="1"/>
  <c r="G1986" i="6" s="1"/>
  <c r="E1987" i="6"/>
  <c r="E1988" i="6"/>
  <c r="E1989" i="6"/>
  <c r="E1990" i="6"/>
  <c r="F1990" i="6"/>
  <c r="G1990" i="6" s="1"/>
  <c r="E1991" i="6"/>
  <c r="F1991" i="6" s="1"/>
  <c r="G1991" i="6" s="1"/>
  <c r="E1992" i="6"/>
  <c r="E1993" i="6"/>
  <c r="F1993" i="6" s="1"/>
  <c r="G1993" i="6" s="1"/>
  <c r="E1994" i="6"/>
  <c r="F1994" i="6"/>
  <c r="G1994" i="6" s="1"/>
  <c r="E1995" i="6"/>
  <c r="F1995" i="6"/>
  <c r="G1995" i="6"/>
  <c r="E1996" i="6"/>
  <c r="F1996" i="6" s="1"/>
  <c r="G1996" i="6" s="1"/>
  <c r="E1997" i="6"/>
  <c r="E1998" i="6"/>
  <c r="E1999" i="6"/>
  <c r="E2000" i="6"/>
  <c r="F2000" i="6" s="1"/>
  <c r="G2000" i="6" s="1"/>
  <c r="E2001" i="6"/>
  <c r="E2002" i="6"/>
  <c r="F2002" i="6" s="1"/>
  <c r="G2002" i="6" s="1"/>
  <c r="E2003" i="6"/>
  <c r="E2004" i="6"/>
  <c r="E2005" i="6"/>
  <c r="E2006" i="6"/>
  <c r="F2006" i="6"/>
  <c r="G2006" i="6" s="1"/>
  <c r="E2007" i="6"/>
  <c r="F2007" i="6" s="1"/>
  <c r="G2007" i="6" s="1"/>
  <c r="E2008" i="6"/>
  <c r="E2009" i="6"/>
  <c r="F2009" i="6" s="1"/>
  <c r="G2009" i="6" s="1"/>
  <c r="E2010" i="6"/>
  <c r="F2010" i="6"/>
  <c r="G2010" i="6" s="1"/>
  <c r="E2011" i="6"/>
  <c r="F2011" i="6"/>
  <c r="G2011" i="6"/>
  <c r="E2012" i="6"/>
  <c r="F2012" i="6" s="1"/>
  <c r="G2012" i="6" s="1"/>
  <c r="E2013" i="6"/>
  <c r="E2014" i="6"/>
  <c r="E2015" i="6"/>
  <c r="F2015" i="6" s="1"/>
  <c r="G2015" i="6" s="1"/>
  <c r="E2016" i="6"/>
  <c r="F2016" i="6" s="1"/>
  <c r="G2016" i="6" s="1"/>
  <c r="E2017" i="6"/>
  <c r="E2018" i="6"/>
  <c r="F2018" i="6" s="1"/>
  <c r="G2018" i="6" s="1"/>
  <c r="E2019" i="6"/>
  <c r="E2020" i="6"/>
  <c r="F2019" i="6" s="1"/>
  <c r="G2019" i="6" s="1"/>
  <c r="E2021" i="6"/>
  <c r="E2022" i="6"/>
  <c r="F2022" i="6"/>
  <c r="G2022" i="6" s="1"/>
  <c r="E2023" i="6"/>
  <c r="F2023" i="6" s="1"/>
  <c r="G2023" i="6" s="1"/>
  <c r="E2024" i="6"/>
  <c r="E2025" i="6"/>
  <c r="F2025" i="6" s="1"/>
  <c r="G2025" i="6" s="1"/>
  <c r="E2026" i="6"/>
  <c r="F2026" i="6"/>
  <c r="G2026" i="6" s="1"/>
  <c r="E2027" i="6"/>
  <c r="F2027" i="6"/>
  <c r="G2027" i="6"/>
  <c r="E2028" i="6"/>
  <c r="F2028" i="6" s="1"/>
  <c r="G2028" i="6" s="1"/>
  <c r="E2029" i="6"/>
  <c r="E2030" i="6"/>
  <c r="E2031" i="6"/>
  <c r="F2031" i="6" s="1"/>
  <c r="G2031" i="6"/>
  <c r="E2032" i="6"/>
  <c r="E2033" i="6"/>
  <c r="F2033" i="6" s="1"/>
  <c r="G2033" i="6" s="1"/>
  <c r="E2034" i="6"/>
  <c r="F2034" i="6" s="1"/>
  <c r="G2034" i="6" s="1"/>
  <c r="E2035" i="6"/>
  <c r="F2035" i="6" s="1"/>
  <c r="G2035" i="6" s="1"/>
  <c r="E2036" i="6"/>
  <c r="E2037" i="6"/>
  <c r="E2038" i="6"/>
  <c r="F2038" i="6" s="1"/>
  <c r="G2038" i="6" s="1"/>
  <c r="E2039" i="6"/>
  <c r="E2040" i="6"/>
  <c r="E2041" i="6"/>
  <c r="F2041" i="6" s="1"/>
  <c r="G2041" i="6" s="1"/>
  <c r="E2042" i="6"/>
  <c r="F2042" i="6" s="1"/>
  <c r="G2042" i="6" s="1"/>
  <c r="E2043" i="6"/>
  <c r="F2043" i="6"/>
  <c r="G2043" i="6" s="1"/>
  <c r="E2044" i="6"/>
  <c r="F2044" i="6" s="1"/>
  <c r="G2044" i="6" s="1"/>
  <c r="E2045" i="6"/>
  <c r="E2046" i="6"/>
  <c r="F2045" i="6" s="1"/>
  <c r="G2045" i="6" s="1"/>
  <c r="E2047" i="6"/>
  <c r="F2046" i="6" s="1"/>
  <c r="G2046" i="6" s="1"/>
  <c r="E2048" i="6"/>
  <c r="F2048" i="6" s="1"/>
  <c r="G2048" i="6" s="1"/>
  <c r="E2049" i="6"/>
  <c r="E2050" i="6"/>
  <c r="E2051" i="6"/>
  <c r="F2051" i="6" s="1"/>
  <c r="G2051" i="6" s="1"/>
  <c r="E2052" i="6"/>
  <c r="E2053" i="6"/>
  <c r="E2054" i="6"/>
  <c r="E2055" i="6"/>
  <c r="F2055" i="6" s="1"/>
  <c r="G2055" i="6" s="1"/>
  <c r="E2056" i="6"/>
  <c r="E2057" i="6"/>
  <c r="E2058" i="6"/>
  <c r="E2059" i="6"/>
  <c r="F2059" i="6" s="1"/>
  <c r="G2059" i="6" s="1"/>
  <c r="E2060" i="6"/>
  <c r="E2061" i="6"/>
  <c r="E2062" i="6"/>
  <c r="F2062" i="6" s="1"/>
  <c r="G2062" i="6" s="1"/>
  <c r="E2063" i="6"/>
  <c r="F2063" i="6" s="1"/>
  <c r="G2063" i="6" s="1"/>
  <c r="E2064" i="6"/>
  <c r="E2065" i="6"/>
  <c r="E2066" i="6"/>
  <c r="F2066" i="6"/>
  <c r="G2066" i="6" s="1"/>
  <c r="E2067" i="6"/>
  <c r="E2068" i="6"/>
  <c r="F2068" i="6" s="1"/>
  <c r="G2068" i="6" s="1"/>
  <c r="E2069" i="6"/>
  <c r="F2069" i="6" s="1"/>
  <c r="G2069" i="6" s="1"/>
  <c r="E2070" i="6"/>
  <c r="E2071" i="6"/>
  <c r="E2072" i="6"/>
  <c r="E2073" i="6"/>
  <c r="E2074" i="6"/>
  <c r="F2074" i="6" s="1"/>
  <c r="G2074" i="6" s="1"/>
  <c r="E2075" i="6"/>
  <c r="F2075" i="6" s="1"/>
  <c r="G2075" i="6" s="1"/>
  <c r="E2076" i="6"/>
  <c r="E2077" i="6"/>
  <c r="F2077" i="6" s="1"/>
  <c r="G2077" i="6" s="1"/>
  <c r="E2078" i="6"/>
  <c r="E2079" i="6"/>
  <c r="E2080" i="6"/>
  <c r="F2079" i="6" s="1"/>
  <c r="G2079" i="6" s="1"/>
  <c r="E2081" i="6"/>
  <c r="F2081" i="6" s="1"/>
  <c r="G2081" i="6" s="1"/>
  <c r="E2082" i="6"/>
  <c r="F2082" i="6" s="1"/>
  <c r="G2082" i="6" s="1"/>
  <c r="E2083" i="6"/>
  <c r="F2083" i="6" s="1"/>
  <c r="G2083" i="6" s="1"/>
  <c r="E2084" i="6"/>
  <c r="E2085" i="6"/>
  <c r="E2086" i="6"/>
  <c r="E2087" i="6"/>
  <c r="F2087" i="6"/>
  <c r="G2087" i="6" s="1"/>
  <c r="E2088" i="6"/>
  <c r="E2089" i="6"/>
  <c r="E2090" i="6"/>
  <c r="F2090" i="6" s="1"/>
  <c r="G2090" i="6" s="1"/>
  <c r="E2091" i="6"/>
  <c r="F2091" i="6" s="1"/>
  <c r="G2091" i="6" s="1"/>
  <c r="E2092" i="6"/>
  <c r="E2093" i="6"/>
  <c r="E2094" i="6"/>
  <c r="F2094" i="6" s="1"/>
  <c r="G2094" i="6" s="1"/>
  <c r="E2095" i="6"/>
  <c r="F2095" i="6" s="1"/>
  <c r="G2095" i="6" s="1"/>
  <c r="E2096" i="6"/>
  <c r="E2097" i="6"/>
  <c r="E2098" i="6"/>
  <c r="F2098" i="6" s="1"/>
  <c r="G2098" i="6" s="1"/>
  <c r="E2099" i="6"/>
  <c r="E2100" i="6"/>
  <c r="E2101" i="6"/>
  <c r="E2102" i="6"/>
  <c r="E2103" i="6"/>
  <c r="E2104" i="6"/>
  <c r="E2105" i="6"/>
  <c r="F2105" i="6" s="1"/>
  <c r="G2105" i="6" s="1"/>
  <c r="E2106" i="6"/>
  <c r="F2106" i="6" s="1"/>
  <c r="G2106" i="6" s="1"/>
  <c r="E2107" i="6"/>
  <c r="E2108" i="6"/>
  <c r="E2109" i="6"/>
  <c r="F2109" i="6" s="1"/>
  <c r="G2109" i="6" s="1"/>
  <c r="E2110" i="6"/>
  <c r="E2111" i="6"/>
  <c r="F2111" i="6"/>
  <c r="G2111" i="6" s="1"/>
  <c r="E2112" i="6"/>
  <c r="E2113" i="6"/>
  <c r="F2113" i="6" s="1"/>
  <c r="G2113" i="6" s="1"/>
  <c r="E2114" i="6"/>
  <c r="F2114" i="6" s="1"/>
  <c r="G2114" i="6" s="1"/>
  <c r="E2115" i="6"/>
  <c r="F2115" i="6" s="1"/>
  <c r="G2115" i="6" s="1"/>
  <c r="E2116" i="6"/>
  <c r="E2117" i="6"/>
  <c r="E2118" i="6"/>
  <c r="E2119" i="6"/>
  <c r="F2119" i="6" s="1"/>
  <c r="G2119" i="6" s="1"/>
  <c r="E2120" i="6"/>
  <c r="E2121" i="6"/>
  <c r="E2122" i="6"/>
  <c r="E2123" i="6"/>
  <c r="F2123" i="6" s="1"/>
  <c r="G2123" i="6" s="1"/>
  <c r="E2124" i="6"/>
  <c r="E2125" i="6"/>
  <c r="E2126" i="6"/>
  <c r="F2126" i="6" s="1"/>
  <c r="G2126" i="6" s="1"/>
  <c r="E2127" i="6"/>
  <c r="F2127" i="6" s="1"/>
  <c r="G2127" i="6" s="1"/>
  <c r="E2128" i="6"/>
  <c r="E2129" i="6"/>
  <c r="E2130" i="6"/>
  <c r="F2130" i="6"/>
  <c r="G2130" i="6" s="1"/>
  <c r="E2131" i="6"/>
  <c r="E2132" i="6"/>
  <c r="E2133" i="6"/>
  <c r="E2134" i="6"/>
  <c r="E2135" i="6"/>
  <c r="E2136" i="6"/>
  <c r="E2137" i="6"/>
  <c r="E2138" i="6"/>
  <c r="F2138" i="6" s="1"/>
  <c r="G2138" i="6" s="1"/>
  <c r="E2139" i="6"/>
  <c r="F2139" i="6" s="1"/>
  <c r="G2139" i="6" s="1"/>
  <c r="E2140" i="6"/>
  <c r="E2141" i="6"/>
  <c r="F2141" i="6" s="1"/>
  <c r="G2141" i="6" s="1"/>
  <c r="E2142" i="6"/>
  <c r="E2143" i="6"/>
  <c r="E2144" i="6"/>
  <c r="F2143" i="6" s="1"/>
  <c r="G2143" i="6" s="1"/>
  <c r="E2145" i="6"/>
  <c r="F2145" i="6" s="1"/>
  <c r="G2145" i="6" s="1"/>
  <c r="E2146" i="6"/>
  <c r="F2146" i="6" s="1"/>
  <c r="G2146" i="6" s="1"/>
  <c r="E2147" i="6"/>
  <c r="F2147" i="6" s="1"/>
  <c r="G2147" i="6" s="1"/>
  <c r="E2148" i="6"/>
  <c r="E2149" i="6"/>
  <c r="E2150" i="6"/>
  <c r="E2151" i="6"/>
  <c r="F2151" i="6"/>
  <c r="G2151" i="6" s="1"/>
  <c r="E2152" i="6"/>
  <c r="E2153" i="6"/>
  <c r="E2154" i="6"/>
  <c r="F2154" i="6" s="1"/>
  <c r="G2154" i="6" s="1"/>
  <c r="E2155" i="6"/>
  <c r="F2155" i="6" s="1"/>
  <c r="G2155" i="6" s="1"/>
  <c r="E2156" i="6"/>
  <c r="E2157" i="6"/>
  <c r="E2158" i="6"/>
  <c r="F2158" i="6" s="1"/>
  <c r="G2158" i="6" s="1"/>
  <c r="E2159" i="6"/>
  <c r="F2159" i="6" s="1"/>
  <c r="G2159" i="6" s="1"/>
  <c r="E2160" i="6"/>
  <c r="E2161" i="6"/>
  <c r="E2162" i="6"/>
  <c r="F2162" i="6" s="1"/>
  <c r="G2162" i="6" s="1"/>
  <c r="E2163" i="6"/>
  <c r="E2164" i="6"/>
  <c r="E2165" i="6"/>
  <c r="F2165" i="6" s="1"/>
  <c r="G2165" i="6" s="1"/>
  <c r="E2166" i="6"/>
  <c r="E2167" i="6"/>
  <c r="E2168" i="6"/>
  <c r="E2169" i="6"/>
  <c r="F2169" i="6" s="1"/>
  <c r="G2169" i="6" s="1"/>
  <c r="E2170" i="6"/>
  <c r="F2170" i="6" s="1"/>
  <c r="G2170" i="6" s="1"/>
  <c r="E2171" i="6"/>
  <c r="F2171" i="6" s="1"/>
  <c r="G2171" i="6" s="1"/>
  <c r="E2172" i="6"/>
  <c r="E2173" i="6"/>
  <c r="F2173" i="6" s="1"/>
  <c r="G2173" i="6" s="1"/>
  <c r="E2174" i="6"/>
  <c r="E2175" i="6"/>
  <c r="F2175" i="6"/>
  <c r="G2175" i="6" s="1"/>
  <c r="E2176" i="6"/>
  <c r="E2177" i="6"/>
  <c r="F2177" i="6" s="1"/>
  <c r="G2177" i="6" s="1"/>
  <c r="E2178" i="6"/>
  <c r="F2178" i="6" s="1"/>
  <c r="G2178" i="6" s="1"/>
  <c r="E2179" i="6"/>
  <c r="F2179" i="6" s="1"/>
  <c r="G2179" i="6" s="1"/>
  <c r="E2180" i="6"/>
  <c r="E2181" i="6"/>
  <c r="E2182" i="6"/>
  <c r="E2183" i="6"/>
  <c r="F2183" i="6" s="1"/>
  <c r="G2183" i="6" s="1"/>
  <c r="E2184" i="6"/>
  <c r="E2185" i="6"/>
  <c r="E2186" i="6"/>
  <c r="E2187" i="6"/>
  <c r="F2187" i="6" s="1"/>
  <c r="G2187" i="6" s="1"/>
  <c r="E2188" i="6"/>
  <c r="E2189" i="6"/>
  <c r="E2190" i="6"/>
  <c r="F2190" i="6" s="1"/>
  <c r="G2190" i="6" s="1"/>
  <c r="E2191" i="6"/>
  <c r="F2191" i="6" s="1"/>
  <c r="G2191" i="6" s="1"/>
  <c r="E2192" i="6"/>
  <c r="E2193" i="6"/>
  <c r="E2194" i="6"/>
  <c r="F2194" i="6"/>
  <c r="G2194" i="6" s="1"/>
  <c r="E2195" i="6"/>
  <c r="F2195" i="6" s="1"/>
  <c r="G2195" i="6" s="1"/>
  <c r="E2196" i="6"/>
  <c r="E2197" i="6"/>
  <c r="E2198" i="6"/>
  <c r="F2198" i="6" s="1"/>
  <c r="G2198" i="6" s="1"/>
  <c r="E2199" i="6"/>
  <c r="E2200" i="6"/>
  <c r="F2199" i="6" s="1"/>
  <c r="G2199" i="6" s="1"/>
  <c r="E2201" i="6"/>
  <c r="F2201" i="6" s="1"/>
  <c r="G2201" i="6" s="1"/>
  <c r="E2202" i="6"/>
  <c r="F2202" i="6" s="1"/>
  <c r="G2202" i="6" s="1"/>
  <c r="E2203" i="6"/>
  <c r="E2204" i="6"/>
  <c r="E2205" i="6"/>
  <c r="E2206" i="6"/>
  <c r="E2207" i="6"/>
  <c r="E2208" i="6"/>
  <c r="F2207" i="6" s="1"/>
  <c r="G2207" i="6" s="1"/>
  <c r="E2209" i="6"/>
  <c r="F2209" i="6" s="1"/>
  <c r="G2209" i="6" s="1"/>
  <c r="E2210" i="6"/>
  <c r="F2210" i="6"/>
  <c r="G2210" i="6" s="1"/>
  <c r="E2211" i="6"/>
  <c r="E2212" i="6"/>
  <c r="E2213" i="6"/>
  <c r="E2214" i="6"/>
  <c r="E2215" i="6"/>
  <c r="F2215" i="6" s="1"/>
  <c r="G2215" i="6" s="1"/>
  <c r="E2216" i="6"/>
  <c r="E2217" i="6"/>
  <c r="F2217" i="6" s="1"/>
  <c r="G2217" i="6" s="1"/>
  <c r="E2218" i="6"/>
  <c r="F2218" i="6"/>
  <c r="G2218" i="6" s="1"/>
  <c r="E2219" i="6"/>
  <c r="E2220" i="6"/>
  <c r="E2221" i="6"/>
  <c r="E2222" i="6"/>
  <c r="F2222" i="6" s="1"/>
  <c r="G2222" i="6" s="1"/>
  <c r="E2223" i="6"/>
  <c r="F2223" i="6"/>
  <c r="G2223" i="6" s="1"/>
  <c r="E2224" i="6"/>
  <c r="E2225" i="6"/>
  <c r="F2225" i="6" s="1"/>
  <c r="G2225" i="6" s="1"/>
  <c r="E2226" i="6"/>
  <c r="E2227" i="6"/>
  <c r="F2227" i="6" s="1"/>
  <c r="G2227" i="6" s="1"/>
  <c r="E2228" i="6"/>
  <c r="E2229" i="6"/>
  <c r="E2230" i="6"/>
  <c r="F2230" i="6" s="1"/>
  <c r="G2230" i="6" s="1"/>
  <c r="E2231" i="6"/>
  <c r="F2231" i="6"/>
  <c r="G2231" i="6" s="1"/>
  <c r="E2232" i="6"/>
  <c r="E2233" i="6"/>
  <c r="E2234" i="6"/>
  <c r="F2234" i="6" s="1"/>
  <c r="G2234" i="6" s="1"/>
  <c r="E2235" i="6"/>
  <c r="E2236" i="6"/>
  <c r="E2237" i="6"/>
  <c r="E2238" i="6"/>
  <c r="F2238" i="6" s="1"/>
  <c r="G2238" i="6" s="1"/>
  <c r="E2239" i="6"/>
  <c r="F2239" i="6" s="1"/>
  <c r="G2239" i="6" s="1"/>
  <c r="E2240" i="6"/>
  <c r="E2241" i="6"/>
  <c r="F2241" i="6" s="1"/>
  <c r="G2241" i="6" s="1"/>
  <c r="E2242" i="6"/>
  <c r="F2242" i="6"/>
  <c r="G2242" i="6" s="1"/>
  <c r="E2243" i="6"/>
  <c r="E2244" i="6"/>
  <c r="E2245" i="6"/>
  <c r="F2245" i="6" s="1"/>
  <c r="G2245" i="6" s="1"/>
  <c r="E2246" i="6"/>
  <c r="E2247" i="6"/>
  <c r="F2247" i="6" s="1"/>
  <c r="G2247" i="6" s="1"/>
  <c r="E2248" i="6"/>
  <c r="E2249" i="6"/>
  <c r="F2249" i="6" s="1"/>
  <c r="G2249" i="6" s="1"/>
  <c r="E2250" i="6"/>
  <c r="E2251" i="6"/>
  <c r="E2252" i="6"/>
  <c r="E2253" i="6"/>
  <c r="F2253" i="6" s="1"/>
  <c r="G2253" i="6" s="1"/>
  <c r="E2254" i="6"/>
  <c r="F2254" i="6" s="1"/>
  <c r="G2254" i="6" s="1"/>
  <c r="E2255" i="6"/>
  <c r="F2255" i="6"/>
  <c r="G2255" i="6" s="1"/>
  <c r="E2256" i="6"/>
  <c r="E2257" i="6"/>
  <c r="E2258" i="6"/>
  <c r="F2258" i="6" s="1"/>
  <c r="G2258" i="6" s="1"/>
  <c r="E2259" i="6"/>
  <c r="F2259" i="6" s="1"/>
  <c r="G2259" i="6" s="1"/>
  <c r="E2260" i="6"/>
  <c r="E2261" i="6"/>
  <c r="E2262" i="6"/>
  <c r="F2262" i="6" s="1"/>
  <c r="G2262" i="6" s="1"/>
  <c r="E2263" i="6"/>
  <c r="E2264" i="6"/>
  <c r="F2263" i="6" s="1"/>
  <c r="G2263" i="6" s="1"/>
  <c r="E2265" i="6"/>
  <c r="F2265" i="6" s="1"/>
  <c r="G2265" i="6" s="1"/>
  <c r="E2266" i="6"/>
  <c r="F2266" i="6" s="1"/>
  <c r="G2266" i="6" s="1"/>
  <c r="E2267" i="6"/>
  <c r="E2268" i="6"/>
  <c r="E2269" i="6"/>
  <c r="E2270" i="6"/>
  <c r="E2271" i="6"/>
  <c r="F2271" i="6"/>
  <c r="G2271" i="6" s="1"/>
  <c r="E2272" i="6"/>
  <c r="E2273" i="6"/>
  <c r="F2273" i="6" s="1"/>
  <c r="G2273" i="6" s="1"/>
  <c r="E2274" i="6"/>
  <c r="F2274" i="6"/>
  <c r="G2274" i="6" s="1"/>
  <c r="E2275" i="6"/>
  <c r="E2276" i="6"/>
  <c r="E2277" i="6"/>
  <c r="E2278" i="6"/>
  <c r="F2278" i="6" s="1"/>
  <c r="G2278" i="6" s="1"/>
  <c r="E2279" i="6"/>
  <c r="F2279" i="6" s="1"/>
  <c r="G2279" i="6" s="1"/>
  <c r="E2280" i="6"/>
  <c r="E2281" i="6"/>
  <c r="F2281" i="6" s="1"/>
  <c r="G2281" i="6" s="1"/>
  <c r="E2282" i="6"/>
  <c r="F2282" i="6"/>
  <c r="G2282" i="6" s="1"/>
  <c r="E2283" i="6"/>
  <c r="E2284" i="6"/>
  <c r="E2285" i="6"/>
  <c r="F2285" i="6" s="1"/>
  <c r="G2285" i="6" s="1"/>
  <c r="E2286" i="6"/>
  <c r="F2286" i="6" s="1"/>
  <c r="G2286" i="6" s="1"/>
  <c r="E2287" i="6"/>
  <c r="F2287" i="6"/>
  <c r="G2287" i="6" s="1"/>
  <c r="E2288" i="6"/>
  <c r="E2289" i="6"/>
  <c r="F2289" i="6" s="1"/>
  <c r="G2289" i="6" s="1"/>
  <c r="E2290" i="6"/>
  <c r="E2291" i="6"/>
  <c r="E2292" i="6"/>
  <c r="E2293" i="6"/>
  <c r="E2294" i="6"/>
  <c r="F2294" i="6" s="1"/>
  <c r="G2294" i="6" s="1"/>
  <c r="E2295" i="6"/>
  <c r="F2295" i="6"/>
  <c r="G2295" i="6" s="1"/>
  <c r="E2296" i="6"/>
  <c r="E2297" i="6"/>
  <c r="E2298" i="6"/>
  <c r="F2298" i="6" s="1"/>
  <c r="G2298" i="6" s="1"/>
  <c r="E2299" i="6"/>
  <c r="E2300" i="6"/>
  <c r="E2301" i="6"/>
  <c r="E2302" i="6"/>
  <c r="E2303" i="6"/>
  <c r="F2303" i="6" s="1"/>
  <c r="G2303" i="6" s="1"/>
  <c r="E2304" i="6"/>
  <c r="F2304" i="6" s="1"/>
  <c r="G2304" i="6" s="1"/>
  <c r="E2305" i="6"/>
  <c r="E2306" i="6"/>
  <c r="F2306" i="6" s="1"/>
  <c r="G2306" i="6" s="1"/>
  <c r="E2307" i="6"/>
  <c r="E2308" i="6"/>
  <c r="E2309" i="6"/>
  <c r="E2310" i="6"/>
  <c r="F2310" i="6" s="1"/>
  <c r="G2310" i="6" s="1"/>
  <c r="E2311" i="6"/>
  <c r="F2311" i="6" s="1"/>
  <c r="G2311" i="6" s="1"/>
  <c r="E2312" i="6"/>
  <c r="E2313" i="6"/>
  <c r="E2314" i="6"/>
  <c r="F2314" i="6" s="1"/>
  <c r="G2314" i="6" s="1"/>
  <c r="E2315" i="6"/>
  <c r="E2316" i="6"/>
  <c r="E2317" i="6"/>
  <c r="F2317" i="6" s="1"/>
  <c r="G2317" i="6" s="1"/>
  <c r="E2318" i="6"/>
  <c r="E2319" i="6"/>
  <c r="E2320" i="6"/>
  <c r="E2321" i="6"/>
  <c r="F2321" i="6" s="1"/>
  <c r="G2321" i="6" s="1"/>
  <c r="E2322" i="6"/>
  <c r="F2322" i="6"/>
  <c r="G2322" i="6" s="1"/>
  <c r="E2323" i="6"/>
  <c r="E2324" i="6"/>
  <c r="E2325" i="6"/>
  <c r="F2325" i="6" s="1"/>
  <c r="G2325" i="6" s="1"/>
  <c r="E2326" i="6"/>
  <c r="E2327" i="6"/>
  <c r="F2327" i="6" s="1"/>
  <c r="G2327" i="6" s="1"/>
  <c r="E2328" i="6"/>
  <c r="E2329" i="6"/>
  <c r="F2329" i="6" s="1"/>
  <c r="G2329" i="6" s="1"/>
  <c r="E2330" i="6"/>
  <c r="E2331" i="6"/>
  <c r="F2331" i="6" s="1"/>
  <c r="G2331" i="6" s="1"/>
  <c r="E2332" i="6"/>
  <c r="E2333" i="6"/>
  <c r="E2334" i="6"/>
  <c r="F2334" i="6" s="1"/>
  <c r="G2334" i="6" s="1"/>
  <c r="E2335" i="6"/>
  <c r="F2335" i="6" s="1"/>
  <c r="G2335" i="6" s="1"/>
  <c r="E2336" i="6"/>
  <c r="E2337" i="6"/>
  <c r="F2337" i="6" s="1"/>
  <c r="G2337" i="6" s="1"/>
  <c r="E2338" i="6"/>
  <c r="E2339" i="6"/>
  <c r="E2340" i="6"/>
  <c r="E2341" i="6"/>
  <c r="E2342" i="6"/>
  <c r="F2342" i="6" s="1"/>
  <c r="G2342" i="6" s="1"/>
  <c r="E2343" i="6"/>
  <c r="F2343" i="6"/>
  <c r="G2343" i="6" s="1"/>
  <c r="E2344" i="6"/>
  <c r="E2345" i="6"/>
  <c r="E2346" i="6"/>
  <c r="F2346" i="6"/>
  <c r="G2346" i="6" s="1"/>
  <c r="E2347" i="6"/>
  <c r="F2347" i="6" s="1"/>
  <c r="G2347" i="6" s="1"/>
  <c r="E2348" i="6"/>
  <c r="E2349" i="6"/>
  <c r="E2350" i="6"/>
  <c r="F2350" i="6" s="1"/>
  <c r="G2350" i="6" s="1"/>
  <c r="E2351" i="6"/>
  <c r="E2352" i="6"/>
  <c r="F2352" i="6" s="1"/>
  <c r="G2352" i="6"/>
  <c r="E2353" i="6"/>
  <c r="F2353" i="6" s="1"/>
  <c r="G2353" i="6" s="1"/>
  <c r="E2354" i="6"/>
  <c r="E2355" i="6"/>
  <c r="E2356" i="6"/>
  <c r="E2357" i="6"/>
  <c r="E2358" i="6"/>
  <c r="E2359" i="6"/>
  <c r="F2359" i="6" s="1"/>
  <c r="G2359" i="6" s="1"/>
  <c r="E2360" i="6"/>
  <c r="E2361" i="6"/>
  <c r="E2362" i="6"/>
  <c r="E2363" i="6"/>
  <c r="F2363" i="6" s="1"/>
  <c r="G2363" i="6"/>
  <c r="E2364" i="6"/>
  <c r="E2365" i="6"/>
  <c r="E2366" i="6"/>
  <c r="E2367" i="6"/>
  <c r="F2367" i="6" s="1"/>
  <c r="G2367" i="6" s="1"/>
  <c r="E2368" i="6"/>
  <c r="E2369" i="6"/>
  <c r="E2370" i="6"/>
  <c r="F2370" i="6"/>
  <c r="G2370" i="6" s="1"/>
  <c r="E2371" i="6"/>
  <c r="E2372" i="6"/>
  <c r="E2373" i="6"/>
  <c r="E2374" i="6"/>
  <c r="E2375" i="6"/>
  <c r="F2374" i="6" s="1"/>
  <c r="G2374" i="6" s="1"/>
  <c r="E2376" i="6"/>
  <c r="F2375" i="6" s="1"/>
  <c r="G2375" i="6" s="1"/>
  <c r="E2377" i="6"/>
  <c r="E2378" i="6"/>
  <c r="F2378" i="6"/>
  <c r="G2378" i="6" s="1"/>
  <c r="E2379" i="6"/>
  <c r="E2380" i="6"/>
  <c r="F2379" i="6" s="1"/>
  <c r="G2379" i="6" s="1"/>
  <c r="E2381" i="6"/>
  <c r="F2381" i="6" s="1"/>
  <c r="G2381" i="6"/>
  <c r="E2382" i="6"/>
  <c r="E2383" i="6"/>
  <c r="F2383" i="6" s="1"/>
  <c r="G2383" i="6"/>
  <c r="E2384" i="6"/>
  <c r="E2385" i="6"/>
  <c r="E2386" i="6"/>
  <c r="E2387" i="6"/>
  <c r="E2388" i="6"/>
  <c r="E2389" i="6"/>
  <c r="F2389" i="6" s="1"/>
  <c r="G2389" i="6" s="1"/>
  <c r="E2390" i="6"/>
  <c r="F2390" i="6"/>
  <c r="G2390" i="6" s="1"/>
  <c r="E2391" i="6"/>
  <c r="F2391" i="6" s="1"/>
  <c r="G2391" i="6" s="1"/>
  <c r="E2392" i="6"/>
  <c r="E2393" i="6"/>
  <c r="E2394" i="6"/>
  <c r="E2395" i="6"/>
  <c r="E2396" i="6"/>
  <c r="F2396" i="6" s="1"/>
  <c r="G2396" i="6" s="1"/>
  <c r="E2397" i="6"/>
  <c r="F2397" i="6" s="1"/>
  <c r="G2397" i="6" s="1"/>
  <c r="E2398" i="6"/>
  <c r="F2398" i="6" s="1"/>
  <c r="G2398" i="6" s="1"/>
  <c r="E2399" i="6"/>
  <c r="E2400" i="6"/>
  <c r="E2401" i="6"/>
  <c r="E2402" i="6"/>
  <c r="E2403" i="6"/>
  <c r="E2404" i="6"/>
  <c r="F2404" i="6" s="1"/>
  <c r="G2404" i="6" s="1"/>
  <c r="E2405" i="6"/>
  <c r="E2406" i="6"/>
  <c r="E2407" i="6"/>
  <c r="F2407" i="6"/>
  <c r="G2407" i="6" s="1"/>
  <c r="E2408" i="6"/>
  <c r="E2409" i="6"/>
  <c r="E2410" i="6"/>
  <c r="E2411" i="6"/>
  <c r="E2412" i="6"/>
  <c r="E2413" i="6"/>
  <c r="E2414" i="6"/>
  <c r="F2414" i="6" s="1"/>
  <c r="G2414" i="6" s="1"/>
  <c r="E2415" i="6"/>
  <c r="E2416" i="6"/>
  <c r="F2415" i="6" s="1"/>
  <c r="G2415" i="6" s="1"/>
  <c r="E2417" i="6"/>
  <c r="F2417" i="6" s="1"/>
  <c r="G2417" i="6" s="1"/>
  <c r="E2418" i="6"/>
  <c r="E2419" i="6"/>
  <c r="E2420" i="6"/>
  <c r="F2420" i="6"/>
  <c r="G2420" i="6" s="1"/>
  <c r="E2421" i="6"/>
  <c r="E2422" i="6"/>
  <c r="E2423" i="6"/>
  <c r="F2423" i="6" s="1"/>
  <c r="G2423" i="6" s="1"/>
  <c r="E2424" i="6"/>
  <c r="E2425" i="6"/>
  <c r="E2426" i="6"/>
  <c r="E2427" i="6"/>
  <c r="E2428" i="6"/>
  <c r="E2429" i="6"/>
  <c r="F2428" i="6" s="1"/>
  <c r="G2428" i="6" s="1"/>
  <c r="E2430" i="6"/>
  <c r="F2430" i="6" s="1"/>
  <c r="G2430" i="6" s="1"/>
  <c r="E2431" i="6"/>
  <c r="E2432" i="6"/>
  <c r="F2431" i="6" s="1"/>
  <c r="G2431" i="6" s="1"/>
  <c r="E2433" i="6"/>
  <c r="F2433" i="6" s="1"/>
  <c r="G2433" i="6" s="1"/>
  <c r="E2434" i="6"/>
  <c r="E2435" i="6"/>
  <c r="E2436" i="6"/>
  <c r="F2436" i="6" s="1"/>
  <c r="G2436" i="6" s="1"/>
  <c r="E2437" i="6"/>
  <c r="E2438" i="6"/>
  <c r="E2439" i="6"/>
  <c r="F2439" i="6"/>
  <c r="G2439" i="6" s="1"/>
  <c r="E2440" i="6"/>
  <c r="E2441" i="6"/>
  <c r="E2442" i="6"/>
  <c r="E2443" i="6"/>
  <c r="E2444" i="6"/>
  <c r="E2445" i="6"/>
  <c r="F2444" i="6" s="1"/>
  <c r="G2444" i="6" s="1"/>
  <c r="E2446" i="6"/>
  <c r="F2446" i="6" s="1"/>
  <c r="G2446" i="6" s="1"/>
  <c r="E2447" i="6"/>
  <c r="E2448" i="6"/>
  <c r="F2447" i="6" s="1"/>
  <c r="G2447" i="6" s="1"/>
  <c r="E2449" i="6"/>
  <c r="F2449" i="6" s="1"/>
  <c r="G2449" i="6" s="1"/>
  <c r="E2450" i="6"/>
  <c r="E2451" i="6"/>
  <c r="E2452" i="6"/>
  <c r="F2452" i="6"/>
  <c r="G2452" i="6" s="1"/>
  <c r="E2453" i="6"/>
  <c r="E2454" i="6"/>
  <c r="E2455" i="6"/>
  <c r="F2455" i="6" s="1"/>
  <c r="G2455" i="6" s="1"/>
  <c r="E2456" i="6"/>
  <c r="E2457" i="6"/>
  <c r="E2458" i="6"/>
  <c r="E2459" i="6"/>
  <c r="E2460" i="6"/>
  <c r="E2461" i="6"/>
  <c r="F2460" i="6" s="1"/>
  <c r="G2460" i="6" s="1"/>
  <c r="E2462" i="6"/>
  <c r="F2462" i="6" s="1"/>
  <c r="G2462" i="6" s="1"/>
  <c r="E2463" i="6"/>
  <c r="E2464" i="6"/>
  <c r="F2463" i="6" s="1"/>
  <c r="G2463" i="6" s="1"/>
  <c r="E2465" i="6"/>
  <c r="F2465" i="6" s="1"/>
  <c r="G2465" i="6" s="1"/>
  <c r="E2466" i="6"/>
  <c r="E2467" i="6"/>
  <c r="E2468" i="6"/>
  <c r="F2468" i="6" s="1"/>
  <c r="G2468" i="6" s="1"/>
  <c r="E2469" i="6"/>
  <c r="E2470" i="6"/>
  <c r="E2471" i="6"/>
  <c r="F2471" i="6"/>
  <c r="G2471" i="6" s="1"/>
  <c r="E2472" i="6"/>
  <c r="E2473" i="6"/>
  <c r="E2474" i="6"/>
  <c r="E2475" i="6"/>
  <c r="E2476" i="6"/>
  <c r="E2477" i="6"/>
  <c r="F2476" i="6" s="1"/>
  <c r="G2476" i="6" s="1"/>
  <c r="E2478" i="6"/>
  <c r="F2478" i="6" s="1"/>
  <c r="G2478" i="6" s="1"/>
  <c r="E2479" i="6"/>
  <c r="E2480" i="6"/>
  <c r="E2481" i="6"/>
  <c r="F2481" i="6" s="1"/>
  <c r="G2481" i="6" s="1"/>
  <c r="E2482" i="6"/>
  <c r="E2483" i="6"/>
  <c r="E2484" i="6"/>
  <c r="F2484" i="6"/>
  <c r="G2484" i="6" s="1"/>
  <c r="E2485" i="6"/>
  <c r="E2486" i="6"/>
  <c r="E2487" i="6"/>
  <c r="F2487" i="6" s="1"/>
  <c r="G2487" i="6" s="1"/>
  <c r="E2488" i="6"/>
  <c r="E2489" i="6"/>
  <c r="E2490" i="6"/>
  <c r="E2491" i="6"/>
  <c r="E2492" i="6"/>
  <c r="E2493" i="6"/>
  <c r="F2492" i="6" s="1"/>
  <c r="G2492" i="6" s="1"/>
  <c r="E2494" i="6"/>
  <c r="F2494" i="6" s="1"/>
  <c r="G2494" i="6" s="1"/>
  <c r="E2495" i="6"/>
  <c r="E2496" i="6"/>
  <c r="E2497" i="6"/>
  <c r="F2497" i="6" s="1"/>
  <c r="G2497" i="6" s="1"/>
  <c r="E2498" i="6"/>
  <c r="E2499" i="6"/>
  <c r="E2500" i="6"/>
  <c r="F2500" i="6" s="1"/>
  <c r="G2500" i="6" s="1"/>
  <c r="E2501" i="6"/>
  <c r="E2502" i="6"/>
  <c r="E2503" i="6"/>
  <c r="F2503" i="6"/>
  <c r="G2503" i="6" s="1"/>
  <c r="E2504" i="6"/>
  <c r="E2505" i="6"/>
  <c r="E2506" i="6"/>
  <c r="E2507" i="6"/>
  <c r="E2508" i="6"/>
  <c r="E2509" i="6"/>
  <c r="F2508" i="6" s="1"/>
  <c r="G2508" i="6" s="1"/>
  <c r="E2510" i="6"/>
  <c r="F2510" i="6" s="1"/>
  <c r="G2510" i="6" s="1"/>
  <c r="E2511" i="6"/>
  <c r="E2512" i="6"/>
  <c r="E2513" i="6"/>
  <c r="F2513" i="6" s="1"/>
  <c r="G2513" i="6" s="1"/>
  <c r="E2514" i="6"/>
  <c r="E2515" i="6"/>
  <c r="E2516" i="6"/>
  <c r="F2516" i="6"/>
  <c r="G2516" i="6" s="1"/>
  <c r="E2517" i="6"/>
  <c r="E2518" i="6"/>
  <c r="E2519" i="6"/>
  <c r="F2519" i="6" s="1"/>
  <c r="G2519" i="6" s="1"/>
  <c r="E2520" i="6"/>
  <c r="F2520" i="6" s="1"/>
  <c r="G2520" i="6" s="1"/>
  <c r="E2521" i="6"/>
  <c r="E2522" i="6"/>
  <c r="E2523" i="6"/>
  <c r="E2524" i="6"/>
  <c r="E2525" i="6"/>
  <c r="F2524" i="6" s="1"/>
  <c r="G2524" i="6" s="1"/>
  <c r="E2526" i="6"/>
  <c r="F2526" i="6" s="1"/>
  <c r="G2526" i="6" s="1"/>
  <c r="E2527" i="6"/>
  <c r="F2527" i="6" s="1"/>
  <c r="G2527" i="6" s="1"/>
  <c r="E2528" i="6"/>
  <c r="E2529" i="6"/>
  <c r="F2529" i="6" s="1"/>
  <c r="G2529" i="6" s="1"/>
  <c r="E2530" i="6"/>
  <c r="E2531" i="6"/>
  <c r="E2532" i="6"/>
  <c r="F2532" i="6" s="1"/>
  <c r="G2532" i="6" s="1"/>
  <c r="E2533" i="6"/>
  <c r="E2534" i="6"/>
  <c r="E2535" i="6"/>
  <c r="F2535" i="6"/>
  <c r="G2535" i="6" s="1"/>
  <c r="E2536" i="6"/>
  <c r="E2537" i="6"/>
  <c r="E2538" i="6"/>
  <c r="E2539" i="6"/>
  <c r="E2540" i="6"/>
  <c r="F2540" i="6" s="1"/>
  <c r="G2540" i="6" s="1"/>
  <c r="E2541" i="6"/>
  <c r="E2542" i="6"/>
  <c r="F2542" i="6" s="1"/>
  <c r="G2542" i="6" s="1"/>
  <c r="E2543" i="6"/>
  <c r="E2544" i="6"/>
  <c r="E2545" i="6"/>
  <c r="F2545" i="6" s="1"/>
  <c r="G2545" i="6" s="1"/>
  <c r="E2546" i="6"/>
  <c r="E2547" i="6"/>
  <c r="E2548" i="6"/>
  <c r="F2548" i="6"/>
  <c r="G2548" i="6" s="1"/>
  <c r="E2549" i="6"/>
  <c r="E2550" i="6"/>
  <c r="E2551" i="6"/>
  <c r="F2551" i="6" s="1"/>
  <c r="G2551" i="6" s="1"/>
  <c r="E2552" i="6"/>
  <c r="F2552" i="6" s="1"/>
  <c r="G2552" i="6" s="1"/>
  <c r="E2553" i="6"/>
  <c r="E2554" i="6"/>
  <c r="E2555" i="6"/>
  <c r="E2556" i="6"/>
  <c r="E2557" i="6"/>
  <c r="F2556" i="6" s="1"/>
  <c r="G2556" i="6" s="1"/>
  <c r="E2558" i="6"/>
  <c r="F2558" i="6" s="1"/>
  <c r="G2558" i="6" s="1"/>
  <c r="E2559" i="6"/>
  <c r="F2559" i="6" s="1"/>
  <c r="G2559" i="6" s="1"/>
  <c r="E2560" i="6"/>
  <c r="E2561" i="6"/>
  <c r="F2561" i="6" s="1"/>
  <c r="G2561" i="6" s="1"/>
  <c r="E2562" i="6"/>
  <c r="E2563" i="6"/>
  <c r="E2564" i="6"/>
  <c r="F2564" i="6" s="1"/>
  <c r="G2564" i="6" s="1"/>
  <c r="E2565" i="6"/>
  <c r="E2566" i="6"/>
  <c r="E2567" i="6"/>
  <c r="F2567" i="6"/>
  <c r="G2567" i="6" s="1"/>
  <c r="E2568" i="6"/>
  <c r="E2569" i="6"/>
  <c r="E2570" i="6"/>
  <c r="E2571" i="6"/>
  <c r="E2572" i="6"/>
  <c r="F2572" i="6" s="1"/>
  <c r="G2572" i="6" s="1"/>
  <c r="E2573" i="6"/>
  <c r="E2574" i="6"/>
  <c r="F2574" i="6" s="1"/>
  <c r="G2574" i="6" s="1"/>
  <c r="E2575" i="6"/>
  <c r="E2576" i="6"/>
  <c r="E2577" i="6"/>
  <c r="F2577" i="6" s="1"/>
  <c r="G2577" i="6" s="1"/>
  <c r="E2578" i="6"/>
  <c r="E2579" i="6"/>
  <c r="E2580" i="6"/>
  <c r="F2580" i="6"/>
  <c r="G2580" i="6" s="1"/>
  <c r="E2581" i="6"/>
  <c r="E2582" i="6"/>
  <c r="E2583" i="6"/>
  <c r="F2583" i="6" s="1"/>
  <c r="G2583" i="6" s="1"/>
  <c r="E2584" i="6"/>
  <c r="F2584" i="6" s="1"/>
  <c r="G2584" i="6" s="1"/>
  <c r="E2585" i="6"/>
  <c r="E2586" i="6"/>
  <c r="E2587" i="6"/>
  <c r="E2588" i="6"/>
  <c r="E2589" i="6"/>
  <c r="F2588" i="6" s="1"/>
  <c r="G2588" i="6" s="1"/>
  <c r="E2590" i="6"/>
  <c r="F2590" i="6" s="1"/>
  <c r="G2590" i="6" s="1"/>
  <c r="E2591" i="6"/>
  <c r="F2591" i="6" s="1"/>
  <c r="G2591" i="6" s="1"/>
  <c r="E2592" i="6"/>
  <c r="E2593" i="6"/>
  <c r="F2593" i="6" s="1"/>
  <c r="G2593" i="6" s="1"/>
  <c r="E2594" i="6"/>
  <c r="E2595" i="6"/>
  <c r="E2596" i="6"/>
  <c r="F2596" i="6" s="1"/>
  <c r="G2596" i="6" s="1"/>
  <c r="E2597" i="6"/>
  <c r="E2598" i="6"/>
  <c r="E2599" i="6"/>
  <c r="F2599" i="6"/>
  <c r="G2599" i="6" s="1"/>
  <c r="E2600" i="6"/>
  <c r="E2601" i="6"/>
  <c r="E2602" i="6"/>
  <c r="E2603" i="6"/>
  <c r="E2604" i="6"/>
  <c r="F2604" i="6" s="1"/>
  <c r="G2604" i="6" s="1"/>
  <c r="E2605" i="6"/>
  <c r="E2606" i="6"/>
  <c r="F2606" i="6" s="1"/>
  <c r="G2606" i="6" s="1"/>
  <c r="E2607" i="6"/>
  <c r="E2608" i="6"/>
  <c r="E2609" i="6"/>
  <c r="F2609" i="6" s="1"/>
  <c r="G2609" i="6" s="1"/>
  <c r="E2610" i="6"/>
  <c r="E2611" i="6"/>
  <c r="E2612" i="6"/>
  <c r="F2612" i="6"/>
  <c r="G2612" i="6" s="1"/>
  <c r="E2613" i="6"/>
  <c r="E2614" i="6"/>
  <c r="E2615" i="6"/>
  <c r="F2615" i="6" s="1"/>
  <c r="G2615" i="6" s="1"/>
  <c r="E2616" i="6"/>
  <c r="F2616" i="6" s="1"/>
  <c r="G2616" i="6" s="1"/>
  <c r="E2617" i="6"/>
  <c r="E2618" i="6"/>
  <c r="E2619" i="6"/>
  <c r="E2620" i="6"/>
  <c r="E2621" i="6"/>
  <c r="F2620" i="6" s="1"/>
  <c r="G2620" i="6" s="1"/>
  <c r="E2622" i="6"/>
  <c r="F2622" i="6" s="1"/>
  <c r="G2622" i="6" s="1"/>
  <c r="E2623" i="6"/>
  <c r="F2623" i="6" s="1"/>
  <c r="G2623" i="6" s="1"/>
  <c r="E2624" i="6"/>
  <c r="E2625" i="6"/>
  <c r="F2625" i="6" s="1"/>
  <c r="G2625" i="6" s="1"/>
  <c r="E2626" i="6"/>
  <c r="E2627" i="6"/>
  <c r="E2628" i="6"/>
  <c r="F2628" i="6" s="1"/>
  <c r="G2628" i="6" s="1"/>
  <c r="E2629" i="6"/>
  <c r="E2630" i="6"/>
  <c r="E2631" i="6"/>
  <c r="F2631" i="6"/>
  <c r="G2631" i="6" s="1"/>
  <c r="E2632" i="6"/>
  <c r="E2633" i="6"/>
  <c r="E2634" i="6"/>
  <c r="E2635" i="6"/>
  <c r="E2636" i="6"/>
  <c r="E2637" i="6"/>
  <c r="F2636" i="6" s="1"/>
  <c r="G2636" i="6" s="1"/>
  <c r="E2638" i="6"/>
  <c r="F2638" i="6" s="1"/>
  <c r="G2638" i="6" s="1"/>
  <c r="E2639" i="6"/>
  <c r="E2640" i="6"/>
  <c r="E2641" i="6"/>
  <c r="F2641" i="6" s="1"/>
  <c r="G2641" i="6" s="1"/>
  <c r="E2642" i="6"/>
  <c r="E2643" i="6"/>
  <c r="E2644" i="6"/>
  <c r="F2644" i="6"/>
  <c r="G2644" i="6" s="1"/>
  <c r="E2645" i="6"/>
  <c r="E2646" i="6"/>
  <c r="E2647" i="6"/>
  <c r="F2647" i="6" s="1"/>
  <c r="G2647" i="6" s="1"/>
  <c r="E2648" i="6"/>
  <c r="F2648" i="6" s="1"/>
  <c r="G2648" i="6" s="1"/>
  <c r="E2649" i="6"/>
  <c r="E2650" i="6"/>
  <c r="E2651" i="6"/>
  <c r="E2652" i="6"/>
  <c r="E2653" i="6"/>
  <c r="F2652" i="6" s="1"/>
  <c r="G2652" i="6" s="1"/>
  <c r="E2654" i="6"/>
  <c r="F2654" i="6" s="1"/>
  <c r="G2654" i="6" s="1"/>
  <c r="E2655" i="6"/>
  <c r="F2655" i="6" s="1"/>
  <c r="G2655" i="6" s="1"/>
  <c r="E2656" i="6"/>
  <c r="E2657" i="6"/>
  <c r="F2657" i="6" s="1"/>
  <c r="G2657" i="6" s="1"/>
  <c r="E2658" i="6"/>
  <c r="E2659" i="6"/>
  <c r="E2660" i="6"/>
  <c r="F2660" i="6" s="1"/>
  <c r="G2660" i="6" s="1"/>
  <c r="E2661" i="6"/>
  <c r="E2662" i="6"/>
  <c r="E2663" i="6"/>
  <c r="F2663" i="6"/>
  <c r="G2663" i="6" s="1"/>
  <c r="E2664" i="6"/>
  <c r="E2665" i="6"/>
  <c r="E2666" i="6"/>
  <c r="E2667" i="6"/>
  <c r="E2668" i="6"/>
  <c r="F2668" i="6" s="1"/>
  <c r="G2668" i="6" s="1"/>
  <c r="E2669" i="6"/>
  <c r="E2670" i="6"/>
  <c r="F2670" i="6" s="1"/>
  <c r="G2670" i="6" s="1"/>
  <c r="E2671" i="6"/>
  <c r="E2672" i="6"/>
  <c r="E2673" i="6"/>
  <c r="F2673" i="6" s="1"/>
  <c r="G2673" i="6" s="1"/>
  <c r="E2674" i="6"/>
  <c r="E2675" i="6"/>
  <c r="E2676" i="6"/>
  <c r="F2676" i="6"/>
  <c r="G2676" i="6" s="1"/>
  <c r="E2677" i="6"/>
  <c r="E2678" i="6"/>
  <c r="E2679" i="6"/>
  <c r="F2679" i="6" s="1"/>
  <c r="G2679" i="6" s="1"/>
  <c r="E2680" i="6"/>
  <c r="F2680" i="6" s="1"/>
  <c r="G2680" i="6" s="1"/>
  <c r="E2681" i="6"/>
  <c r="E2682" i="6"/>
  <c r="F2682" i="6"/>
  <c r="G2682" i="6" s="1"/>
  <c r="E2683" i="6"/>
  <c r="E2684" i="6"/>
  <c r="F2684" i="6" s="1"/>
  <c r="G2684" i="6" s="1"/>
  <c r="E2685" i="6"/>
  <c r="E2686" i="6"/>
  <c r="E2687" i="6"/>
  <c r="F2687" i="6"/>
  <c r="G2687" i="6" s="1"/>
  <c r="E2688" i="6"/>
  <c r="E2689" i="6"/>
  <c r="E2690" i="6"/>
  <c r="F2690" i="6" s="1"/>
  <c r="G2690" i="6" s="1"/>
  <c r="E2691" i="6"/>
  <c r="E2692" i="6"/>
  <c r="F2692" i="6"/>
  <c r="G2692" i="6" s="1"/>
  <c r="E2693" i="6"/>
  <c r="E2694" i="6"/>
  <c r="E2695" i="6"/>
  <c r="F2695" i="6" s="1"/>
  <c r="G2695" i="6" s="1"/>
  <c r="E2696" i="6"/>
  <c r="E2697" i="6"/>
  <c r="E2698" i="6"/>
  <c r="F2698" i="6"/>
  <c r="G2698" i="6" s="1"/>
  <c r="E2699" i="6"/>
  <c r="E2700" i="6"/>
  <c r="F2700" i="6" s="1"/>
  <c r="G2700" i="6" s="1"/>
  <c r="E2701" i="6"/>
  <c r="E2702" i="6"/>
  <c r="E2703" i="6"/>
  <c r="F2703" i="6"/>
  <c r="G2703" i="6" s="1"/>
  <c r="E2704" i="6"/>
  <c r="E2705" i="6"/>
  <c r="E2706" i="6"/>
  <c r="F2706" i="6" s="1"/>
  <c r="G2706" i="6" s="1"/>
  <c r="E2707" i="6"/>
  <c r="F2707" i="6" s="1"/>
  <c r="G2707" i="6" s="1"/>
  <c r="E2708" i="6"/>
  <c r="F2708" i="6" s="1"/>
  <c r="G2708" i="6" s="1"/>
  <c r="E2709" i="6"/>
  <c r="E2710" i="6"/>
  <c r="E2711" i="6"/>
  <c r="E2712" i="6"/>
  <c r="F2711" i="6" s="1"/>
  <c r="G2711" i="6" s="1"/>
  <c r="E2713" i="6"/>
  <c r="F2713" i="6" s="1"/>
  <c r="G2713" i="6" s="1"/>
  <c r="E2714" i="6"/>
  <c r="E2715" i="6"/>
  <c r="E2716" i="6"/>
  <c r="F2716" i="6" s="1"/>
  <c r="G2716" i="6" s="1"/>
  <c r="E2717" i="6"/>
  <c r="E2718" i="6"/>
  <c r="E2719" i="6"/>
  <c r="E2720" i="6"/>
  <c r="F2719" i="6" s="1"/>
  <c r="G2719" i="6" s="1"/>
  <c r="E2721" i="6"/>
  <c r="F2721" i="6" s="1"/>
  <c r="G2721" i="6" s="1"/>
  <c r="E2722" i="6"/>
  <c r="E2723" i="6"/>
  <c r="F2723" i="6" s="1"/>
  <c r="G2723" i="6" s="1"/>
  <c r="E2724" i="6"/>
  <c r="F2724" i="6" s="1"/>
  <c r="G2724" i="6" s="1"/>
  <c r="E2725" i="6"/>
  <c r="E2726" i="6"/>
  <c r="E2727" i="6"/>
  <c r="E2728" i="6"/>
  <c r="F2728" i="6"/>
  <c r="G2728" i="6" s="1"/>
  <c r="E2729" i="6"/>
  <c r="F2729" i="6" s="1"/>
  <c r="G2729" i="6" s="1"/>
  <c r="E2730" i="6"/>
  <c r="E2731" i="6"/>
  <c r="E2732" i="6"/>
  <c r="F2732" i="6"/>
  <c r="G2732" i="6" s="1"/>
  <c r="E2733" i="6"/>
  <c r="E2734" i="6"/>
  <c r="E2735" i="6"/>
  <c r="F2735" i="6" s="1"/>
  <c r="G2735" i="6" s="1"/>
  <c r="E2736" i="6"/>
  <c r="F2736" i="6" s="1"/>
  <c r="G2736" i="6" s="1"/>
  <c r="E2737" i="6"/>
  <c r="E2738" i="6"/>
  <c r="E2739" i="6"/>
  <c r="F2739" i="6" s="1"/>
  <c r="G2739" i="6" s="1"/>
  <c r="E2740" i="6"/>
  <c r="E2741" i="6"/>
  <c r="E2742" i="6"/>
  <c r="E2743" i="6"/>
  <c r="E2744" i="6"/>
  <c r="E2745" i="6"/>
  <c r="F2745" i="6" s="1"/>
  <c r="G2745" i="6" s="1"/>
  <c r="E2746" i="6"/>
  <c r="E2747" i="6"/>
  <c r="E2748" i="6"/>
  <c r="F2748" i="6" s="1"/>
  <c r="G2748" i="6" s="1"/>
  <c r="E2749" i="6"/>
  <c r="E2750" i="6"/>
  <c r="E2751" i="6"/>
  <c r="E2752" i="6"/>
  <c r="F2752" i="6" s="1"/>
  <c r="G2752" i="6" s="1"/>
  <c r="E2753" i="6"/>
  <c r="E2754" i="6"/>
  <c r="E2755" i="6"/>
  <c r="F2755" i="6" s="1"/>
  <c r="G2755" i="6" s="1"/>
  <c r="E2756" i="6"/>
  <c r="F2756" i="6" s="1"/>
  <c r="G2756" i="6" s="1"/>
  <c r="E2757" i="6"/>
  <c r="E2758" i="6"/>
  <c r="E2759" i="6"/>
  <c r="E2760" i="6"/>
  <c r="F2760" i="6"/>
  <c r="G2760" i="6" s="1"/>
  <c r="E2761" i="6"/>
  <c r="F2761" i="6" s="1"/>
  <c r="G2761" i="6" s="1"/>
  <c r="E2762" i="6"/>
  <c r="E2763" i="6"/>
  <c r="E2764" i="6"/>
  <c r="F2764" i="6"/>
  <c r="G2764" i="6" s="1"/>
  <c r="E2765" i="6"/>
  <c r="E2766" i="6"/>
  <c r="E2767" i="6"/>
  <c r="F2767" i="6" s="1"/>
  <c r="G2767" i="6" s="1"/>
  <c r="E2768" i="6"/>
  <c r="F2768" i="6" s="1"/>
  <c r="G2768" i="6" s="1"/>
  <c r="E2769" i="6"/>
  <c r="E2770" i="6"/>
  <c r="E2771" i="6"/>
  <c r="F2771" i="6" s="1"/>
  <c r="G2771" i="6" s="1"/>
  <c r="E2772" i="6"/>
  <c r="E2773" i="6"/>
  <c r="E2774" i="6"/>
  <c r="E2775" i="6"/>
  <c r="E2776" i="6"/>
  <c r="E2777" i="6"/>
  <c r="F2777" i="6" s="1"/>
  <c r="G2777" i="6" s="1"/>
  <c r="E2778" i="6"/>
  <c r="E2779" i="6"/>
  <c r="E2780" i="6"/>
  <c r="F2780" i="6" s="1"/>
  <c r="G2780" i="6" s="1"/>
  <c r="E2781" i="6"/>
  <c r="E2782" i="6"/>
  <c r="E2783" i="6"/>
  <c r="E2784" i="6"/>
  <c r="F2784" i="6" s="1"/>
  <c r="G2784" i="6" s="1"/>
  <c r="E2785" i="6"/>
  <c r="E2786" i="6"/>
  <c r="E2787" i="6"/>
  <c r="F2787" i="6" s="1"/>
  <c r="G2787" i="6" s="1"/>
  <c r="E2788" i="6"/>
  <c r="F2788" i="6" s="1"/>
  <c r="G2788" i="6" s="1"/>
  <c r="E2789" i="6"/>
  <c r="E2790" i="6"/>
  <c r="E2791" i="6"/>
  <c r="E2792" i="6"/>
  <c r="F2792" i="6"/>
  <c r="G2792" i="6" s="1"/>
  <c r="E2793" i="6"/>
  <c r="F2793" i="6" s="1"/>
  <c r="G2793" i="6" s="1"/>
  <c r="E2794" i="6"/>
  <c r="E2795" i="6"/>
  <c r="E2796" i="6"/>
  <c r="F2796" i="6"/>
  <c r="G2796" i="6" s="1"/>
  <c r="E2797" i="6"/>
  <c r="E2798" i="6"/>
  <c r="E2799" i="6"/>
  <c r="F2799" i="6" s="1"/>
  <c r="G2799" i="6" s="1"/>
  <c r="E2800" i="6"/>
  <c r="F2800" i="6" s="1"/>
  <c r="G2800" i="6" s="1"/>
  <c r="E2801" i="6"/>
  <c r="E2802" i="6"/>
  <c r="E2803" i="6"/>
  <c r="F2803" i="6" s="1"/>
  <c r="G2803" i="6" s="1"/>
  <c r="E2804" i="6"/>
  <c r="E2805" i="6"/>
  <c r="E2806" i="6"/>
  <c r="E2807" i="6"/>
  <c r="E2808" i="6"/>
  <c r="E2809" i="6"/>
  <c r="F2809" i="6" s="1"/>
  <c r="G2809" i="6" s="1"/>
  <c r="E2810" i="6"/>
  <c r="E2811" i="6"/>
  <c r="E2812" i="6"/>
  <c r="F2812" i="6" s="1"/>
  <c r="G2812" i="6" s="1"/>
  <c r="E2813" i="6"/>
  <c r="F2813" i="6" s="1"/>
  <c r="G2813" i="6" s="1"/>
  <c r="E2814" i="6"/>
  <c r="E2815" i="6"/>
  <c r="E2816" i="6"/>
  <c r="F2816" i="6" s="1"/>
  <c r="G2816" i="6" s="1"/>
  <c r="E2817" i="6"/>
  <c r="E2818" i="6"/>
  <c r="E2819" i="6"/>
  <c r="F2819" i="6" s="1"/>
  <c r="G2819" i="6" s="1"/>
  <c r="E2820" i="6"/>
  <c r="F2820" i="6" s="1"/>
  <c r="G2820" i="6" s="1"/>
  <c r="E2821" i="6"/>
  <c r="E2822" i="6"/>
  <c r="E2823" i="6"/>
  <c r="E2824" i="6"/>
  <c r="F2824" i="6"/>
  <c r="G2824" i="6" s="1"/>
  <c r="E2825" i="6"/>
  <c r="F2825" i="6" s="1"/>
  <c r="G2825" i="6" s="1"/>
  <c r="E2826" i="6"/>
  <c r="E2827" i="6"/>
  <c r="E2828" i="6"/>
  <c r="F2828" i="6"/>
  <c r="G2828" i="6" s="1"/>
  <c r="E2829" i="6"/>
  <c r="E2830" i="6"/>
  <c r="E2831" i="6"/>
  <c r="F2831" i="6" s="1"/>
  <c r="G2831" i="6" s="1"/>
  <c r="E2832" i="6"/>
  <c r="F2832" i="6" s="1"/>
  <c r="G2832" i="6" s="1"/>
  <c r="E2833" i="6"/>
  <c r="E2834" i="6"/>
  <c r="E2835" i="6"/>
  <c r="F2835" i="6" s="1"/>
  <c r="G2835" i="6" s="1"/>
  <c r="E2836" i="6"/>
  <c r="E2837" i="6"/>
  <c r="E2838" i="6"/>
  <c r="E2839" i="6"/>
  <c r="E2840" i="6"/>
  <c r="E2841" i="6"/>
  <c r="F2841" i="6" s="1"/>
  <c r="G2841" i="6" s="1"/>
  <c r="E2842" i="6"/>
  <c r="E2843" i="6"/>
  <c r="E2844" i="6"/>
  <c r="F2844" i="6" s="1"/>
  <c r="G2844" i="6" s="1"/>
  <c r="E2845" i="6"/>
  <c r="F2845" i="6" s="1"/>
  <c r="G2845" i="6" s="1"/>
  <c r="E2846" i="6"/>
  <c r="E2847" i="6"/>
  <c r="E2848" i="6"/>
  <c r="F2848" i="6" s="1"/>
  <c r="G2848" i="6" s="1"/>
  <c r="E2849" i="6"/>
  <c r="E2850" i="6"/>
  <c r="E2851" i="6"/>
  <c r="F2851" i="6" s="1"/>
  <c r="G2851" i="6" s="1"/>
  <c r="E2852" i="6"/>
  <c r="F2852" i="6" s="1"/>
  <c r="G2852" i="6" s="1"/>
  <c r="E2853" i="6"/>
  <c r="E2854" i="6"/>
  <c r="E2855" i="6"/>
  <c r="E2856" i="6"/>
  <c r="F2856" i="6"/>
  <c r="G2856" i="6" s="1"/>
  <c r="E2857" i="6"/>
  <c r="F2857" i="6" s="1"/>
  <c r="G2857" i="6" s="1"/>
  <c r="E2858" i="6"/>
  <c r="E2859" i="6"/>
  <c r="E2860" i="6"/>
  <c r="F2860" i="6"/>
  <c r="G2860" i="6" s="1"/>
  <c r="E2861" i="6"/>
  <c r="E2862" i="6"/>
  <c r="F2862" i="6"/>
  <c r="G2862" i="6" s="1"/>
  <c r="E2863" i="6"/>
  <c r="F2863" i="6" s="1"/>
  <c r="G2863" i="6" s="1"/>
  <c r="E2864" i="6"/>
  <c r="F2864" i="6" s="1"/>
  <c r="G2864" i="6" s="1"/>
  <c r="E2865" i="6"/>
  <c r="E2866" i="6"/>
  <c r="E2867" i="6"/>
  <c r="E2868" i="6"/>
  <c r="F2868" i="6"/>
  <c r="G2868" i="6" s="1"/>
  <c r="E2869" i="6"/>
  <c r="F2869" i="6" s="1"/>
  <c r="G2869" i="6" s="1"/>
  <c r="E2870" i="6"/>
  <c r="F2870" i="6" s="1"/>
  <c r="G2870" i="6" s="1"/>
  <c r="E2871" i="6"/>
  <c r="E2872" i="6"/>
  <c r="F2872" i="6" s="1"/>
  <c r="G2872" i="6" s="1"/>
  <c r="E2873" i="6"/>
  <c r="E2874" i="6"/>
  <c r="E2875" i="6"/>
  <c r="F2875" i="6" s="1"/>
  <c r="G2875" i="6" s="1"/>
  <c r="E2876" i="6"/>
  <c r="F2876" i="6" s="1"/>
  <c r="G2876" i="6" s="1"/>
  <c r="E2877" i="6"/>
  <c r="E2878" i="6"/>
  <c r="F2878" i="6" s="1"/>
  <c r="G2878" i="6" s="1"/>
  <c r="E2879" i="6"/>
  <c r="E2880" i="6"/>
  <c r="F2880" i="6" s="1"/>
  <c r="G2880" i="6" s="1"/>
  <c r="E2881" i="6"/>
  <c r="F2881" i="6" s="1"/>
  <c r="G2881" i="6" s="1"/>
  <c r="E2882" i="6"/>
  <c r="E2883" i="6"/>
  <c r="E2884" i="6"/>
  <c r="F2884" i="6" s="1"/>
  <c r="G2884" i="6" s="1"/>
  <c r="E2885" i="6"/>
  <c r="E2886" i="6"/>
  <c r="F2886" i="6" s="1"/>
  <c r="G2886" i="6" s="1"/>
  <c r="E2887" i="6"/>
  <c r="F2887" i="6" s="1"/>
  <c r="G2887" i="6" s="1"/>
  <c r="E2888" i="6"/>
  <c r="E2889" i="6"/>
  <c r="F2889" i="6" s="1"/>
  <c r="G2889" i="6" s="1"/>
  <c r="E2890" i="6"/>
  <c r="E2891" i="6"/>
  <c r="E2892" i="6"/>
  <c r="F2892" i="6" s="1"/>
  <c r="G2892" i="6" s="1"/>
  <c r="E2893" i="6"/>
  <c r="F2893" i="6" s="1"/>
  <c r="G2893" i="6" s="1"/>
  <c r="E2894" i="6"/>
  <c r="E2895" i="6"/>
  <c r="F2895" i="6" s="1"/>
  <c r="G2895" i="6" s="1"/>
  <c r="E2896" i="6"/>
  <c r="E2897" i="6"/>
  <c r="E2898" i="6"/>
  <c r="E2899" i="6"/>
  <c r="F2899" i="6" s="1"/>
  <c r="G2899" i="6" s="1"/>
  <c r="E2900" i="6"/>
  <c r="E2901" i="6"/>
  <c r="F2901" i="6" s="1"/>
  <c r="G2901" i="6" s="1"/>
  <c r="E2902" i="6"/>
  <c r="E2903" i="6"/>
  <c r="E2904" i="6"/>
  <c r="F2904" i="6" s="1"/>
  <c r="G2904" i="6" s="1"/>
  <c r="E2905" i="6"/>
  <c r="E2906" i="6"/>
  <c r="E2907" i="6"/>
  <c r="F2907" i="6" s="1"/>
  <c r="G2907" i="6" s="1"/>
  <c r="E2908" i="6"/>
  <c r="E2909" i="6"/>
  <c r="E2910" i="6"/>
  <c r="F2910" i="6" s="1"/>
  <c r="G2910" i="6" s="1"/>
  <c r="E2911" i="6"/>
  <c r="E2912" i="6"/>
  <c r="F2912" i="6"/>
  <c r="G2912" i="6" s="1"/>
  <c r="E2913" i="6"/>
  <c r="E2914" i="6"/>
  <c r="E2915" i="6"/>
  <c r="F2915" i="6" s="1"/>
  <c r="G2915" i="6" s="1"/>
  <c r="E2916" i="6"/>
  <c r="F2916" i="6" s="1"/>
  <c r="G2916" i="6" s="1"/>
  <c r="E2917" i="6"/>
  <c r="E2918" i="6"/>
  <c r="F2918" i="6"/>
  <c r="G2918" i="6" s="1"/>
  <c r="E2919" i="6"/>
  <c r="E2920" i="6"/>
  <c r="F2920" i="6"/>
  <c r="G2920" i="6" s="1"/>
  <c r="E2921" i="6"/>
  <c r="F2921" i="6" s="1"/>
  <c r="G2921" i="6" s="1"/>
  <c r="E2922" i="6"/>
  <c r="E2923" i="6"/>
  <c r="E2924" i="6"/>
  <c r="F2924" i="6"/>
  <c r="G2924" i="6" s="1"/>
  <c r="E2925" i="6"/>
  <c r="E2926" i="6"/>
  <c r="F2926" i="6"/>
  <c r="G2926" i="6" s="1"/>
  <c r="E2927" i="6"/>
  <c r="F2927" i="6" s="1"/>
  <c r="G2927" i="6" s="1"/>
  <c r="E2928" i="6"/>
  <c r="F2928" i="6" s="1"/>
  <c r="G2928" i="6" s="1"/>
  <c r="E2929" i="6"/>
  <c r="E2930" i="6"/>
  <c r="E2931" i="6"/>
  <c r="E2932" i="6"/>
  <c r="F2932" i="6"/>
  <c r="G2932" i="6" s="1"/>
  <c r="E2933" i="6"/>
  <c r="F2933" i="6" s="1"/>
  <c r="G2933" i="6" s="1"/>
  <c r="E2934" i="6"/>
  <c r="F2934" i="6" s="1"/>
  <c r="G2934" i="6" s="1"/>
  <c r="E2935" i="6"/>
  <c r="E2936" i="6"/>
  <c r="F2936" i="6" s="1"/>
  <c r="G2936" i="6" s="1"/>
  <c r="E2937" i="6"/>
  <c r="E2938" i="6"/>
  <c r="E2939" i="6"/>
  <c r="F2939" i="6" s="1"/>
  <c r="G2939" i="6" s="1"/>
  <c r="E2940" i="6"/>
  <c r="F2940" i="6" s="1"/>
  <c r="G2940" i="6" s="1"/>
  <c r="E2941" i="6"/>
  <c r="E2942" i="6"/>
  <c r="F2942" i="6" s="1"/>
  <c r="G2942" i="6" s="1"/>
  <c r="E2943" i="6"/>
  <c r="E2944" i="6"/>
  <c r="F2944" i="6" s="1"/>
  <c r="G2944" i="6" s="1"/>
  <c r="E2945" i="6"/>
  <c r="F2945" i="6" s="1"/>
  <c r="G2945" i="6" s="1"/>
  <c r="E2946" i="6"/>
  <c r="E2947" i="6"/>
  <c r="E2948" i="6"/>
  <c r="F2948" i="6" s="1"/>
  <c r="G2948" i="6" s="1"/>
  <c r="E2949" i="6"/>
  <c r="E2950" i="6"/>
  <c r="F2950" i="6" s="1"/>
  <c r="G2950" i="6" s="1"/>
  <c r="E2951" i="6"/>
  <c r="F2951" i="6" s="1"/>
  <c r="G2951" i="6" s="1"/>
  <c r="E2952" i="6"/>
  <c r="E2953" i="6"/>
  <c r="F2953" i="6" s="1"/>
  <c r="G2953" i="6" s="1"/>
  <c r="E2954" i="6"/>
  <c r="E2955" i="6"/>
  <c r="E2956" i="6"/>
  <c r="F2956" i="6" s="1"/>
  <c r="G2956" i="6" s="1"/>
  <c r="E2957" i="6"/>
  <c r="F2957" i="6" s="1"/>
  <c r="G2957" i="6" s="1"/>
  <c r="E2958" i="6"/>
  <c r="E2959" i="6"/>
  <c r="F2959" i="6" s="1"/>
  <c r="G2959" i="6" s="1"/>
  <c r="E2960" i="6"/>
  <c r="E2961" i="6"/>
  <c r="E2962" i="6"/>
  <c r="E2963" i="6"/>
  <c r="E2964" i="6"/>
  <c r="E2965" i="6"/>
  <c r="F2965" i="6" s="1"/>
  <c r="G2965" i="6" s="1"/>
  <c r="E2966" i="6"/>
  <c r="F2966" i="6"/>
  <c r="G2966" i="6" s="1"/>
  <c r="E2967" i="6"/>
  <c r="F2967" i="6" s="1"/>
  <c r="G2967" i="6" s="1"/>
  <c r="E2968" i="6"/>
  <c r="F2968" i="6" s="1"/>
  <c r="G2968" i="6" s="1"/>
  <c r="E2969" i="6"/>
  <c r="E2970" i="6"/>
  <c r="E2971" i="6"/>
  <c r="E2972" i="6"/>
  <c r="F2972" i="6"/>
  <c r="G2972" i="6" s="1"/>
  <c r="E2973" i="6"/>
  <c r="F2973" i="6" s="1"/>
  <c r="G2973" i="6" s="1"/>
  <c r="E2974" i="6"/>
  <c r="E2975" i="6"/>
  <c r="F2975" i="6" s="1"/>
  <c r="G2975" i="6" s="1"/>
  <c r="E2976" i="6"/>
  <c r="E2977" i="6"/>
  <c r="E2978" i="6"/>
  <c r="E2979" i="6"/>
  <c r="E2980" i="6"/>
  <c r="E2981" i="6"/>
  <c r="F2981" i="6" s="1"/>
  <c r="G2981" i="6" s="1"/>
  <c r="E2982" i="6"/>
  <c r="F2982" i="6"/>
  <c r="G2982" i="6" s="1"/>
  <c r="E2983" i="6"/>
  <c r="F2983" i="6" s="1"/>
  <c r="G2983" i="6" s="1"/>
  <c r="E2984" i="6"/>
  <c r="F2984" i="6" s="1"/>
  <c r="G2984" i="6" s="1"/>
  <c r="E2985" i="6"/>
  <c r="E2986" i="6"/>
  <c r="E2987" i="6"/>
  <c r="E2988" i="6"/>
  <c r="E2989" i="6"/>
  <c r="F2989" i="6" s="1"/>
  <c r="G2989" i="6" s="1"/>
  <c r="E2990" i="6"/>
  <c r="E2991" i="6"/>
  <c r="E2992" i="6"/>
  <c r="F2992" i="6"/>
  <c r="G2992" i="6" s="1"/>
  <c r="E2993" i="6"/>
  <c r="E2994" i="6"/>
  <c r="E2995" i="6"/>
  <c r="E2996" i="6"/>
  <c r="E2997" i="6"/>
  <c r="E2998" i="6"/>
  <c r="E2999" i="6"/>
  <c r="E3000" i="6"/>
  <c r="E3001" i="6"/>
  <c r="F3001" i="6" s="1"/>
  <c r="G3001" i="6" s="1"/>
  <c r="E3002" i="6"/>
  <c r="E3003" i="6"/>
  <c r="F3003" i="6" s="1"/>
  <c r="G3003" i="6"/>
  <c r="E3004" i="6"/>
  <c r="E3005" i="6"/>
  <c r="F3005" i="6" s="1"/>
  <c r="G3005" i="6" s="1"/>
  <c r="E3006" i="6"/>
  <c r="E3007" i="6"/>
  <c r="F3007" i="6" s="1"/>
  <c r="G3007" i="6"/>
  <c r="E3008" i="6"/>
  <c r="F3008" i="6" s="1"/>
  <c r="G3008" i="6" s="1"/>
  <c r="E3009" i="6"/>
  <c r="F3009" i="6" s="1"/>
  <c r="G3009" i="6" s="1"/>
  <c r="E3010" i="6"/>
  <c r="F3010" i="6" s="1"/>
  <c r="G3010" i="6" s="1"/>
  <c r="E3011" i="6"/>
  <c r="E3012" i="6"/>
  <c r="F3012" i="6" s="1"/>
  <c r="G3012" i="6" s="1"/>
  <c r="E3013" i="6"/>
  <c r="E3014" i="6"/>
  <c r="F3014" i="6" s="1"/>
  <c r="G3014" i="6" s="1"/>
  <c r="E3015" i="6"/>
  <c r="E3016" i="6"/>
  <c r="F3016" i="6" s="1"/>
  <c r="G3016" i="6" s="1"/>
  <c r="E3017" i="6"/>
  <c r="E3018" i="6"/>
  <c r="F3018" i="6" s="1"/>
  <c r="G3018" i="6" s="1"/>
  <c r="E3019" i="6"/>
  <c r="E3020" i="6"/>
  <c r="F3020" i="6"/>
  <c r="G3020" i="6" s="1"/>
  <c r="E3021" i="6"/>
  <c r="E3022" i="6"/>
  <c r="F3022" i="6" s="1"/>
  <c r="G3022" i="6" s="1"/>
  <c r="E3023" i="6"/>
  <c r="E3024" i="6"/>
  <c r="F3024" i="6"/>
  <c r="G3024" i="6" s="1"/>
  <c r="E3025" i="6"/>
  <c r="E3026" i="6"/>
  <c r="F3026" i="6" s="1"/>
  <c r="G3026" i="6" s="1"/>
  <c r="E3027" i="6"/>
  <c r="E3028" i="6"/>
  <c r="E3029" i="6"/>
  <c r="F3028" i="6" s="1"/>
  <c r="G3028" i="6" s="1"/>
  <c r="E3030" i="6"/>
  <c r="F3030" i="6" s="1"/>
  <c r="G3030" i="6" s="1"/>
  <c r="E3031" i="6"/>
  <c r="E3032" i="6"/>
  <c r="F3032" i="6" s="1"/>
  <c r="G3032" i="6" s="1"/>
  <c r="E3033" i="6"/>
  <c r="F3033" i="6" s="1"/>
  <c r="G3033" i="6" s="1"/>
  <c r="E3034" i="6"/>
  <c r="E3035" i="6"/>
  <c r="E3036" i="6"/>
  <c r="F3036" i="6" s="1"/>
  <c r="G3036" i="6" s="1"/>
  <c r="E3037" i="6"/>
  <c r="F3037" i="6" s="1"/>
  <c r="G3037" i="6" s="1"/>
  <c r="E3038" i="6"/>
  <c r="F3038" i="6" s="1"/>
  <c r="G3038" i="6" s="1"/>
  <c r="E3039" i="6"/>
  <c r="F3039" i="6" s="1"/>
  <c r="G3039" i="6" s="1"/>
  <c r="E3040" i="6"/>
  <c r="F3040" i="6"/>
  <c r="G3040" i="6"/>
  <c r="E3041" i="6"/>
  <c r="E3042" i="6"/>
  <c r="F3042" i="6"/>
  <c r="G3042" i="6" s="1"/>
  <c r="E3043" i="6"/>
  <c r="F3043" i="6" s="1"/>
  <c r="G3043" i="6" s="1"/>
  <c r="E3044" i="6"/>
  <c r="F3044" i="6" s="1"/>
  <c r="G3044" i="6" s="1"/>
  <c r="E3045" i="6"/>
  <c r="E3046" i="6"/>
  <c r="F3046" i="6"/>
  <c r="G3046" i="6" s="1"/>
  <c r="E3047" i="6"/>
  <c r="F3047" i="6" s="1"/>
  <c r="G3047" i="6" s="1"/>
  <c r="E3048" i="6"/>
  <c r="E3049" i="6"/>
  <c r="F3048" i="6" s="1"/>
  <c r="G3048" i="6" s="1"/>
  <c r="E3050" i="6"/>
  <c r="F3050" i="6" s="1"/>
  <c r="G3050" i="6" s="1"/>
  <c r="E3051" i="6"/>
  <c r="E3052" i="6"/>
  <c r="E3053" i="6"/>
  <c r="F3053" i="6" s="1"/>
  <c r="G3053" i="6" s="1"/>
  <c r="E3054" i="6"/>
  <c r="E3055" i="6"/>
  <c r="F3055" i="6" s="1"/>
  <c r="G3055" i="6" s="1"/>
  <c r="E3056" i="6"/>
  <c r="E3057" i="6"/>
  <c r="E3058" i="6"/>
  <c r="E3059" i="6"/>
  <c r="F3059" i="6" s="1"/>
  <c r="G3059" i="6" s="1"/>
  <c r="E3060" i="6"/>
  <c r="F3060" i="6" s="1"/>
  <c r="G3060" i="6" s="1"/>
  <c r="E3061" i="6"/>
  <c r="E3062" i="6"/>
  <c r="F3062" i="6" s="1"/>
  <c r="G3062" i="6" s="1"/>
  <c r="E3063" i="6"/>
  <c r="F3063" i="6" s="1"/>
  <c r="G3063" i="6" s="1"/>
  <c r="E3064" i="6"/>
  <c r="E3065" i="6"/>
  <c r="F3064" i="6" s="1"/>
  <c r="G3064" i="6" s="1"/>
  <c r="E3066" i="6"/>
  <c r="F3066" i="6" s="1"/>
  <c r="G3066" i="6" s="1"/>
  <c r="E3067" i="6"/>
  <c r="E3068" i="6"/>
  <c r="F3068" i="6" s="1"/>
  <c r="G3068" i="6" s="1"/>
  <c r="E3069" i="6"/>
  <c r="F3069" i="6" s="1"/>
  <c r="G3069" i="6" s="1"/>
  <c r="E3070" i="6"/>
  <c r="F3070" i="6" s="1"/>
  <c r="G3070" i="6" s="1"/>
  <c r="E3071" i="6"/>
  <c r="E3072" i="6"/>
  <c r="F3072" i="6" s="1"/>
  <c r="G3072" i="6" s="1"/>
  <c r="E3073" i="6"/>
  <c r="E3074" i="6"/>
  <c r="F3074" i="6" s="1"/>
  <c r="G3074" i="6" s="1"/>
  <c r="E3075" i="6"/>
  <c r="F3075" i="6" s="1"/>
  <c r="G3075" i="6" s="1"/>
  <c r="E3076" i="6"/>
  <c r="E3077" i="6"/>
  <c r="E3078" i="6"/>
  <c r="F3078" i="6" s="1"/>
  <c r="G3078" i="6" s="1"/>
  <c r="E3079" i="6"/>
  <c r="E3080" i="6"/>
  <c r="F3080" i="6" s="1"/>
  <c r="G3080" i="6" s="1"/>
  <c r="E3081" i="6"/>
  <c r="F3081" i="6" s="1"/>
  <c r="G3081" i="6" s="1"/>
  <c r="E3082" i="6"/>
  <c r="E3083" i="6"/>
  <c r="F3083" i="6" s="1"/>
  <c r="G3083" i="6" s="1"/>
  <c r="E3084" i="6"/>
  <c r="F3084" i="6" s="1"/>
  <c r="G3084" i="6" s="1"/>
  <c r="E3085" i="6"/>
  <c r="E3086" i="6"/>
  <c r="F3086" i="6" s="1"/>
  <c r="G3086" i="6" s="1"/>
  <c r="E3087" i="6"/>
  <c r="F3087" i="6" s="1"/>
  <c r="G3087" i="6" s="1"/>
  <c r="E3088" i="6"/>
  <c r="E3089" i="6"/>
  <c r="F3089" i="6" s="1"/>
  <c r="G3089" i="6" s="1"/>
  <c r="E3090" i="6"/>
  <c r="E3091" i="6"/>
  <c r="F3091" i="6" s="1"/>
  <c r="G3091" i="6" s="1"/>
  <c r="E3092" i="6"/>
  <c r="F3092" i="6" s="1"/>
  <c r="G3092" i="6" s="1"/>
  <c r="E3093" i="6"/>
  <c r="F3093" i="6" s="1"/>
  <c r="G3093" i="6" s="1"/>
  <c r="E3094" i="6"/>
  <c r="E3095" i="6"/>
  <c r="F3095" i="6" s="1"/>
  <c r="G3095" i="6" s="1"/>
  <c r="E3096" i="6"/>
  <c r="E3097" i="6"/>
  <c r="F3097" i="6" s="1"/>
  <c r="G3097" i="6" s="1"/>
  <c r="E3098" i="6"/>
  <c r="F3098" i="6" s="1"/>
  <c r="G3098" i="6" s="1"/>
  <c r="E3099" i="6"/>
  <c r="E3100" i="6"/>
  <c r="E3101" i="6"/>
  <c r="F3101" i="6" s="1"/>
  <c r="G3101" i="6" s="1"/>
  <c r="E3102" i="6"/>
  <c r="E3103" i="6"/>
  <c r="F3103" i="6" s="1"/>
  <c r="G3103" i="6" s="1"/>
  <c r="E3104" i="6"/>
  <c r="F3104" i="6" s="1"/>
  <c r="G3104" i="6" s="1"/>
  <c r="E3105" i="6"/>
  <c r="E3106" i="6"/>
  <c r="F3106" i="6"/>
  <c r="G3106" i="6" s="1"/>
  <c r="E3107" i="6"/>
  <c r="F3107" i="6" s="1"/>
  <c r="G3107" i="6" s="1"/>
  <c r="E3108" i="6"/>
  <c r="E3109" i="6"/>
  <c r="F3109" i="6" s="1"/>
  <c r="G3109" i="6" s="1"/>
  <c r="E3110" i="6"/>
  <c r="F3110" i="6" s="1"/>
  <c r="G3110" i="6" s="1"/>
  <c r="E3111" i="6"/>
  <c r="E3112" i="6"/>
  <c r="F3112" i="6"/>
  <c r="G3112" i="6" s="1"/>
  <c r="E3113" i="6"/>
  <c r="F3113" i="6" s="1"/>
  <c r="G3113" i="6" s="1"/>
  <c r="E3114" i="6"/>
  <c r="F3114" i="6"/>
  <c r="G3114" i="6" s="1"/>
  <c r="E3115" i="6"/>
  <c r="F3115" i="6" s="1"/>
  <c r="G3115" i="6" s="1"/>
  <c r="E3116" i="6"/>
  <c r="E3117" i="6"/>
  <c r="E3118" i="6"/>
  <c r="F3118" i="6"/>
  <c r="G3118" i="6" s="1"/>
  <c r="E3119" i="6"/>
  <c r="F3119" i="6" s="1"/>
  <c r="G3119" i="6" s="1"/>
  <c r="E3120" i="6"/>
  <c r="F3120" i="6"/>
  <c r="G3120" i="6" s="1"/>
  <c r="E3121" i="6"/>
  <c r="F3121" i="6" s="1"/>
  <c r="G3121" i="6" s="1"/>
  <c r="E3122" i="6"/>
  <c r="E3123" i="6"/>
  <c r="E3124" i="6"/>
  <c r="F3124" i="6" s="1"/>
  <c r="G3124" i="6" s="1"/>
  <c r="E3125" i="6"/>
  <c r="F3125" i="6" s="1"/>
  <c r="G3125" i="6" s="1"/>
  <c r="E3126" i="6"/>
  <c r="F3126" i="6"/>
  <c r="G3126" i="6" s="1"/>
  <c r="E3127" i="6"/>
  <c r="F3127" i="6" s="1"/>
  <c r="G3127" i="6" s="1"/>
  <c r="E3128" i="6"/>
  <c r="E3129" i="6"/>
  <c r="E3130" i="6"/>
  <c r="F3130" i="6" s="1"/>
  <c r="G3130" i="6" s="1"/>
  <c r="E3131" i="6"/>
  <c r="E3132" i="6"/>
  <c r="F3132" i="6" s="1"/>
  <c r="G3132" i="6" s="1"/>
  <c r="E3133" i="6"/>
  <c r="F3133" i="6" s="1"/>
  <c r="G3133" i="6" s="1"/>
  <c r="E3134" i="6"/>
  <c r="E3135" i="6"/>
  <c r="E3136" i="6"/>
  <c r="F3136" i="6" s="1"/>
  <c r="G3136" i="6" s="1"/>
  <c r="E3137" i="6"/>
  <c r="E3138" i="6"/>
  <c r="F3138" i="6" s="1"/>
  <c r="G3138" i="6" s="1"/>
  <c r="E3139" i="6"/>
  <c r="E3140" i="6"/>
  <c r="E3141" i="6"/>
  <c r="E3142" i="6"/>
  <c r="F3142" i="6" s="1"/>
  <c r="G3142" i="6" s="1"/>
  <c r="E3143" i="6"/>
  <c r="E3144" i="6"/>
  <c r="F3144" i="6" s="1"/>
  <c r="G3144" i="6" s="1"/>
  <c r="E3145" i="6"/>
  <c r="E3146" i="6"/>
  <c r="E3147" i="6"/>
  <c r="F3147" i="6" s="1"/>
  <c r="G3147" i="6" s="1"/>
  <c r="E3148" i="6"/>
  <c r="F3148" i="6" s="1"/>
  <c r="G3148" i="6" s="1"/>
  <c r="E3149" i="6"/>
  <c r="E3150" i="6"/>
  <c r="F3150" i="6" s="1"/>
  <c r="G3150" i="6" s="1"/>
  <c r="E3151" i="6"/>
  <c r="E3152" i="6"/>
  <c r="E3153" i="6"/>
  <c r="F3153" i="6" s="1"/>
  <c r="G3153" i="6" s="1"/>
  <c r="E3154" i="6"/>
  <c r="E3155" i="6"/>
  <c r="F3155" i="6" s="1"/>
  <c r="G3155" i="6" s="1"/>
  <c r="E3156" i="6"/>
  <c r="F3156" i="6" s="1"/>
  <c r="G3156" i="6" s="1"/>
  <c r="E3157" i="6"/>
  <c r="F3157" i="6" s="1"/>
  <c r="G3157" i="6" s="1"/>
  <c r="E3158" i="6"/>
  <c r="E3159" i="6"/>
  <c r="F3159" i="6" s="1"/>
  <c r="G3159" i="6" s="1"/>
  <c r="E3160" i="6"/>
  <c r="E3161" i="6"/>
  <c r="F3161" i="6" s="1"/>
  <c r="G3161" i="6" s="1"/>
  <c r="E3162" i="6"/>
  <c r="F3162" i="6" s="1"/>
  <c r="G3162" i="6" s="1"/>
  <c r="E3163" i="6"/>
  <c r="E3164" i="6"/>
  <c r="E3165" i="6"/>
  <c r="F3165" i="6" s="1"/>
  <c r="G3165" i="6" s="1"/>
  <c r="E3166" i="6"/>
  <c r="E3167" i="6"/>
  <c r="F3167" i="6" s="1"/>
  <c r="G3167" i="6" s="1"/>
  <c r="E3168" i="6"/>
  <c r="F3168" i="6" s="1"/>
  <c r="G3168" i="6" s="1"/>
  <c r="E3169" i="6"/>
  <c r="E3170" i="6"/>
  <c r="F3170" i="6"/>
  <c r="G3170" i="6" s="1"/>
  <c r="E3171" i="6"/>
  <c r="F3171" i="6" s="1"/>
  <c r="G3171" i="6" s="1"/>
  <c r="E3172" i="6"/>
  <c r="E3173" i="6"/>
  <c r="F3173" i="6" s="1"/>
  <c r="G3173" i="6" s="1"/>
  <c r="E3174" i="6"/>
  <c r="F3174" i="6" s="1"/>
  <c r="G3174" i="6" s="1"/>
  <c r="E3175" i="6"/>
  <c r="E3176" i="6"/>
  <c r="F3176" i="6"/>
  <c r="G3176" i="6" s="1"/>
  <c r="E3177" i="6"/>
  <c r="F3177" i="6" s="1"/>
  <c r="G3177" i="6" s="1"/>
  <c r="E3178" i="6"/>
  <c r="F3178" i="6"/>
  <c r="G3178" i="6" s="1"/>
  <c r="E3179" i="6"/>
  <c r="F3179" i="6" s="1"/>
  <c r="G3179" i="6" s="1"/>
  <c r="E3180" i="6"/>
  <c r="E3181" i="6"/>
  <c r="E3182" i="6"/>
  <c r="F3182" i="6"/>
  <c r="G3182" i="6" s="1"/>
  <c r="E3183" i="6"/>
  <c r="F3183" i="6" s="1"/>
  <c r="G3183" i="6" s="1"/>
  <c r="E3184" i="6"/>
  <c r="F3184" i="6"/>
  <c r="G3184" i="6" s="1"/>
  <c r="E3185" i="6"/>
  <c r="F3185" i="6" s="1"/>
  <c r="G3185" i="6" s="1"/>
  <c r="E3186" i="6"/>
  <c r="E3187" i="6"/>
  <c r="E3188" i="6"/>
  <c r="F3188" i="6" s="1"/>
  <c r="G3188" i="6" s="1"/>
  <c r="E3189" i="6"/>
  <c r="F3189" i="6" s="1"/>
  <c r="G3189" i="6" s="1"/>
  <c r="E3190" i="6"/>
  <c r="F3190" i="6"/>
  <c r="G3190" i="6" s="1"/>
  <c r="E3191" i="6"/>
  <c r="F3191" i="6" s="1"/>
  <c r="G3191" i="6" s="1"/>
  <c r="E3192" i="6"/>
  <c r="E3193" i="6"/>
  <c r="E3194" i="6"/>
  <c r="F3194" i="6" s="1"/>
  <c r="G3194" i="6" s="1"/>
  <c r="E3195" i="6"/>
  <c r="E3196" i="6"/>
  <c r="F3196" i="6" s="1"/>
  <c r="G3196" i="6" s="1"/>
  <c r="E3197" i="6"/>
  <c r="F3197" i="6" s="1"/>
  <c r="G3197" i="6" s="1"/>
  <c r="E3198" i="6"/>
  <c r="E3199" i="6"/>
  <c r="E3200" i="6"/>
  <c r="F3200" i="6" s="1"/>
  <c r="G3200" i="6" s="1"/>
  <c r="E3201" i="6"/>
  <c r="E3202" i="6"/>
  <c r="F3202" i="6" s="1"/>
  <c r="G3202" i="6" s="1"/>
  <c r="E3203" i="6"/>
  <c r="E3204" i="6"/>
  <c r="E3205" i="6"/>
  <c r="E3206" i="6"/>
  <c r="F3206" i="6" s="1"/>
  <c r="G3206" i="6" s="1"/>
  <c r="E3207" i="6"/>
  <c r="E3208" i="6"/>
  <c r="F3208" i="6" s="1"/>
  <c r="G3208" i="6" s="1"/>
  <c r="E3209" i="6"/>
  <c r="E3210" i="6"/>
  <c r="E3211" i="6"/>
  <c r="F3211" i="6" s="1"/>
  <c r="G3211" i="6" s="1"/>
  <c r="E3212" i="6"/>
  <c r="F3212" i="6" s="1"/>
  <c r="G3212" i="6" s="1"/>
  <c r="E3213" i="6"/>
  <c r="E3214" i="6"/>
  <c r="F3214" i="6" s="1"/>
  <c r="G3214" i="6" s="1"/>
  <c r="E3215" i="6"/>
  <c r="E3216" i="6"/>
  <c r="E3217" i="6"/>
  <c r="F3217" i="6" s="1"/>
  <c r="G3217" i="6" s="1"/>
  <c r="E3218" i="6"/>
  <c r="E3219" i="6"/>
  <c r="F3219" i="6" s="1"/>
  <c r="G3219" i="6" s="1"/>
  <c r="E3220" i="6"/>
  <c r="F3220" i="6" s="1"/>
  <c r="G3220" i="6" s="1"/>
  <c r="E3221" i="6"/>
  <c r="E3222" i="6"/>
  <c r="E3223" i="6"/>
  <c r="F3223" i="6" s="1"/>
  <c r="G3223" i="6" s="1"/>
  <c r="E3224" i="6"/>
  <c r="E3225" i="6"/>
  <c r="F3225" i="6" s="1"/>
  <c r="G3225" i="6" s="1"/>
  <c r="E3226" i="6"/>
  <c r="F3226" i="6" s="1"/>
  <c r="G3226" i="6" s="1"/>
  <c r="E3227" i="6"/>
  <c r="E3228" i="6"/>
  <c r="E3229" i="6"/>
  <c r="F3229" i="6" s="1"/>
  <c r="G3229" i="6" s="1"/>
  <c r="E3230" i="6"/>
  <c r="E3231" i="6"/>
  <c r="F3231" i="6" s="1"/>
  <c r="G3231" i="6" s="1"/>
  <c r="E3232" i="6"/>
  <c r="F3232" i="6" s="1"/>
  <c r="G3232" i="6" s="1"/>
  <c r="E3233" i="6"/>
  <c r="E3234" i="6"/>
  <c r="F3234" i="6"/>
  <c r="G3234" i="6" s="1"/>
  <c r="E3235" i="6"/>
  <c r="F3235" i="6" s="1"/>
  <c r="G3235" i="6" s="1"/>
  <c r="E3236" i="6"/>
  <c r="E3237" i="6"/>
  <c r="F3237" i="6" s="1"/>
  <c r="G3237" i="6" s="1"/>
  <c r="E3238" i="6"/>
  <c r="F3238" i="6" s="1"/>
  <c r="G3238" i="6" s="1"/>
  <c r="E3239" i="6"/>
  <c r="E3240" i="6"/>
  <c r="F3240" i="6"/>
  <c r="G3240" i="6" s="1"/>
  <c r="E3241" i="6"/>
  <c r="F3241" i="6" s="1"/>
  <c r="G3241" i="6" s="1"/>
  <c r="E3242" i="6"/>
  <c r="F3242" i="6"/>
  <c r="G3242" i="6" s="1"/>
  <c r="E3243" i="6"/>
  <c r="F3243" i="6" s="1"/>
  <c r="G3243" i="6" s="1"/>
  <c r="E3244" i="6"/>
  <c r="E3245" i="6"/>
  <c r="E3246" i="6"/>
  <c r="F3246" i="6"/>
  <c r="G3246" i="6" s="1"/>
  <c r="E3247" i="6"/>
  <c r="F3247" i="6" s="1"/>
  <c r="G3247" i="6" s="1"/>
  <c r="E3248" i="6"/>
  <c r="F3248" i="6"/>
  <c r="G3248" i="6" s="1"/>
  <c r="E3249" i="6"/>
  <c r="F3249" i="6" s="1"/>
  <c r="G3249" i="6" s="1"/>
  <c r="E3250" i="6"/>
  <c r="E3251" i="6"/>
  <c r="E3252" i="6"/>
  <c r="F3252" i="6" s="1"/>
  <c r="G3252" i="6" s="1"/>
  <c r="E3253" i="6"/>
  <c r="F3253" i="6" s="1"/>
  <c r="G3253" i="6" s="1"/>
  <c r="E3254" i="6"/>
  <c r="F3254" i="6"/>
  <c r="G3254" i="6" s="1"/>
  <c r="E3255" i="6"/>
  <c r="F3255" i="6" s="1"/>
  <c r="G3255" i="6" s="1"/>
  <c r="E3256" i="6"/>
  <c r="E3257" i="6"/>
  <c r="E3258" i="6"/>
  <c r="F3258" i="6" s="1"/>
  <c r="G3258" i="6" s="1"/>
  <c r="E3259" i="6"/>
  <c r="E3260" i="6"/>
  <c r="F3260" i="6" s="1"/>
  <c r="G3260" i="6" s="1"/>
  <c r="E3261" i="6"/>
  <c r="F3261" i="6" s="1"/>
  <c r="G3261" i="6" s="1"/>
  <c r="E3262" i="6"/>
  <c r="E3263" i="6"/>
  <c r="E3264" i="6"/>
  <c r="F3264" i="6" s="1"/>
  <c r="G3264" i="6" s="1"/>
  <c r="E3265" i="6"/>
  <c r="E3266" i="6"/>
  <c r="F3266" i="6" s="1"/>
  <c r="G3266" i="6" s="1"/>
  <c r="E3267" i="6"/>
  <c r="E3268" i="6"/>
  <c r="E3269" i="6"/>
  <c r="E3270" i="6"/>
  <c r="F3270" i="6" s="1"/>
  <c r="G3270" i="6" s="1"/>
  <c r="E3271" i="6"/>
  <c r="E3272" i="6"/>
  <c r="F3272" i="6" s="1"/>
  <c r="G3272" i="6" s="1"/>
  <c r="E3273" i="6"/>
  <c r="E3274" i="6"/>
  <c r="E3275" i="6"/>
  <c r="F3275" i="6" s="1"/>
  <c r="G3275" i="6" s="1"/>
  <c r="E3276" i="6"/>
  <c r="F3276" i="6" s="1"/>
  <c r="G3276" i="6" s="1"/>
  <c r="E3277" i="6"/>
  <c r="E3278" i="6"/>
  <c r="F3278" i="6" s="1"/>
  <c r="G3278" i="6" s="1"/>
  <c r="E3279" i="6"/>
  <c r="E3280" i="6"/>
  <c r="E3281" i="6"/>
  <c r="F3281" i="6" s="1"/>
  <c r="G3281" i="6" s="1"/>
  <c r="E3282" i="6"/>
  <c r="E3283" i="6"/>
  <c r="F3283" i="6" s="1"/>
  <c r="G3283" i="6" s="1"/>
  <c r="E3284" i="6"/>
  <c r="F3284" i="6" s="1"/>
  <c r="G3284" i="6" s="1"/>
  <c r="E3285" i="6"/>
  <c r="E3286" i="6"/>
  <c r="E3287" i="6"/>
  <c r="F3287" i="6" s="1"/>
  <c r="G3287" i="6" s="1"/>
  <c r="E3288" i="6"/>
  <c r="E3289" i="6"/>
  <c r="F3289" i="6" s="1"/>
  <c r="G3289" i="6" s="1"/>
  <c r="E3290" i="6"/>
  <c r="F3290" i="6" s="1"/>
  <c r="G3290" i="6" s="1"/>
  <c r="E3291" i="6"/>
  <c r="E3292" i="6"/>
  <c r="E3293" i="6"/>
  <c r="F3293" i="6" s="1"/>
  <c r="G3293" i="6" s="1"/>
  <c r="E3294" i="6"/>
  <c r="E3295" i="6"/>
  <c r="F3295" i="6" s="1"/>
  <c r="G3295" i="6" s="1"/>
  <c r="E3296" i="6"/>
  <c r="F3296" i="6" s="1"/>
  <c r="G3296" i="6" s="1"/>
  <c r="E3297" i="6"/>
  <c r="E3298" i="6"/>
  <c r="F3298" i="6"/>
  <c r="G3298" i="6" s="1"/>
  <c r="E3299" i="6"/>
  <c r="F3299" i="6" s="1"/>
  <c r="G3299" i="6" s="1"/>
  <c r="E3300" i="6"/>
  <c r="E3301" i="6"/>
  <c r="F3301" i="6" s="1"/>
  <c r="G3301" i="6" s="1"/>
  <c r="E3302" i="6"/>
  <c r="F3302" i="6" s="1"/>
  <c r="G3302" i="6" s="1"/>
  <c r="E3303" i="6"/>
  <c r="E3304" i="6"/>
  <c r="F3304" i="6" s="1"/>
  <c r="G3304" i="6" s="1"/>
  <c r="E3305" i="6"/>
  <c r="E3306" i="6"/>
  <c r="F3306" i="6" s="1"/>
  <c r="G3306" i="6" s="1"/>
  <c r="E3307" i="6"/>
  <c r="E3308" i="6"/>
  <c r="E3309" i="6"/>
  <c r="F3309" i="6" s="1"/>
  <c r="G3309" i="6" s="1"/>
  <c r="E3310" i="6"/>
  <c r="E3311" i="6"/>
  <c r="F3311" i="6" s="1"/>
  <c r="G3311" i="6" s="1"/>
  <c r="E3312" i="6"/>
  <c r="E3313" i="6"/>
  <c r="F3313" i="6" s="1"/>
  <c r="G3313" i="6"/>
  <c r="E3314" i="6"/>
  <c r="F3314" i="6" s="1"/>
  <c r="G3314" i="6" s="1"/>
  <c r="E3315" i="6"/>
  <c r="F3315" i="6" s="1"/>
  <c r="G3315" i="6" s="1"/>
  <c r="E3316" i="6"/>
  <c r="E3317" i="6"/>
  <c r="E3318" i="6"/>
  <c r="E3319" i="6"/>
  <c r="E3320" i="6"/>
  <c r="F3320" i="6" s="1"/>
  <c r="G3320" i="6" s="1"/>
  <c r="E3321" i="6"/>
  <c r="E3322" i="6"/>
  <c r="F3322" i="6" s="1"/>
  <c r="G3322" i="6" s="1"/>
  <c r="E3323" i="6"/>
  <c r="E3324" i="6"/>
  <c r="E3325" i="6"/>
  <c r="F3325" i="6" s="1"/>
  <c r="G3325" i="6" s="1"/>
  <c r="E3326" i="6"/>
  <c r="E3327" i="6"/>
  <c r="E3328" i="6"/>
  <c r="E3329" i="6"/>
  <c r="E3330" i="6"/>
  <c r="E3331" i="6"/>
  <c r="F3330" i="6" s="1"/>
  <c r="G3330" i="6" s="1"/>
  <c r="E3332" i="6"/>
  <c r="F3332" i="6" s="1"/>
  <c r="G3332" i="6" s="1"/>
  <c r="E3333" i="6"/>
  <c r="F3333" i="6" s="1"/>
  <c r="G3333" i="6" s="1"/>
  <c r="E3334" i="6"/>
  <c r="E3335" i="6"/>
  <c r="F3335" i="6" s="1"/>
  <c r="G3335" i="6"/>
  <c r="E3336" i="6"/>
  <c r="E3337" i="6"/>
  <c r="E3338" i="6"/>
  <c r="E3339" i="6"/>
  <c r="E3340" i="6"/>
  <c r="E3341" i="6"/>
  <c r="F3340" i="6" s="1"/>
  <c r="G3340" i="6" s="1"/>
  <c r="E3342" i="6"/>
  <c r="E3343" i="6"/>
  <c r="F3342" i="6" s="1"/>
  <c r="G3342" i="6" s="1"/>
  <c r="E3344" i="6"/>
  <c r="E3345" i="6"/>
  <c r="E3346" i="6"/>
  <c r="E3347" i="6"/>
  <c r="F3347" i="6"/>
  <c r="G3347" i="6" s="1"/>
  <c r="E3348" i="6"/>
  <c r="E3349" i="6"/>
  <c r="E3350" i="6"/>
  <c r="E3351" i="6"/>
  <c r="E3352" i="6"/>
  <c r="F3352" i="6"/>
  <c r="G3352" i="6" s="1"/>
  <c r="E3353" i="6"/>
  <c r="E3354" i="6"/>
  <c r="E3355" i="6"/>
  <c r="F3355" i="6" s="1"/>
  <c r="G3355" i="6" s="1"/>
  <c r="E3356" i="6"/>
  <c r="F3356" i="6" s="1"/>
  <c r="G3356" i="6" s="1"/>
  <c r="E3357" i="6"/>
  <c r="E3358" i="6"/>
  <c r="F3357" i="6" s="1"/>
  <c r="G3357" i="6" s="1"/>
  <c r="E3359" i="6"/>
  <c r="E3360" i="6"/>
  <c r="F3360" i="6"/>
  <c r="G3360" i="6" s="1"/>
  <c r="E3361" i="6"/>
  <c r="F3361" i="6" s="1"/>
  <c r="G3361" i="6" s="1"/>
  <c r="E3362" i="6"/>
  <c r="E3363" i="6"/>
  <c r="E3364" i="6"/>
  <c r="F3364" i="6"/>
  <c r="G3364" i="6" s="1"/>
  <c r="E3365" i="6"/>
  <c r="F3365" i="6" s="1"/>
  <c r="G3365" i="6"/>
  <c r="E3366" i="6"/>
  <c r="F3366" i="6" s="1"/>
  <c r="G3366" i="6" s="1"/>
  <c r="E3367" i="6"/>
  <c r="E3368" i="6"/>
  <c r="E3369" i="6"/>
  <c r="F3369" i="6" s="1"/>
  <c r="G3369" i="6" s="1"/>
  <c r="E3370" i="6"/>
  <c r="F3370" i="6" s="1"/>
  <c r="G3370" i="6" s="1"/>
  <c r="E3371" i="6"/>
  <c r="E3372" i="6"/>
  <c r="F3372" i="6" s="1"/>
  <c r="G3372" i="6" s="1"/>
  <c r="E3373" i="6"/>
  <c r="E3374" i="6"/>
  <c r="F3374" i="6" s="1"/>
  <c r="G3374" i="6" s="1"/>
  <c r="E3375" i="6"/>
  <c r="F3375" i="6" s="1"/>
  <c r="G3375" i="6" s="1"/>
  <c r="E3376" i="6"/>
  <c r="F3376" i="6"/>
  <c r="G3376" i="6" s="1"/>
  <c r="E3377" i="6"/>
  <c r="F3377" i="6" s="1"/>
  <c r="G3377" i="6" s="1"/>
  <c r="E3378" i="6"/>
  <c r="E3379" i="6"/>
  <c r="E3380" i="6"/>
  <c r="F3380" i="6"/>
  <c r="G3380" i="6" s="1"/>
  <c r="E3381" i="6"/>
  <c r="F3381" i="6" s="1"/>
  <c r="G3381" i="6"/>
  <c r="E3382" i="6"/>
  <c r="F3382" i="6" s="1"/>
  <c r="G3382" i="6" s="1"/>
  <c r="E3383" i="6"/>
  <c r="E3384" i="6"/>
  <c r="E3385" i="6"/>
  <c r="F3385" i="6" s="1"/>
  <c r="G3385" i="6" s="1"/>
  <c r="E3386" i="6"/>
  <c r="F3386" i="6" s="1"/>
  <c r="G3386" i="6" s="1"/>
  <c r="E3387" i="6"/>
  <c r="E3388" i="6"/>
  <c r="F3388" i="6" s="1"/>
  <c r="G3388" i="6" s="1"/>
  <c r="E3389" i="6"/>
  <c r="E3390" i="6"/>
  <c r="F3390" i="6" s="1"/>
  <c r="G3390" i="6" s="1"/>
  <c r="E3391" i="6"/>
  <c r="F3391" i="6" s="1"/>
  <c r="G3391" i="6" s="1"/>
  <c r="E3392" i="6"/>
  <c r="F3392" i="6"/>
  <c r="G3392" i="6" s="1"/>
  <c r="E3393" i="6"/>
  <c r="F3393" i="6" s="1"/>
  <c r="G3393" i="6" s="1"/>
  <c r="E3394" i="6"/>
  <c r="E3395" i="6"/>
  <c r="E3396" i="6"/>
  <c r="F3396" i="6"/>
  <c r="G3396" i="6" s="1"/>
  <c r="E3397" i="6"/>
  <c r="F3397" i="6" s="1"/>
  <c r="G3397" i="6"/>
  <c r="E3398" i="6"/>
  <c r="F3398" i="6" s="1"/>
  <c r="G3398" i="6" s="1"/>
  <c r="E3399" i="6"/>
  <c r="E3400" i="6"/>
  <c r="F3400" i="6" s="1"/>
  <c r="G3400" i="6" s="1"/>
  <c r="E3401" i="6"/>
  <c r="F3401" i="6" s="1"/>
  <c r="G3401" i="6" s="1"/>
  <c r="E3402" i="6"/>
  <c r="F3402" i="6" s="1"/>
  <c r="G3402" i="6" s="1"/>
  <c r="E3403" i="6"/>
  <c r="E3404" i="6"/>
  <c r="F3404" i="6" s="1"/>
  <c r="G3404" i="6" s="1"/>
  <c r="E3405" i="6"/>
  <c r="E3406" i="6"/>
  <c r="F3406" i="6" s="1"/>
  <c r="G3406" i="6" s="1"/>
  <c r="E3407" i="6"/>
  <c r="F3407" i="6" s="1"/>
  <c r="G3407" i="6" s="1"/>
  <c r="E3408" i="6"/>
  <c r="F3408" i="6"/>
  <c r="G3408" i="6" s="1"/>
  <c r="E3409" i="6"/>
  <c r="F3409" i="6" s="1"/>
  <c r="G3409" i="6" s="1"/>
  <c r="E3410" i="6"/>
  <c r="E3411" i="6"/>
  <c r="F3411" i="6" s="1"/>
  <c r="G3411" i="6" s="1"/>
  <c r="E3412" i="6"/>
  <c r="F3412" i="6"/>
  <c r="G3412" i="6" s="1"/>
  <c r="E3413" i="6"/>
  <c r="F3413" i="6" s="1"/>
  <c r="G3413" i="6" s="1"/>
  <c r="E3414" i="6"/>
  <c r="F3414" i="6" s="1"/>
  <c r="G3414" i="6" s="1"/>
  <c r="E3415" i="6"/>
  <c r="E3416" i="6"/>
  <c r="F3416" i="6" s="1"/>
  <c r="G3416" i="6" s="1"/>
  <c r="E3417" i="6"/>
  <c r="F3417" i="6" s="1"/>
  <c r="G3417" i="6" s="1"/>
  <c r="E3418" i="6"/>
  <c r="F3418" i="6" s="1"/>
  <c r="G3418" i="6" s="1"/>
  <c r="E3419" i="6"/>
  <c r="E3420" i="6"/>
  <c r="F3420" i="6" s="1"/>
  <c r="G3420" i="6" s="1"/>
  <c r="E3421" i="6"/>
  <c r="E3422" i="6"/>
  <c r="E3423" i="6"/>
  <c r="F3423" i="6" s="1"/>
  <c r="G3423" i="6" s="1"/>
  <c r="E3424" i="6"/>
  <c r="F3424" i="6"/>
  <c r="G3424" i="6" s="1"/>
  <c r="E3425" i="6"/>
  <c r="F3425" i="6" s="1"/>
  <c r="G3425" i="6" s="1"/>
  <c r="E3426" i="6"/>
  <c r="E3427" i="6"/>
  <c r="F3427" i="6" s="1"/>
  <c r="G3427" i="6" s="1"/>
  <c r="E3428" i="6"/>
  <c r="F3428" i="6"/>
  <c r="G3428" i="6" s="1"/>
  <c r="E3429" i="6"/>
  <c r="F3429" i="6" s="1"/>
  <c r="G3429" i="6"/>
  <c r="E3430" i="6"/>
  <c r="F3430" i="6" s="1"/>
  <c r="G3430" i="6" s="1"/>
  <c r="E3431" i="6"/>
  <c r="E3432" i="6"/>
  <c r="E3433" i="6"/>
  <c r="F3433" i="6" s="1"/>
  <c r="G3433" i="6" s="1"/>
  <c r="E3434" i="6"/>
  <c r="F3434" i="6" s="1"/>
  <c r="G3434" i="6" s="1"/>
  <c r="E3435" i="6"/>
  <c r="E3436" i="6"/>
  <c r="F3436" i="6" s="1"/>
  <c r="G3436" i="6" s="1"/>
  <c r="E3437" i="6"/>
  <c r="E3438" i="6"/>
  <c r="E3439" i="6"/>
  <c r="F3439" i="6" s="1"/>
  <c r="G3439" i="6" s="1"/>
  <c r="E3440" i="6"/>
  <c r="F3440" i="6"/>
  <c r="G3440" i="6" s="1"/>
  <c r="E3441" i="6"/>
  <c r="F3441" i="6" s="1"/>
  <c r="G3441" i="6" s="1"/>
  <c r="E3442" i="6"/>
  <c r="E3443" i="6"/>
  <c r="F3443" i="6" s="1"/>
  <c r="G3443" i="6" s="1"/>
  <c r="E3444" i="6"/>
  <c r="F3444" i="6"/>
  <c r="G3444" i="6" s="1"/>
  <c r="E3445" i="6"/>
  <c r="F3445" i="6" s="1"/>
  <c r="G3445" i="6"/>
  <c r="E3446" i="6"/>
  <c r="F3446" i="6" s="1"/>
  <c r="G3446" i="6" s="1"/>
  <c r="E3447" i="6"/>
  <c r="E3448" i="6"/>
  <c r="E3449" i="6"/>
  <c r="F3449" i="6" s="1"/>
  <c r="G3449" i="6" s="1"/>
  <c r="E3450" i="6"/>
  <c r="F3450" i="6" s="1"/>
  <c r="G3450" i="6" s="1"/>
  <c r="E3451" i="6"/>
  <c r="E3452" i="6"/>
  <c r="F3452" i="6" s="1"/>
  <c r="G3452" i="6" s="1"/>
  <c r="E3453" i="6"/>
  <c r="E3454" i="6"/>
  <c r="E3455" i="6"/>
  <c r="F3455" i="6" s="1"/>
  <c r="G3455" i="6" s="1"/>
  <c r="E3456" i="6"/>
  <c r="F3456" i="6"/>
  <c r="G3456" i="6" s="1"/>
  <c r="E3457" i="6"/>
  <c r="F3457" i="6" s="1"/>
  <c r="G3457" i="6" s="1"/>
  <c r="E3458" i="6"/>
  <c r="E3459" i="6"/>
  <c r="F3459" i="6" s="1"/>
  <c r="G3459" i="6" s="1"/>
  <c r="E3460" i="6"/>
  <c r="F3460" i="6"/>
  <c r="G3460" i="6" s="1"/>
  <c r="E3461" i="6"/>
  <c r="F3461" i="6" s="1"/>
  <c r="G3461" i="6"/>
  <c r="E3462" i="6"/>
  <c r="F3462" i="6" s="1"/>
  <c r="G3462" i="6" s="1"/>
  <c r="E3463" i="6"/>
  <c r="E3464" i="6"/>
  <c r="E3465" i="6"/>
  <c r="F3465" i="6" s="1"/>
  <c r="G3465" i="6" s="1"/>
  <c r="E3466" i="6"/>
  <c r="F3466" i="6" s="1"/>
  <c r="G3466" i="6" s="1"/>
  <c r="E3467" i="6"/>
  <c r="E3468" i="6"/>
  <c r="F3468" i="6" s="1"/>
  <c r="G3468" i="6" s="1"/>
  <c r="E3469" i="6"/>
  <c r="E3470" i="6"/>
  <c r="E3471" i="6"/>
  <c r="F3471" i="6" s="1"/>
  <c r="G3471" i="6" s="1"/>
  <c r="E3472" i="6"/>
  <c r="F3472" i="6"/>
  <c r="G3472" i="6" s="1"/>
  <c r="E3473" i="6"/>
  <c r="F3473" i="6" s="1"/>
  <c r="G3473" i="6" s="1"/>
  <c r="E3474" i="6"/>
  <c r="E3475" i="6"/>
  <c r="F3475" i="6" s="1"/>
  <c r="G3475" i="6" s="1"/>
  <c r="E3476" i="6"/>
  <c r="F3476" i="6"/>
  <c r="G3476" i="6" s="1"/>
  <c r="E3477" i="6"/>
  <c r="F3477" i="6" s="1"/>
  <c r="G3477" i="6" s="1"/>
  <c r="E3478" i="6"/>
  <c r="F3478" i="6" s="1"/>
  <c r="G3478" i="6" s="1"/>
  <c r="E3479" i="6"/>
  <c r="E3480" i="6"/>
  <c r="F3480" i="6" s="1"/>
  <c r="G3480" i="6" s="1"/>
  <c r="E3481" i="6"/>
  <c r="F3481" i="6" s="1"/>
  <c r="G3481" i="6" s="1"/>
  <c r="E3482" i="6"/>
  <c r="F3482" i="6" s="1"/>
  <c r="G3482" i="6" s="1"/>
  <c r="E3483" i="6"/>
  <c r="E3484" i="6"/>
  <c r="F3484" i="6" s="1"/>
  <c r="G3484" i="6" s="1"/>
  <c r="E3485" i="6"/>
  <c r="E3486" i="6"/>
  <c r="E3487" i="6"/>
  <c r="F3487" i="6" s="1"/>
  <c r="G3487" i="6" s="1"/>
  <c r="E3488" i="6"/>
  <c r="F3488" i="6"/>
  <c r="G3488" i="6" s="1"/>
  <c r="E3489" i="6"/>
  <c r="F3489" i="6" s="1"/>
  <c r="G3489" i="6" s="1"/>
  <c r="E3490" i="6"/>
  <c r="E3491" i="6"/>
  <c r="F3491" i="6" s="1"/>
  <c r="G3491" i="6" s="1"/>
  <c r="E3492" i="6"/>
  <c r="F3492" i="6"/>
  <c r="G3492" i="6" s="1"/>
  <c r="E3493" i="6"/>
  <c r="F3493" i="6" s="1"/>
  <c r="G3493" i="6"/>
  <c r="E3494" i="6"/>
  <c r="F3494" i="6" s="1"/>
  <c r="G3494" i="6" s="1"/>
  <c r="E3495" i="6"/>
  <c r="E3496" i="6"/>
  <c r="E3497" i="6"/>
  <c r="F3497" i="6" s="1"/>
  <c r="G3497" i="6" s="1"/>
  <c r="E3498" i="6"/>
  <c r="F3498" i="6" s="1"/>
  <c r="G3498" i="6" s="1"/>
  <c r="E3499" i="6"/>
  <c r="E3500" i="6"/>
  <c r="F3500" i="6" s="1"/>
  <c r="G3500" i="6" s="1"/>
  <c r="E3501" i="6"/>
  <c r="E3502" i="6"/>
  <c r="E3503" i="6"/>
  <c r="F3503" i="6" s="1"/>
  <c r="G3503" i="6" s="1"/>
  <c r="E3504" i="6"/>
  <c r="F3504" i="6"/>
  <c r="G3504" i="6" s="1"/>
  <c r="E3505" i="6"/>
  <c r="F3505" i="6" s="1"/>
  <c r="G3505" i="6" s="1"/>
  <c r="E3506" i="6"/>
  <c r="E3507" i="6"/>
  <c r="F3507" i="6" s="1"/>
  <c r="G3507" i="6" s="1"/>
  <c r="E3508" i="6"/>
  <c r="F3508" i="6"/>
  <c r="G3508" i="6" s="1"/>
  <c r="E3509" i="6"/>
  <c r="F3509" i="6" s="1"/>
  <c r="G3509" i="6"/>
  <c r="E3510" i="6"/>
  <c r="F3510" i="6" s="1"/>
  <c r="G3510" i="6" s="1"/>
  <c r="E3511" i="6"/>
  <c r="E3512" i="6"/>
  <c r="E3513" i="6"/>
  <c r="F3513" i="6" s="1"/>
  <c r="G3513" i="6" s="1"/>
  <c r="E3514" i="6"/>
  <c r="F3514" i="6" s="1"/>
  <c r="G3514" i="6" s="1"/>
  <c r="E3515" i="6"/>
  <c r="E3516" i="6"/>
  <c r="F3516" i="6" s="1"/>
  <c r="G3516" i="6" s="1"/>
  <c r="E3517" i="6"/>
  <c r="E3518" i="6"/>
  <c r="E3519" i="6"/>
  <c r="F3519" i="6" s="1"/>
  <c r="G3519" i="6" s="1"/>
  <c r="E3520" i="6"/>
  <c r="F3520" i="6"/>
  <c r="G3520" i="6" s="1"/>
  <c r="E3521" i="6"/>
  <c r="F3521" i="6" s="1"/>
  <c r="G3521" i="6" s="1"/>
  <c r="E3522" i="6"/>
  <c r="E3523" i="6"/>
  <c r="F3523" i="6" s="1"/>
  <c r="G3523" i="6" s="1"/>
  <c r="E3524" i="6"/>
  <c r="F3524" i="6"/>
  <c r="G3524" i="6" s="1"/>
  <c r="E3525" i="6"/>
  <c r="F3525" i="6" s="1"/>
  <c r="G3525" i="6"/>
  <c r="E3526" i="6"/>
  <c r="F3526" i="6" s="1"/>
  <c r="G3526" i="6" s="1"/>
  <c r="E3527" i="6"/>
  <c r="E3528" i="6"/>
  <c r="E3529" i="6"/>
  <c r="F3529" i="6" s="1"/>
  <c r="G3529" i="6" s="1"/>
  <c r="E3530" i="6"/>
  <c r="F3530" i="6" s="1"/>
  <c r="G3530" i="6" s="1"/>
  <c r="E3531" i="6"/>
  <c r="E3532" i="6"/>
  <c r="F3532" i="6"/>
  <c r="G3532" i="6" s="1"/>
  <c r="E3533" i="6"/>
  <c r="E3534" i="6"/>
  <c r="E3535" i="6"/>
  <c r="F3535" i="6" s="1"/>
  <c r="G3535" i="6" s="1"/>
  <c r="E3536" i="6"/>
  <c r="E3537" i="6"/>
  <c r="F3537" i="6" s="1"/>
  <c r="G3537" i="6" s="1"/>
  <c r="E3538" i="6"/>
  <c r="E3539" i="6"/>
  <c r="F3539" i="6" s="1"/>
  <c r="G3539" i="6" s="1"/>
  <c r="E3540" i="6"/>
  <c r="F3540" i="6"/>
  <c r="G3540" i="6" s="1"/>
  <c r="E3541" i="6"/>
  <c r="E3542" i="6"/>
  <c r="F3542" i="6" s="1"/>
  <c r="G3542" i="6" s="1"/>
  <c r="E3543" i="6"/>
  <c r="E3544" i="6"/>
  <c r="E3545" i="6"/>
  <c r="E3546" i="6"/>
  <c r="F3546" i="6" s="1"/>
  <c r="G3546" i="6" s="1"/>
  <c r="E3547" i="6"/>
  <c r="E3548" i="6"/>
  <c r="F3548" i="6"/>
  <c r="G3548" i="6" s="1"/>
  <c r="E3549" i="6"/>
  <c r="E3550" i="6"/>
  <c r="E3551" i="6"/>
  <c r="F3551" i="6" s="1"/>
  <c r="G3551" i="6" s="1"/>
  <c r="E3552" i="6"/>
  <c r="E3553" i="6"/>
  <c r="F3553" i="6" s="1"/>
  <c r="G3553" i="6" s="1"/>
  <c r="E3554" i="6"/>
  <c r="E3555" i="6"/>
  <c r="F3555" i="6" s="1"/>
  <c r="G3555" i="6" s="1"/>
  <c r="E3556" i="6"/>
  <c r="F3556" i="6"/>
  <c r="G3556" i="6" s="1"/>
  <c r="E3557" i="6"/>
  <c r="E3558" i="6"/>
  <c r="F3558" i="6" s="1"/>
  <c r="G3558" i="6" s="1"/>
  <c r="E3559" i="6"/>
  <c r="E3560" i="6"/>
  <c r="E3561" i="6"/>
  <c r="E3562" i="6"/>
  <c r="F3562" i="6" s="1"/>
  <c r="G3562" i="6" s="1"/>
  <c r="E3563" i="6"/>
  <c r="E3564" i="6"/>
  <c r="F3564" i="6"/>
  <c r="G3564" i="6" s="1"/>
  <c r="E3565" i="6"/>
  <c r="E3566" i="6"/>
  <c r="E3567" i="6"/>
  <c r="F3567" i="6" s="1"/>
  <c r="G3567" i="6" s="1"/>
  <c r="E3568" i="6"/>
  <c r="E3569" i="6"/>
  <c r="F3569" i="6" s="1"/>
  <c r="G3569" i="6" s="1"/>
  <c r="E3570" i="6"/>
  <c r="E3571" i="6"/>
  <c r="F3571" i="6" s="1"/>
  <c r="G3571" i="6" s="1"/>
  <c r="E3572" i="6"/>
  <c r="F3572" i="6"/>
  <c r="G3572" i="6" s="1"/>
  <c r="E3573" i="6"/>
  <c r="E3574" i="6"/>
  <c r="F3574" i="6" s="1"/>
  <c r="G3574" i="6" s="1"/>
  <c r="E3575" i="6"/>
  <c r="E3576" i="6"/>
  <c r="E3577" i="6"/>
  <c r="E3578" i="6"/>
  <c r="F3578" i="6" s="1"/>
  <c r="G3578" i="6" s="1"/>
  <c r="E3579" i="6"/>
  <c r="E3580" i="6"/>
  <c r="F3580" i="6"/>
  <c r="G3580" i="6" s="1"/>
  <c r="E3581" i="6"/>
  <c r="F3581" i="6"/>
  <c r="G3581" i="6" s="1"/>
  <c r="E3582" i="6"/>
  <c r="E3583" i="6"/>
  <c r="F3583" i="6" s="1"/>
  <c r="G3583" i="6" s="1"/>
  <c r="E3584" i="6"/>
  <c r="F3584" i="6"/>
  <c r="G3584" i="6" s="1"/>
  <c r="E3585" i="6"/>
  <c r="F3585" i="6" s="1"/>
  <c r="G3585" i="6" s="1"/>
  <c r="E3586" i="6"/>
  <c r="E3587" i="6"/>
  <c r="F3587" i="6" s="1"/>
  <c r="G3587" i="6" s="1"/>
  <c r="E3588" i="6"/>
  <c r="E3589" i="6"/>
  <c r="F3588" i="6" s="1"/>
  <c r="G3588" i="6" s="1"/>
  <c r="E3590" i="6"/>
  <c r="F3590" i="6" s="1"/>
  <c r="G3590" i="6" s="1"/>
  <c r="E3591" i="6"/>
  <c r="E3592" i="6"/>
  <c r="E3593" i="6"/>
  <c r="E3594" i="6"/>
  <c r="F3594" i="6" s="1"/>
  <c r="G3594" i="6" s="1"/>
  <c r="E3595" i="6"/>
  <c r="E3596" i="6"/>
  <c r="F3596" i="6"/>
  <c r="G3596" i="6" s="1"/>
  <c r="E3597" i="6"/>
  <c r="E3598" i="6"/>
  <c r="E3599" i="6"/>
  <c r="F3599" i="6" s="1"/>
  <c r="G3599" i="6" s="1"/>
  <c r="E3600" i="6"/>
  <c r="E3601" i="6"/>
  <c r="F3601" i="6" s="1"/>
  <c r="G3601" i="6" s="1"/>
  <c r="E3602" i="6"/>
  <c r="E3603" i="6"/>
  <c r="F3603" i="6" s="1"/>
  <c r="G3603" i="6" s="1"/>
  <c r="E3604" i="6"/>
  <c r="E3605" i="6"/>
  <c r="F3604" i="6" s="1"/>
  <c r="G3604" i="6" s="1"/>
  <c r="F3605" i="6"/>
  <c r="G3605" i="6" s="1"/>
  <c r="E3606" i="6"/>
  <c r="E3607" i="6"/>
  <c r="E3608" i="6"/>
  <c r="F3608" i="6" s="1"/>
  <c r="G3608" i="6" s="1"/>
  <c r="E3609" i="6"/>
  <c r="E3610" i="6"/>
  <c r="E3611" i="6"/>
  <c r="F3611" i="6" s="1"/>
  <c r="G3611" i="6" s="1"/>
  <c r="E3612" i="6"/>
  <c r="E3613" i="6"/>
  <c r="F3612" i="6" s="1"/>
  <c r="G3612" i="6" s="1"/>
  <c r="F3613" i="6"/>
  <c r="G3613" i="6" s="1"/>
  <c r="E3614" i="6"/>
  <c r="E3615" i="6"/>
  <c r="E3616" i="6"/>
  <c r="F3616" i="6" s="1"/>
  <c r="G3616" i="6" s="1"/>
  <c r="E3617" i="6"/>
  <c r="E3618" i="6"/>
  <c r="E3619" i="6"/>
  <c r="F3619" i="6" s="1"/>
  <c r="G3619" i="6" s="1"/>
  <c r="E3620" i="6"/>
  <c r="E3621" i="6"/>
  <c r="F3620" i="6" s="1"/>
  <c r="G3620" i="6" s="1"/>
  <c r="F3621" i="6"/>
  <c r="G3621" i="6" s="1"/>
  <c r="E3622" i="6"/>
  <c r="E3623" i="6"/>
  <c r="E3624" i="6"/>
  <c r="F3624" i="6" s="1"/>
  <c r="G3624" i="6" s="1"/>
  <c r="E3625" i="6"/>
  <c r="E3626" i="6"/>
  <c r="E3627" i="6"/>
  <c r="F3627" i="6" s="1"/>
  <c r="G3627" i="6" s="1"/>
  <c r="E3628" i="6"/>
  <c r="E3629" i="6"/>
  <c r="F3628" i="6" s="1"/>
  <c r="G3628" i="6" s="1"/>
  <c r="F3629" i="6"/>
  <c r="G3629" i="6" s="1"/>
  <c r="E3630" i="6"/>
  <c r="E3631" i="6"/>
  <c r="E3632" i="6"/>
  <c r="F3632" i="6" s="1"/>
  <c r="G3632" i="6" s="1"/>
  <c r="E3633" i="6"/>
  <c r="E3634" i="6"/>
  <c r="E3635" i="6"/>
  <c r="F3635" i="6" s="1"/>
  <c r="G3635" i="6" s="1"/>
  <c r="E3636" i="6"/>
  <c r="E3637" i="6"/>
  <c r="F3636" i="6" s="1"/>
  <c r="G3636" i="6" s="1"/>
  <c r="F3637" i="6"/>
  <c r="G3637" i="6" s="1"/>
  <c r="E3638" i="6"/>
  <c r="E3639" i="6"/>
  <c r="E3640" i="6"/>
  <c r="F3640" i="6" s="1"/>
  <c r="G3640" i="6" s="1"/>
  <c r="E3641" i="6"/>
  <c r="E3642" i="6"/>
  <c r="E3643" i="6"/>
  <c r="F3643" i="6" s="1"/>
  <c r="G3643" i="6" s="1"/>
  <c r="E3644" i="6"/>
  <c r="E3645" i="6"/>
  <c r="F3644" i="6" s="1"/>
  <c r="G3644" i="6" s="1"/>
  <c r="F3645" i="6"/>
  <c r="G3645" i="6" s="1"/>
  <c r="E3646" i="6"/>
  <c r="E3647" i="6"/>
  <c r="E3648" i="6"/>
  <c r="F3648" i="6" s="1"/>
  <c r="G3648" i="6" s="1"/>
  <c r="E3649" i="6"/>
  <c r="E3650" i="6"/>
  <c r="E3651" i="6"/>
  <c r="F3651" i="6" s="1"/>
  <c r="G3651" i="6" s="1"/>
  <c r="E3652" i="6"/>
  <c r="F3652" i="6"/>
  <c r="G3652" i="6"/>
  <c r="E3653" i="6"/>
  <c r="E3654" i="6"/>
  <c r="F3654" i="6" s="1"/>
  <c r="G3654" i="6" s="1"/>
  <c r="E3655" i="6"/>
  <c r="E3656" i="6"/>
  <c r="E3657" i="6"/>
  <c r="F3656" i="6" s="1"/>
  <c r="G3656" i="6" s="1"/>
  <c r="E3658" i="6"/>
  <c r="E3659" i="6"/>
  <c r="E3660" i="6"/>
  <c r="F3659" i="6" s="1"/>
  <c r="G3659" i="6" s="1"/>
  <c r="E3661" i="6"/>
  <c r="F3661" i="6"/>
  <c r="G3661" i="6"/>
  <c r="E3662" i="6"/>
  <c r="E3663" i="6"/>
  <c r="E3664" i="6"/>
  <c r="F3664" i="6"/>
  <c r="G3664" i="6" s="1"/>
  <c r="E3665" i="6"/>
  <c r="E3666" i="6"/>
  <c r="E3667" i="6"/>
  <c r="F3667" i="6" s="1"/>
  <c r="G3667" i="6" s="1"/>
  <c r="E3668" i="6"/>
  <c r="E3669" i="6"/>
  <c r="E3670" i="6"/>
  <c r="F3670" i="6" s="1"/>
  <c r="G3670" i="6" s="1"/>
  <c r="E3671" i="6"/>
  <c r="E3672" i="6"/>
  <c r="E3673" i="6"/>
  <c r="F3672" i="6" s="1"/>
  <c r="G3672" i="6" s="1"/>
  <c r="F3673" i="6"/>
  <c r="G3673" i="6" s="1"/>
  <c r="E3674" i="6"/>
  <c r="E3675" i="6"/>
  <c r="F3674" i="6" s="1"/>
  <c r="G3674" i="6" s="1"/>
  <c r="F3675" i="6"/>
  <c r="G3675" i="6" s="1"/>
  <c r="E3676" i="6"/>
  <c r="E3677" i="6"/>
  <c r="F3676" i="6" s="1"/>
  <c r="G3676" i="6" s="1"/>
  <c r="E3678" i="6"/>
  <c r="F3677" i="6" s="1"/>
  <c r="G3677" i="6" s="1"/>
  <c r="E3679" i="6"/>
  <c r="E3680" i="6"/>
  <c r="F3679" i="6" s="1"/>
  <c r="G3679" i="6" s="1"/>
  <c r="F3680" i="6"/>
  <c r="G3680" i="6" s="1"/>
  <c r="E3681" i="6"/>
  <c r="E3682" i="6"/>
  <c r="E3683" i="6"/>
  <c r="F3683" i="6" s="1"/>
  <c r="G3683" i="6" s="1"/>
  <c r="E3684" i="6"/>
  <c r="E3685" i="6"/>
  <c r="F3684" i="6" s="1"/>
  <c r="G3684" i="6" s="1"/>
  <c r="E3686" i="6"/>
  <c r="E3687" i="6"/>
  <c r="E3688" i="6"/>
  <c r="E3689" i="6"/>
  <c r="E3690" i="6"/>
  <c r="E3691" i="6"/>
  <c r="F3691" i="6" s="1"/>
  <c r="G3691" i="6" s="1"/>
  <c r="E3692" i="6"/>
  <c r="E3693" i="6"/>
  <c r="E3694" i="6"/>
  <c r="F3694" i="6" s="1"/>
  <c r="G3694" i="6" s="1"/>
  <c r="E3695" i="6"/>
  <c r="E3696" i="6"/>
  <c r="E3697" i="6"/>
  <c r="F3697" i="6"/>
  <c r="G3697" i="6" s="1"/>
  <c r="E3698" i="6"/>
  <c r="E3699" i="6"/>
  <c r="E3700" i="6"/>
  <c r="F3700" i="6" s="1"/>
  <c r="G3700" i="6" s="1"/>
  <c r="E3701" i="6"/>
  <c r="E3702" i="6"/>
  <c r="E3703" i="6"/>
  <c r="E3704" i="6"/>
  <c r="F3704" i="6" s="1"/>
  <c r="G3704" i="6" s="1"/>
  <c r="E3705" i="6"/>
  <c r="E3706" i="6"/>
  <c r="E3707" i="6"/>
  <c r="F3707" i="6" s="1"/>
  <c r="G3707" i="6" s="1"/>
  <c r="E3708" i="6"/>
  <c r="E3709" i="6"/>
  <c r="E3710" i="6"/>
  <c r="F3710" i="6" s="1"/>
  <c r="G3710" i="6" s="1"/>
  <c r="E3711" i="6"/>
  <c r="E3712" i="6"/>
  <c r="E3713" i="6"/>
  <c r="F3713" i="6"/>
  <c r="G3713" i="6" s="1"/>
  <c r="E3714" i="6"/>
  <c r="E3715" i="6"/>
  <c r="E3716" i="6"/>
  <c r="F3716" i="6" s="1"/>
  <c r="G3716" i="6" s="1"/>
  <c r="E3717" i="6"/>
  <c r="E3718" i="6"/>
  <c r="E3719" i="6"/>
  <c r="E3720" i="6"/>
  <c r="F3720" i="6" s="1"/>
  <c r="G3720" i="6" s="1"/>
  <c r="E3721" i="6"/>
  <c r="E3722" i="6"/>
  <c r="E3723" i="6"/>
  <c r="F3723" i="6" s="1"/>
  <c r="G3723" i="6" s="1"/>
  <c r="E3724" i="6"/>
  <c r="E3725" i="6"/>
  <c r="E3726" i="6"/>
  <c r="F3726" i="6" s="1"/>
  <c r="G3726" i="6" s="1"/>
  <c r="E3727" i="6"/>
  <c r="E3728" i="6"/>
  <c r="E3729" i="6"/>
  <c r="F3729" i="6"/>
  <c r="G3729" i="6" s="1"/>
  <c r="E3730" i="6"/>
  <c r="E3731" i="6"/>
  <c r="E3732" i="6"/>
  <c r="F3732" i="6" s="1"/>
  <c r="G3732" i="6" s="1"/>
  <c r="E3733" i="6"/>
  <c r="E3734" i="6"/>
  <c r="E3735" i="6"/>
  <c r="E3736" i="6"/>
  <c r="F3736" i="6" s="1"/>
  <c r="G3736" i="6" s="1"/>
  <c r="E3737" i="6"/>
  <c r="E3738" i="6"/>
  <c r="E3739" i="6"/>
  <c r="F3739" i="6" s="1"/>
  <c r="G3739" i="6" s="1"/>
  <c r="E3740" i="6"/>
  <c r="E3741" i="6"/>
  <c r="E3742" i="6"/>
  <c r="F3742" i="6" s="1"/>
  <c r="G3742" i="6" s="1"/>
  <c r="E3743" i="6"/>
  <c r="E3744" i="6"/>
  <c r="E3745" i="6"/>
  <c r="F3745" i="6"/>
  <c r="G3745" i="6" s="1"/>
  <c r="E3746" i="6"/>
  <c r="E3747" i="6"/>
  <c r="E3748" i="6"/>
  <c r="F3748" i="6" s="1"/>
  <c r="G3748" i="6" s="1"/>
  <c r="E3749" i="6"/>
  <c r="E3750" i="6"/>
  <c r="E3751" i="6"/>
  <c r="E3752" i="6"/>
  <c r="F3752" i="6" s="1"/>
  <c r="G3752" i="6" s="1"/>
  <c r="E3753" i="6"/>
  <c r="E3754" i="6"/>
  <c r="E3755" i="6"/>
  <c r="F3755" i="6" s="1"/>
  <c r="G3755" i="6" s="1"/>
  <c r="E3756" i="6"/>
  <c r="E3757" i="6"/>
  <c r="E3758" i="6"/>
  <c r="F3758" i="6" s="1"/>
  <c r="G3758" i="6" s="1"/>
  <c r="E3759" i="6"/>
  <c r="E3760" i="6"/>
  <c r="E3761" i="6"/>
  <c r="F3761" i="6"/>
  <c r="G3761" i="6" s="1"/>
  <c r="E3762" i="6"/>
  <c r="E3763" i="6"/>
  <c r="E3764" i="6"/>
  <c r="F3764" i="6" s="1"/>
  <c r="G3764" i="6" s="1"/>
  <c r="E3765" i="6"/>
  <c r="E3766" i="6"/>
  <c r="E3767" i="6"/>
  <c r="E3768" i="6"/>
  <c r="F3768" i="6" s="1"/>
  <c r="G3768" i="6" s="1"/>
  <c r="E3769" i="6"/>
  <c r="E3770" i="6"/>
  <c r="E3771" i="6"/>
  <c r="F3771" i="6" s="1"/>
  <c r="G3771" i="6" s="1"/>
  <c r="E3772" i="6"/>
  <c r="E3773" i="6"/>
  <c r="E3774" i="6"/>
  <c r="F3774" i="6" s="1"/>
  <c r="G3774" i="6" s="1"/>
  <c r="E3775" i="6"/>
  <c r="E3776" i="6"/>
  <c r="E3777" i="6"/>
  <c r="F3777" i="6"/>
  <c r="G3777" i="6" s="1"/>
  <c r="E3778" i="6"/>
  <c r="E3779" i="6"/>
  <c r="E3780" i="6"/>
  <c r="F3780" i="6" s="1"/>
  <c r="G3780" i="6" s="1"/>
  <c r="E3781" i="6"/>
  <c r="E3782" i="6"/>
  <c r="E3783" i="6"/>
  <c r="E3784" i="6"/>
  <c r="F3784" i="6" s="1"/>
  <c r="G3784" i="6" s="1"/>
  <c r="E3785" i="6"/>
  <c r="E3786" i="6"/>
  <c r="E3787" i="6"/>
  <c r="F3787" i="6" s="1"/>
  <c r="G3787" i="6" s="1"/>
  <c r="E3788" i="6"/>
  <c r="E3789" i="6"/>
  <c r="E3790" i="6"/>
  <c r="F3790" i="6" s="1"/>
  <c r="G3790" i="6" s="1"/>
  <c r="E3791" i="6"/>
  <c r="E3792" i="6"/>
  <c r="E3793" i="6"/>
  <c r="F3793" i="6"/>
  <c r="G3793" i="6" s="1"/>
  <c r="E3794" i="6"/>
  <c r="E3795" i="6"/>
  <c r="E3796" i="6"/>
  <c r="F3796" i="6" s="1"/>
  <c r="G3796" i="6" s="1"/>
  <c r="E3797" i="6"/>
  <c r="E3798" i="6"/>
  <c r="E3799" i="6"/>
  <c r="E3800" i="6"/>
  <c r="F3800" i="6" s="1"/>
  <c r="G3800" i="6" s="1"/>
  <c r="E3801" i="6"/>
  <c r="E3802" i="6"/>
  <c r="E3803" i="6"/>
  <c r="F3803" i="6" s="1"/>
  <c r="G3803" i="6" s="1"/>
  <c r="E3804" i="6"/>
  <c r="E3805" i="6"/>
  <c r="E3806" i="6"/>
  <c r="F3806" i="6" s="1"/>
  <c r="G3806" i="6" s="1"/>
  <c r="E3807" i="6"/>
  <c r="E3808" i="6"/>
  <c r="E3809" i="6"/>
  <c r="F3809" i="6"/>
  <c r="G3809" i="6" s="1"/>
  <c r="E3810" i="6"/>
  <c r="E3811" i="6"/>
  <c r="E3812" i="6"/>
  <c r="F3812" i="6" s="1"/>
  <c r="G3812" i="6" s="1"/>
  <c r="E3813" i="6"/>
  <c r="E3814" i="6"/>
  <c r="E3815" i="6"/>
  <c r="E3816" i="6"/>
  <c r="F3816" i="6" s="1"/>
  <c r="G3816" i="6" s="1"/>
  <c r="E3817" i="6"/>
  <c r="E3818" i="6"/>
  <c r="E3819" i="6"/>
  <c r="F3819" i="6"/>
  <c r="G3819" i="6" s="1"/>
  <c r="E3820" i="6"/>
  <c r="E3821" i="6"/>
  <c r="E3822" i="6"/>
  <c r="E3823" i="6"/>
  <c r="E3824" i="6"/>
  <c r="E3825" i="6"/>
  <c r="E3826" i="6"/>
  <c r="E3827" i="6"/>
  <c r="F3827" i="6" s="1"/>
  <c r="G3827" i="6" s="1"/>
  <c r="E3828" i="6"/>
  <c r="E3829" i="6"/>
  <c r="E3830" i="6"/>
  <c r="F3830" i="6" s="1"/>
  <c r="G3830" i="6" s="1"/>
  <c r="E3831" i="6"/>
  <c r="E3832" i="6"/>
  <c r="E3833" i="6"/>
  <c r="E3834" i="6"/>
  <c r="F3834" i="6" s="1"/>
  <c r="G3834" i="6" s="1"/>
  <c r="E3835" i="6"/>
  <c r="E3836" i="6"/>
  <c r="F3835" i="6" s="1"/>
  <c r="G3835" i="6" s="1"/>
  <c r="E3837" i="6"/>
  <c r="E3838" i="6"/>
  <c r="E3839" i="6"/>
  <c r="E3840" i="6"/>
  <c r="E3841" i="6"/>
  <c r="E3842" i="6"/>
  <c r="E3843" i="6"/>
  <c r="E3844" i="6"/>
  <c r="F3844" i="6" s="1"/>
  <c r="G3844" i="6" s="1"/>
  <c r="E3845" i="6"/>
  <c r="E3846" i="6"/>
  <c r="E3847" i="6"/>
  <c r="E3848" i="6"/>
  <c r="F3848" i="6" s="1"/>
  <c r="G3848" i="6" s="1"/>
  <c r="E3849" i="6"/>
  <c r="E3850" i="6"/>
  <c r="E3851" i="6"/>
  <c r="F3851" i="6"/>
  <c r="G3851" i="6" s="1"/>
  <c r="E3852" i="6"/>
  <c r="E3853" i="6"/>
  <c r="E3854" i="6"/>
  <c r="E3855" i="6"/>
  <c r="E3856" i="6"/>
  <c r="E3857" i="6"/>
  <c r="E3858" i="6"/>
  <c r="E3859" i="6"/>
  <c r="F3859" i="6" s="1"/>
  <c r="G3859" i="6" s="1"/>
  <c r="E3860" i="6"/>
  <c r="E3861" i="6"/>
  <c r="E3862" i="6"/>
  <c r="F3862" i="6" s="1"/>
  <c r="G3862" i="6" s="1"/>
  <c r="E3863" i="6"/>
  <c r="E3864" i="6"/>
  <c r="E3865" i="6"/>
  <c r="E3866" i="6"/>
  <c r="F3866" i="6" s="1"/>
  <c r="G3866" i="6" s="1"/>
  <c r="E3867" i="6"/>
  <c r="E3868" i="6"/>
  <c r="F3867" i="6" s="1"/>
  <c r="G3867" i="6" s="1"/>
  <c r="E3869" i="6"/>
  <c r="E3870" i="6"/>
  <c r="E3871" i="6"/>
  <c r="E3872" i="6"/>
  <c r="E3873" i="6"/>
  <c r="E3874" i="6"/>
  <c r="E3875" i="6"/>
  <c r="E3876" i="6"/>
  <c r="F3876" i="6" s="1"/>
  <c r="G3876" i="6" s="1"/>
  <c r="E3877" i="6"/>
  <c r="E3878" i="6"/>
  <c r="E3879" i="6"/>
  <c r="E3880" i="6"/>
  <c r="F3880" i="6" s="1"/>
  <c r="G3880" i="6" s="1"/>
  <c r="E3881" i="6"/>
  <c r="E3882" i="6"/>
  <c r="E3883" i="6"/>
  <c r="F3883" i="6"/>
  <c r="G3883" i="6" s="1"/>
  <c r="E3884" i="6"/>
  <c r="E3885" i="6"/>
  <c r="E3886" i="6"/>
  <c r="E3887" i="6"/>
  <c r="E3888" i="6"/>
  <c r="E3889" i="6"/>
  <c r="E3890" i="6"/>
  <c r="E3891" i="6"/>
  <c r="F3891" i="6" s="1"/>
  <c r="G3891" i="6" s="1"/>
  <c r="E3892" i="6"/>
  <c r="E3893" i="6"/>
  <c r="E3894" i="6"/>
  <c r="F3894" i="6" s="1"/>
  <c r="G3894" i="6" s="1"/>
  <c r="E3895" i="6"/>
  <c r="E3896" i="6"/>
  <c r="F3896" i="6" s="1"/>
  <c r="G3896" i="6" s="1"/>
  <c r="F3890" i="6" l="1"/>
  <c r="G3890" i="6" s="1"/>
  <c r="F3840" i="6"/>
  <c r="G3840" i="6" s="1"/>
  <c r="F3811" i="6"/>
  <c r="G3811" i="6" s="1"/>
  <c r="F3882" i="6"/>
  <c r="G3882" i="6" s="1"/>
  <c r="F3846" i="6"/>
  <c r="G3846" i="6" s="1"/>
  <c r="F3888" i="6"/>
  <c r="G3888" i="6" s="1"/>
  <c r="F3874" i="6"/>
  <c r="G3874" i="6" s="1"/>
  <c r="F3852" i="6"/>
  <c r="G3852" i="6" s="1"/>
  <c r="F3838" i="6"/>
  <c r="G3838" i="6" s="1"/>
  <c r="F3824" i="6"/>
  <c r="G3824" i="6" s="1"/>
  <c r="F3810" i="6"/>
  <c r="G3810" i="6" s="1"/>
  <c r="F3778" i="6"/>
  <c r="G3778" i="6" s="1"/>
  <c r="F3746" i="6"/>
  <c r="G3746" i="6" s="1"/>
  <c r="F3714" i="6"/>
  <c r="G3714" i="6" s="1"/>
  <c r="F3687" i="6"/>
  <c r="G3687" i="6" s="1"/>
  <c r="F3668" i="6"/>
  <c r="G3668" i="6" s="1"/>
  <c r="F3658" i="6"/>
  <c r="G3658" i="6" s="1"/>
  <c r="F3600" i="6"/>
  <c r="G3600" i="6" s="1"/>
  <c r="F3582" i="6"/>
  <c r="G3582" i="6" s="1"/>
  <c r="F3576" i="6"/>
  <c r="G3576" i="6" s="1"/>
  <c r="F3557" i="6"/>
  <c r="G3557" i="6" s="1"/>
  <c r="F3544" i="6"/>
  <c r="G3544" i="6" s="1"/>
  <c r="F3464" i="6"/>
  <c r="G3464" i="6" s="1"/>
  <c r="F3438" i="6"/>
  <c r="G3438" i="6" s="1"/>
  <c r="F3437" i="6"/>
  <c r="G3437" i="6" s="1"/>
  <c r="F3294" i="6"/>
  <c r="G3294" i="6" s="1"/>
  <c r="F3154" i="6"/>
  <c r="G3154" i="6" s="1"/>
  <c r="F3096" i="6"/>
  <c r="G3096" i="6" s="1"/>
  <c r="F2741" i="6"/>
  <c r="G2741" i="6" s="1"/>
  <c r="F2740" i="6"/>
  <c r="G2740" i="6" s="1"/>
  <c r="F1772" i="6"/>
  <c r="G1772" i="6" s="1"/>
  <c r="F1771" i="6"/>
  <c r="G1771" i="6" s="1"/>
  <c r="F1030" i="6"/>
  <c r="G1030" i="6" s="1"/>
  <c r="F1029" i="6"/>
  <c r="G1029" i="6" s="1"/>
  <c r="F3348" i="6"/>
  <c r="G3348" i="6" s="1"/>
  <c r="F3349" i="6"/>
  <c r="G3349" i="6" s="1"/>
  <c r="F2718" i="6"/>
  <c r="G2718" i="6" s="1"/>
  <c r="F2717" i="6"/>
  <c r="G2717" i="6" s="1"/>
  <c r="F2608" i="6"/>
  <c r="G2608" i="6" s="1"/>
  <c r="F2607" i="6"/>
  <c r="G2607" i="6" s="1"/>
  <c r="F2480" i="6"/>
  <c r="G2480" i="6" s="1"/>
  <c r="F2479" i="6"/>
  <c r="G2479" i="6" s="1"/>
  <c r="F1887" i="6"/>
  <c r="G1887" i="6" s="1"/>
  <c r="F1886" i="6"/>
  <c r="G1886" i="6" s="1"/>
  <c r="F1675" i="6"/>
  <c r="G1675" i="6" s="1"/>
  <c r="F1674" i="6"/>
  <c r="G1674" i="6" s="1"/>
  <c r="F886" i="6"/>
  <c r="G886" i="6" s="1"/>
  <c r="F885" i="6"/>
  <c r="G885" i="6" s="1"/>
  <c r="F3518" i="6"/>
  <c r="G3518" i="6" s="1"/>
  <c r="F3517" i="6"/>
  <c r="G3517" i="6" s="1"/>
  <c r="F3822" i="6"/>
  <c r="G3822" i="6" s="1"/>
  <c r="F3770" i="6"/>
  <c r="G3770" i="6" s="1"/>
  <c r="F3763" i="6"/>
  <c r="G3763" i="6" s="1"/>
  <c r="F3738" i="6"/>
  <c r="G3738" i="6" s="1"/>
  <c r="F3731" i="6"/>
  <c r="G3731" i="6" s="1"/>
  <c r="F3706" i="6"/>
  <c r="G3706" i="6" s="1"/>
  <c r="F3699" i="6"/>
  <c r="G3699" i="6" s="1"/>
  <c r="F3682" i="6"/>
  <c r="G3682" i="6" s="1"/>
  <c r="F3666" i="6"/>
  <c r="G3666" i="6" s="1"/>
  <c r="F3647" i="6"/>
  <c r="G3647" i="6" s="1"/>
  <c r="F3642" i="6"/>
  <c r="G3642" i="6" s="1"/>
  <c r="F3631" i="6"/>
  <c r="G3631" i="6" s="1"/>
  <c r="F3626" i="6"/>
  <c r="G3626" i="6" s="1"/>
  <c r="F3615" i="6"/>
  <c r="G3615" i="6" s="1"/>
  <c r="F3610" i="6"/>
  <c r="G3610" i="6" s="1"/>
  <c r="F3593" i="6"/>
  <c r="G3593" i="6" s="1"/>
  <c r="F3568" i="6"/>
  <c r="G3568" i="6" s="1"/>
  <c r="F3536" i="6"/>
  <c r="G3536" i="6" s="1"/>
  <c r="F3496" i="6"/>
  <c r="G3496" i="6" s="1"/>
  <c r="F3470" i="6"/>
  <c r="G3470" i="6" s="1"/>
  <c r="F3469" i="6"/>
  <c r="G3469" i="6" s="1"/>
  <c r="F3218" i="6"/>
  <c r="G3218" i="6" s="1"/>
  <c r="F3160" i="6"/>
  <c r="G3160" i="6" s="1"/>
  <c r="F3102" i="6"/>
  <c r="G3102" i="6" s="1"/>
  <c r="F3054" i="6"/>
  <c r="G3054" i="6" s="1"/>
  <c r="F2977" i="6"/>
  <c r="G2977" i="6" s="1"/>
  <c r="F2976" i="6"/>
  <c r="G2976" i="6" s="1"/>
  <c r="F2897" i="6"/>
  <c r="G2897" i="6" s="1"/>
  <c r="F2896" i="6"/>
  <c r="G2896" i="6" s="1"/>
  <c r="F2837" i="6"/>
  <c r="G2837" i="6" s="1"/>
  <c r="F2836" i="6"/>
  <c r="G2836" i="6" s="1"/>
  <c r="F1785" i="6"/>
  <c r="G1785" i="6" s="1"/>
  <c r="F1784" i="6"/>
  <c r="G1784" i="6" s="1"/>
  <c r="F1587" i="6"/>
  <c r="G1587" i="6" s="1"/>
  <c r="F1586" i="6"/>
  <c r="G1586" i="6" s="1"/>
  <c r="F705" i="6"/>
  <c r="G705" i="6" s="1"/>
  <c r="F706" i="6"/>
  <c r="G706" i="6" s="1"/>
  <c r="F3550" i="6"/>
  <c r="G3550" i="6" s="1"/>
  <c r="F3549" i="6"/>
  <c r="G3549" i="6" s="1"/>
  <c r="F3886" i="6"/>
  <c r="G3886" i="6" s="1"/>
  <c r="F3858" i="6"/>
  <c r="G3858" i="6" s="1"/>
  <c r="F3843" i="6"/>
  <c r="G3843" i="6" s="1"/>
  <c r="F3802" i="6"/>
  <c r="G3802" i="6" s="1"/>
  <c r="F3795" i="6"/>
  <c r="G3795" i="6" s="1"/>
  <c r="F3892" i="6"/>
  <c r="G3892" i="6" s="1"/>
  <c r="F3850" i="6"/>
  <c r="G3850" i="6" s="1"/>
  <c r="F3828" i="6"/>
  <c r="G3828" i="6" s="1"/>
  <c r="F3814" i="6"/>
  <c r="G3814" i="6" s="1"/>
  <c r="F3808" i="6"/>
  <c r="G3808" i="6" s="1"/>
  <c r="F3801" i="6"/>
  <c r="G3801" i="6" s="1"/>
  <c r="F3788" i="6"/>
  <c r="G3788" i="6" s="1"/>
  <c r="F3782" i="6"/>
  <c r="G3782" i="6" s="1"/>
  <c r="F3776" i="6"/>
  <c r="G3776" i="6" s="1"/>
  <c r="F3769" i="6"/>
  <c r="G3769" i="6" s="1"/>
  <c r="F3756" i="6"/>
  <c r="G3756" i="6" s="1"/>
  <c r="F3750" i="6"/>
  <c r="G3750" i="6" s="1"/>
  <c r="F3744" i="6"/>
  <c r="G3744" i="6" s="1"/>
  <c r="F3737" i="6"/>
  <c r="G3737" i="6" s="1"/>
  <c r="F3724" i="6"/>
  <c r="G3724" i="6" s="1"/>
  <c r="F3718" i="6"/>
  <c r="G3718" i="6" s="1"/>
  <c r="F3712" i="6"/>
  <c r="G3712" i="6" s="1"/>
  <c r="F3705" i="6"/>
  <c r="G3705" i="6" s="1"/>
  <c r="F3692" i="6"/>
  <c r="G3692" i="6" s="1"/>
  <c r="F3681" i="6"/>
  <c r="G3681" i="6" s="1"/>
  <c r="F3646" i="6"/>
  <c r="G3646" i="6" s="1"/>
  <c r="F3641" i="6"/>
  <c r="G3641" i="6" s="1"/>
  <c r="F3630" i="6"/>
  <c r="G3630" i="6" s="1"/>
  <c r="F3625" i="6"/>
  <c r="G3625" i="6" s="1"/>
  <c r="F3614" i="6"/>
  <c r="G3614" i="6" s="1"/>
  <c r="F3609" i="6"/>
  <c r="G3609" i="6" s="1"/>
  <c r="F3598" i="6"/>
  <c r="G3598" i="6" s="1"/>
  <c r="F3592" i="6"/>
  <c r="G3592" i="6" s="1"/>
  <c r="F3561" i="6"/>
  <c r="G3561" i="6" s="1"/>
  <c r="F3448" i="6"/>
  <c r="G3448" i="6" s="1"/>
  <c r="F3422" i="6"/>
  <c r="G3422" i="6" s="1"/>
  <c r="F3421" i="6"/>
  <c r="G3421" i="6" s="1"/>
  <c r="F2576" i="6"/>
  <c r="G2576" i="6" s="1"/>
  <c r="F2575" i="6"/>
  <c r="G2575" i="6" s="1"/>
  <c r="F2251" i="6"/>
  <c r="G2251" i="6" s="1"/>
  <c r="F2250" i="6"/>
  <c r="G2250" i="6" s="1"/>
  <c r="F1812" i="6"/>
  <c r="G1812" i="6" s="1"/>
  <c r="F1811" i="6"/>
  <c r="G1811" i="6" s="1"/>
  <c r="F1725" i="6"/>
  <c r="G1725" i="6" s="1"/>
  <c r="F1724" i="6"/>
  <c r="G1724" i="6" s="1"/>
  <c r="F3872" i="6"/>
  <c r="G3872" i="6" s="1"/>
  <c r="F3836" i="6"/>
  <c r="G3836" i="6" s="1"/>
  <c r="F3878" i="6"/>
  <c r="G3878" i="6" s="1"/>
  <c r="F3864" i="6"/>
  <c r="G3864" i="6" s="1"/>
  <c r="F3884" i="6"/>
  <c r="G3884" i="6" s="1"/>
  <c r="F3870" i="6"/>
  <c r="G3870" i="6" s="1"/>
  <c r="F3856" i="6"/>
  <c r="G3856" i="6" s="1"/>
  <c r="F3842" i="6"/>
  <c r="G3842" i="6" s="1"/>
  <c r="F3820" i="6"/>
  <c r="G3820" i="6" s="1"/>
  <c r="F3794" i="6"/>
  <c r="G3794" i="6" s="1"/>
  <c r="F3762" i="6"/>
  <c r="G3762" i="6" s="1"/>
  <c r="F3730" i="6"/>
  <c r="G3730" i="6" s="1"/>
  <c r="F3698" i="6"/>
  <c r="G3698" i="6" s="1"/>
  <c r="F3685" i="6"/>
  <c r="G3685" i="6" s="1"/>
  <c r="F3671" i="6"/>
  <c r="G3671" i="6" s="1"/>
  <c r="F3660" i="6"/>
  <c r="G3660" i="6" s="1"/>
  <c r="F3655" i="6"/>
  <c r="G3655" i="6" s="1"/>
  <c r="F3597" i="6"/>
  <c r="G3597" i="6" s="1"/>
  <c r="F3573" i="6"/>
  <c r="G3573" i="6" s="1"/>
  <c r="F3560" i="6"/>
  <c r="G3560" i="6" s="1"/>
  <c r="F3541" i="6"/>
  <c r="G3541" i="6" s="1"/>
  <c r="F3528" i="6"/>
  <c r="G3528" i="6" s="1"/>
  <c r="F3502" i="6"/>
  <c r="G3502" i="6" s="1"/>
  <c r="F3501" i="6"/>
  <c r="G3501" i="6" s="1"/>
  <c r="F3282" i="6"/>
  <c r="G3282" i="6" s="1"/>
  <c r="F3224" i="6"/>
  <c r="G3224" i="6" s="1"/>
  <c r="F3166" i="6"/>
  <c r="G3166" i="6" s="1"/>
  <c r="F3004" i="6"/>
  <c r="G3004" i="6" s="1"/>
  <c r="F2961" i="6"/>
  <c r="G2961" i="6" s="1"/>
  <c r="F2960" i="6"/>
  <c r="G2960" i="6" s="1"/>
  <c r="F2903" i="6"/>
  <c r="G2903" i="6" s="1"/>
  <c r="F2902" i="6"/>
  <c r="G2902" i="6" s="1"/>
  <c r="F2805" i="6"/>
  <c r="G2805" i="6" s="1"/>
  <c r="F2804" i="6"/>
  <c r="G2804" i="6" s="1"/>
  <c r="F1292" i="6"/>
  <c r="G1292" i="6" s="1"/>
  <c r="F1291" i="6"/>
  <c r="G1291" i="6" s="1"/>
  <c r="F3566" i="6"/>
  <c r="G3566" i="6" s="1"/>
  <c r="F3565" i="6"/>
  <c r="G3565" i="6" s="1"/>
  <c r="F3534" i="6"/>
  <c r="G3534" i="6" s="1"/>
  <c r="F3533" i="6"/>
  <c r="G3533" i="6" s="1"/>
  <c r="F3454" i="6"/>
  <c r="G3454" i="6" s="1"/>
  <c r="F3453" i="6"/>
  <c r="G3453" i="6" s="1"/>
  <c r="F2672" i="6"/>
  <c r="G2672" i="6" s="1"/>
  <c r="F2671" i="6"/>
  <c r="G2671" i="6" s="1"/>
  <c r="F2544" i="6"/>
  <c r="G2544" i="6" s="1"/>
  <c r="F2543" i="6"/>
  <c r="G2543" i="6" s="1"/>
  <c r="F1094" i="6"/>
  <c r="G1094" i="6" s="1"/>
  <c r="F1093" i="6"/>
  <c r="G1093" i="6" s="1"/>
  <c r="F3868" i="6"/>
  <c r="G3868" i="6" s="1"/>
  <c r="F3786" i="6"/>
  <c r="G3786" i="6" s="1"/>
  <c r="F3779" i="6"/>
  <c r="G3779" i="6" s="1"/>
  <c r="F3754" i="6"/>
  <c r="G3754" i="6" s="1"/>
  <c r="F3747" i="6"/>
  <c r="G3747" i="6" s="1"/>
  <c r="F3722" i="6"/>
  <c r="G3722" i="6" s="1"/>
  <c r="F3715" i="6"/>
  <c r="G3715" i="6" s="1"/>
  <c r="F3690" i="6"/>
  <c r="G3690" i="6" s="1"/>
  <c r="F3669" i="6"/>
  <c r="G3669" i="6" s="1"/>
  <c r="F3639" i="6"/>
  <c r="G3639" i="6" s="1"/>
  <c r="F3634" i="6"/>
  <c r="G3634" i="6" s="1"/>
  <c r="F3623" i="6"/>
  <c r="G3623" i="6" s="1"/>
  <c r="F3618" i="6"/>
  <c r="G3618" i="6" s="1"/>
  <c r="F3607" i="6"/>
  <c r="G3607" i="6" s="1"/>
  <c r="F3602" i="6"/>
  <c r="G3602" i="6" s="1"/>
  <c r="F3552" i="6"/>
  <c r="G3552" i="6" s="1"/>
  <c r="F3432" i="6"/>
  <c r="G3432" i="6" s="1"/>
  <c r="F3310" i="6"/>
  <c r="G3310" i="6" s="1"/>
  <c r="F3288" i="6"/>
  <c r="G3288" i="6" s="1"/>
  <c r="F3230" i="6"/>
  <c r="G3230" i="6" s="1"/>
  <c r="F3090" i="6"/>
  <c r="G3090" i="6" s="1"/>
  <c r="F2909" i="6"/>
  <c r="G2909" i="6" s="1"/>
  <c r="F2908" i="6"/>
  <c r="G2908" i="6" s="1"/>
  <c r="F2773" i="6"/>
  <c r="G2773" i="6" s="1"/>
  <c r="F2772" i="6"/>
  <c r="G2772" i="6" s="1"/>
  <c r="F2291" i="6"/>
  <c r="G2291" i="6" s="1"/>
  <c r="F2290" i="6"/>
  <c r="G2290" i="6" s="1"/>
  <c r="F3875" i="6"/>
  <c r="G3875" i="6" s="1"/>
  <c r="F3854" i="6"/>
  <c r="G3854" i="6" s="1"/>
  <c r="F3826" i="6"/>
  <c r="G3826" i="6" s="1"/>
  <c r="F3860" i="6"/>
  <c r="G3860" i="6" s="1"/>
  <c r="F3832" i="6"/>
  <c r="G3832" i="6" s="1"/>
  <c r="F3818" i="6"/>
  <c r="G3818" i="6" s="1"/>
  <c r="F3804" i="6"/>
  <c r="G3804" i="6" s="1"/>
  <c r="F3798" i="6"/>
  <c r="G3798" i="6" s="1"/>
  <c r="F3792" i="6"/>
  <c r="G3792" i="6" s="1"/>
  <c r="F3785" i="6"/>
  <c r="G3785" i="6" s="1"/>
  <c r="F3772" i="6"/>
  <c r="G3772" i="6" s="1"/>
  <c r="F3766" i="6"/>
  <c r="G3766" i="6" s="1"/>
  <c r="F3760" i="6"/>
  <c r="G3760" i="6" s="1"/>
  <c r="F3753" i="6"/>
  <c r="G3753" i="6" s="1"/>
  <c r="F3740" i="6"/>
  <c r="G3740" i="6" s="1"/>
  <c r="F3734" i="6"/>
  <c r="G3734" i="6" s="1"/>
  <c r="F3728" i="6"/>
  <c r="G3728" i="6" s="1"/>
  <c r="F3721" i="6"/>
  <c r="G3721" i="6" s="1"/>
  <c r="F3708" i="6"/>
  <c r="G3708" i="6" s="1"/>
  <c r="F3702" i="6"/>
  <c r="G3702" i="6" s="1"/>
  <c r="F3696" i="6"/>
  <c r="G3696" i="6" s="1"/>
  <c r="F3689" i="6"/>
  <c r="G3689" i="6" s="1"/>
  <c r="F3663" i="6"/>
  <c r="G3663" i="6" s="1"/>
  <c r="F3653" i="6"/>
  <c r="G3653" i="6" s="1"/>
  <c r="F3649" i="6"/>
  <c r="G3649" i="6" s="1"/>
  <c r="F3638" i="6"/>
  <c r="G3638" i="6" s="1"/>
  <c r="F3633" i="6"/>
  <c r="G3633" i="6" s="1"/>
  <c r="F3622" i="6"/>
  <c r="G3622" i="6" s="1"/>
  <c r="F3617" i="6"/>
  <c r="G3617" i="6" s="1"/>
  <c r="F3606" i="6"/>
  <c r="G3606" i="6" s="1"/>
  <c r="F3589" i="6"/>
  <c r="G3589" i="6" s="1"/>
  <c r="F3577" i="6"/>
  <c r="G3577" i="6" s="1"/>
  <c r="F3545" i="6"/>
  <c r="G3545" i="6" s="1"/>
  <c r="F3512" i="6"/>
  <c r="G3512" i="6" s="1"/>
  <c r="F3486" i="6"/>
  <c r="G3486" i="6" s="1"/>
  <c r="F3485" i="6"/>
  <c r="G3485" i="6" s="1"/>
  <c r="F2640" i="6"/>
  <c r="G2640" i="6" s="1"/>
  <c r="F2639" i="6"/>
  <c r="G2639" i="6" s="1"/>
  <c r="F2512" i="6"/>
  <c r="G2512" i="6" s="1"/>
  <c r="F2511" i="6"/>
  <c r="G2511" i="6" s="1"/>
  <c r="F1714" i="6"/>
  <c r="G1714" i="6" s="1"/>
  <c r="F1713" i="6"/>
  <c r="G1713" i="6" s="1"/>
  <c r="F3595" i="6"/>
  <c r="G3595" i="6" s="1"/>
  <c r="F3579" i="6"/>
  <c r="G3579" i="6" s="1"/>
  <c r="F3563" i="6"/>
  <c r="G3563" i="6" s="1"/>
  <c r="F3547" i="6"/>
  <c r="G3547" i="6" s="1"/>
  <c r="F3531" i="6"/>
  <c r="G3531" i="6" s="1"/>
  <c r="F3515" i="6"/>
  <c r="G3515" i="6" s="1"/>
  <c r="F3499" i="6"/>
  <c r="G3499" i="6" s="1"/>
  <c r="F3483" i="6"/>
  <c r="G3483" i="6" s="1"/>
  <c r="F3467" i="6"/>
  <c r="G3467" i="6" s="1"/>
  <c r="F3451" i="6"/>
  <c r="G3451" i="6" s="1"/>
  <c r="F3435" i="6"/>
  <c r="G3435" i="6" s="1"/>
  <c r="F3419" i="6"/>
  <c r="G3419" i="6" s="1"/>
  <c r="F3403" i="6"/>
  <c r="G3403" i="6" s="1"/>
  <c r="F3387" i="6"/>
  <c r="G3387" i="6" s="1"/>
  <c r="F3371" i="6"/>
  <c r="G3371" i="6" s="1"/>
  <c r="F3354" i="6"/>
  <c r="G3354" i="6" s="1"/>
  <c r="F3337" i="6"/>
  <c r="G3337" i="6" s="1"/>
  <c r="F3327" i="6"/>
  <c r="G3327" i="6" s="1"/>
  <c r="F3321" i="6"/>
  <c r="G3321" i="6" s="1"/>
  <c r="F3305" i="6"/>
  <c r="G3305" i="6" s="1"/>
  <c r="F3277" i="6"/>
  <c r="G3277" i="6" s="1"/>
  <c r="F3271" i="6"/>
  <c r="G3271" i="6" s="1"/>
  <c r="F3265" i="6"/>
  <c r="G3265" i="6" s="1"/>
  <c r="F3259" i="6"/>
  <c r="G3259" i="6" s="1"/>
  <c r="F3236" i="6"/>
  <c r="G3236" i="6" s="1"/>
  <c r="F3213" i="6"/>
  <c r="G3213" i="6" s="1"/>
  <c r="F3207" i="6"/>
  <c r="G3207" i="6" s="1"/>
  <c r="F3201" i="6"/>
  <c r="G3201" i="6" s="1"/>
  <c r="F3195" i="6"/>
  <c r="G3195" i="6" s="1"/>
  <c r="F3172" i="6"/>
  <c r="G3172" i="6" s="1"/>
  <c r="F3149" i="6"/>
  <c r="G3149" i="6" s="1"/>
  <c r="F3143" i="6"/>
  <c r="G3143" i="6" s="1"/>
  <c r="F3137" i="6"/>
  <c r="G3137" i="6" s="1"/>
  <c r="F3131" i="6"/>
  <c r="G3131" i="6" s="1"/>
  <c r="F3108" i="6"/>
  <c r="G3108" i="6" s="1"/>
  <c r="F3085" i="6"/>
  <c r="G3085" i="6" s="1"/>
  <c r="F3079" i="6"/>
  <c r="G3079" i="6" s="1"/>
  <c r="F3073" i="6"/>
  <c r="G3073" i="6" s="1"/>
  <c r="F3067" i="6"/>
  <c r="G3067" i="6" s="1"/>
  <c r="F3061" i="6"/>
  <c r="G3061" i="6" s="1"/>
  <c r="F3031" i="6"/>
  <c r="G3031" i="6" s="1"/>
  <c r="F3017" i="6"/>
  <c r="G3017" i="6" s="1"/>
  <c r="F3013" i="6"/>
  <c r="G3013" i="6" s="1"/>
  <c r="F2955" i="6"/>
  <c r="G2955" i="6" s="1"/>
  <c r="F2949" i="6"/>
  <c r="G2949" i="6" s="1"/>
  <c r="F2943" i="6"/>
  <c r="G2943" i="6" s="1"/>
  <c r="F2937" i="6"/>
  <c r="G2937" i="6" s="1"/>
  <c r="F2891" i="6"/>
  <c r="G2891" i="6" s="1"/>
  <c r="F2885" i="6"/>
  <c r="G2885" i="6" s="1"/>
  <c r="F2879" i="6"/>
  <c r="G2879" i="6" s="1"/>
  <c r="F2873" i="6"/>
  <c r="G2873" i="6" s="1"/>
  <c r="F2849" i="6"/>
  <c r="G2849" i="6" s="1"/>
  <c r="F2843" i="6"/>
  <c r="G2843" i="6" s="1"/>
  <c r="F2817" i="6"/>
  <c r="G2817" i="6" s="1"/>
  <c r="F2811" i="6"/>
  <c r="G2811" i="6" s="1"/>
  <c r="F2785" i="6"/>
  <c r="G2785" i="6" s="1"/>
  <c r="F2779" i="6"/>
  <c r="G2779" i="6" s="1"/>
  <c r="F2753" i="6"/>
  <c r="G2753" i="6" s="1"/>
  <c r="F2747" i="6"/>
  <c r="G2747" i="6" s="1"/>
  <c r="F2722" i="6"/>
  <c r="G2722" i="6" s="1"/>
  <c r="F2694" i="6"/>
  <c r="G2694" i="6" s="1"/>
  <c r="F2689" i="6"/>
  <c r="G2689" i="6" s="1"/>
  <c r="F2678" i="6"/>
  <c r="G2678" i="6" s="1"/>
  <c r="F2665" i="6"/>
  <c r="G2665" i="6" s="1"/>
  <c r="F2646" i="6"/>
  <c r="G2646" i="6" s="1"/>
  <c r="F2633" i="6"/>
  <c r="G2633" i="6" s="1"/>
  <c r="F2614" i="6"/>
  <c r="G2614" i="6" s="1"/>
  <c r="F2601" i="6"/>
  <c r="G2601" i="6" s="1"/>
  <c r="F2582" i="6"/>
  <c r="G2582" i="6" s="1"/>
  <c r="F2569" i="6"/>
  <c r="G2569" i="6" s="1"/>
  <c r="F2550" i="6"/>
  <c r="G2550" i="6" s="1"/>
  <c r="F2537" i="6"/>
  <c r="G2537" i="6" s="1"/>
  <c r="F2518" i="6"/>
  <c r="G2518" i="6" s="1"/>
  <c r="F2505" i="6"/>
  <c r="G2505" i="6" s="1"/>
  <c r="F2486" i="6"/>
  <c r="G2486" i="6" s="1"/>
  <c r="F2473" i="6"/>
  <c r="G2473" i="6" s="1"/>
  <c r="F2454" i="6"/>
  <c r="G2454" i="6" s="1"/>
  <c r="F2441" i="6"/>
  <c r="G2441" i="6" s="1"/>
  <c r="F2422" i="6"/>
  <c r="G2422" i="6" s="1"/>
  <c r="F2409" i="6"/>
  <c r="G2409" i="6" s="1"/>
  <c r="F2339" i="6"/>
  <c r="G2339" i="6" s="1"/>
  <c r="F2319" i="6"/>
  <c r="G2319" i="6" s="1"/>
  <c r="F2297" i="6"/>
  <c r="G2297" i="6" s="1"/>
  <c r="F2257" i="6"/>
  <c r="G2257" i="6" s="1"/>
  <c r="F2189" i="6"/>
  <c r="G2189" i="6" s="1"/>
  <c r="F2182" i="6"/>
  <c r="G2182" i="6" s="1"/>
  <c r="F2125" i="6"/>
  <c r="G2125" i="6" s="1"/>
  <c r="F2118" i="6"/>
  <c r="G2118" i="6" s="1"/>
  <c r="F2054" i="6"/>
  <c r="G2054" i="6" s="1"/>
  <c r="F2040" i="6"/>
  <c r="G2040" i="6" s="1"/>
  <c r="F2014" i="6"/>
  <c r="G2014" i="6" s="1"/>
  <c r="F1982" i="6"/>
  <c r="G1982" i="6" s="1"/>
  <c r="F1950" i="6"/>
  <c r="G1950" i="6" s="1"/>
  <c r="F1918" i="6"/>
  <c r="G1918" i="6" s="1"/>
  <c r="F1879" i="6"/>
  <c r="G1879" i="6" s="1"/>
  <c r="F1818" i="6"/>
  <c r="G1818" i="6" s="1"/>
  <c r="F1805" i="6"/>
  <c r="G1805" i="6" s="1"/>
  <c r="F1778" i="6"/>
  <c r="G1778" i="6" s="1"/>
  <c r="F1720" i="6"/>
  <c r="G1720" i="6" s="1"/>
  <c r="F1681" i="6"/>
  <c r="G1681" i="6" s="1"/>
  <c r="F1642" i="6"/>
  <c r="G1642" i="6" s="1"/>
  <c r="F1510" i="6"/>
  <c r="G1510" i="6" s="1"/>
  <c r="F1503" i="6"/>
  <c r="G1503" i="6" s="1"/>
  <c r="F1497" i="6"/>
  <c r="G1497" i="6" s="1"/>
  <c r="F1483" i="6"/>
  <c r="G1483" i="6" s="1"/>
  <c r="F1427" i="6"/>
  <c r="G1427" i="6" s="1"/>
  <c r="F1414" i="6"/>
  <c r="G1414" i="6" s="1"/>
  <c r="F1386" i="6"/>
  <c r="G1386" i="6" s="1"/>
  <c r="F1372" i="6"/>
  <c r="G1372" i="6" s="1"/>
  <c r="F1298" i="6"/>
  <c r="G1298" i="6" s="1"/>
  <c r="F1285" i="6"/>
  <c r="G1285" i="6" s="1"/>
  <c r="F1236" i="6"/>
  <c r="G1236" i="6" s="1"/>
  <c r="F1143" i="6"/>
  <c r="G1143" i="6" s="1"/>
  <c r="F1079" i="6"/>
  <c r="G1079" i="6" s="1"/>
  <c r="F1005" i="6"/>
  <c r="G1005" i="6" s="1"/>
  <c r="F475" i="6"/>
  <c r="G475" i="6" s="1"/>
  <c r="F474" i="6"/>
  <c r="G474" i="6" s="1"/>
  <c r="F64" i="6"/>
  <c r="G64" i="6" s="1"/>
  <c r="F63" i="6"/>
  <c r="G63" i="6" s="1"/>
  <c r="F3358" i="6"/>
  <c r="G3358" i="6" s="1"/>
  <c r="F3341" i="6"/>
  <c r="G3341" i="6" s="1"/>
  <c r="F3331" i="6"/>
  <c r="G3331" i="6" s="1"/>
  <c r="F3025" i="6"/>
  <c r="G3025" i="6" s="1"/>
  <c r="F3021" i="6"/>
  <c r="G3021" i="6" s="1"/>
  <c r="F2999" i="6"/>
  <c r="G2999" i="6" s="1"/>
  <c r="F2993" i="6"/>
  <c r="G2993" i="6" s="1"/>
  <c r="F2931" i="6"/>
  <c r="G2931" i="6" s="1"/>
  <c r="F2925" i="6"/>
  <c r="G2925" i="6" s="1"/>
  <c r="F2919" i="6"/>
  <c r="G2919" i="6" s="1"/>
  <c r="F2913" i="6"/>
  <c r="G2913" i="6" s="1"/>
  <c r="F2867" i="6"/>
  <c r="G2867" i="6" s="1"/>
  <c r="F2861" i="6"/>
  <c r="G2861" i="6" s="1"/>
  <c r="F2855" i="6"/>
  <c r="G2855" i="6" s="1"/>
  <c r="F2829" i="6"/>
  <c r="G2829" i="6" s="1"/>
  <c r="F2823" i="6"/>
  <c r="G2823" i="6" s="1"/>
  <c r="F2797" i="6"/>
  <c r="G2797" i="6" s="1"/>
  <c r="F2791" i="6"/>
  <c r="G2791" i="6" s="1"/>
  <c r="F2765" i="6"/>
  <c r="G2765" i="6" s="1"/>
  <c r="F2759" i="6"/>
  <c r="G2759" i="6" s="1"/>
  <c r="F2733" i="6"/>
  <c r="G2733" i="6" s="1"/>
  <c r="F2727" i="6"/>
  <c r="G2727" i="6" s="1"/>
  <c r="F2704" i="6"/>
  <c r="G2704" i="6" s="1"/>
  <c r="F2699" i="6"/>
  <c r="G2699" i="6" s="1"/>
  <c r="F2688" i="6"/>
  <c r="G2688" i="6" s="1"/>
  <c r="F2683" i="6"/>
  <c r="G2683" i="6" s="1"/>
  <c r="F2664" i="6"/>
  <c r="G2664" i="6" s="1"/>
  <c r="F2632" i="6"/>
  <c r="G2632" i="6" s="1"/>
  <c r="F2600" i="6"/>
  <c r="G2600" i="6" s="1"/>
  <c r="F2568" i="6"/>
  <c r="G2568" i="6" s="1"/>
  <c r="F2536" i="6"/>
  <c r="G2536" i="6" s="1"/>
  <c r="F2504" i="6"/>
  <c r="G2504" i="6" s="1"/>
  <c r="F2382" i="6"/>
  <c r="G2382" i="6" s="1"/>
  <c r="F2358" i="6"/>
  <c r="G2358" i="6" s="1"/>
  <c r="F2351" i="6"/>
  <c r="G2351" i="6" s="1"/>
  <c r="F2345" i="6"/>
  <c r="G2345" i="6" s="1"/>
  <c r="F2338" i="6"/>
  <c r="G2338" i="6" s="1"/>
  <c r="F2283" i="6"/>
  <c r="G2283" i="6" s="1"/>
  <c r="F2270" i="6"/>
  <c r="G2270" i="6" s="1"/>
  <c r="F2181" i="6"/>
  <c r="G2181" i="6" s="1"/>
  <c r="F2167" i="6"/>
  <c r="G2167" i="6" s="1"/>
  <c r="F2131" i="6"/>
  <c r="G2131" i="6" s="1"/>
  <c r="F2117" i="6"/>
  <c r="G2117" i="6" s="1"/>
  <c r="F2103" i="6"/>
  <c r="G2103" i="6" s="1"/>
  <c r="F2067" i="6"/>
  <c r="G2067" i="6" s="1"/>
  <c r="F2060" i="6"/>
  <c r="G2060" i="6" s="1"/>
  <c r="F2021" i="6"/>
  <c r="G2021" i="6" s="1"/>
  <c r="F2001" i="6"/>
  <c r="G2001" i="6" s="1"/>
  <c r="F1989" i="6"/>
  <c r="G1989" i="6" s="1"/>
  <c r="F1969" i="6"/>
  <c r="G1969" i="6" s="1"/>
  <c r="F1957" i="6"/>
  <c r="G1957" i="6" s="1"/>
  <c r="F1937" i="6"/>
  <c r="G1937" i="6" s="1"/>
  <c r="F1925" i="6"/>
  <c r="G1925" i="6" s="1"/>
  <c r="F1904" i="6"/>
  <c r="G1904" i="6" s="1"/>
  <c r="F1893" i="6"/>
  <c r="G1893" i="6" s="1"/>
  <c r="F1878" i="6"/>
  <c r="G1878" i="6" s="1"/>
  <c r="F1831" i="6"/>
  <c r="G1831" i="6" s="1"/>
  <c r="F1817" i="6"/>
  <c r="G1817" i="6" s="1"/>
  <c r="F1804" i="6"/>
  <c r="G1804" i="6" s="1"/>
  <c r="F1797" i="6"/>
  <c r="G1797" i="6" s="1"/>
  <c r="F1791" i="6"/>
  <c r="G1791" i="6" s="1"/>
  <c r="F1730" i="6"/>
  <c r="G1730" i="6" s="1"/>
  <c r="F1719" i="6"/>
  <c r="G1719" i="6" s="1"/>
  <c r="F1606" i="6"/>
  <c r="G1606" i="6" s="1"/>
  <c r="F1599" i="6"/>
  <c r="G1599" i="6" s="1"/>
  <c r="F1593" i="6"/>
  <c r="G1593" i="6" s="1"/>
  <c r="F1579" i="6"/>
  <c r="G1579" i="6" s="1"/>
  <c r="F1523" i="6"/>
  <c r="G1523" i="6" s="1"/>
  <c r="F1502" i="6"/>
  <c r="G1502" i="6" s="1"/>
  <c r="F1482" i="6"/>
  <c r="G1482" i="6" s="1"/>
  <c r="F1318" i="6"/>
  <c r="G1318" i="6" s="1"/>
  <c r="F1312" i="6"/>
  <c r="G1312" i="6" s="1"/>
  <c r="F1304" i="6"/>
  <c r="G1304" i="6" s="1"/>
  <c r="F1234" i="6"/>
  <c r="G1234" i="6" s="1"/>
  <c r="F1162" i="6"/>
  <c r="G1162" i="6" s="1"/>
  <c r="F1015" i="6"/>
  <c r="G1015" i="6" s="1"/>
  <c r="F892" i="6"/>
  <c r="G892" i="6" s="1"/>
  <c r="F1988" i="6"/>
  <c r="G1988" i="6" s="1"/>
  <c r="F1987" i="6"/>
  <c r="G1987" i="6" s="1"/>
  <c r="F1956" i="6"/>
  <c r="G1956" i="6" s="1"/>
  <c r="F1955" i="6"/>
  <c r="G1955" i="6" s="1"/>
  <c r="F1924" i="6"/>
  <c r="G1924" i="6" s="1"/>
  <c r="F1923" i="6"/>
  <c r="G1923" i="6" s="1"/>
  <c r="F1371" i="6"/>
  <c r="G1371" i="6" s="1"/>
  <c r="F1365" i="6"/>
  <c r="G1365" i="6" s="1"/>
  <c r="F891" i="6"/>
  <c r="G891" i="6" s="1"/>
  <c r="F890" i="6"/>
  <c r="G890" i="6" s="1"/>
  <c r="F211" i="6"/>
  <c r="G211" i="6" s="1"/>
  <c r="F212" i="6"/>
  <c r="G212" i="6" s="1"/>
  <c r="F3384" i="6"/>
  <c r="G3384" i="6" s="1"/>
  <c r="F3368" i="6"/>
  <c r="G3368" i="6" s="1"/>
  <c r="F3324" i="6"/>
  <c r="G3324" i="6" s="1"/>
  <c r="F3319" i="6"/>
  <c r="G3319" i="6" s="1"/>
  <c r="F3308" i="6"/>
  <c r="G3308" i="6" s="1"/>
  <c r="F3292" i="6"/>
  <c r="G3292" i="6" s="1"/>
  <c r="F3286" i="6"/>
  <c r="G3286" i="6" s="1"/>
  <c r="F3280" i="6"/>
  <c r="G3280" i="6" s="1"/>
  <c r="F3274" i="6"/>
  <c r="G3274" i="6" s="1"/>
  <c r="F3269" i="6"/>
  <c r="G3269" i="6" s="1"/>
  <c r="F3263" i="6"/>
  <c r="G3263" i="6" s="1"/>
  <c r="F3257" i="6"/>
  <c r="G3257" i="6" s="1"/>
  <c r="F3251" i="6"/>
  <c r="G3251" i="6" s="1"/>
  <c r="F3228" i="6"/>
  <c r="G3228" i="6" s="1"/>
  <c r="F3222" i="6"/>
  <c r="G3222" i="6" s="1"/>
  <c r="F3216" i="6"/>
  <c r="G3216" i="6" s="1"/>
  <c r="F3210" i="6"/>
  <c r="G3210" i="6" s="1"/>
  <c r="F3205" i="6"/>
  <c r="G3205" i="6" s="1"/>
  <c r="F3199" i="6"/>
  <c r="G3199" i="6" s="1"/>
  <c r="F3193" i="6"/>
  <c r="G3193" i="6" s="1"/>
  <c r="F3187" i="6"/>
  <c r="G3187" i="6" s="1"/>
  <c r="F3164" i="6"/>
  <c r="G3164" i="6" s="1"/>
  <c r="F3158" i="6"/>
  <c r="G3158" i="6" s="1"/>
  <c r="F3152" i="6"/>
  <c r="G3152" i="6" s="1"/>
  <c r="F3146" i="6"/>
  <c r="G3146" i="6" s="1"/>
  <c r="F3141" i="6"/>
  <c r="G3141" i="6" s="1"/>
  <c r="F3135" i="6"/>
  <c r="G3135" i="6" s="1"/>
  <c r="F3129" i="6"/>
  <c r="G3129" i="6" s="1"/>
  <c r="F3123" i="6"/>
  <c r="G3123" i="6" s="1"/>
  <c r="F3100" i="6"/>
  <c r="G3100" i="6" s="1"/>
  <c r="F3094" i="6"/>
  <c r="G3094" i="6" s="1"/>
  <c r="F3088" i="6"/>
  <c r="G3088" i="6" s="1"/>
  <c r="F3082" i="6"/>
  <c r="G3082" i="6" s="1"/>
  <c r="F3077" i="6"/>
  <c r="G3077" i="6" s="1"/>
  <c r="F3071" i="6"/>
  <c r="G3071" i="6" s="1"/>
  <c r="F3058" i="6"/>
  <c r="G3058" i="6" s="1"/>
  <c r="F3052" i="6"/>
  <c r="G3052" i="6" s="1"/>
  <c r="F3035" i="6"/>
  <c r="G3035" i="6" s="1"/>
  <c r="F2985" i="6"/>
  <c r="G2985" i="6" s="1"/>
  <c r="F2980" i="6"/>
  <c r="G2980" i="6" s="1"/>
  <c r="F2974" i="6"/>
  <c r="G2974" i="6" s="1"/>
  <c r="F2969" i="6"/>
  <c r="G2969" i="6" s="1"/>
  <c r="F2964" i="6"/>
  <c r="G2964" i="6" s="1"/>
  <c r="F2958" i="6"/>
  <c r="G2958" i="6" s="1"/>
  <c r="F2952" i="6"/>
  <c r="G2952" i="6" s="1"/>
  <c r="F2947" i="6"/>
  <c r="G2947" i="6" s="1"/>
  <c r="F2941" i="6"/>
  <c r="G2941" i="6" s="1"/>
  <c r="F2935" i="6"/>
  <c r="G2935" i="6" s="1"/>
  <c r="F2929" i="6"/>
  <c r="G2929" i="6" s="1"/>
  <c r="F2900" i="6"/>
  <c r="G2900" i="6" s="1"/>
  <c r="F2894" i="6"/>
  <c r="G2894" i="6" s="1"/>
  <c r="F2888" i="6"/>
  <c r="G2888" i="6" s="1"/>
  <c r="F2883" i="6"/>
  <c r="G2883" i="6" s="1"/>
  <c r="F2877" i="6"/>
  <c r="G2877" i="6" s="1"/>
  <c r="F2871" i="6"/>
  <c r="G2871" i="6" s="1"/>
  <c r="F2865" i="6"/>
  <c r="G2865" i="6" s="1"/>
  <c r="F2853" i="6"/>
  <c r="G2853" i="6" s="1"/>
  <c r="F2847" i="6"/>
  <c r="G2847" i="6" s="1"/>
  <c r="F2840" i="6"/>
  <c r="G2840" i="6" s="1"/>
  <c r="F2821" i="6"/>
  <c r="G2821" i="6" s="1"/>
  <c r="F2815" i="6"/>
  <c r="G2815" i="6" s="1"/>
  <c r="F2808" i="6"/>
  <c r="G2808" i="6" s="1"/>
  <c r="F2789" i="6"/>
  <c r="G2789" i="6" s="1"/>
  <c r="F2783" i="6"/>
  <c r="G2783" i="6" s="1"/>
  <c r="F2776" i="6"/>
  <c r="G2776" i="6" s="1"/>
  <c r="F2757" i="6"/>
  <c r="G2757" i="6" s="1"/>
  <c r="F2751" i="6"/>
  <c r="G2751" i="6" s="1"/>
  <c r="F2744" i="6"/>
  <c r="G2744" i="6" s="1"/>
  <c r="F2725" i="6"/>
  <c r="G2725" i="6" s="1"/>
  <c r="F2656" i="6"/>
  <c r="G2656" i="6" s="1"/>
  <c r="F2624" i="6"/>
  <c r="G2624" i="6" s="1"/>
  <c r="F2592" i="6"/>
  <c r="G2592" i="6" s="1"/>
  <c r="F2560" i="6"/>
  <c r="G2560" i="6" s="1"/>
  <c r="F2528" i="6"/>
  <c r="G2528" i="6" s="1"/>
  <c r="F2496" i="6"/>
  <c r="G2496" i="6" s="1"/>
  <c r="F2413" i="6"/>
  <c r="G2413" i="6" s="1"/>
  <c r="F2330" i="6"/>
  <c r="G2330" i="6" s="1"/>
  <c r="F2309" i="6"/>
  <c r="G2309" i="6" s="1"/>
  <c r="F2302" i="6"/>
  <c r="G2302" i="6" s="1"/>
  <c r="F2214" i="6"/>
  <c r="G2214" i="6" s="1"/>
  <c r="F2186" i="6"/>
  <c r="G2186" i="6" s="1"/>
  <c r="F2137" i="6"/>
  <c r="G2137" i="6" s="1"/>
  <c r="F2122" i="6"/>
  <c r="G2122" i="6" s="1"/>
  <c r="F2073" i="6"/>
  <c r="G2073" i="6" s="1"/>
  <c r="F2058" i="6"/>
  <c r="G2058" i="6" s="1"/>
  <c r="F2037" i="6"/>
  <c r="G2037" i="6" s="1"/>
  <c r="F1999" i="6"/>
  <c r="G1999" i="6" s="1"/>
  <c r="F1967" i="6"/>
  <c r="G1967" i="6" s="1"/>
  <c r="F1935" i="6"/>
  <c r="G1935" i="6" s="1"/>
  <c r="F1903" i="6"/>
  <c r="G1903" i="6" s="1"/>
  <c r="F1891" i="6"/>
  <c r="G1891" i="6" s="1"/>
  <c r="F1855" i="6"/>
  <c r="G1855" i="6" s="1"/>
  <c r="F1848" i="6"/>
  <c r="G1848" i="6" s="1"/>
  <c r="F1836" i="6"/>
  <c r="G1836" i="6" s="1"/>
  <c r="F1829" i="6"/>
  <c r="G1829" i="6" s="1"/>
  <c r="F1823" i="6"/>
  <c r="G1823" i="6" s="1"/>
  <c r="F1698" i="6"/>
  <c r="G1698" i="6" s="1"/>
  <c r="F1618" i="6"/>
  <c r="G1618" i="6" s="1"/>
  <c r="F1542" i="6"/>
  <c r="G1542" i="6" s="1"/>
  <c r="F1535" i="6"/>
  <c r="G1535" i="6" s="1"/>
  <c r="F1529" i="6"/>
  <c r="G1529" i="6" s="1"/>
  <c r="F1515" i="6"/>
  <c r="G1515" i="6" s="1"/>
  <c r="F1459" i="6"/>
  <c r="G1459" i="6" s="1"/>
  <c r="F1438" i="6"/>
  <c r="G1438" i="6" s="1"/>
  <c r="F1401" i="6"/>
  <c r="G1401" i="6" s="1"/>
  <c r="F1330" i="6"/>
  <c r="G1330" i="6" s="1"/>
  <c r="F1323" i="6"/>
  <c r="G1323" i="6" s="1"/>
  <c r="F1310" i="6"/>
  <c r="G1310" i="6" s="1"/>
  <c r="F1263" i="6"/>
  <c r="G1263" i="6" s="1"/>
  <c r="F1256" i="6"/>
  <c r="G1256" i="6" s="1"/>
  <c r="F1233" i="6"/>
  <c r="G1233" i="6" s="1"/>
  <c r="F1181" i="6"/>
  <c r="G1181" i="6" s="1"/>
  <c r="F1174" i="6"/>
  <c r="G1174" i="6" s="1"/>
  <c r="F919" i="6"/>
  <c r="G919" i="6" s="1"/>
  <c r="F918" i="6"/>
  <c r="G918" i="6" s="1"/>
  <c r="F813" i="6"/>
  <c r="G813" i="6" s="1"/>
  <c r="F807" i="6"/>
  <c r="G807" i="6" s="1"/>
  <c r="F724" i="6"/>
  <c r="G724" i="6" s="1"/>
  <c r="F128" i="6"/>
  <c r="G128" i="6" s="1"/>
  <c r="F127" i="6"/>
  <c r="G127" i="6" s="1"/>
  <c r="F3405" i="6"/>
  <c r="G3405" i="6" s="1"/>
  <c r="F3395" i="6"/>
  <c r="G3395" i="6" s="1"/>
  <c r="F3389" i="6"/>
  <c r="G3389" i="6" s="1"/>
  <c r="F3379" i="6"/>
  <c r="G3379" i="6" s="1"/>
  <c r="F3373" i="6"/>
  <c r="G3373" i="6" s="1"/>
  <c r="F3363" i="6"/>
  <c r="G3363" i="6" s="1"/>
  <c r="F3351" i="6"/>
  <c r="G3351" i="6" s="1"/>
  <c r="F3346" i="6"/>
  <c r="G3346" i="6" s="1"/>
  <c r="F3334" i="6"/>
  <c r="G3334" i="6" s="1"/>
  <c r="F3312" i="6"/>
  <c r="G3312" i="6" s="1"/>
  <c r="F3307" i="6"/>
  <c r="G3307" i="6" s="1"/>
  <c r="F3303" i="6"/>
  <c r="G3303" i="6" s="1"/>
  <c r="F3297" i="6"/>
  <c r="G3297" i="6" s="1"/>
  <c r="F3291" i="6"/>
  <c r="G3291" i="6" s="1"/>
  <c r="F3268" i="6"/>
  <c r="G3268" i="6" s="1"/>
  <c r="F3262" i="6"/>
  <c r="G3262" i="6" s="1"/>
  <c r="F3256" i="6"/>
  <c r="G3256" i="6" s="1"/>
  <c r="F3250" i="6"/>
  <c r="G3250" i="6" s="1"/>
  <c r="F3245" i="6"/>
  <c r="G3245" i="6" s="1"/>
  <c r="F3239" i="6"/>
  <c r="G3239" i="6" s="1"/>
  <c r="F3233" i="6"/>
  <c r="G3233" i="6" s="1"/>
  <c r="F3227" i="6"/>
  <c r="G3227" i="6" s="1"/>
  <c r="F3204" i="6"/>
  <c r="G3204" i="6" s="1"/>
  <c r="F3198" i="6"/>
  <c r="G3198" i="6" s="1"/>
  <c r="F3192" i="6"/>
  <c r="G3192" i="6" s="1"/>
  <c r="F3186" i="6"/>
  <c r="G3186" i="6" s="1"/>
  <c r="F3181" i="6"/>
  <c r="G3181" i="6" s="1"/>
  <c r="F3175" i="6"/>
  <c r="G3175" i="6" s="1"/>
  <c r="F3169" i="6"/>
  <c r="G3169" i="6" s="1"/>
  <c r="F3163" i="6"/>
  <c r="G3163" i="6" s="1"/>
  <c r="F3140" i="6"/>
  <c r="G3140" i="6" s="1"/>
  <c r="F3134" i="6"/>
  <c r="G3134" i="6" s="1"/>
  <c r="F3128" i="6"/>
  <c r="G3128" i="6" s="1"/>
  <c r="F3122" i="6"/>
  <c r="G3122" i="6" s="1"/>
  <c r="F3117" i="6"/>
  <c r="G3117" i="6" s="1"/>
  <c r="F3111" i="6"/>
  <c r="G3111" i="6" s="1"/>
  <c r="F3105" i="6"/>
  <c r="G3105" i="6" s="1"/>
  <c r="F3099" i="6"/>
  <c r="G3099" i="6" s="1"/>
  <c r="F3076" i="6"/>
  <c r="G3076" i="6" s="1"/>
  <c r="F3051" i="6"/>
  <c r="G3051" i="6" s="1"/>
  <c r="F3045" i="6"/>
  <c r="G3045" i="6" s="1"/>
  <c r="F3015" i="6"/>
  <c r="G3015" i="6" s="1"/>
  <c r="F3011" i="6"/>
  <c r="G3011" i="6" s="1"/>
  <c r="F3006" i="6"/>
  <c r="G3006" i="6" s="1"/>
  <c r="F3002" i="6"/>
  <c r="G3002" i="6" s="1"/>
  <c r="F2997" i="6"/>
  <c r="G2997" i="6" s="1"/>
  <c r="F2991" i="6"/>
  <c r="G2991" i="6" s="1"/>
  <c r="F2923" i="6"/>
  <c r="G2923" i="6" s="1"/>
  <c r="F2917" i="6"/>
  <c r="G2917" i="6" s="1"/>
  <c r="F2911" i="6"/>
  <c r="G2911" i="6" s="1"/>
  <c r="F2905" i="6"/>
  <c r="G2905" i="6" s="1"/>
  <c r="F2859" i="6"/>
  <c r="G2859" i="6" s="1"/>
  <c r="F2833" i="6"/>
  <c r="G2833" i="6" s="1"/>
  <c r="F2827" i="6"/>
  <c r="G2827" i="6" s="1"/>
  <c r="F2801" i="6"/>
  <c r="G2801" i="6" s="1"/>
  <c r="F2795" i="6"/>
  <c r="G2795" i="6" s="1"/>
  <c r="F2769" i="6"/>
  <c r="G2769" i="6" s="1"/>
  <c r="F2763" i="6"/>
  <c r="G2763" i="6" s="1"/>
  <c r="F2737" i="6"/>
  <c r="G2737" i="6" s="1"/>
  <c r="F2731" i="6"/>
  <c r="G2731" i="6" s="1"/>
  <c r="F2714" i="6"/>
  <c r="G2714" i="6" s="1"/>
  <c r="F2697" i="6"/>
  <c r="G2697" i="6" s="1"/>
  <c r="F2686" i="6"/>
  <c r="G2686" i="6" s="1"/>
  <c r="F2681" i="6"/>
  <c r="G2681" i="6" s="1"/>
  <c r="F2662" i="6"/>
  <c r="G2662" i="6" s="1"/>
  <c r="F2649" i="6"/>
  <c r="G2649" i="6" s="1"/>
  <c r="F2630" i="6"/>
  <c r="G2630" i="6" s="1"/>
  <c r="F2617" i="6"/>
  <c r="G2617" i="6" s="1"/>
  <c r="F2598" i="6"/>
  <c r="G2598" i="6" s="1"/>
  <c r="F2585" i="6"/>
  <c r="G2585" i="6" s="1"/>
  <c r="F2566" i="6"/>
  <c r="G2566" i="6" s="1"/>
  <c r="F2553" i="6"/>
  <c r="G2553" i="6" s="1"/>
  <c r="F2534" i="6"/>
  <c r="G2534" i="6" s="1"/>
  <c r="F2521" i="6"/>
  <c r="G2521" i="6" s="1"/>
  <c r="F2502" i="6"/>
  <c r="G2502" i="6" s="1"/>
  <c r="F2495" i="6"/>
  <c r="G2495" i="6" s="1"/>
  <c r="F2489" i="6"/>
  <c r="G2489" i="6" s="1"/>
  <c r="F2470" i="6"/>
  <c r="G2470" i="6" s="1"/>
  <c r="F2457" i="6"/>
  <c r="G2457" i="6" s="1"/>
  <c r="F2438" i="6"/>
  <c r="G2438" i="6" s="1"/>
  <c r="F2425" i="6"/>
  <c r="G2425" i="6" s="1"/>
  <c r="F2412" i="6"/>
  <c r="G2412" i="6" s="1"/>
  <c r="F2406" i="6"/>
  <c r="G2406" i="6" s="1"/>
  <c r="F2399" i="6"/>
  <c r="G2399" i="6" s="1"/>
  <c r="F2362" i="6"/>
  <c r="G2362" i="6" s="1"/>
  <c r="F2355" i="6"/>
  <c r="G2355" i="6" s="1"/>
  <c r="F2315" i="6"/>
  <c r="G2315" i="6" s="1"/>
  <c r="F2233" i="6"/>
  <c r="G2233" i="6" s="1"/>
  <c r="F2226" i="6"/>
  <c r="G2226" i="6" s="1"/>
  <c r="F2213" i="6"/>
  <c r="G2213" i="6" s="1"/>
  <c r="F2193" i="6"/>
  <c r="G2193" i="6" s="1"/>
  <c r="F2157" i="6"/>
  <c r="G2157" i="6" s="1"/>
  <c r="F2150" i="6"/>
  <c r="G2150" i="6" s="1"/>
  <c r="F2093" i="6"/>
  <c r="G2093" i="6" s="1"/>
  <c r="F2086" i="6"/>
  <c r="G2086" i="6" s="1"/>
  <c r="F2030" i="6"/>
  <c r="G2030" i="6" s="1"/>
  <c r="F1998" i="6"/>
  <c r="G1998" i="6" s="1"/>
  <c r="F1966" i="6"/>
  <c r="G1966" i="6" s="1"/>
  <c r="F1934" i="6"/>
  <c r="G1934" i="6" s="1"/>
  <c r="F1902" i="6"/>
  <c r="G1902" i="6" s="1"/>
  <c r="F1868" i="6"/>
  <c r="G1868" i="6" s="1"/>
  <c r="F1854" i="6"/>
  <c r="G1854" i="6" s="1"/>
  <c r="F1842" i="6"/>
  <c r="G1842" i="6" s="1"/>
  <c r="F1835" i="6"/>
  <c r="G1835" i="6" s="1"/>
  <c r="F1754" i="6"/>
  <c r="G1754" i="6" s="1"/>
  <c r="F1747" i="6"/>
  <c r="G1747" i="6" s="1"/>
  <c r="F1735" i="6"/>
  <c r="G1735" i="6" s="1"/>
  <c r="F1638" i="6"/>
  <c r="G1638" i="6" s="1"/>
  <c r="F1631" i="6"/>
  <c r="G1631" i="6" s="1"/>
  <c r="F1625" i="6"/>
  <c r="G1625" i="6" s="1"/>
  <c r="F1611" i="6"/>
  <c r="G1611" i="6" s="1"/>
  <c r="F1555" i="6"/>
  <c r="G1555" i="6" s="1"/>
  <c r="F1534" i="6"/>
  <c r="G1534" i="6" s="1"/>
  <c r="F1514" i="6"/>
  <c r="G1514" i="6" s="1"/>
  <c r="F1458" i="6"/>
  <c r="G1458" i="6" s="1"/>
  <c r="F1395" i="6"/>
  <c r="G1395" i="6" s="1"/>
  <c r="F244" i="6"/>
  <c r="G244" i="6" s="1"/>
  <c r="F243" i="6"/>
  <c r="G243" i="6" s="1"/>
  <c r="F3591" i="6"/>
  <c r="G3591" i="6" s="1"/>
  <c r="F3586" i="6"/>
  <c r="G3586" i="6" s="1"/>
  <c r="F3575" i="6"/>
  <c r="G3575" i="6" s="1"/>
  <c r="F3570" i="6"/>
  <c r="G3570" i="6" s="1"/>
  <c r="F3559" i="6"/>
  <c r="G3559" i="6" s="1"/>
  <c r="F3554" i="6"/>
  <c r="G3554" i="6" s="1"/>
  <c r="F3543" i="6"/>
  <c r="G3543" i="6" s="1"/>
  <c r="F3538" i="6"/>
  <c r="G3538" i="6" s="1"/>
  <c r="F3527" i="6"/>
  <c r="G3527" i="6" s="1"/>
  <c r="F3522" i="6"/>
  <c r="G3522" i="6" s="1"/>
  <c r="F3511" i="6"/>
  <c r="G3511" i="6" s="1"/>
  <c r="F3506" i="6"/>
  <c r="G3506" i="6" s="1"/>
  <c r="F3495" i="6"/>
  <c r="G3495" i="6" s="1"/>
  <c r="F3490" i="6"/>
  <c r="G3490" i="6" s="1"/>
  <c r="F3479" i="6"/>
  <c r="G3479" i="6" s="1"/>
  <c r="F3474" i="6"/>
  <c r="G3474" i="6" s="1"/>
  <c r="F3463" i="6"/>
  <c r="G3463" i="6" s="1"/>
  <c r="F3458" i="6"/>
  <c r="G3458" i="6" s="1"/>
  <c r="F3447" i="6"/>
  <c r="G3447" i="6" s="1"/>
  <c r="F3442" i="6"/>
  <c r="G3442" i="6" s="1"/>
  <c r="F3431" i="6"/>
  <c r="G3431" i="6" s="1"/>
  <c r="F3426" i="6"/>
  <c r="G3426" i="6" s="1"/>
  <c r="F3415" i="6"/>
  <c r="G3415" i="6" s="1"/>
  <c r="F3410" i="6"/>
  <c r="G3410" i="6" s="1"/>
  <c r="F3399" i="6"/>
  <c r="G3399" i="6" s="1"/>
  <c r="F3394" i="6"/>
  <c r="G3394" i="6" s="1"/>
  <c r="F3383" i="6"/>
  <c r="G3383" i="6" s="1"/>
  <c r="F3378" i="6"/>
  <c r="G3378" i="6" s="1"/>
  <c r="F3367" i="6"/>
  <c r="G3367" i="6" s="1"/>
  <c r="F3362" i="6"/>
  <c r="G3362" i="6" s="1"/>
  <c r="F3350" i="6"/>
  <c r="G3350" i="6" s="1"/>
  <c r="F3344" i="6"/>
  <c r="G3344" i="6" s="1"/>
  <c r="F3339" i="6"/>
  <c r="G3339" i="6" s="1"/>
  <c r="F3329" i="6"/>
  <c r="G3329" i="6" s="1"/>
  <c r="F3317" i="6"/>
  <c r="G3317" i="6" s="1"/>
  <c r="F3285" i="6"/>
  <c r="G3285" i="6" s="1"/>
  <c r="F3279" i="6"/>
  <c r="G3279" i="6" s="1"/>
  <c r="F3273" i="6"/>
  <c r="G3273" i="6" s="1"/>
  <c r="F3267" i="6"/>
  <c r="G3267" i="6" s="1"/>
  <c r="F3244" i="6"/>
  <c r="G3244" i="6" s="1"/>
  <c r="F3221" i="6"/>
  <c r="G3221" i="6" s="1"/>
  <c r="F3215" i="6"/>
  <c r="G3215" i="6" s="1"/>
  <c r="F3209" i="6"/>
  <c r="G3209" i="6" s="1"/>
  <c r="F3203" i="6"/>
  <c r="G3203" i="6" s="1"/>
  <c r="F3180" i="6"/>
  <c r="G3180" i="6" s="1"/>
  <c r="F3151" i="6"/>
  <c r="G3151" i="6" s="1"/>
  <c r="F3145" i="6"/>
  <c r="G3145" i="6" s="1"/>
  <c r="F3139" i="6"/>
  <c r="G3139" i="6" s="1"/>
  <c r="F3116" i="6"/>
  <c r="G3116" i="6" s="1"/>
  <c r="F3056" i="6"/>
  <c r="G3056" i="6" s="1"/>
  <c r="F3027" i="6"/>
  <c r="G3027" i="6" s="1"/>
  <c r="F3023" i="6"/>
  <c r="G3023" i="6" s="1"/>
  <c r="F3019" i="6"/>
  <c r="G3019" i="6" s="1"/>
  <c r="F2839" i="6"/>
  <c r="G2839" i="6" s="1"/>
  <c r="F2807" i="6"/>
  <c r="G2807" i="6" s="1"/>
  <c r="F2781" i="6"/>
  <c r="G2781" i="6" s="1"/>
  <c r="F2775" i="6"/>
  <c r="G2775" i="6" s="1"/>
  <c r="F2749" i="6"/>
  <c r="G2749" i="6" s="1"/>
  <c r="F2743" i="6"/>
  <c r="G2743" i="6" s="1"/>
  <c r="F2691" i="6"/>
  <c r="G2691" i="6" s="1"/>
  <c r="F2488" i="6"/>
  <c r="G2488" i="6" s="1"/>
  <c r="F2354" i="6"/>
  <c r="G2354" i="6" s="1"/>
  <c r="F2307" i="6"/>
  <c r="G2307" i="6" s="1"/>
  <c r="F2246" i="6"/>
  <c r="G2246" i="6" s="1"/>
  <c r="F2219" i="6"/>
  <c r="G2219" i="6" s="1"/>
  <c r="F2206" i="6"/>
  <c r="G2206" i="6" s="1"/>
  <c r="F2163" i="6"/>
  <c r="G2163" i="6" s="1"/>
  <c r="F2135" i="6"/>
  <c r="G2135" i="6" s="1"/>
  <c r="F2099" i="6"/>
  <c r="G2099" i="6" s="1"/>
  <c r="F2085" i="6"/>
  <c r="G2085" i="6" s="1"/>
  <c r="F2071" i="6"/>
  <c r="G2071" i="6" s="1"/>
  <c r="F2017" i="6"/>
  <c r="G2017" i="6" s="1"/>
  <c r="F2005" i="6"/>
  <c r="G2005" i="6" s="1"/>
  <c r="F1985" i="6"/>
  <c r="G1985" i="6" s="1"/>
  <c r="F1973" i="6"/>
  <c r="G1973" i="6" s="1"/>
  <c r="F1953" i="6"/>
  <c r="G1953" i="6" s="1"/>
  <c r="F1941" i="6"/>
  <c r="G1941" i="6" s="1"/>
  <c r="F1921" i="6"/>
  <c r="G1921" i="6" s="1"/>
  <c r="F1909" i="6"/>
  <c r="G1909" i="6" s="1"/>
  <c r="F1861" i="6"/>
  <c r="G1861" i="6" s="1"/>
  <c r="F1767" i="6"/>
  <c r="G1767" i="6" s="1"/>
  <c r="F1704" i="6"/>
  <c r="G1704" i="6" s="1"/>
  <c r="F1697" i="6"/>
  <c r="G1697" i="6" s="1"/>
  <c r="F1691" i="6"/>
  <c r="G1691" i="6" s="1"/>
  <c r="F1684" i="6"/>
  <c r="G1684" i="6" s="1"/>
  <c r="F1651" i="6"/>
  <c r="G1651" i="6" s="1"/>
  <c r="F1630" i="6"/>
  <c r="G1630" i="6" s="1"/>
  <c r="F1610" i="6"/>
  <c r="G1610" i="6" s="1"/>
  <c r="F1478" i="6"/>
  <c r="G1478" i="6" s="1"/>
  <c r="F1471" i="6"/>
  <c r="G1471" i="6" s="1"/>
  <c r="F1465" i="6"/>
  <c r="G1465" i="6" s="1"/>
  <c r="F1451" i="6"/>
  <c r="G1451" i="6" s="1"/>
  <c r="F1399" i="6"/>
  <c r="G1399" i="6" s="1"/>
  <c r="F1382" i="6"/>
  <c r="G1382" i="6" s="1"/>
  <c r="F1343" i="6"/>
  <c r="G1343" i="6" s="1"/>
  <c r="F1269" i="6"/>
  <c r="G1269" i="6" s="1"/>
  <c r="F1254" i="6"/>
  <c r="G1254" i="6" s="1"/>
  <c r="F1200" i="6"/>
  <c r="G1200" i="6" s="1"/>
  <c r="F1116" i="6"/>
  <c r="G1116" i="6" s="1"/>
  <c r="F1052" i="6"/>
  <c r="G1052" i="6" s="1"/>
  <c r="F968" i="6"/>
  <c r="G968" i="6" s="1"/>
  <c r="F953" i="6"/>
  <c r="G953" i="6" s="1"/>
  <c r="F861" i="6"/>
  <c r="G861" i="6" s="1"/>
  <c r="F560" i="6"/>
  <c r="G560" i="6" s="1"/>
  <c r="F559" i="6"/>
  <c r="G559" i="6" s="1"/>
  <c r="F2004" i="6"/>
  <c r="G2004" i="6" s="1"/>
  <c r="F2003" i="6"/>
  <c r="G2003" i="6" s="1"/>
  <c r="F1972" i="6"/>
  <c r="G1972" i="6" s="1"/>
  <c r="F1971" i="6"/>
  <c r="G1971" i="6" s="1"/>
  <c r="F1940" i="6"/>
  <c r="G1940" i="6" s="1"/>
  <c r="F1939" i="6"/>
  <c r="G1939" i="6" s="1"/>
  <c r="F1908" i="6"/>
  <c r="G1908" i="6" s="1"/>
  <c r="F1907" i="6"/>
  <c r="G1907" i="6" s="1"/>
  <c r="F1880" i="6"/>
  <c r="G1880" i="6" s="1"/>
  <c r="F536" i="6"/>
  <c r="G536" i="6" s="1"/>
  <c r="F535" i="6"/>
  <c r="G535" i="6" s="1"/>
  <c r="F2401" i="6"/>
  <c r="G2401" i="6" s="1"/>
  <c r="F2326" i="6"/>
  <c r="G2326" i="6" s="1"/>
  <c r="F2313" i="6"/>
  <c r="G2313" i="6" s="1"/>
  <c r="F2301" i="6"/>
  <c r="G2301" i="6" s="1"/>
  <c r="F2275" i="6"/>
  <c r="G2275" i="6" s="1"/>
  <c r="F2269" i="6"/>
  <c r="G2269" i="6" s="1"/>
  <c r="F2256" i="6"/>
  <c r="G2256" i="6" s="1"/>
  <c r="F2243" i="6"/>
  <c r="G2243" i="6" s="1"/>
  <c r="F2237" i="6"/>
  <c r="G2237" i="6" s="1"/>
  <c r="F2211" i="6"/>
  <c r="G2211" i="6" s="1"/>
  <c r="F2205" i="6"/>
  <c r="G2205" i="6" s="1"/>
  <c r="F2174" i="6"/>
  <c r="G2174" i="6" s="1"/>
  <c r="F2161" i="6"/>
  <c r="G2161" i="6" s="1"/>
  <c r="F2142" i="6"/>
  <c r="G2142" i="6" s="1"/>
  <c r="F2129" i="6"/>
  <c r="G2129" i="6" s="1"/>
  <c r="F2110" i="6"/>
  <c r="G2110" i="6" s="1"/>
  <c r="F2097" i="6"/>
  <c r="G2097" i="6" s="1"/>
  <c r="F2078" i="6"/>
  <c r="G2078" i="6" s="1"/>
  <c r="F2065" i="6"/>
  <c r="G2065" i="6" s="1"/>
  <c r="F2052" i="6"/>
  <c r="G2052" i="6" s="1"/>
  <c r="F1885" i="6"/>
  <c r="G1885" i="6" s="1"/>
  <c r="F1866" i="6"/>
  <c r="G1866" i="6" s="1"/>
  <c r="F1853" i="6"/>
  <c r="G1853" i="6" s="1"/>
  <c r="F1847" i="6"/>
  <c r="G1847" i="6" s="1"/>
  <c r="F1841" i="6"/>
  <c r="G1841" i="6" s="1"/>
  <c r="F1828" i="6"/>
  <c r="G1828" i="6" s="1"/>
  <c r="F1809" i="6"/>
  <c r="G1809" i="6" s="1"/>
  <c r="F1796" i="6"/>
  <c r="G1796" i="6" s="1"/>
  <c r="F1777" i="6"/>
  <c r="G1777" i="6" s="1"/>
  <c r="F1764" i="6"/>
  <c r="G1764" i="6" s="1"/>
  <c r="F1723" i="6"/>
  <c r="G1723" i="6" s="1"/>
  <c r="F1707" i="6"/>
  <c r="G1707" i="6" s="1"/>
  <c r="F1673" i="6"/>
  <c r="G1673" i="6" s="1"/>
  <c r="F1667" i="6"/>
  <c r="G1667" i="6" s="1"/>
  <c r="F1655" i="6"/>
  <c r="G1655" i="6" s="1"/>
  <c r="F1649" i="6"/>
  <c r="G1649" i="6" s="1"/>
  <c r="F1623" i="6"/>
  <c r="G1623" i="6" s="1"/>
  <c r="F1617" i="6"/>
  <c r="G1617" i="6" s="1"/>
  <c r="F1591" i="6"/>
  <c r="G1591" i="6" s="1"/>
  <c r="F1585" i="6"/>
  <c r="G1585" i="6" s="1"/>
  <c r="F1559" i="6"/>
  <c r="G1559" i="6" s="1"/>
  <c r="F1553" i="6"/>
  <c r="G1553" i="6" s="1"/>
  <c r="F1527" i="6"/>
  <c r="G1527" i="6" s="1"/>
  <c r="F1521" i="6"/>
  <c r="G1521" i="6" s="1"/>
  <c r="F1495" i="6"/>
  <c r="G1495" i="6" s="1"/>
  <c r="F1489" i="6"/>
  <c r="G1489" i="6" s="1"/>
  <c r="F1463" i="6"/>
  <c r="G1463" i="6" s="1"/>
  <c r="F1457" i="6"/>
  <c r="G1457" i="6" s="1"/>
  <c r="F1431" i="6"/>
  <c r="G1431" i="6" s="1"/>
  <c r="F1425" i="6"/>
  <c r="G1425" i="6" s="1"/>
  <c r="F1390" i="6"/>
  <c r="G1390" i="6" s="1"/>
  <c r="F1348" i="6"/>
  <c r="G1348" i="6" s="1"/>
  <c r="F1335" i="6"/>
  <c r="G1335" i="6" s="1"/>
  <c r="F1316" i="6"/>
  <c r="G1316" i="6" s="1"/>
  <c r="F1303" i="6"/>
  <c r="G1303" i="6" s="1"/>
  <c r="F1284" i="6"/>
  <c r="G1284" i="6" s="1"/>
  <c r="F1267" i="6"/>
  <c r="G1267" i="6" s="1"/>
  <c r="F1229" i="6"/>
  <c r="G1229" i="6" s="1"/>
  <c r="F1212" i="6"/>
  <c r="G1212" i="6" s="1"/>
  <c r="F1173" i="6"/>
  <c r="G1173" i="6" s="1"/>
  <c r="F1126" i="6"/>
  <c r="G1126" i="6" s="1"/>
  <c r="F1114" i="6"/>
  <c r="G1114" i="6" s="1"/>
  <c r="F1062" i="6"/>
  <c r="G1062" i="6" s="1"/>
  <c r="F1050" i="6"/>
  <c r="G1050" i="6" s="1"/>
  <c r="F966" i="6"/>
  <c r="G966" i="6" s="1"/>
  <c r="F959" i="6"/>
  <c r="G959" i="6" s="1"/>
  <c r="F952" i="6"/>
  <c r="G952" i="6" s="1"/>
  <c r="F884" i="6"/>
  <c r="G884" i="6" s="1"/>
  <c r="F877" i="6"/>
  <c r="G877" i="6" s="1"/>
  <c r="F854" i="6"/>
  <c r="G854" i="6" s="1"/>
  <c r="F792" i="6"/>
  <c r="G792" i="6" s="1"/>
  <c r="F791" i="6"/>
  <c r="G791" i="6" s="1"/>
  <c r="F750" i="6"/>
  <c r="G750" i="6" s="1"/>
  <c r="F749" i="6"/>
  <c r="G749" i="6" s="1"/>
  <c r="F723" i="6"/>
  <c r="G723" i="6" s="1"/>
  <c r="F716" i="6"/>
  <c r="G716" i="6" s="1"/>
  <c r="F682" i="6"/>
  <c r="G682" i="6" s="1"/>
  <c r="F647" i="6"/>
  <c r="G647" i="6" s="1"/>
  <c r="F585" i="6"/>
  <c r="G585" i="6" s="1"/>
  <c r="F529" i="6"/>
  <c r="G529" i="6" s="1"/>
  <c r="F523" i="6"/>
  <c r="G523" i="6" s="1"/>
  <c r="F333" i="6"/>
  <c r="G333" i="6" s="1"/>
  <c r="F307" i="6"/>
  <c r="G307" i="6" s="1"/>
  <c r="F308" i="6"/>
  <c r="G308" i="6" s="1"/>
  <c r="F276" i="6"/>
  <c r="G276" i="6" s="1"/>
  <c r="F263" i="6"/>
  <c r="G263" i="6" s="1"/>
  <c r="F204" i="6"/>
  <c r="G204" i="6" s="1"/>
  <c r="F177" i="6"/>
  <c r="G177" i="6" s="1"/>
  <c r="F169" i="6"/>
  <c r="G169" i="6" s="1"/>
  <c r="F120" i="6"/>
  <c r="G120" i="6" s="1"/>
  <c r="F113" i="6"/>
  <c r="G113" i="6" s="1"/>
  <c r="F57" i="6"/>
  <c r="G57" i="6" s="1"/>
  <c r="F2192" i="6"/>
  <c r="G2192" i="6" s="1"/>
  <c r="F1142" i="6"/>
  <c r="G1142" i="6" s="1"/>
  <c r="F1078" i="6"/>
  <c r="G1078" i="6" s="1"/>
  <c r="F1014" i="6"/>
  <c r="G1014" i="6" s="1"/>
  <c r="F986" i="6"/>
  <c r="G986" i="6" s="1"/>
  <c r="F980" i="6"/>
  <c r="G980" i="6" s="1"/>
  <c r="F910" i="6"/>
  <c r="G910" i="6" s="1"/>
  <c r="F846" i="6"/>
  <c r="G846" i="6" s="1"/>
  <c r="F845" i="6"/>
  <c r="G845" i="6" s="1"/>
  <c r="F773" i="6"/>
  <c r="G773" i="6" s="1"/>
  <c r="F767" i="6"/>
  <c r="G767" i="6" s="1"/>
  <c r="F696" i="6"/>
  <c r="G696" i="6" s="1"/>
  <c r="F674" i="6"/>
  <c r="G674" i="6" s="1"/>
  <c r="F660" i="6"/>
  <c r="G660" i="6" s="1"/>
  <c r="F584" i="6"/>
  <c r="G584" i="6" s="1"/>
  <c r="F583" i="6"/>
  <c r="G583" i="6" s="1"/>
  <c r="F556" i="6"/>
  <c r="G556" i="6" s="1"/>
  <c r="F487" i="6"/>
  <c r="G487" i="6" s="1"/>
  <c r="F467" i="6"/>
  <c r="G467" i="6" s="1"/>
  <c r="F430" i="6"/>
  <c r="G430" i="6" s="1"/>
  <c r="F402" i="6"/>
  <c r="G402" i="6" s="1"/>
  <c r="F366" i="6"/>
  <c r="G366" i="6" s="1"/>
  <c r="F353" i="6"/>
  <c r="G353" i="6" s="1"/>
  <c r="F319" i="6"/>
  <c r="G319" i="6" s="1"/>
  <c r="F188" i="6"/>
  <c r="G188" i="6" s="1"/>
  <c r="F176" i="6"/>
  <c r="G176" i="6" s="1"/>
  <c r="F119" i="6"/>
  <c r="G119" i="6" s="1"/>
  <c r="F2388" i="6"/>
  <c r="G2388" i="6" s="1"/>
  <c r="F2366" i="6"/>
  <c r="G2366" i="6" s="1"/>
  <c r="F2349" i="6"/>
  <c r="G2349" i="6" s="1"/>
  <c r="F2318" i="6"/>
  <c r="G2318" i="6" s="1"/>
  <c r="F2305" i="6"/>
  <c r="G2305" i="6" s="1"/>
  <c r="F2299" i="6"/>
  <c r="G2299" i="6" s="1"/>
  <c r="F2293" i="6"/>
  <c r="G2293" i="6" s="1"/>
  <c r="F2267" i="6"/>
  <c r="G2267" i="6" s="1"/>
  <c r="F2261" i="6"/>
  <c r="G2261" i="6" s="1"/>
  <c r="F2235" i="6"/>
  <c r="G2235" i="6" s="1"/>
  <c r="F2229" i="6"/>
  <c r="G2229" i="6" s="1"/>
  <c r="F2203" i="6"/>
  <c r="G2203" i="6" s="1"/>
  <c r="F2197" i="6"/>
  <c r="G2197" i="6" s="1"/>
  <c r="F2185" i="6"/>
  <c r="G2185" i="6" s="1"/>
  <c r="F2166" i="6"/>
  <c r="G2166" i="6" s="1"/>
  <c r="F2153" i="6"/>
  <c r="G2153" i="6" s="1"/>
  <c r="F2134" i="6"/>
  <c r="G2134" i="6" s="1"/>
  <c r="F2121" i="6"/>
  <c r="G2121" i="6" s="1"/>
  <c r="F2102" i="6"/>
  <c r="G2102" i="6" s="1"/>
  <c r="F2089" i="6"/>
  <c r="G2089" i="6" s="1"/>
  <c r="F2070" i="6"/>
  <c r="G2070" i="6" s="1"/>
  <c r="F2057" i="6"/>
  <c r="G2057" i="6" s="1"/>
  <c r="F2050" i="6"/>
  <c r="G2050" i="6" s="1"/>
  <c r="F2029" i="6"/>
  <c r="G2029" i="6" s="1"/>
  <c r="F2013" i="6"/>
  <c r="G2013" i="6" s="1"/>
  <c r="F2008" i="6"/>
  <c r="G2008" i="6" s="1"/>
  <c r="F1997" i="6"/>
  <c r="G1997" i="6" s="1"/>
  <c r="F1992" i="6"/>
  <c r="G1992" i="6" s="1"/>
  <c r="F1981" i="6"/>
  <c r="G1981" i="6" s="1"/>
  <c r="F1976" i="6"/>
  <c r="G1976" i="6" s="1"/>
  <c r="F1965" i="6"/>
  <c r="G1965" i="6" s="1"/>
  <c r="F1960" i="6"/>
  <c r="G1960" i="6" s="1"/>
  <c r="F1949" i="6"/>
  <c r="G1949" i="6" s="1"/>
  <c r="F1944" i="6"/>
  <c r="G1944" i="6" s="1"/>
  <c r="F1933" i="6"/>
  <c r="G1933" i="6" s="1"/>
  <c r="F1928" i="6"/>
  <c r="G1928" i="6" s="1"/>
  <c r="F1917" i="6"/>
  <c r="G1917" i="6" s="1"/>
  <c r="F1901" i="6"/>
  <c r="G1901" i="6" s="1"/>
  <c r="F1890" i="6"/>
  <c r="G1890" i="6" s="1"/>
  <c r="F1877" i="6"/>
  <c r="G1877" i="6" s="1"/>
  <c r="F1858" i="6"/>
  <c r="G1858" i="6" s="1"/>
  <c r="F1833" i="6"/>
  <c r="G1833" i="6" s="1"/>
  <c r="F1820" i="6"/>
  <c r="G1820" i="6" s="1"/>
  <c r="F1801" i="6"/>
  <c r="G1801" i="6" s="1"/>
  <c r="F1788" i="6"/>
  <c r="G1788" i="6" s="1"/>
  <c r="F1756" i="6"/>
  <c r="G1756" i="6" s="1"/>
  <c r="F1738" i="6"/>
  <c r="G1738" i="6" s="1"/>
  <c r="F1732" i="6"/>
  <c r="G1732" i="6" s="1"/>
  <c r="F1711" i="6"/>
  <c r="G1711" i="6" s="1"/>
  <c r="F1689" i="6"/>
  <c r="G1689" i="6" s="1"/>
  <c r="F1683" i="6"/>
  <c r="G1683" i="6" s="1"/>
  <c r="F1647" i="6"/>
  <c r="G1647" i="6" s="1"/>
  <c r="F1641" i="6"/>
  <c r="G1641" i="6" s="1"/>
  <c r="F1615" i="6"/>
  <c r="G1615" i="6" s="1"/>
  <c r="F1609" i="6"/>
  <c r="G1609" i="6" s="1"/>
  <c r="F1583" i="6"/>
  <c r="G1583" i="6" s="1"/>
  <c r="F1577" i="6"/>
  <c r="G1577" i="6" s="1"/>
  <c r="F1551" i="6"/>
  <c r="G1551" i="6" s="1"/>
  <c r="F1545" i="6"/>
  <c r="G1545" i="6" s="1"/>
  <c r="F1519" i="6"/>
  <c r="G1519" i="6" s="1"/>
  <c r="F1513" i="6"/>
  <c r="G1513" i="6" s="1"/>
  <c r="F1487" i="6"/>
  <c r="G1487" i="6" s="1"/>
  <c r="F1481" i="6"/>
  <c r="G1481" i="6" s="1"/>
  <c r="F1455" i="6"/>
  <c r="G1455" i="6" s="1"/>
  <c r="F1449" i="6"/>
  <c r="G1449" i="6" s="1"/>
  <c r="F1423" i="6"/>
  <c r="G1423" i="6" s="1"/>
  <c r="F1398" i="6"/>
  <c r="G1398" i="6" s="1"/>
  <c r="F1385" i="6"/>
  <c r="G1385" i="6" s="1"/>
  <c r="F1340" i="6"/>
  <c r="G1340" i="6" s="1"/>
  <c r="F1327" i="6"/>
  <c r="G1327" i="6" s="1"/>
  <c r="F1308" i="6"/>
  <c r="G1308" i="6" s="1"/>
  <c r="F1295" i="6"/>
  <c r="G1295" i="6" s="1"/>
  <c r="F1272" i="6"/>
  <c r="G1272" i="6" s="1"/>
  <c r="F1253" i="6"/>
  <c r="G1253" i="6" s="1"/>
  <c r="F1246" i="6"/>
  <c r="G1246" i="6" s="1"/>
  <c r="F1210" i="6"/>
  <c r="G1210" i="6" s="1"/>
  <c r="F1171" i="6"/>
  <c r="G1171" i="6" s="1"/>
  <c r="F1148" i="6"/>
  <c r="G1148" i="6" s="1"/>
  <c r="F1084" i="6"/>
  <c r="G1084" i="6" s="1"/>
  <c r="F1020" i="6"/>
  <c r="G1020" i="6" s="1"/>
  <c r="F997" i="6"/>
  <c r="G997" i="6" s="1"/>
  <c r="F992" i="6"/>
  <c r="G992" i="6" s="1"/>
  <c r="F985" i="6"/>
  <c r="G985" i="6" s="1"/>
  <c r="F931" i="6"/>
  <c r="G931" i="6" s="1"/>
  <c r="F902" i="6"/>
  <c r="G902" i="6" s="1"/>
  <c r="F889" i="6"/>
  <c r="G889" i="6" s="1"/>
  <c r="F882" i="6"/>
  <c r="G882" i="6" s="1"/>
  <c r="F825" i="6"/>
  <c r="G825" i="6" s="1"/>
  <c r="F798" i="6"/>
  <c r="G798" i="6" s="1"/>
  <c r="F778" i="6"/>
  <c r="G778" i="6" s="1"/>
  <c r="F680" i="6"/>
  <c r="G680" i="6" s="1"/>
  <c r="F659" i="6"/>
  <c r="G659" i="6" s="1"/>
  <c r="F610" i="6"/>
  <c r="G610" i="6" s="1"/>
  <c r="F604" i="6"/>
  <c r="G604" i="6" s="1"/>
  <c r="F479" i="6"/>
  <c r="G479" i="6" s="1"/>
  <c r="F429" i="6"/>
  <c r="G429" i="6" s="1"/>
  <c r="F415" i="6"/>
  <c r="G415" i="6" s="1"/>
  <c r="F352" i="6"/>
  <c r="G352" i="6" s="1"/>
  <c r="F139" i="6"/>
  <c r="G139" i="6" s="1"/>
  <c r="F2405" i="6"/>
  <c r="G2405" i="6" s="1"/>
  <c r="F2392" i="6"/>
  <c r="G2392" i="6" s="1"/>
  <c r="F2371" i="6"/>
  <c r="G2371" i="6" s="1"/>
  <c r="F2336" i="6"/>
  <c r="G2336" i="6" s="1"/>
  <c r="F2323" i="6"/>
  <c r="G2323" i="6" s="1"/>
  <c r="F2107" i="6"/>
  <c r="G2107" i="6" s="1"/>
  <c r="F1911" i="6"/>
  <c r="G1911" i="6" s="1"/>
  <c r="F1888" i="6"/>
  <c r="G1888" i="6" s="1"/>
  <c r="F1856" i="6"/>
  <c r="G1856" i="6" s="1"/>
  <c r="F1614" i="6"/>
  <c r="G1614" i="6" s="1"/>
  <c r="F1422" i="6"/>
  <c r="G1422" i="6" s="1"/>
  <c r="F1271" i="6"/>
  <c r="G1271" i="6" s="1"/>
  <c r="F1227" i="6"/>
  <c r="G1227" i="6" s="1"/>
  <c r="F1190" i="6"/>
  <c r="G1190" i="6" s="1"/>
  <c r="F1106" i="6"/>
  <c r="G1106" i="6" s="1"/>
  <c r="F1042" i="6"/>
  <c r="G1042" i="6" s="1"/>
  <c r="F971" i="6"/>
  <c r="G971" i="6" s="1"/>
  <c r="F970" i="6"/>
  <c r="G970" i="6" s="1"/>
  <c r="F875" i="6"/>
  <c r="G875" i="6" s="1"/>
  <c r="F869" i="6"/>
  <c r="G869" i="6" s="1"/>
  <c r="F804" i="6"/>
  <c r="G804" i="6" s="1"/>
  <c r="F797" i="6"/>
  <c r="G797" i="6" s="1"/>
  <c r="F754" i="6"/>
  <c r="G754" i="6" s="1"/>
  <c r="F324" i="6"/>
  <c r="G324" i="6" s="1"/>
  <c r="F268" i="6"/>
  <c r="G268" i="6" s="1"/>
  <c r="F235" i="6"/>
  <c r="G235" i="6" s="1"/>
  <c r="F862" i="6"/>
  <c r="G862" i="6" s="1"/>
  <c r="F809" i="6"/>
  <c r="G809" i="6" s="1"/>
  <c r="F802" i="6"/>
  <c r="G802" i="6" s="1"/>
  <c r="F788" i="6"/>
  <c r="G788" i="6" s="1"/>
  <c r="F692" i="6"/>
  <c r="G692" i="6" s="1"/>
  <c r="F635" i="6"/>
  <c r="G635" i="6" s="1"/>
  <c r="F504" i="6"/>
  <c r="G504" i="6" s="1"/>
  <c r="F491" i="6"/>
  <c r="G491" i="6" s="1"/>
  <c r="F483" i="6"/>
  <c r="G483" i="6" s="1"/>
  <c r="F434" i="6"/>
  <c r="G434" i="6" s="1"/>
  <c r="F398" i="6"/>
  <c r="G398" i="6" s="1"/>
  <c r="F279" i="6"/>
  <c r="G279" i="6" s="1"/>
  <c r="F151" i="6"/>
  <c r="G151" i="6" s="1"/>
  <c r="F144" i="6"/>
  <c r="G144" i="6" s="1"/>
  <c r="F88" i="6"/>
  <c r="G88" i="6" s="1"/>
  <c r="F87" i="6"/>
  <c r="G87" i="6" s="1"/>
  <c r="F1185" i="6"/>
  <c r="G1185" i="6" s="1"/>
  <c r="F1180" i="6"/>
  <c r="G1180" i="6" s="1"/>
  <c r="F1156" i="6"/>
  <c r="G1156" i="6" s="1"/>
  <c r="F1151" i="6"/>
  <c r="G1151" i="6" s="1"/>
  <c r="F1124" i="6"/>
  <c r="G1124" i="6" s="1"/>
  <c r="F1119" i="6"/>
  <c r="G1119" i="6" s="1"/>
  <c r="F1092" i="6"/>
  <c r="G1092" i="6" s="1"/>
  <c r="F1087" i="6"/>
  <c r="G1087" i="6" s="1"/>
  <c r="F1060" i="6"/>
  <c r="G1060" i="6" s="1"/>
  <c r="F1055" i="6"/>
  <c r="G1055" i="6" s="1"/>
  <c r="F1028" i="6"/>
  <c r="G1028" i="6" s="1"/>
  <c r="F1023" i="6"/>
  <c r="G1023" i="6" s="1"/>
  <c r="F977" i="6"/>
  <c r="G977" i="6" s="1"/>
  <c r="F965" i="6"/>
  <c r="G965" i="6" s="1"/>
  <c r="F958" i="6"/>
  <c r="G958" i="6" s="1"/>
  <c r="F947" i="6"/>
  <c r="G947" i="6" s="1"/>
  <c r="F907" i="6"/>
  <c r="G907" i="6" s="1"/>
  <c r="F895" i="6"/>
  <c r="G895" i="6" s="1"/>
  <c r="F853" i="6"/>
  <c r="G853" i="6" s="1"/>
  <c r="F841" i="6"/>
  <c r="G841" i="6" s="1"/>
  <c r="F836" i="6"/>
  <c r="G836" i="6" s="1"/>
  <c r="F830" i="6"/>
  <c r="G830" i="6" s="1"/>
  <c r="F787" i="6"/>
  <c r="G787" i="6" s="1"/>
  <c r="F782" i="6"/>
  <c r="G782" i="6" s="1"/>
  <c r="F777" i="6"/>
  <c r="G777" i="6" s="1"/>
  <c r="F772" i="6"/>
  <c r="G772" i="6" s="1"/>
  <c r="F761" i="6"/>
  <c r="G761" i="6" s="1"/>
  <c r="F756" i="6"/>
  <c r="G756" i="6" s="1"/>
  <c r="F722" i="6"/>
  <c r="G722" i="6" s="1"/>
  <c r="F700" i="6"/>
  <c r="G700" i="6" s="1"/>
  <c r="F689" i="6"/>
  <c r="G689" i="6" s="1"/>
  <c r="F665" i="6"/>
  <c r="G665" i="6" s="1"/>
  <c r="F652" i="6"/>
  <c r="G652" i="6" s="1"/>
  <c r="F640" i="6"/>
  <c r="G640" i="6" s="1"/>
  <c r="F628" i="6"/>
  <c r="G628" i="6" s="1"/>
  <c r="F615" i="6"/>
  <c r="G615" i="6" s="1"/>
  <c r="F603" i="6"/>
  <c r="G603" i="6" s="1"/>
  <c r="F596" i="6"/>
  <c r="G596" i="6" s="1"/>
  <c r="F577" i="6"/>
  <c r="G577" i="6" s="1"/>
  <c r="F528" i="6"/>
  <c r="G528" i="6" s="1"/>
  <c r="F473" i="6"/>
  <c r="G473" i="6" s="1"/>
  <c r="F454" i="6"/>
  <c r="G454" i="6" s="1"/>
  <c r="F447" i="6"/>
  <c r="G447" i="6" s="1"/>
  <c r="F441" i="6"/>
  <c r="G441" i="6" s="1"/>
  <c r="F428" i="6"/>
  <c r="G428" i="6" s="1"/>
  <c r="F422" i="6"/>
  <c r="G422" i="6" s="1"/>
  <c r="F396" i="6"/>
  <c r="G396" i="6" s="1"/>
  <c r="F390" i="6"/>
  <c r="G390" i="6" s="1"/>
  <c r="F347" i="6"/>
  <c r="G347" i="6" s="1"/>
  <c r="F303" i="6"/>
  <c r="G303" i="6" s="1"/>
  <c r="F293" i="6"/>
  <c r="G293" i="6" s="1"/>
  <c r="F252" i="6"/>
  <c r="G252" i="6" s="1"/>
  <c r="F216" i="6"/>
  <c r="G216" i="6" s="1"/>
  <c r="F210" i="6"/>
  <c r="G210" i="6" s="1"/>
  <c r="F163" i="6"/>
  <c r="G163" i="6" s="1"/>
  <c r="F137" i="6"/>
  <c r="G137" i="6" s="1"/>
  <c r="F100" i="6"/>
  <c r="G100" i="6" s="1"/>
  <c r="F81" i="6"/>
  <c r="G81" i="6" s="1"/>
  <c r="F68" i="6"/>
  <c r="G68" i="6" s="1"/>
  <c r="F1032" i="6"/>
  <c r="G1032" i="6" s="1"/>
  <c r="F1027" i="6"/>
  <c r="G1027" i="6" s="1"/>
  <c r="F941" i="6"/>
  <c r="G941" i="6" s="1"/>
  <c r="F935" i="6"/>
  <c r="G935" i="6" s="1"/>
  <c r="F859" i="6"/>
  <c r="G859" i="6" s="1"/>
  <c r="F766" i="6"/>
  <c r="G766" i="6" s="1"/>
  <c r="F552" i="6"/>
  <c r="G552" i="6" s="1"/>
  <c r="F340" i="6"/>
  <c r="G340" i="6" s="1"/>
  <c r="F329" i="6"/>
  <c r="G329" i="6" s="1"/>
  <c r="F261" i="6"/>
  <c r="G261" i="6" s="1"/>
  <c r="F187" i="6"/>
  <c r="G187" i="6" s="1"/>
  <c r="F168" i="6"/>
  <c r="G168" i="6" s="1"/>
  <c r="F67" i="6"/>
  <c r="G67" i="6" s="1"/>
  <c r="F1203" i="6"/>
  <c r="G1203" i="6" s="1"/>
  <c r="F1188" i="6"/>
  <c r="G1188" i="6" s="1"/>
  <c r="F1168" i="6"/>
  <c r="G1168" i="6" s="1"/>
  <c r="F1136" i="6"/>
  <c r="G1136" i="6" s="1"/>
  <c r="F1131" i="6"/>
  <c r="G1131" i="6" s="1"/>
  <c r="F1122" i="6"/>
  <c r="G1122" i="6" s="1"/>
  <c r="F1104" i="6"/>
  <c r="G1104" i="6" s="1"/>
  <c r="F1099" i="6"/>
  <c r="G1099" i="6" s="1"/>
  <c r="F1090" i="6"/>
  <c r="G1090" i="6" s="1"/>
  <c r="F1072" i="6"/>
  <c r="G1072" i="6" s="1"/>
  <c r="F1067" i="6"/>
  <c r="G1067" i="6" s="1"/>
  <c r="F1040" i="6"/>
  <c r="G1040" i="6" s="1"/>
  <c r="F1035" i="6"/>
  <c r="G1035" i="6" s="1"/>
  <c r="F1008" i="6"/>
  <c r="G1008" i="6" s="1"/>
  <c r="F1003" i="6"/>
  <c r="G1003" i="6" s="1"/>
  <c r="F990" i="6"/>
  <c r="G990" i="6" s="1"/>
  <c r="F974" i="6"/>
  <c r="G974" i="6" s="1"/>
  <c r="F963" i="6"/>
  <c r="G963" i="6" s="1"/>
  <c r="F945" i="6"/>
  <c r="G945" i="6" s="1"/>
  <c r="F857" i="6"/>
  <c r="G857" i="6" s="1"/>
  <c r="F851" i="6"/>
  <c r="G851" i="6" s="1"/>
  <c r="F833" i="6"/>
  <c r="G833" i="6" s="1"/>
  <c r="F828" i="6"/>
  <c r="G828" i="6" s="1"/>
  <c r="F800" i="6"/>
  <c r="G800" i="6" s="1"/>
  <c r="F785" i="6"/>
  <c r="G785" i="6" s="1"/>
  <c r="F780" i="6"/>
  <c r="G780" i="6" s="1"/>
  <c r="F738" i="6"/>
  <c r="G738" i="6" s="1"/>
  <c r="F732" i="6"/>
  <c r="G732" i="6" s="1"/>
  <c r="F713" i="6"/>
  <c r="G713" i="6" s="1"/>
  <c r="F707" i="6"/>
  <c r="G707" i="6" s="1"/>
  <c r="F668" i="6"/>
  <c r="G668" i="6" s="1"/>
  <c r="F656" i="6"/>
  <c r="G656" i="6" s="1"/>
  <c r="F644" i="6"/>
  <c r="G644" i="6" s="1"/>
  <c r="F619" i="6"/>
  <c r="G619" i="6" s="1"/>
  <c r="F612" i="6"/>
  <c r="G612" i="6" s="1"/>
  <c r="F607" i="6"/>
  <c r="G607" i="6" s="1"/>
  <c r="F544" i="6"/>
  <c r="G544" i="6" s="1"/>
  <c r="F513" i="6"/>
  <c r="G513" i="6" s="1"/>
  <c r="F507" i="6"/>
  <c r="G507" i="6" s="1"/>
  <c r="F500" i="6"/>
  <c r="G500" i="6" s="1"/>
  <c r="F470" i="6"/>
  <c r="G470" i="6" s="1"/>
  <c r="F444" i="6"/>
  <c r="G444" i="6" s="1"/>
  <c r="F439" i="6"/>
  <c r="G439" i="6" s="1"/>
  <c r="F413" i="6"/>
  <c r="G413" i="6" s="1"/>
  <c r="F381" i="6"/>
  <c r="G381" i="6" s="1"/>
  <c r="F339" i="6"/>
  <c r="G339" i="6" s="1"/>
  <c r="F328" i="6"/>
  <c r="G328" i="6" s="1"/>
  <c r="F311" i="6"/>
  <c r="G311" i="6" s="1"/>
  <c r="F239" i="6"/>
  <c r="G239" i="6" s="1"/>
  <c r="F197" i="6"/>
  <c r="G197" i="6" s="1"/>
  <c r="F190" i="6"/>
  <c r="G190" i="6" s="1"/>
  <c r="F148" i="6"/>
  <c r="G148" i="6" s="1"/>
  <c r="F123" i="6"/>
  <c r="G123" i="6" s="1"/>
  <c r="F97" i="6"/>
  <c r="G97" i="6" s="1"/>
  <c r="F91" i="6"/>
  <c r="G91" i="6" s="1"/>
  <c r="F72" i="6"/>
  <c r="G72" i="6" s="1"/>
  <c r="F65" i="6"/>
  <c r="G65" i="6" s="1"/>
  <c r="F1207" i="6"/>
  <c r="G1207" i="6" s="1"/>
  <c r="F1163" i="6"/>
  <c r="G1163" i="6" s="1"/>
  <c r="F1103" i="6"/>
  <c r="G1103" i="6" s="1"/>
  <c r="F1076" i="6"/>
  <c r="G1076" i="6" s="1"/>
  <c r="F1007" i="6"/>
  <c r="G1007" i="6" s="1"/>
  <c r="F568" i="6"/>
  <c r="G568" i="6" s="1"/>
  <c r="F486" i="6"/>
  <c r="G486" i="6" s="1"/>
  <c r="F207" i="6"/>
  <c r="G207" i="6" s="1"/>
  <c r="F201" i="6"/>
  <c r="G201" i="6" s="1"/>
  <c r="F147" i="6"/>
  <c r="G147" i="6" s="1"/>
  <c r="F365" i="6"/>
  <c r="G365" i="6" s="1"/>
  <c r="F343" i="6"/>
  <c r="G343" i="6" s="1"/>
  <c r="F332" i="6"/>
  <c r="G332" i="6" s="1"/>
  <c r="F296" i="6"/>
  <c r="G296" i="6" s="1"/>
  <c r="F271" i="6"/>
  <c r="G271" i="6" s="1"/>
  <c r="F232" i="6"/>
  <c r="G232" i="6" s="1"/>
  <c r="F194" i="6"/>
  <c r="G194" i="6" s="1"/>
  <c r="F185" i="6"/>
  <c r="G185" i="6" s="1"/>
  <c r="F179" i="6"/>
  <c r="G179" i="6" s="1"/>
  <c r="F160" i="6"/>
  <c r="G160" i="6" s="1"/>
  <c r="F136" i="6"/>
  <c r="G136" i="6" s="1"/>
  <c r="F112" i="6"/>
  <c r="G112" i="6" s="1"/>
  <c r="F105" i="6"/>
  <c r="G105" i="6" s="1"/>
  <c r="F99" i="6"/>
  <c r="G99" i="6" s="1"/>
  <c r="F75" i="6"/>
  <c r="G75" i="6" s="1"/>
  <c r="F56" i="6"/>
  <c r="G56" i="6" s="1"/>
  <c r="F48" i="6"/>
  <c r="G48" i="6" s="1"/>
  <c r="F3686" i="6"/>
  <c r="G3686" i="6" s="1"/>
  <c r="F3662" i="6"/>
  <c r="G3662" i="6" s="1"/>
  <c r="F3657" i="6"/>
  <c r="G3657" i="6" s="1"/>
  <c r="F3885" i="6"/>
  <c r="G3885" i="6" s="1"/>
  <c r="F3877" i="6"/>
  <c r="G3877" i="6" s="1"/>
  <c r="F3869" i="6"/>
  <c r="G3869" i="6" s="1"/>
  <c r="F3861" i="6"/>
  <c r="G3861" i="6" s="1"/>
  <c r="F3853" i="6"/>
  <c r="G3853" i="6" s="1"/>
  <c r="F3845" i="6"/>
  <c r="G3845" i="6" s="1"/>
  <c r="F3837" i="6"/>
  <c r="G3837" i="6" s="1"/>
  <c r="F3829" i="6"/>
  <c r="G3829" i="6" s="1"/>
  <c r="F3821" i="6"/>
  <c r="G3821" i="6" s="1"/>
  <c r="F3813" i="6"/>
  <c r="G3813" i="6" s="1"/>
  <c r="F3805" i="6"/>
  <c r="G3805" i="6" s="1"/>
  <c r="F3797" i="6"/>
  <c r="G3797" i="6" s="1"/>
  <c r="F3789" i="6"/>
  <c r="G3789" i="6" s="1"/>
  <c r="F3781" i="6"/>
  <c r="G3781" i="6" s="1"/>
  <c r="F3773" i="6"/>
  <c r="G3773" i="6" s="1"/>
  <c r="F3765" i="6"/>
  <c r="G3765" i="6" s="1"/>
  <c r="F3757" i="6"/>
  <c r="G3757" i="6" s="1"/>
  <c r="F3749" i="6"/>
  <c r="G3749" i="6" s="1"/>
  <c r="F3741" i="6"/>
  <c r="G3741" i="6" s="1"/>
  <c r="F3733" i="6"/>
  <c r="G3733" i="6" s="1"/>
  <c r="F3725" i="6"/>
  <c r="G3725" i="6" s="1"/>
  <c r="F3717" i="6"/>
  <c r="G3717" i="6" s="1"/>
  <c r="F3709" i="6"/>
  <c r="G3709" i="6" s="1"/>
  <c r="F3701" i="6"/>
  <c r="G3701" i="6" s="1"/>
  <c r="F3693" i="6"/>
  <c r="G3693" i="6" s="1"/>
  <c r="F3665" i="6"/>
  <c r="G3665" i="6" s="1"/>
  <c r="F3650" i="6"/>
  <c r="G3650" i="6" s="1"/>
  <c r="F3893" i="6"/>
  <c r="G3893" i="6" s="1"/>
  <c r="F3887" i="6"/>
  <c r="G3887" i="6" s="1"/>
  <c r="F3879" i="6"/>
  <c r="G3879" i="6" s="1"/>
  <c r="F3871" i="6"/>
  <c r="G3871" i="6" s="1"/>
  <c r="F3863" i="6"/>
  <c r="G3863" i="6" s="1"/>
  <c r="F3855" i="6"/>
  <c r="G3855" i="6" s="1"/>
  <c r="F3847" i="6"/>
  <c r="G3847" i="6" s="1"/>
  <c r="F3839" i="6"/>
  <c r="G3839" i="6" s="1"/>
  <c r="F3831" i="6"/>
  <c r="G3831" i="6" s="1"/>
  <c r="F3823" i="6"/>
  <c r="G3823" i="6" s="1"/>
  <c r="F3815" i="6"/>
  <c r="G3815" i="6" s="1"/>
  <c r="F3807" i="6"/>
  <c r="G3807" i="6" s="1"/>
  <c r="F3799" i="6"/>
  <c r="G3799" i="6" s="1"/>
  <c r="F3791" i="6"/>
  <c r="G3791" i="6" s="1"/>
  <c r="F3783" i="6"/>
  <c r="G3783" i="6" s="1"/>
  <c r="F3775" i="6"/>
  <c r="G3775" i="6" s="1"/>
  <c r="F3767" i="6"/>
  <c r="G3767" i="6" s="1"/>
  <c r="F3759" i="6"/>
  <c r="G3759" i="6" s="1"/>
  <c r="F3751" i="6"/>
  <c r="G3751" i="6" s="1"/>
  <c r="F3743" i="6"/>
  <c r="G3743" i="6" s="1"/>
  <c r="F3735" i="6"/>
  <c r="G3735" i="6" s="1"/>
  <c r="F3727" i="6"/>
  <c r="G3727" i="6" s="1"/>
  <c r="F3719" i="6"/>
  <c r="G3719" i="6" s="1"/>
  <c r="F3711" i="6"/>
  <c r="G3711" i="6" s="1"/>
  <c r="F3703" i="6"/>
  <c r="G3703" i="6" s="1"/>
  <c r="F3695" i="6"/>
  <c r="G3695" i="6" s="1"/>
  <c r="F3688" i="6"/>
  <c r="G3688" i="6" s="1"/>
  <c r="F3895" i="6"/>
  <c r="G3895" i="6" s="1"/>
  <c r="F3678" i="6"/>
  <c r="G3678" i="6" s="1"/>
  <c r="F3881" i="6"/>
  <c r="G3881" i="6" s="1"/>
  <c r="F3873" i="6"/>
  <c r="G3873" i="6" s="1"/>
  <c r="F3865" i="6"/>
  <c r="G3865" i="6" s="1"/>
  <c r="F3857" i="6"/>
  <c r="G3857" i="6" s="1"/>
  <c r="F3849" i="6"/>
  <c r="G3849" i="6" s="1"/>
  <c r="F3841" i="6"/>
  <c r="G3841" i="6" s="1"/>
  <c r="F3833" i="6"/>
  <c r="G3833" i="6" s="1"/>
  <c r="F3825" i="6"/>
  <c r="G3825" i="6" s="1"/>
  <c r="F3817" i="6"/>
  <c r="G3817" i="6" s="1"/>
  <c r="F3889" i="6"/>
  <c r="G3889" i="6" s="1"/>
  <c r="F3353" i="6"/>
  <c r="G3353" i="6" s="1"/>
  <c r="F3338" i="6"/>
  <c r="G3338" i="6" s="1"/>
  <c r="F3316" i="6"/>
  <c r="G3316" i="6" s="1"/>
  <c r="F3359" i="6"/>
  <c r="G3359" i="6" s="1"/>
  <c r="F3343" i="6"/>
  <c r="G3343" i="6" s="1"/>
  <c r="F3328" i="6"/>
  <c r="G3328" i="6" s="1"/>
  <c r="F3336" i="6"/>
  <c r="G3336" i="6" s="1"/>
  <c r="F3326" i="6"/>
  <c r="G3326" i="6" s="1"/>
  <c r="F3345" i="6"/>
  <c r="G3345" i="6" s="1"/>
  <c r="F3318" i="6"/>
  <c r="G3318" i="6" s="1"/>
  <c r="F3300" i="6"/>
  <c r="G3300" i="6" s="1"/>
  <c r="F3065" i="6"/>
  <c r="G3065" i="6" s="1"/>
  <c r="F3057" i="6"/>
  <c r="G3057" i="6" s="1"/>
  <c r="F3049" i="6"/>
  <c r="G3049" i="6" s="1"/>
  <c r="F3041" i="6"/>
  <c r="G3041" i="6" s="1"/>
  <c r="F2971" i="6"/>
  <c r="G2971" i="6" s="1"/>
  <c r="F2970" i="6"/>
  <c r="G2970" i="6" s="1"/>
  <c r="F2998" i="6"/>
  <c r="G2998" i="6" s="1"/>
  <c r="F2995" i="6"/>
  <c r="G2995" i="6" s="1"/>
  <c r="F2994" i="6"/>
  <c r="G2994" i="6" s="1"/>
  <c r="F2988" i="6"/>
  <c r="G2988" i="6" s="1"/>
  <c r="F3323" i="6"/>
  <c r="G3323" i="6" s="1"/>
  <c r="F3034" i="6"/>
  <c r="G3034" i="6" s="1"/>
  <c r="F2996" i="6"/>
  <c r="G2996" i="6" s="1"/>
  <c r="F2979" i="6"/>
  <c r="G2979" i="6" s="1"/>
  <c r="F2978" i="6"/>
  <c r="G2978" i="6" s="1"/>
  <c r="F2963" i="6"/>
  <c r="G2963" i="6" s="1"/>
  <c r="F2962" i="6"/>
  <c r="G2962" i="6" s="1"/>
  <c r="F3029" i="6"/>
  <c r="G3029" i="6" s="1"/>
  <c r="F3000" i="6"/>
  <c r="G3000" i="6" s="1"/>
  <c r="F2990" i="6"/>
  <c r="G2990" i="6" s="1"/>
  <c r="F2987" i="6"/>
  <c r="G2987" i="6" s="1"/>
  <c r="F2986" i="6"/>
  <c r="G2986" i="6" s="1"/>
  <c r="F2710" i="6"/>
  <c r="G2710" i="6" s="1"/>
  <c r="F2709" i="6"/>
  <c r="G2709" i="6" s="1"/>
  <c r="F2659" i="6"/>
  <c r="G2659" i="6" s="1"/>
  <c r="F2658" i="6"/>
  <c r="G2658" i="6" s="1"/>
  <c r="F2627" i="6"/>
  <c r="G2627" i="6" s="1"/>
  <c r="F2626" i="6"/>
  <c r="G2626" i="6" s="1"/>
  <c r="F2595" i="6"/>
  <c r="G2595" i="6" s="1"/>
  <c r="F2594" i="6"/>
  <c r="G2594" i="6" s="1"/>
  <c r="F2563" i="6"/>
  <c r="G2563" i="6" s="1"/>
  <c r="F2562" i="6"/>
  <c r="G2562" i="6" s="1"/>
  <c r="F2531" i="6"/>
  <c r="G2531" i="6" s="1"/>
  <c r="F2530" i="6"/>
  <c r="G2530" i="6" s="1"/>
  <c r="F2499" i="6"/>
  <c r="G2499" i="6" s="1"/>
  <c r="F2498" i="6"/>
  <c r="G2498" i="6" s="1"/>
  <c r="F2451" i="6"/>
  <c r="G2451" i="6" s="1"/>
  <c r="F2450" i="6"/>
  <c r="G2450" i="6" s="1"/>
  <c r="F2427" i="6"/>
  <c r="G2427" i="6" s="1"/>
  <c r="F2426" i="6"/>
  <c r="G2426" i="6" s="1"/>
  <c r="F2954" i="6"/>
  <c r="G2954" i="6" s="1"/>
  <c r="F2946" i="6"/>
  <c r="G2946" i="6" s="1"/>
  <c r="F2938" i="6"/>
  <c r="G2938" i="6" s="1"/>
  <c r="F2930" i="6"/>
  <c r="G2930" i="6" s="1"/>
  <c r="F2922" i="6"/>
  <c r="G2922" i="6" s="1"/>
  <c r="F2914" i="6"/>
  <c r="G2914" i="6" s="1"/>
  <c r="F2906" i="6"/>
  <c r="G2906" i="6" s="1"/>
  <c r="F2898" i="6"/>
  <c r="G2898" i="6" s="1"/>
  <c r="F2890" i="6"/>
  <c r="G2890" i="6" s="1"/>
  <c r="F2882" i="6"/>
  <c r="G2882" i="6" s="1"/>
  <c r="F2874" i="6"/>
  <c r="G2874" i="6" s="1"/>
  <c r="F2866" i="6"/>
  <c r="G2866" i="6" s="1"/>
  <c r="F2858" i="6"/>
  <c r="G2858" i="6" s="1"/>
  <c r="F2850" i="6"/>
  <c r="G2850" i="6" s="1"/>
  <c r="F2842" i="6"/>
  <c r="G2842" i="6" s="1"/>
  <c r="F2834" i="6"/>
  <c r="G2834" i="6" s="1"/>
  <c r="F2826" i="6"/>
  <c r="G2826" i="6" s="1"/>
  <c r="F2818" i="6"/>
  <c r="G2818" i="6" s="1"/>
  <c r="F2810" i="6"/>
  <c r="G2810" i="6" s="1"/>
  <c r="F2802" i="6"/>
  <c r="G2802" i="6" s="1"/>
  <c r="F2794" i="6"/>
  <c r="G2794" i="6" s="1"/>
  <c r="F2786" i="6"/>
  <c r="G2786" i="6" s="1"/>
  <c r="F2778" i="6"/>
  <c r="G2778" i="6" s="1"/>
  <c r="F2770" i="6"/>
  <c r="G2770" i="6" s="1"/>
  <c r="F2762" i="6"/>
  <c r="G2762" i="6" s="1"/>
  <c r="F2754" i="6"/>
  <c r="G2754" i="6" s="1"/>
  <c r="F2746" i="6"/>
  <c r="G2746" i="6" s="1"/>
  <c r="F2738" i="6"/>
  <c r="G2738" i="6" s="1"/>
  <c r="F2730" i="6"/>
  <c r="G2730" i="6" s="1"/>
  <c r="F2715" i="6"/>
  <c r="G2715" i="6" s="1"/>
  <c r="F2705" i="6"/>
  <c r="G2705" i="6" s="1"/>
  <c r="F2702" i="6"/>
  <c r="G2702" i="6" s="1"/>
  <c r="F2701" i="6"/>
  <c r="G2701" i="6" s="1"/>
  <c r="F2651" i="6"/>
  <c r="G2651" i="6" s="1"/>
  <c r="F2650" i="6"/>
  <c r="G2650" i="6" s="1"/>
  <c r="F2619" i="6"/>
  <c r="G2619" i="6" s="1"/>
  <c r="F2618" i="6"/>
  <c r="G2618" i="6" s="1"/>
  <c r="F2587" i="6"/>
  <c r="G2587" i="6" s="1"/>
  <c r="F2586" i="6"/>
  <c r="G2586" i="6" s="1"/>
  <c r="F2555" i="6"/>
  <c r="G2555" i="6" s="1"/>
  <c r="F2554" i="6"/>
  <c r="G2554" i="6" s="1"/>
  <c r="F2523" i="6"/>
  <c r="G2523" i="6" s="1"/>
  <c r="F2522" i="6"/>
  <c r="G2522" i="6" s="1"/>
  <c r="F2491" i="6"/>
  <c r="G2491" i="6" s="1"/>
  <c r="F2490" i="6"/>
  <c r="G2490" i="6" s="1"/>
  <c r="F2467" i="6"/>
  <c r="G2467" i="6" s="1"/>
  <c r="F2466" i="6"/>
  <c r="G2466" i="6" s="1"/>
  <c r="F2387" i="6"/>
  <c r="G2387" i="6" s="1"/>
  <c r="F2443" i="6"/>
  <c r="G2443" i="6" s="1"/>
  <c r="F2442" i="6"/>
  <c r="G2442" i="6" s="1"/>
  <c r="F2675" i="6"/>
  <c r="G2675" i="6" s="1"/>
  <c r="F2674" i="6"/>
  <c r="G2674" i="6" s="1"/>
  <c r="F2643" i="6"/>
  <c r="G2643" i="6" s="1"/>
  <c r="F2642" i="6"/>
  <c r="G2642" i="6" s="1"/>
  <c r="F2611" i="6"/>
  <c r="G2611" i="6" s="1"/>
  <c r="F2610" i="6"/>
  <c r="G2610" i="6" s="1"/>
  <c r="F2579" i="6"/>
  <c r="G2579" i="6" s="1"/>
  <c r="F2578" i="6"/>
  <c r="G2578" i="6" s="1"/>
  <c r="F2547" i="6"/>
  <c r="G2547" i="6" s="1"/>
  <c r="F2546" i="6"/>
  <c r="G2546" i="6" s="1"/>
  <c r="F2515" i="6"/>
  <c r="G2515" i="6" s="1"/>
  <c r="F2514" i="6"/>
  <c r="G2514" i="6" s="1"/>
  <c r="F2483" i="6"/>
  <c r="G2483" i="6" s="1"/>
  <c r="F2482" i="6"/>
  <c r="G2482" i="6" s="1"/>
  <c r="F2419" i="6"/>
  <c r="G2419" i="6" s="1"/>
  <c r="F2418" i="6"/>
  <c r="G2418" i="6" s="1"/>
  <c r="F2720" i="6"/>
  <c r="G2720" i="6" s="1"/>
  <c r="F2712" i="6"/>
  <c r="G2712" i="6" s="1"/>
  <c r="F2459" i="6"/>
  <c r="G2459" i="6" s="1"/>
  <c r="F2458" i="6"/>
  <c r="G2458" i="6" s="1"/>
  <c r="F2854" i="6"/>
  <c r="G2854" i="6" s="1"/>
  <c r="F2846" i="6"/>
  <c r="G2846" i="6" s="1"/>
  <c r="F2838" i="6"/>
  <c r="G2838" i="6" s="1"/>
  <c r="F2830" i="6"/>
  <c r="G2830" i="6" s="1"/>
  <c r="F2822" i="6"/>
  <c r="G2822" i="6" s="1"/>
  <c r="F2814" i="6"/>
  <c r="G2814" i="6" s="1"/>
  <c r="F2806" i="6"/>
  <c r="G2806" i="6" s="1"/>
  <c r="F2798" i="6"/>
  <c r="G2798" i="6" s="1"/>
  <c r="F2790" i="6"/>
  <c r="G2790" i="6" s="1"/>
  <c r="F2782" i="6"/>
  <c r="G2782" i="6" s="1"/>
  <c r="F2774" i="6"/>
  <c r="G2774" i="6" s="1"/>
  <c r="F2766" i="6"/>
  <c r="G2766" i="6" s="1"/>
  <c r="F2758" i="6"/>
  <c r="G2758" i="6" s="1"/>
  <c r="F2750" i="6"/>
  <c r="G2750" i="6" s="1"/>
  <c r="F2742" i="6"/>
  <c r="G2742" i="6" s="1"/>
  <c r="F2734" i="6"/>
  <c r="G2734" i="6" s="1"/>
  <c r="F2726" i="6"/>
  <c r="G2726" i="6" s="1"/>
  <c r="F2667" i="6"/>
  <c r="G2667" i="6" s="1"/>
  <c r="F2666" i="6"/>
  <c r="G2666" i="6" s="1"/>
  <c r="F2635" i="6"/>
  <c r="G2635" i="6" s="1"/>
  <c r="F2634" i="6"/>
  <c r="G2634" i="6" s="1"/>
  <c r="F2603" i="6"/>
  <c r="G2603" i="6" s="1"/>
  <c r="F2602" i="6"/>
  <c r="G2602" i="6" s="1"/>
  <c r="F2571" i="6"/>
  <c r="G2571" i="6" s="1"/>
  <c r="F2570" i="6"/>
  <c r="G2570" i="6" s="1"/>
  <c r="F2539" i="6"/>
  <c r="G2539" i="6" s="1"/>
  <c r="F2538" i="6"/>
  <c r="G2538" i="6" s="1"/>
  <c r="F2507" i="6"/>
  <c r="G2507" i="6" s="1"/>
  <c r="F2506" i="6"/>
  <c r="G2506" i="6" s="1"/>
  <c r="F2435" i="6"/>
  <c r="G2435" i="6" s="1"/>
  <c r="F2434" i="6"/>
  <c r="G2434" i="6" s="1"/>
  <c r="F2411" i="6"/>
  <c r="G2411" i="6" s="1"/>
  <c r="F2410" i="6"/>
  <c r="G2410" i="6" s="1"/>
  <c r="F2696" i="6"/>
  <c r="G2696" i="6" s="1"/>
  <c r="F2475" i="6"/>
  <c r="G2475" i="6" s="1"/>
  <c r="F2474" i="6"/>
  <c r="G2474" i="6" s="1"/>
  <c r="F2403" i="6"/>
  <c r="G2403" i="6" s="1"/>
  <c r="F2402" i="6"/>
  <c r="G2402" i="6" s="1"/>
  <c r="F2395" i="6"/>
  <c r="G2395" i="6" s="1"/>
  <c r="F2693" i="6"/>
  <c r="G2693" i="6" s="1"/>
  <c r="F2685" i="6"/>
  <c r="G2685" i="6" s="1"/>
  <c r="F2677" i="6"/>
  <c r="G2677" i="6" s="1"/>
  <c r="F2669" i="6"/>
  <c r="G2669" i="6" s="1"/>
  <c r="F2661" i="6"/>
  <c r="G2661" i="6" s="1"/>
  <c r="F2653" i="6"/>
  <c r="G2653" i="6" s="1"/>
  <c r="F2645" i="6"/>
  <c r="G2645" i="6" s="1"/>
  <c r="F2637" i="6"/>
  <c r="G2637" i="6" s="1"/>
  <c r="F2629" i="6"/>
  <c r="G2629" i="6" s="1"/>
  <c r="F2621" i="6"/>
  <c r="G2621" i="6" s="1"/>
  <c r="F2613" i="6"/>
  <c r="G2613" i="6" s="1"/>
  <c r="F2605" i="6"/>
  <c r="G2605" i="6" s="1"/>
  <c r="F2597" i="6"/>
  <c r="G2597" i="6" s="1"/>
  <c r="F2589" i="6"/>
  <c r="G2589" i="6" s="1"/>
  <c r="F2581" i="6"/>
  <c r="G2581" i="6" s="1"/>
  <c r="F2573" i="6"/>
  <c r="G2573" i="6" s="1"/>
  <c r="F2565" i="6"/>
  <c r="G2565" i="6" s="1"/>
  <c r="F2557" i="6"/>
  <c r="G2557" i="6" s="1"/>
  <c r="F2549" i="6"/>
  <c r="G2549" i="6" s="1"/>
  <c r="F2541" i="6"/>
  <c r="G2541" i="6" s="1"/>
  <c r="F2533" i="6"/>
  <c r="G2533" i="6" s="1"/>
  <c r="F2525" i="6"/>
  <c r="G2525" i="6" s="1"/>
  <c r="F2517" i="6"/>
  <c r="G2517" i="6" s="1"/>
  <c r="F2509" i="6"/>
  <c r="G2509" i="6" s="1"/>
  <c r="F2501" i="6"/>
  <c r="G2501" i="6" s="1"/>
  <c r="F2493" i="6"/>
  <c r="G2493" i="6" s="1"/>
  <c r="F2485" i="6"/>
  <c r="G2485" i="6" s="1"/>
  <c r="F2477" i="6"/>
  <c r="G2477" i="6" s="1"/>
  <c r="F2469" i="6"/>
  <c r="G2469" i="6" s="1"/>
  <c r="F2461" i="6"/>
  <c r="G2461" i="6" s="1"/>
  <c r="F2453" i="6"/>
  <c r="G2453" i="6" s="1"/>
  <c r="F2445" i="6"/>
  <c r="G2445" i="6" s="1"/>
  <c r="F2437" i="6"/>
  <c r="G2437" i="6" s="1"/>
  <c r="F2429" i="6"/>
  <c r="G2429" i="6" s="1"/>
  <c r="F2421" i="6"/>
  <c r="G2421" i="6" s="1"/>
  <c r="F2393" i="6"/>
  <c r="G2393" i="6" s="1"/>
  <c r="F2385" i="6"/>
  <c r="G2385" i="6" s="1"/>
  <c r="F2384" i="6"/>
  <c r="G2384" i="6" s="1"/>
  <c r="F2373" i="6"/>
  <c r="G2373" i="6" s="1"/>
  <c r="F2372" i="6"/>
  <c r="G2372" i="6" s="1"/>
  <c r="F2277" i="6"/>
  <c r="G2277" i="6" s="1"/>
  <c r="F2149" i="6"/>
  <c r="G2149" i="6" s="1"/>
  <c r="F2394" i="6"/>
  <c r="G2394" i="6" s="1"/>
  <c r="F2386" i="6"/>
  <c r="G2386" i="6" s="1"/>
  <c r="F2369" i="6"/>
  <c r="G2369" i="6" s="1"/>
  <c r="F2368" i="6"/>
  <c r="G2368" i="6" s="1"/>
  <c r="F2472" i="6"/>
  <c r="G2472" i="6" s="1"/>
  <c r="F2464" i="6"/>
  <c r="G2464" i="6" s="1"/>
  <c r="F2456" i="6"/>
  <c r="G2456" i="6" s="1"/>
  <c r="F2448" i="6"/>
  <c r="G2448" i="6" s="1"/>
  <c r="F2440" i="6"/>
  <c r="G2440" i="6" s="1"/>
  <c r="F2432" i="6"/>
  <c r="G2432" i="6" s="1"/>
  <c r="F2424" i="6"/>
  <c r="G2424" i="6" s="1"/>
  <c r="F2416" i="6"/>
  <c r="G2416" i="6" s="1"/>
  <c r="F2408" i="6"/>
  <c r="G2408" i="6" s="1"/>
  <c r="F2400" i="6"/>
  <c r="G2400" i="6" s="1"/>
  <c r="F2380" i="6"/>
  <c r="G2380" i="6" s="1"/>
  <c r="F2365" i="6"/>
  <c r="G2365" i="6" s="1"/>
  <c r="F2361" i="6"/>
  <c r="G2361" i="6" s="1"/>
  <c r="F2360" i="6"/>
  <c r="G2360" i="6" s="1"/>
  <c r="F2221" i="6"/>
  <c r="G2221" i="6" s="1"/>
  <c r="F2133" i="6"/>
  <c r="G2133" i="6" s="1"/>
  <c r="F2101" i="6"/>
  <c r="G2101" i="6" s="1"/>
  <c r="F2061" i="6"/>
  <c r="G2061" i="6" s="1"/>
  <c r="F2357" i="6"/>
  <c r="G2357" i="6" s="1"/>
  <c r="F2053" i="6"/>
  <c r="G2053" i="6" s="1"/>
  <c r="F2377" i="6"/>
  <c r="G2377" i="6" s="1"/>
  <c r="F2376" i="6"/>
  <c r="G2376" i="6" s="1"/>
  <c r="F2341" i="6"/>
  <c r="G2341" i="6" s="1"/>
  <c r="F2333" i="6"/>
  <c r="G2333" i="6" s="1"/>
  <c r="F2344" i="6"/>
  <c r="G2344" i="6" s="1"/>
  <c r="F2328" i="6"/>
  <c r="G2328" i="6" s="1"/>
  <c r="F2320" i="6"/>
  <c r="G2320" i="6" s="1"/>
  <c r="F2312" i="6"/>
  <c r="G2312" i="6" s="1"/>
  <c r="F2296" i="6"/>
  <c r="G2296" i="6" s="1"/>
  <c r="F2288" i="6"/>
  <c r="G2288" i="6" s="1"/>
  <c r="F2280" i="6"/>
  <c r="G2280" i="6" s="1"/>
  <c r="F2272" i="6"/>
  <c r="G2272" i="6" s="1"/>
  <c r="F2264" i="6"/>
  <c r="G2264" i="6" s="1"/>
  <c r="F2248" i="6"/>
  <c r="G2248" i="6" s="1"/>
  <c r="F2240" i="6"/>
  <c r="G2240" i="6" s="1"/>
  <c r="F2232" i="6"/>
  <c r="G2232" i="6" s="1"/>
  <c r="F2224" i="6"/>
  <c r="G2224" i="6" s="1"/>
  <c r="F2216" i="6"/>
  <c r="G2216" i="6" s="1"/>
  <c r="F2208" i="6"/>
  <c r="G2208" i="6" s="1"/>
  <c r="F2200" i="6"/>
  <c r="G2200" i="6" s="1"/>
  <c r="F2184" i="6"/>
  <c r="G2184" i="6" s="1"/>
  <c r="F2176" i="6"/>
  <c r="G2176" i="6" s="1"/>
  <c r="F2168" i="6"/>
  <c r="G2168" i="6" s="1"/>
  <c r="F2160" i="6"/>
  <c r="G2160" i="6" s="1"/>
  <c r="F2152" i="6"/>
  <c r="G2152" i="6" s="1"/>
  <c r="F2144" i="6"/>
  <c r="G2144" i="6" s="1"/>
  <c r="F2136" i="6"/>
  <c r="G2136" i="6" s="1"/>
  <c r="F2128" i="6"/>
  <c r="G2128" i="6" s="1"/>
  <c r="F2120" i="6"/>
  <c r="G2120" i="6" s="1"/>
  <c r="F2112" i="6"/>
  <c r="G2112" i="6" s="1"/>
  <c r="F2104" i="6"/>
  <c r="G2104" i="6" s="1"/>
  <c r="F2096" i="6"/>
  <c r="G2096" i="6" s="1"/>
  <c r="F2088" i="6"/>
  <c r="G2088" i="6" s="1"/>
  <c r="F2080" i="6"/>
  <c r="G2080" i="6" s="1"/>
  <c r="F2072" i="6"/>
  <c r="G2072" i="6" s="1"/>
  <c r="F2064" i="6"/>
  <c r="G2064" i="6" s="1"/>
  <c r="F2056" i="6"/>
  <c r="G2056" i="6" s="1"/>
  <c r="F2049" i="6"/>
  <c r="G2049" i="6" s="1"/>
  <c r="F2024" i="6"/>
  <c r="G2024" i="6" s="1"/>
  <c r="F2039" i="6"/>
  <c r="G2039" i="6" s="1"/>
  <c r="F2020" i="6"/>
  <c r="G2020" i="6" s="1"/>
  <c r="F2032" i="6"/>
  <c r="G2032" i="6" s="1"/>
  <c r="F2036" i="6"/>
  <c r="G2036" i="6" s="1"/>
  <c r="F2364" i="6"/>
  <c r="G2364" i="6" s="1"/>
  <c r="F2356" i="6"/>
  <c r="G2356" i="6" s="1"/>
  <c r="F2348" i="6"/>
  <c r="G2348" i="6" s="1"/>
  <c r="F2340" i="6"/>
  <c r="G2340" i="6" s="1"/>
  <c r="F2332" i="6"/>
  <c r="G2332" i="6" s="1"/>
  <c r="F2324" i="6"/>
  <c r="G2324" i="6" s="1"/>
  <c r="F2316" i="6"/>
  <c r="G2316" i="6" s="1"/>
  <c r="F2308" i="6"/>
  <c r="G2308" i="6" s="1"/>
  <c r="F2300" i="6"/>
  <c r="G2300" i="6" s="1"/>
  <c r="F2292" i="6"/>
  <c r="G2292" i="6" s="1"/>
  <c r="F2284" i="6"/>
  <c r="G2284" i="6" s="1"/>
  <c r="F2276" i="6"/>
  <c r="G2276" i="6" s="1"/>
  <c r="F2268" i="6"/>
  <c r="G2268" i="6" s="1"/>
  <c r="F2260" i="6"/>
  <c r="G2260" i="6" s="1"/>
  <c r="F2252" i="6"/>
  <c r="G2252" i="6" s="1"/>
  <c r="F2244" i="6"/>
  <c r="G2244" i="6" s="1"/>
  <c r="F2236" i="6"/>
  <c r="G2236" i="6" s="1"/>
  <c r="F2228" i="6"/>
  <c r="G2228" i="6" s="1"/>
  <c r="F2220" i="6"/>
  <c r="G2220" i="6" s="1"/>
  <c r="F2212" i="6"/>
  <c r="G2212" i="6" s="1"/>
  <c r="F2204" i="6"/>
  <c r="G2204" i="6" s="1"/>
  <c r="F2196" i="6"/>
  <c r="G2196" i="6" s="1"/>
  <c r="F2188" i="6"/>
  <c r="G2188" i="6" s="1"/>
  <c r="F2180" i="6"/>
  <c r="G2180" i="6" s="1"/>
  <c r="F2172" i="6"/>
  <c r="G2172" i="6" s="1"/>
  <c r="F2164" i="6"/>
  <c r="G2164" i="6" s="1"/>
  <c r="F2156" i="6"/>
  <c r="G2156" i="6" s="1"/>
  <c r="F2148" i="6"/>
  <c r="G2148" i="6" s="1"/>
  <c r="F2140" i="6"/>
  <c r="G2140" i="6" s="1"/>
  <c r="F2132" i="6"/>
  <c r="G2132" i="6" s="1"/>
  <c r="F2124" i="6"/>
  <c r="G2124" i="6" s="1"/>
  <c r="F2116" i="6"/>
  <c r="G2116" i="6" s="1"/>
  <c r="F2108" i="6"/>
  <c r="G2108" i="6" s="1"/>
  <c r="F2100" i="6"/>
  <c r="G2100" i="6" s="1"/>
  <c r="F2092" i="6"/>
  <c r="G2092" i="6" s="1"/>
  <c r="F2084" i="6"/>
  <c r="G2084" i="6" s="1"/>
  <c r="F2076" i="6"/>
  <c r="G2076" i="6" s="1"/>
  <c r="F2047" i="6"/>
  <c r="G2047" i="6" s="1"/>
  <c r="F1913" i="6"/>
  <c r="G1913" i="6" s="1"/>
  <c r="F1905" i="6"/>
  <c r="G1905" i="6" s="1"/>
  <c r="F1897" i="6"/>
  <c r="G1897" i="6" s="1"/>
  <c r="F1889" i="6"/>
  <c r="G1889" i="6" s="1"/>
  <c r="F1881" i="6"/>
  <c r="G1881" i="6" s="1"/>
  <c r="F1873" i="6"/>
  <c r="G1873" i="6" s="1"/>
  <c r="F1865" i="6"/>
  <c r="G1865" i="6" s="1"/>
  <c r="F1857" i="6"/>
  <c r="G1857" i="6" s="1"/>
  <c r="F1769" i="6"/>
  <c r="G1769" i="6" s="1"/>
  <c r="F1761" i="6"/>
  <c r="G1761" i="6" s="1"/>
  <c r="F1753" i="6"/>
  <c r="G1753" i="6" s="1"/>
  <c r="F1745" i="6"/>
  <c r="G1745" i="6" s="1"/>
  <c r="F1737" i="6"/>
  <c r="G1737" i="6" s="1"/>
  <c r="F1729" i="6"/>
  <c r="G1729" i="6" s="1"/>
  <c r="F1686" i="6"/>
  <c r="G1686" i="6" s="1"/>
  <c r="F1685" i="6"/>
  <c r="G1685" i="6" s="1"/>
  <c r="F1710" i="6"/>
  <c r="G1710" i="6" s="1"/>
  <c r="F1709" i="6"/>
  <c r="G1709" i="6" s="1"/>
  <c r="F1702" i="6"/>
  <c r="G1702" i="6" s="1"/>
  <c r="F1701" i="6"/>
  <c r="G1701" i="6" s="1"/>
  <c r="F1678" i="6"/>
  <c r="G1678" i="6" s="1"/>
  <c r="F1677" i="6"/>
  <c r="G1677" i="6" s="1"/>
  <c r="F1662" i="6"/>
  <c r="G1662" i="6" s="1"/>
  <c r="F1661" i="6"/>
  <c r="G1661" i="6" s="1"/>
  <c r="F1838" i="6"/>
  <c r="G1838" i="6" s="1"/>
  <c r="F1830" i="6"/>
  <c r="G1830" i="6" s="1"/>
  <c r="F1822" i="6"/>
  <c r="G1822" i="6" s="1"/>
  <c r="F1814" i="6"/>
  <c r="G1814" i="6" s="1"/>
  <c r="F1806" i="6"/>
  <c r="G1806" i="6" s="1"/>
  <c r="F1798" i="6"/>
  <c r="G1798" i="6" s="1"/>
  <c r="F1790" i="6"/>
  <c r="G1790" i="6" s="1"/>
  <c r="F1782" i="6"/>
  <c r="G1782" i="6" s="1"/>
  <c r="F1774" i="6"/>
  <c r="G1774" i="6" s="1"/>
  <c r="F1766" i="6"/>
  <c r="G1766" i="6" s="1"/>
  <c r="F1758" i="6"/>
  <c r="G1758" i="6" s="1"/>
  <c r="F1750" i="6"/>
  <c r="G1750" i="6" s="1"/>
  <c r="F1742" i="6"/>
  <c r="G1742" i="6" s="1"/>
  <c r="F1734" i="6"/>
  <c r="G1734" i="6" s="1"/>
  <c r="F1726" i="6"/>
  <c r="G1726" i="6" s="1"/>
  <c r="F1696" i="6"/>
  <c r="G1696" i="6" s="1"/>
  <c r="F1718" i="6"/>
  <c r="G1718" i="6" s="1"/>
  <c r="F1717" i="6"/>
  <c r="G1717" i="6" s="1"/>
  <c r="F1694" i="6"/>
  <c r="G1694" i="6" s="1"/>
  <c r="F1693" i="6"/>
  <c r="G1693" i="6" s="1"/>
  <c r="F1703" i="6"/>
  <c r="G1703" i="6" s="1"/>
  <c r="F1670" i="6"/>
  <c r="G1670" i="6" s="1"/>
  <c r="F1669" i="6"/>
  <c r="G1669" i="6" s="1"/>
  <c r="F1355" i="6"/>
  <c r="G1355" i="6" s="1"/>
  <c r="F1653" i="6"/>
  <c r="G1653" i="6" s="1"/>
  <c r="F1645" i="6"/>
  <c r="G1645" i="6" s="1"/>
  <c r="F1637" i="6"/>
  <c r="G1637" i="6" s="1"/>
  <c r="F1629" i="6"/>
  <c r="G1629" i="6" s="1"/>
  <c r="F1621" i="6"/>
  <c r="G1621" i="6" s="1"/>
  <c r="F1613" i="6"/>
  <c r="G1613" i="6" s="1"/>
  <c r="F1605" i="6"/>
  <c r="G1605" i="6" s="1"/>
  <c r="F1597" i="6"/>
  <c r="G1597" i="6" s="1"/>
  <c r="F1589" i="6"/>
  <c r="G1589" i="6" s="1"/>
  <c r="F1581" i="6"/>
  <c r="G1581" i="6" s="1"/>
  <c r="F1573" i="6"/>
  <c r="G1573" i="6" s="1"/>
  <c r="F1565" i="6"/>
  <c r="G1565" i="6" s="1"/>
  <c r="F1557" i="6"/>
  <c r="G1557" i="6" s="1"/>
  <c r="F1549" i="6"/>
  <c r="G1549" i="6" s="1"/>
  <c r="F1541" i="6"/>
  <c r="G1541" i="6" s="1"/>
  <c r="F1533" i="6"/>
  <c r="G1533" i="6" s="1"/>
  <c r="F1525" i="6"/>
  <c r="G1525" i="6" s="1"/>
  <c r="F1517" i="6"/>
  <c r="G1517" i="6" s="1"/>
  <c r="F1509" i="6"/>
  <c r="G1509" i="6" s="1"/>
  <c r="F1501" i="6"/>
  <c r="G1501" i="6" s="1"/>
  <c r="F1493" i="6"/>
  <c r="G1493" i="6" s="1"/>
  <c r="F1485" i="6"/>
  <c r="G1485" i="6" s="1"/>
  <c r="F1477" i="6"/>
  <c r="G1477" i="6" s="1"/>
  <c r="F1469" i="6"/>
  <c r="G1469" i="6" s="1"/>
  <c r="F1461" i="6"/>
  <c r="G1461" i="6" s="1"/>
  <c r="F1453" i="6"/>
  <c r="G1453" i="6" s="1"/>
  <c r="F1445" i="6"/>
  <c r="G1445" i="6" s="1"/>
  <c r="F1437" i="6"/>
  <c r="G1437" i="6" s="1"/>
  <c r="F1429" i="6"/>
  <c r="G1429" i="6" s="1"/>
  <c r="F1421" i="6"/>
  <c r="G1421" i="6" s="1"/>
  <c r="F1413" i="6"/>
  <c r="G1413" i="6" s="1"/>
  <c r="F1405" i="6"/>
  <c r="G1405" i="6" s="1"/>
  <c r="F1397" i="6"/>
  <c r="G1397" i="6" s="1"/>
  <c r="F1389" i="6"/>
  <c r="G1389" i="6" s="1"/>
  <c r="F1381" i="6"/>
  <c r="G1381" i="6" s="1"/>
  <c r="F1362" i="6"/>
  <c r="G1362" i="6" s="1"/>
  <c r="F1377" i="6"/>
  <c r="G1377" i="6" s="1"/>
  <c r="F1680" i="6"/>
  <c r="G1680" i="6" s="1"/>
  <c r="F1672" i="6"/>
  <c r="G1672" i="6" s="1"/>
  <c r="F1664" i="6"/>
  <c r="G1664" i="6" s="1"/>
  <c r="F1656" i="6"/>
  <c r="G1656" i="6" s="1"/>
  <c r="F1648" i="6"/>
  <c r="G1648" i="6" s="1"/>
  <c r="F1640" i="6"/>
  <c r="G1640" i="6" s="1"/>
  <c r="F1632" i="6"/>
  <c r="G1632" i="6" s="1"/>
  <c r="F1624" i="6"/>
  <c r="G1624" i="6" s="1"/>
  <c r="F1616" i="6"/>
  <c r="G1616" i="6" s="1"/>
  <c r="F1608" i="6"/>
  <c r="G1608" i="6" s="1"/>
  <c r="F1600" i="6"/>
  <c r="G1600" i="6" s="1"/>
  <c r="F1592" i="6"/>
  <c r="G1592" i="6" s="1"/>
  <c r="F1584" i="6"/>
  <c r="G1584" i="6" s="1"/>
  <c r="F1576" i="6"/>
  <c r="G1576" i="6" s="1"/>
  <c r="F1568" i="6"/>
  <c r="G1568" i="6" s="1"/>
  <c r="F1560" i="6"/>
  <c r="G1560" i="6" s="1"/>
  <c r="F1552" i="6"/>
  <c r="G1552" i="6" s="1"/>
  <c r="F1544" i="6"/>
  <c r="G1544" i="6" s="1"/>
  <c r="F1536" i="6"/>
  <c r="G1536" i="6" s="1"/>
  <c r="F1528" i="6"/>
  <c r="G1528" i="6" s="1"/>
  <c r="F1520" i="6"/>
  <c r="G1520" i="6" s="1"/>
  <c r="F1512" i="6"/>
  <c r="G1512" i="6" s="1"/>
  <c r="F1504" i="6"/>
  <c r="G1504" i="6" s="1"/>
  <c r="F1496" i="6"/>
  <c r="G1496" i="6" s="1"/>
  <c r="F1488" i="6"/>
  <c r="G1488" i="6" s="1"/>
  <c r="F1480" i="6"/>
  <c r="G1480" i="6" s="1"/>
  <c r="F1472" i="6"/>
  <c r="G1472" i="6" s="1"/>
  <c r="F1464" i="6"/>
  <c r="G1464" i="6" s="1"/>
  <c r="F1456" i="6"/>
  <c r="G1456" i="6" s="1"/>
  <c r="F1448" i="6"/>
  <c r="G1448" i="6" s="1"/>
  <c r="F1440" i="6"/>
  <c r="G1440" i="6" s="1"/>
  <c r="F1432" i="6"/>
  <c r="G1432" i="6" s="1"/>
  <c r="F1424" i="6"/>
  <c r="G1424" i="6" s="1"/>
  <c r="F1416" i="6"/>
  <c r="G1416" i="6" s="1"/>
  <c r="F1408" i="6"/>
  <c r="G1408" i="6" s="1"/>
  <c r="F1400" i="6"/>
  <c r="G1400" i="6" s="1"/>
  <c r="F1392" i="6"/>
  <c r="G1392" i="6" s="1"/>
  <c r="F1384" i="6"/>
  <c r="G1384" i="6" s="1"/>
  <c r="F1366" i="6"/>
  <c r="G1366" i="6" s="1"/>
  <c r="F1374" i="6"/>
  <c r="G1374" i="6" s="1"/>
  <c r="F1354" i="6"/>
  <c r="G1354" i="6" s="1"/>
  <c r="F1353" i="6"/>
  <c r="G1353" i="6" s="1"/>
  <c r="F1359" i="6"/>
  <c r="G1359" i="6" s="1"/>
  <c r="F1276" i="6"/>
  <c r="G1276" i="6" s="1"/>
  <c r="F1260" i="6"/>
  <c r="G1260" i="6" s="1"/>
  <c r="F1219" i="6"/>
  <c r="G1219" i="6" s="1"/>
  <c r="F1211" i="6"/>
  <c r="G1211" i="6" s="1"/>
  <c r="F1266" i="6"/>
  <c r="G1266" i="6" s="1"/>
  <c r="F1199" i="6"/>
  <c r="G1199" i="6" s="1"/>
  <c r="F1184" i="6"/>
  <c r="G1184" i="6" s="1"/>
  <c r="F1167" i="6"/>
  <c r="G1167" i="6" s="1"/>
  <c r="F1251" i="6"/>
  <c r="G1251" i="6" s="1"/>
  <c r="F1243" i="6"/>
  <c r="G1243" i="6" s="1"/>
  <c r="F1235" i="6"/>
  <c r="G1235" i="6" s="1"/>
  <c r="F1228" i="6"/>
  <c r="G1228" i="6" s="1"/>
  <c r="F1187" i="6"/>
  <c r="G1187" i="6" s="1"/>
  <c r="F1345" i="6"/>
  <c r="G1345" i="6" s="1"/>
  <c r="F1337" i="6"/>
  <c r="G1337" i="6" s="1"/>
  <c r="F1329" i="6"/>
  <c r="G1329" i="6" s="1"/>
  <c r="F1321" i="6"/>
  <c r="G1321" i="6" s="1"/>
  <c r="F1313" i="6"/>
  <c r="G1313" i="6" s="1"/>
  <c r="F1305" i="6"/>
  <c r="G1305" i="6" s="1"/>
  <c r="F1297" i="6"/>
  <c r="G1297" i="6" s="1"/>
  <c r="F1289" i="6"/>
  <c r="G1289" i="6" s="1"/>
  <c r="F1283" i="6"/>
  <c r="G1283" i="6" s="1"/>
  <c r="F1192" i="6"/>
  <c r="G1192" i="6" s="1"/>
  <c r="F1160" i="6"/>
  <c r="G1160" i="6" s="1"/>
  <c r="F1248" i="6"/>
  <c r="G1248" i="6" s="1"/>
  <c r="F1240" i="6"/>
  <c r="G1240" i="6" s="1"/>
  <c r="F1232" i="6"/>
  <c r="G1232" i="6" s="1"/>
  <c r="F1215" i="6"/>
  <c r="G1215" i="6" s="1"/>
  <c r="F1195" i="6"/>
  <c r="G1195" i="6" s="1"/>
  <c r="F1274" i="6"/>
  <c r="G1274" i="6" s="1"/>
  <c r="F1258" i="6"/>
  <c r="G1258" i="6" s="1"/>
  <c r="F1224" i="6"/>
  <c r="G1224" i="6" s="1"/>
  <c r="F1223" i="6"/>
  <c r="G1223" i="6" s="1"/>
  <c r="F1216" i="6"/>
  <c r="G1216" i="6" s="1"/>
  <c r="F1208" i="6"/>
  <c r="G1208" i="6" s="1"/>
  <c r="F1176" i="6"/>
  <c r="G1176" i="6" s="1"/>
  <c r="F1159" i="6"/>
  <c r="G1159" i="6" s="1"/>
  <c r="F917" i="6"/>
  <c r="G917" i="6" s="1"/>
  <c r="F916" i="6"/>
  <c r="G916" i="6" s="1"/>
  <c r="F901" i="6"/>
  <c r="G901" i="6" s="1"/>
  <c r="F900" i="6"/>
  <c r="G900" i="6" s="1"/>
  <c r="F729" i="6"/>
  <c r="G729" i="6" s="1"/>
  <c r="F728" i="6"/>
  <c r="G728" i="6" s="1"/>
  <c r="F888" i="6"/>
  <c r="G888" i="6" s="1"/>
  <c r="F887" i="6"/>
  <c r="G887" i="6" s="1"/>
  <c r="F987" i="6"/>
  <c r="G987" i="6" s="1"/>
  <c r="F950" i="6"/>
  <c r="G950" i="6" s="1"/>
  <c r="F942" i="6"/>
  <c r="G942" i="6" s="1"/>
  <c r="F932" i="6"/>
  <c r="G932" i="6" s="1"/>
  <c r="F929" i="6"/>
  <c r="G929" i="6" s="1"/>
  <c r="F928" i="6"/>
  <c r="G928" i="6" s="1"/>
  <c r="F913" i="6"/>
  <c r="G913" i="6" s="1"/>
  <c r="F912" i="6"/>
  <c r="G912" i="6" s="1"/>
  <c r="F897" i="6"/>
  <c r="G897" i="6" s="1"/>
  <c r="F896" i="6"/>
  <c r="G896" i="6" s="1"/>
  <c r="F962" i="6"/>
  <c r="G962" i="6" s="1"/>
  <c r="F972" i="6"/>
  <c r="G972" i="6" s="1"/>
  <c r="F956" i="6"/>
  <c r="G956" i="6" s="1"/>
  <c r="F937" i="6"/>
  <c r="G937" i="6" s="1"/>
  <c r="F936" i="6"/>
  <c r="G936" i="6" s="1"/>
  <c r="F925" i="6"/>
  <c r="G925" i="6" s="1"/>
  <c r="F924" i="6"/>
  <c r="G924" i="6" s="1"/>
  <c r="F909" i="6"/>
  <c r="G909" i="6" s="1"/>
  <c r="F908" i="6"/>
  <c r="G908" i="6" s="1"/>
  <c r="F995" i="6"/>
  <c r="G995" i="6" s="1"/>
  <c r="F979" i="6"/>
  <c r="G979" i="6" s="1"/>
  <c r="F976" i="6"/>
  <c r="G976" i="6" s="1"/>
  <c r="F960" i="6"/>
  <c r="G960" i="6" s="1"/>
  <c r="F954" i="6"/>
  <c r="G954" i="6" s="1"/>
  <c r="F946" i="6"/>
  <c r="G946" i="6" s="1"/>
  <c r="F938" i="6"/>
  <c r="G938" i="6" s="1"/>
  <c r="F921" i="6"/>
  <c r="G921" i="6" s="1"/>
  <c r="F920" i="6"/>
  <c r="G920" i="6" s="1"/>
  <c r="F905" i="6"/>
  <c r="G905" i="6" s="1"/>
  <c r="F904" i="6"/>
  <c r="G904" i="6" s="1"/>
  <c r="F894" i="6"/>
  <c r="G894" i="6" s="1"/>
  <c r="F893" i="6"/>
  <c r="G893" i="6" s="1"/>
  <c r="F803" i="6"/>
  <c r="G803" i="6" s="1"/>
  <c r="F771" i="6"/>
  <c r="G771" i="6" s="1"/>
  <c r="F712" i="6"/>
  <c r="G712" i="6" s="1"/>
  <c r="F602" i="6"/>
  <c r="G602" i="6" s="1"/>
  <c r="F601" i="6"/>
  <c r="G601" i="6" s="1"/>
  <c r="F879" i="6"/>
  <c r="G879" i="6" s="1"/>
  <c r="F871" i="6"/>
  <c r="G871" i="6" s="1"/>
  <c r="F863" i="6"/>
  <c r="G863" i="6" s="1"/>
  <c r="F816" i="6"/>
  <c r="G816" i="6" s="1"/>
  <c r="F784" i="6"/>
  <c r="G784" i="6" s="1"/>
  <c r="F752" i="6"/>
  <c r="G752" i="6" s="1"/>
  <c r="F719" i="6"/>
  <c r="G719" i="6" s="1"/>
  <c r="F718" i="6"/>
  <c r="G718" i="6" s="1"/>
  <c r="F695" i="6"/>
  <c r="G695" i="6" s="1"/>
  <c r="F694" i="6"/>
  <c r="G694" i="6" s="1"/>
  <c r="F850" i="6"/>
  <c r="G850" i="6" s="1"/>
  <c r="F842" i="6"/>
  <c r="G842" i="6" s="1"/>
  <c r="F834" i="6"/>
  <c r="G834" i="6" s="1"/>
  <c r="F826" i="6"/>
  <c r="G826" i="6" s="1"/>
  <c r="F795" i="6"/>
  <c r="G795" i="6" s="1"/>
  <c r="F763" i="6"/>
  <c r="G763" i="6" s="1"/>
  <c r="F739" i="6"/>
  <c r="G739" i="6" s="1"/>
  <c r="F737" i="6"/>
  <c r="G737" i="6" s="1"/>
  <c r="F510" i="6"/>
  <c r="G510" i="6" s="1"/>
  <c r="F509" i="6"/>
  <c r="G509" i="6" s="1"/>
  <c r="F824" i="6"/>
  <c r="G824" i="6" s="1"/>
  <c r="F819" i="6"/>
  <c r="G819" i="6" s="1"/>
  <c r="F808" i="6"/>
  <c r="G808" i="6" s="1"/>
  <c r="F776" i="6"/>
  <c r="G776" i="6" s="1"/>
  <c r="F735" i="6"/>
  <c r="G735" i="6" s="1"/>
  <c r="F734" i="6"/>
  <c r="G734" i="6" s="1"/>
  <c r="F848" i="6"/>
  <c r="G848" i="6" s="1"/>
  <c r="F840" i="6"/>
  <c r="G840" i="6" s="1"/>
  <c r="F832" i="6"/>
  <c r="G832" i="6" s="1"/>
  <c r="F858" i="6"/>
  <c r="G858" i="6" s="1"/>
  <c r="F679" i="6"/>
  <c r="G679" i="6" s="1"/>
  <c r="F678" i="6"/>
  <c r="G678" i="6" s="1"/>
  <c r="F698" i="6"/>
  <c r="G698" i="6" s="1"/>
  <c r="F691" i="6"/>
  <c r="G691" i="6" s="1"/>
  <c r="F590" i="6"/>
  <c r="G590" i="6" s="1"/>
  <c r="F589" i="6"/>
  <c r="G589" i="6" s="1"/>
  <c r="F360" i="6"/>
  <c r="G360" i="6" s="1"/>
  <c r="F361" i="6"/>
  <c r="G361" i="6" s="1"/>
  <c r="F542" i="6"/>
  <c r="G542" i="6" s="1"/>
  <c r="F541" i="6"/>
  <c r="G541" i="6" s="1"/>
  <c r="F720" i="6"/>
  <c r="G720" i="6" s="1"/>
  <c r="F710" i="6"/>
  <c r="G710" i="6" s="1"/>
  <c r="F618" i="6"/>
  <c r="G618" i="6" s="1"/>
  <c r="F617" i="6"/>
  <c r="G617" i="6" s="1"/>
  <c r="F558" i="6"/>
  <c r="G558" i="6" s="1"/>
  <c r="F557" i="6"/>
  <c r="G557" i="6" s="1"/>
  <c r="F462" i="6"/>
  <c r="G462" i="6" s="1"/>
  <c r="F461" i="6"/>
  <c r="G461" i="6" s="1"/>
  <c r="F743" i="6"/>
  <c r="G743" i="6" s="1"/>
  <c r="F731" i="6"/>
  <c r="G731" i="6" s="1"/>
  <c r="F726" i="6"/>
  <c r="G726" i="6" s="1"/>
  <c r="F715" i="6"/>
  <c r="G715" i="6" s="1"/>
  <c r="F598" i="6"/>
  <c r="G598" i="6" s="1"/>
  <c r="F597" i="6"/>
  <c r="G597" i="6" s="1"/>
  <c r="F703" i="6"/>
  <c r="G703" i="6" s="1"/>
  <c r="F702" i="6"/>
  <c r="G702" i="6" s="1"/>
  <c r="F671" i="6"/>
  <c r="G671" i="6" s="1"/>
  <c r="F664" i="6"/>
  <c r="G664" i="6" s="1"/>
  <c r="F655" i="6"/>
  <c r="G655" i="6" s="1"/>
  <c r="F648" i="6"/>
  <c r="G648" i="6" s="1"/>
  <c r="F639" i="6"/>
  <c r="G639" i="6" s="1"/>
  <c r="F632" i="6"/>
  <c r="G632" i="6" s="1"/>
  <c r="F623" i="6"/>
  <c r="G623" i="6" s="1"/>
  <c r="F614" i="6"/>
  <c r="G614" i="6" s="1"/>
  <c r="F613" i="6"/>
  <c r="G613" i="6" s="1"/>
  <c r="F574" i="6"/>
  <c r="G574" i="6" s="1"/>
  <c r="F573" i="6"/>
  <c r="G573" i="6" s="1"/>
  <c r="F687" i="6"/>
  <c r="G687" i="6" s="1"/>
  <c r="F686" i="6"/>
  <c r="G686" i="6" s="1"/>
  <c r="F497" i="6"/>
  <c r="G497" i="6" s="1"/>
  <c r="F496" i="6"/>
  <c r="G496" i="6" s="1"/>
  <c r="F579" i="6"/>
  <c r="G579" i="6" s="1"/>
  <c r="F578" i="6"/>
  <c r="G578" i="6" s="1"/>
  <c r="F563" i="6"/>
  <c r="G563" i="6" s="1"/>
  <c r="F562" i="6"/>
  <c r="G562" i="6" s="1"/>
  <c r="F547" i="6"/>
  <c r="G547" i="6" s="1"/>
  <c r="F546" i="6"/>
  <c r="G546" i="6" s="1"/>
  <c r="F538" i="6"/>
  <c r="G538" i="6" s="1"/>
  <c r="F534" i="6"/>
  <c r="G534" i="6" s="1"/>
  <c r="F533" i="6"/>
  <c r="G533" i="6" s="1"/>
  <c r="F502" i="6"/>
  <c r="G502" i="6" s="1"/>
  <c r="F501" i="6"/>
  <c r="G501" i="6" s="1"/>
  <c r="F530" i="6"/>
  <c r="G530" i="6" s="1"/>
  <c r="F670" i="6"/>
  <c r="G670" i="6" s="1"/>
  <c r="F662" i="6"/>
  <c r="G662" i="6" s="1"/>
  <c r="F654" i="6"/>
  <c r="G654" i="6" s="1"/>
  <c r="F646" i="6"/>
  <c r="G646" i="6" s="1"/>
  <c r="F638" i="6"/>
  <c r="G638" i="6" s="1"/>
  <c r="F630" i="6"/>
  <c r="G630" i="6" s="1"/>
  <c r="F622" i="6"/>
  <c r="G622" i="6" s="1"/>
  <c r="F606" i="6"/>
  <c r="G606" i="6" s="1"/>
  <c r="F582" i="6"/>
  <c r="G582" i="6" s="1"/>
  <c r="F581" i="6"/>
  <c r="G581" i="6" s="1"/>
  <c r="F566" i="6"/>
  <c r="G566" i="6" s="1"/>
  <c r="F565" i="6"/>
  <c r="G565" i="6" s="1"/>
  <c r="F550" i="6"/>
  <c r="G550" i="6" s="1"/>
  <c r="F549" i="6"/>
  <c r="G549" i="6" s="1"/>
  <c r="F526" i="6"/>
  <c r="G526" i="6" s="1"/>
  <c r="F525" i="6"/>
  <c r="G525" i="6" s="1"/>
  <c r="F457" i="6"/>
  <c r="G457" i="6" s="1"/>
  <c r="F456" i="6"/>
  <c r="G456" i="6" s="1"/>
  <c r="F449" i="6"/>
  <c r="G449" i="6" s="1"/>
  <c r="F448" i="6"/>
  <c r="G448" i="6" s="1"/>
  <c r="F592" i="6"/>
  <c r="G592" i="6" s="1"/>
  <c r="F587" i="6"/>
  <c r="G587" i="6" s="1"/>
  <c r="F586" i="6"/>
  <c r="G586" i="6" s="1"/>
  <c r="F571" i="6"/>
  <c r="G571" i="6" s="1"/>
  <c r="F570" i="6"/>
  <c r="G570" i="6" s="1"/>
  <c r="F555" i="6"/>
  <c r="G555" i="6" s="1"/>
  <c r="F554" i="6"/>
  <c r="G554" i="6" s="1"/>
  <c r="F522" i="6"/>
  <c r="G522" i="6" s="1"/>
  <c r="F490" i="6"/>
  <c r="G490" i="6" s="1"/>
  <c r="F424" i="6"/>
  <c r="G424" i="6" s="1"/>
  <c r="F425" i="6"/>
  <c r="G425" i="6" s="1"/>
  <c r="F518" i="6"/>
  <c r="G518" i="6" s="1"/>
  <c r="F517" i="6"/>
  <c r="G517" i="6" s="1"/>
  <c r="F400" i="6"/>
  <c r="G400" i="6" s="1"/>
  <c r="F401" i="6"/>
  <c r="G401" i="6" s="1"/>
  <c r="F416" i="6"/>
  <c r="G416" i="6" s="1"/>
  <c r="F417" i="6"/>
  <c r="G417" i="6" s="1"/>
  <c r="F305" i="6"/>
  <c r="G305" i="6" s="1"/>
  <c r="F306" i="6"/>
  <c r="G306" i="6" s="1"/>
  <c r="F241" i="6"/>
  <c r="G241" i="6" s="1"/>
  <c r="F242" i="6"/>
  <c r="G242" i="6" s="1"/>
  <c r="F460" i="6"/>
  <c r="G460" i="6" s="1"/>
  <c r="F459" i="6"/>
  <c r="G459" i="6" s="1"/>
  <c r="F438" i="6"/>
  <c r="G438" i="6" s="1"/>
  <c r="F408" i="6"/>
  <c r="G408" i="6" s="1"/>
  <c r="F409" i="6"/>
  <c r="G409" i="6" s="1"/>
  <c r="F392" i="6"/>
  <c r="G392" i="6" s="1"/>
  <c r="F393" i="6"/>
  <c r="G393" i="6" s="1"/>
  <c r="F488" i="6"/>
  <c r="G488" i="6" s="1"/>
  <c r="F484" i="6"/>
  <c r="G484" i="6" s="1"/>
  <c r="F480" i="6"/>
  <c r="G480" i="6" s="1"/>
  <c r="F476" i="6"/>
  <c r="G476" i="6" s="1"/>
  <c r="F472" i="6"/>
  <c r="G472" i="6" s="1"/>
  <c r="F468" i="6"/>
  <c r="G468" i="6" s="1"/>
  <c r="F464" i="6"/>
  <c r="G464" i="6" s="1"/>
  <c r="F384" i="6"/>
  <c r="G384" i="6" s="1"/>
  <c r="F385" i="6"/>
  <c r="G385" i="6" s="1"/>
  <c r="F348" i="6"/>
  <c r="G348" i="6" s="1"/>
  <c r="F349" i="6"/>
  <c r="G349" i="6" s="1"/>
  <c r="F376" i="6"/>
  <c r="G376" i="6" s="1"/>
  <c r="F377" i="6"/>
  <c r="G377" i="6" s="1"/>
  <c r="F432" i="6"/>
  <c r="G432" i="6" s="1"/>
  <c r="F433" i="6"/>
  <c r="G433" i="6" s="1"/>
  <c r="F368" i="6"/>
  <c r="G368" i="6" s="1"/>
  <c r="F369" i="6"/>
  <c r="G369" i="6" s="1"/>
  <c r="F354" i="6"/>
  <c r="G354" i="6" s="1"/>
  <c r="F281" i="6"/>
  <c r="G281" i="6" s="1"/>
  <c r="F282" i="6"/>
  <c r="G282" i="6" s="1"/>
  <c r="F217" i="6"/>
  <c r="G217" i="6" s="1"/>
  <c r="F218" i="6"/>
  <c r="G218" i="6" s="1"/>
  <c r="F451" i="6"/>
  <c r="G451" i="6" s="1"/>
  <c r="F443" i="6"/>
  <c r="G443" i="6" s="1"/>
  <c r="F435" i="6"/>
  <c r="G435" i="6" s="1"/>
  <c r="F427" i="6"/>
  <c r="G427" i="6" s="1"/>
  <c r="F419" i="6"/>
  <c r="G419" i="6" s="1"/>
  <c r="F411" i="6"/>
  <c r="G411" i="6" s="1"/>
  <c r="F403" i="6"/>
  <c r="G403" i="6" s="1"/>
  <c r="F395" i="6"/>
  <c r="G395" i="6" s="1"/>
  <c r="F387" i="6"/>
  <c r="G387" i="6" s="1"/>
  <c r="F379" i="6"/>
  <c r="G379" i="6" s="1"/>
  <c r="F371" i="6"/>
  <c r="G371" i="6" s="1"/>
  <c r="F363" i="6"/>
  <c r="G363" i="6" s="1"/>
  <c r="F265" i="6"/>
  <c r="G265" i="6" s="1"/>
  <c r="F266" i="6"/>
  <c r="G266" i="6" s="1"/>
  <c r="F346" i="6"/>
  <c r="G346" i="6" s="1"/>
  <c r="F342" i="6"/>
  <c r="G342" i="6" s="1"/>
  <c r="F338" i="6"/>
  <c r="G338" i="6" s="1"/>
  <c r="F289" i="6"/>
  <c r="G289" i="6" s="1"/>
  <c r="F290" i="6"/>
  <c r="G290" i="6" s="1"/>
  <c r="F225" i="6"/>
  <c r="G225" i="6" s="1"/>
  <c r="F226" i="6"/>
  <c r="G226" i="6" s="1"/>
  <c r="F118" i="6"/>
  <c r="G118" i="6" s="1"/>
  <c r="F117" i="6"/>
  <c r="G117" i="6" s="1"/>
  <c r="F453" i="6"/>
  <c r="G453" i="6" s="1"/>
  <c r="F445" i="6"/>
  <c r="G445" i="6" s="1"/>
  <c r="F437" i="6"/>
  <c r="G437" i="6" s="1"/>
  <c r="F335" i="6"/>
  <c r="G335" i="6" s="1"/>
  <c r="F334" i="6"/>
  <c r="G334" i="6" s="1"/>
  <c r="F313" i="6"/>
  <c r="G313" i="6" s="1"/>
  <c r="F314" i="6"/>
  <c r="G314" i="6" s="1"/>
  <c r="F249" i="6"/>
  <c r="G249" i="6" s="1"/>
  <c r="F250" i="6"/>
  <c r="G250" i="6" s="1"/>
  <c r="F273" i="6"/>
  <c r="G273" i="6" s="1"/>
  <c r="F274" i="6"/>
  <c r="G274" i="6" s="1"/>
  <c r="F196" i="6"/>
  <c r="G196" i="6" s="1"/>
  <c r="F297" i="6"/>
  <c r="G297" i="6" s="1"/>
  <c r="F298" i="6"/>
  <c r="G298" i="6" s="1"/>
  <c r="F233" i="6"/>
  <c r="G233" i="6" s="1"/>
  <c r="F234" i="6"/>
  <c r="G234" i="6" s="1"/>
  <c r="F330" i="6"/>
  <c r="G330" i="6" s="1"/>
  <c r="F321" i="6"/>
  <c r="G321" i="6" s="1"/>
  <c r="F322" i="6"/>
  <c r="G322" i="6" s="1"/>
  <c r="F257" i="6"/>
  <c r="G257" i="6" s="1"/>
  <c r="F258" i="6"/>
  <c r="G258" i="6" s="1"/>
  <c r="F166" i="6"/>
  <c r="G166" i="6" s="1"/>
  <c r="F165" i="6"/>
  <c r="G165" i="6" s="1"/>
  <c r="F126" i="6"/>
  <c r="G126" i="6" s="1"/>
  <c r="F125" i="6"/>
  <c r="G125" i="6" s="1"/>
  <c r="F62" i="6"/>
  <c r="G62" i="6" s="1"/>
  <c r="F61" i="6"/>
  <c r="G61" i="6" s="1"/>
  <c r="F158" i="6"/>
  <c r="G158" i="6" s="1"/>
  <c r="F157" i="6"/>
  <c r="G157" i="6" s="1"/>
  <c r="F110" i="6"/>
  <c r="G110" i="6" s="1"/>
  <c r="F109" i="6"/>
  <c r="G109" i="6" s="1"/>
  <c r="F102" i="6"/>
  <c r="G102" i="6" s="1"/>
  <c r="F101" i="6"/>
  <c r="G101" i="6" s="1"/>
  <c r="F94" i="6"/>
  <c r="G94" i="6" s="1"/>
  <c r="F93" i="6"/>
  <c r="G93" i="6" s="1"/>
  <c r="F86" i="6"/>
  <c r="G86" i="6" s="1"/>
  <c r="F85" i="6"/>
  <c r="G85" i="6" s="1"/>
  <c r="F54" i="6"/>
  <c r="G54" i="6" s="1"/>
  <c r="F53" i="6"/>
  <c r="G53" i="6" s="1"/>
  <c r="F195" i="6"/>
  <c r="G195" i="6" s="1"/>
  <c r="F192" i="6"/>
  <c r="G192" i="6" s="1"/>
  <c r="F184" i="6"/>
  <c r="G184" i="6" s="1"/>
  <c r="F326" i="6"/>
  <c r="G326" i="6" s="1"/>
  <c r="F318" i="6"/>
  <c r="G318" i="6" s="1"/>
  <c r="F310" i="6"/>
  <c r="G310" i="6" s="1"/>
  <c r="F302" i="6"/>
  <c r="G302" i="6" s="1"/>
  <c r="F294" i="6"/>
  <c r="G294" i="6" s="1"/>
  <c r="F286" i="6"/>
  <c r="G286" i="6" s="1"/>
  <c r="F278" i="6"/>
  <c r="G278" i="6" s="1"/>
  <c r="F270" i="6"/>
  <c r="G270" i="6" s="1"/>
  <c r="F262" i="6"/>
  <c r="G262" i="6" s="1"/>
  <c r="F254" i="6"/>
  <c r="G254" i="6" s="1"/>
  <c r="F246" i="6"/>
  <c r="G246" i="6" s="1"/>
  <c r="F238" i="6"/>
  <c r="G238" i="6" s="1"/>
  <c r="F230" i="6"/>
  <c r="G230" i="6" s="1"/>
  <c r="F222" i="6"/>
  <c r="G222" i="6" s="1"/>
  <c r="F214" i="6"/>
  <c r="G214" i="6" s="1"/>
  <c r="F182" i="6"/>
  <c r="G182" i="6" s="1"/>
  <c r="F181" i="6"/>
  <c r="G181" i="6" s="1"/>
  <c r="F150" i="6"/>
  <c r="G150" i="6" s="1"/>
  <c r="F149" i="6"/>
  <c r="G149" i="6" s="1"/>
  <c r="F78" i="6"/>
  <c r="G78" i="6" s="1"/>
  <c r="F77" i="6"/>
  <c r="G77" i="6" s="1"/>
  <c r="F174" i="6"/>
  <c r="G174" i="6" s="1"/>
  <c r="F173" i="6"/>
  <c r="G173" i="6" s="1"/>
  <c r="F142" i="6"/>
  <c r="G142" i="6" s="1"/>
  <c r="F141" i="6"/>
  <c r="G141" i="6" s="1"/>
  <c r="F70" i="6"/>
  <c r="G70" i="6" s="1"/>
  <c r="F69" i="6"/>
  <c r="G69" i="6" s="1"/>
  <c r="F203" i="6"/>
  <c r="G203" i="6" s="1"/>
  <c r="F200" i="6"/>
  <c r="G200" i="6" s="1"/>
  <c r="F134" i="6"/>
  <c r="G134" i="6" s="1"/>
  <c r="F133" i="6"/>
  <c r="G133" i="6" s="1"/>
  <c r="F178" i="6"/>
  <c r="G178" i="6" s="1"/>
  <c r="F170" i="6"/>
  <c r="G170" i="6" s="1"/>
  <c r="F162" i="6"/>
  <c r="G162" i="6" s="1"/>
  <c r="F154" i="6"/>
  <c r="G154" i="6" s="1"/>
  <c r="F146" i="6"/>
  <c r="G146" i="6" s="1"/>
  <c r="F138" i="6"/>
  <c r="G138" i="6" s="1"/>
  <c r="F130" i="6"/>
  <c r="G130" i="6" s="1"/>
  <c r="F122" i="6"/>
  <c r="G122" i="6" s="1"/>
  <c r="F114" i="6"/>
  <c r="G114" i="6" s="1"/>
  <c r="F106" i="6"/>
  <c r="G106" i="6" s="1"/>
  <c r="F98" i="6"/>
  <c r="G98" i="6" s="1"/>
  <c r="F90" i="6"/>
  <c r="G90" i="6" s="1"/>
  <c r="F82" i="6"/>
  <c r="G82" i="6" s="1"/>
  <c r="F74" i="6"/>
  <c r="G74" i="6" s="1"/>
  <c r="F66" i="6"/>
  <c r="G66" i="6" s="1"/>
  <c r="F58" i="6"/>
  <c r="G58" i="6" s="1"/>
  <c r="F50" i="6"/>
  <c r="G50" i="6" s="1"/>
  <c r="E44" i="6" l="1"/>
  <c r="F44" i="6" s="1"/>
  <c r="G44" i="6" s="1"/>
  <c r="E43" i="6"/>
  <c r="E42" i="6"/>
  <c r="F42" i="6" s="1"/>
  <c r="G42" i="6" s="1"/>
  <c r="E41" i="6"/>
  <c r="F41" i="6" s="1"/>
  <c r="G41" i="6" s="1"/>
  <c r="E40" i="6"/>
  <c r="F40" i="6" s="1"/>
  <c r="G40" i="6" s="1"/>
  <c r="E39" i="6"/>
  <c r="E38" i="6"/>
  <c r="F38" i="6" s="1"/>
  <c r="G38" i="6" s="1"/>
  <c r="E37" i="6"/>
  <c r="E36" i="6"/>
  <c r="F36" i="6" s="1"/>
  <c r="G36" i="6" s="1"/>
  <c r="E35" i="6"/>
  <c r="E34" i="6"/>
  <c r="F34" i="6" s="1"/>
  <c r="G34" i="6" s="1"/>
  <c r="E33" i="6"/>
  <c r="E32" i="6"/>
  <c r="F32" i="6" s="1"/>
  <c r="G32" i="6" s="1"/>
  <c r="E31" i="6"/>
  <c r="E30" i="6"/>
  <c r="F30" i="6" s="1"/>
  <c r="G30" i="6" s="1"/>
  <c r="E29" i="6"/>
  <c r="F29" i="6" s="1"/>
  <c r="G29" i="6" s="1"/>
  <c r="E28" i="6"/>
  <c r="F28" i="6" s="1"/>
  <c r="G28" i="6" s="1"/>
  <c r="E27" i="6"/>
  <c r="E26" i="6"/>
  <c r="F26" i="6" s="1"/>
  <c r="G26" i="6" s="1"/>
  <c r="E25" i="6"/>
  <c r="F25" i="6" s="1"/>
  <c r="G25" i="6" s="1"/>
  <c r="E24" i="6"/>
  <c r="E23" i="6"/>
  <c r="E22" i="6"/>
  <c r="F22" i="6" s="1"/>
  <c r="G22" i="6" s="1"/>
  <c r="E21" i="6"/>
  <c r="E20" i="6"/>
  <c r="E19" i="6"/>
  <c r="F18" i="6"/>
  <c r="G18" i="6" s="1"/>
  <c r="E18" i="6"/>
  <c r="E17" i="6"/>
  <c r="E16" i="6"/>
  <c r="F16" i="6" s="1"/>
  <c r="G16" i="6" s="1"/>
  <c r="E15" i="6"/>
  <c r="F14" i="6" s="1"/>
  <c r="G14" i="6" s="1"/>
  <c r="E14" i="6"/>
  <c r="E13" i="6"/>
  <c r="F13" i="6" s="1"/>
  <c r="G13" i="6" s="1"/>
  <c r="E12" i="6"/>
  <c r="F12" i="6" s="1"/>
  <c r="G12" i="6" s="1"/>
  <c r="E11" i="6"/>
  <c r="E10" i="6"/>
  <c r="F10" i="6" s="1"/>
  <c r="G10" i="6" s="1"/>
  <c r="E9" i="6"/>
  <c r="F9" i="6" s="1"/>
  <c r="G9" i="6" s="1"/>
  <c r="E8" i="6"/>
  <c r="E7" i="6"/>
  <c r="E6" i="6"/>
  <c r="E5" i="6"/>
  <c r="E4" i="6"/>
  <c r="E22" i="5"/>
  <c r="E9" i="5"/>
  <c r="E4" i="5"/>
  <c r="E5" i="5"/>
  <c r="E6" i="5"/>
  <c r="E7" i="5"/>
  <c r="E8" i="5"/>
  <c r="E10" i="5"/>
  <c r="E11" i="5"/>
  <c r="E12" i="5"/>
  <c r="E13" i="5"/>
  <c r="E14" i="5"/>
  <c r="E15" i="5"/>
  <c r="E16" i="5"/>
  <c r="E17" i="5"/>
  <c r="E18" i="5"/>
  <c r="E19" i="5"/>
  <c r="E20" i="5"/>
  <c r="E21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F20" i="6" l="1"/>
  <c r="G20" i="6" s="1"/>
  <c r="F33" i="6"/>
  <c r="G33" i="6" s="1"/>
  <c r="F8" i="6"/>
  <c r="G8" i="6" s="1"/>
  <c r="F21" i="6"/>
  <c r="G21" i="6" s="1"/>
  <c r="F17" i="6"/>
  <c r="G17" i="6" s="1"/>
  <c r="F4" i="6"/>
  <c r="G4" i="6" s="1"/>
  <c r="R41" i="6" s="1"/>
  <c r="F24" i="6"/>
  <c r="G24" i="6" s="1"/>
  <c r="F37" i="6"/>
  <c r="G37" i="6" s="1"/>
  <c r="F11" i="6"/>
  <c r="G11" i="6" s="1"/>
  <c r="F15" i="6"/>
  <c r="G15" i="6" s="1"/>
  <c r="F19" i="6"/>
  <c r="G19" i="6" s="1"/>
  <c r="F23" i="6"/>
  <c r="G23" i="6" s="1"/>
  <c r="F27" i="6"/>
  <c r="G27" i="6" s="1"/>
  <c r="F31" i="6"/>
  <c r="G31" i="6" s="1"/>
  <c r="F35" i="6"/>
  <c r="G35" i="6" s="1"/>
  <c r="F39" i="6"/>
  <c r="G39" i="6" s="1"/>
  <c r="F43" i="6"/>
  <c r="G43" i="6" s="1"/>
  <c r="F7" i="6"/>
  <c r="G7" i="6" s="1"/>
  <c r="F6" i="6"/>
  <c r="G6" i="6" s="1"/>
  <c r="R39" i="6" s="1"/>
  <c r="F5" i="6"/>
  <c r="G5" i="6" s="1"/>
  <c r="F4" i="5"/>
  <c r="G4" i="5" s="1"/>
  <c r="F42" i="5"/>
  <c r="G42" i="5" s="1"/>
  <c r="F34" i="5"/>
  <c r="G34" i="5" s="1"/>
  <c r="F26" i="5"/>
  <c r="G26" i="5" s="1"/>
  <c r="F18" i="5"/>
  <c r="G18" i="5" s="1"/>
  <c r="F10" i="5"/>
  <c r="G10" i="5" s="1"/>
  <c r="F41" i="5"/>
  <c r="G41" i="5" s="1"/>
  <c r="F33" i="5"/>
  <c r="G33" i="5" s="1"/>
  <c r="F25" i="5"/>
  <c r="G25" i="5" s="1"/>
  <c r="F17" i="5"/>
  <c r="G17" i="5" s="1"/>
  <c r="F9" i="5"/>
  <c r="G9" i="5" s="1"/>
  <c r="F43" i="5"/>
  <c r="G43" i="5" s="1"/>
  <c r="F27" i="5"/>
  <c r="G27" i="5" s="1"/>
  <c r="F11" i="5"/>
  <c r="G11" i="5" s="1"/>
  <c r="F19" i="5"/>
  <c r="G19" i="5" s="1"/>
  <c r="F39" i="5"/>
  <c r="G39" i="5" s="1"/>
  <c r="F31" i="5"/>
  <c r="G31" i="5" s="1"/>
  <c r="F23" i="5"/>
  <c r="G23" i="5" s="1"/>
  <c r="F15" i="5"/>
  <c r="G15" i="5" s="1"/>
  <c r="F7" i="5"/>
  <c r="G7" i="5" s="1"/>
  <c r="F12" i="5"/>
  <c r="G12" i="5" s="1"/>
  <c r="F36" i="5"/>
  <c r="G36" i="5" s="1"/>
  <c r="F20" i="5"/>
  <c r="G20" i="5" s="1"/>
  <c r="F44" i="5"/>
  <c r="G44" i="5" s="1"/>
  <c r="F22" i="5"/>
  <c r="G22" i="5" s="1"/>
  <c r="F35" i="5"/>
  <c r="G35" i="5" s="1"/>
  <c r="K51" i="5" s="1"/>
  <c r="F14" i="5"/>
  <c r="G14" i="5" s="1"/>
  <c r="F28" i="5"/>
  <c r="G28" i="5" s="1"/>
  <c r="F30" i="5"/>
  <c r="G30" i="5" s="1"/>
  <c r="F40" i="5"/>
  <c r="G40" i="5" s="1"/>
  <c r="F32" i="5"/>
  <c r="G32" i="5" s="1"/>
  <c r="F24" i="5"/>
  <c r="G24" i="5" s="1"/>
  <c r="F16" i="5"/>
  <c r="G16" i="5" s="1"/>
  <c r="F8" i="5"/>
  <c r="G8" i="5" s="1"/>
  <c r="F38" i="5"/>
  <c r="G38" i="5" s="1"/>
  <c r="F6" i="5"/>
  <c r="G6" i="5" s="1"/>
  <c r="F37" i="5"/>
  <c r="G37" i="5" s="1"/>
  <c r="F29" i="5"/>
  <c r="G29" i="5" s="1"/>
  <c r="F21" i="5"/>
  <c r="G21" i="5" s="1"/>
  <c r="F13" i="5"/>
  <c r="G13" i="5" s="1"/>
  <c r="F5" i="5"/>
  <c r="G5" i="5" s="1"/>
  <c r="K50" i="5" l="1"/>
  <c r="R42" i="6"/>
  <c r="R40" i="6"/>
  <c r="R44" i="6" s="1"/>
  <c r="K53" i="5"/>
  <c r="K52" i="5"/>
  <c r="D27" i="4"/>
  <c r="F3" i="4" s="1"/>
  <c r="D3" i="1"/>
  <c r="D4" i="1" s="1"/>
  <c r="D5" i="1" s="1"/>
  <c r="D6" i="1" s="1"/>
  <c r="D7" i="1" s="1"/>
  <c r="D8" i="1" s="1"/>
  <c r="D9" i="1" s="1"/>
  <c r="D10" i="1" s="1"/>
  <c r="D11" i="1" s="1"/>
  <c r="D12" i="1" s="1"/>
  <c r="D13" i="1" s="1"/>
  <c r="D14" i="1" s="1"/>
  <c r="D15" i="1" s="1"/>
  <c r="D16" i="1" s="1"/>
  <c r="D17" i="1" s="1"/>
  <c r="D18" i="1" s="1"/>
  <c r="D19" i="1" s="1"/>
  <c r="D20" i="1" s="1"/>
  <c r="D21" i="1" s="1"/>
  <c r="D22" i="1" s="1"/>
  <c r="D23" i="1" s="1"/>
  <c r="D24" i="1" s="1"/>
  <c r="D25" i="1" s="1"/>
  <c r="E25" i="1" s="1"/>
  <c r="F25" i="1" s="1"/>
  <c r="G25" i="1" s="1"/>
  <c r="F2" i="4" l="1"/>
  <c r="F4" i="4"/>
  <c r="R43" i="6"/>
  <c r="S42" i="6" s="1"/>
  <c r="K55" i="5"/>
  <c r="K54" i="5"/>
  <c r="L50" i="5" s="1"/>
  <c r="E13" i="1"/>
  <c r="E19" i="1"/>
  <c r="E18" i="1"/>
  <c r="E15" i="1"/>
  <c r="E16" i="1"/>
  <c r="E6" i="1"/>
  <c r="E12" i="1"/>
  <c r="E9" i="1"/>
  <c r="E24" i="1"/>
  <c r="E21" i="1"/>
  <c r="E8" i="1"/>
  <c r="E5" i="1"/>
  <c r="E14" i="1"/>
  <c r="E11" i="1"/>
  <c r="E3" i="1"/>
  <c r="E20" i="1"/>
  <c r="E17" i="1"/>
  <c r="E4" i="1"/>
  <c r="E22" i="1"/>
  <c r="E23" i="1"/>
  <c r="E10" i="1"/>
  <c r="E7" i="1"/>
  <c r="H25" i="1"/>
  <c r="H41" i="6" l="1"/>
  <c r="H257" i="6"/>
  <c r="I257" i="6" s="1"/>
  <c r="H97" i="6"/>
  <c r="I97" i="6" s="1"/>
  <c r="H265" i="6"/>
  <c r="I265" i="6" s="1"/>
  <c r="H85" i="6"/>
  <c r="I85" i="6" s="1"/>
  <c r="H325" i="6"/>
  <c r="I325" i="6" s="1"/>
  <c r="H117" i="6"/>
  <c r="I117" i="6" s="1"/>
  <c r="H445" i="6"/>
  <c r="I445" i="6" s="1"/>
  <c r="H321" i="6"/>
  <c r="I321" i="6" s="1"/>
  <c r="H549" i="6"/>
  <c r="I549" i="6" s="1"/>
  <c r="H277" i="6"/>
  <c r="I277" i="6" s="1"/>
  <c r="H469" i="6"/>
  <c r="I469" i="6" s="1"/>
  <c r="H153" i="6"/>
  <c r="I153" i="6" s="1"/>
  <c r="H693" i="6"/>
  <c r="I693" i="6" s="1"/>
  <c r="H345" i="6"/>
  <c r="I345" i="6" s="1"/>
  <c r="H725" i="6"/>
  <c r="I725" i="6" s="1"/>
  <c r="H197" i="6"/>
  <c r="I197" i="6" s="1"/>
  <c r="H697" i="6"/>
  <c r="I697" i="6" s="1"/>
  <c r="H597" i="6"/>
  <c r="I597" i="6" s="1"/>
  <c r="H833" i="6"/>
  <c r="I833" i="6" s="1"/>
  <c r="H185" i="6"/>
  <c r="I185" i="6" s="1"/>
  <c r="H629" i="6"/>
  <c r="I629" i="6" s="1"/>
  <c r="H889" i="6"/>
  <c r="I889" i="6" s="1"/>
  <c r="H677" i="6"/>
  <c r="I677" i="6" s="1"/>
  <c r="H893" i="6"/>
  <c r="I893" i="6" s="1"/>
  <c r="H1057" i="6"/>
  <c r="I1057" i="6" s="1"/>
  <c r="H1233" i="6"/>
  <c r="I1233" i="6" s="1"/>
  <c r="H901" i="6"/>
  <c r="I901" i="6" s="1"/>
  <c r="H1217" i="6"/>
  <c r="I1217" i="6" s="1"/>
  <c r="H1373" i="6"/>
  <c r="I1373" i="6" s="1"/>
  <c r="H1085" i="6"/>
  <c r="I1085" i="6" s="1"/>
  <c r="H653" i="6"/>
  <c r="I653" i="6" s="1"/>
  <c r="H713" i="6"/>
  <c r="I713" i="6" s="1"/>
  <c r="H1029" i="6"/>
  <c r="I1029" i="6" s="1"/>
  <c r="H1185" i="6"/>
  <c r="I1185" i="6" s="1"/>
  <c r="H709" i="6"/>
  <c r="I709" i="6" s="1"/>
  <c r="H1209" i="6"/>
  <c r="I1209" i="6" s="1"/>
  <c r="H1261" i="6"/>
  <c r="I1261" i="6" s="1"/>
  <c r="H1649" i="6"/>
  <c r="I1649" i="6" s="1"/>
  <c r="H1469" i="6"/>
  <c r="I1469" i="6" s="1"/>
  <c r="H281" i="6"/>
  <c r="I281" i="6" s="1"/>
  <c r="H113" i="6"/>
  <c r="I113" i="6" s="1"/>
  <c r="H361" i="6"/>
  <c r="I361" i="6" s="1"/>
  <c r="H101" i="6"/>
  <c r="I101" i="6" s="1"/>
  <c r="H337" i="6"/>
  <c r="I337" i="6" s="1"/>
  <c r="H161" i="6"/>
  <c r="I161" i="6" s="1"/>
  <c r="H57" i="6"/>
  <c r="I57" i="6" s="1"/>
  <c r="H341" i="6"/>
  <c r="I341" i="6" s="1"/>
  <c r="H45" i="6"/>
  <c r="I45" i="6" s="1"/>
  <c r="H301" i="6"/>
  <c r="I301" i="6" s="1"/>
  <c r="H505" i="6"/>
  <c r="I505" i="6" s="1"/>
  <c r="H285" i="6"/>
  <c r="I285" i="6" s="1"/>
  <c r="H745" i="6"/>
  <c r="I745" i="6" s="1"/>
  <c r="H421" i="6"/>
  <c r="I421" i="6" s="1"/>
  <c r="H729" i="6"/>
  <c r="I729" i="6" s="1"/>
  <c r="H245" i="6"/>
  <c r="I245" i="6" s="1"/>
  <c r="H125" i="6"/>
  <c r="I125" i="6" s="1"/>
  <c r="H609" i="6"/>
  <c r="I609" i="6" s="1"/>
  <c r="H849" i="6"/>
  <c r="I849" i="6" s="1"/>
  <c r="H141" i="6"/>
  <c r="I141" i="6" s="1"/>
  <c r="H633" i="6"/>
  <c r="I633" i="6" s="1"/>
  <c r="H93" i="6"/>
  <c r="I93" i="6" s="1"/>
  <c r="H705" i="6"/>
  <c r="I705" i="6" s="1"/>
  <c r="H481" i="6"/>
  <c r="I481" i="6" s="1"/>
  <c r="H1073" i="6"/>
  <c r="I1073" i="6" s="1"/>
  <c r="H1285" i="6"/>
  <c r="I1285" i="6" s="1"/>
  <c r="H917" i="6"/>
  <c r="I917" i="6" s="1"/>
  <c r="H1229" i="6"/>
  <c r="I1229" i="6" s="1"/>
  <c r="H1377" i="6"/>
  <c r="I1377" i="6" s="1"/>
  <c r="H1145" i="6"/>
  <c r="I1145" i="6" s="1"/>
  <c r="H669" i="6"/>
  <c r="I669" i="6" s="1"/>
  <c r="H853" i="6"/>
  <c r="I853" i="6" s="1"/>
  <c r="H1037" i="6"/>
  <c r="I1037" i="6" s="1"/>
  <c r="H1193" i="6"/>
  <c r="I1193" i="6" s="1"/>
  <c r="H877" i="6"/>
  <c r="I877" i="6" s="1"/>
  <c r="H753" i="6"/>
  <c r="I753" i="6" s="1"/>
  <c r="H1281" i="6"/>
  <c r="I1281" i="6" s="1"/>
  <c r="H1665" i="6"/>
  <c r="I1665" i="6" s="1"/>
  <c r="H1485" i="6"/>
  <c r="I1485" i="6" s="1"/>
  <c r="H1641" i="6"/>
  <c r="I1641" i="6" s="1"/>
  <c r="H1545" i="6"/>
  <c r="I1545" i="6" s="1"/>
  <c r="H1133" i="6"/>
  <c r="I1133" i="6" s="1"/>
  <c r="H737" i="6"/>
  <c r="I737" i="6" s="1"/>
  <c r="H1405" i="6"/>
  <c r="I1405" i="6" s="1"/>
  <c r="H1549" i="6"/>
  <c r="I1549" i="6" s="1"/>
  <c r="H1293" i="6"/>
  <c r="I1293" i="6" s="1"/>
  <c r="H1581" i="6"/>
  <c r="I1581" i="6" s="1"/>
  <c r="H1809" i="6"/>
  <c r="I1809" i="6" s="1"/>
  <c r="H1757" i="6"/>
  <c r="I1757" i="6" s="1"/>
  <c r="H381" i="6"/>
  <c r="I381" i="6" s="1"/>
  <c r="H129" i="6"/>
  <c r="I129" i="6" s="1"/>
  <c r="H405" i="6"/>
  <c r="I405" i="6" s="1"/>
  <c r="H133" i="6"/>
  <c r="I133" i="6" s="1"/>
  <c r="H365" i="6"/>
  <c r="I365" i="6" s="1"/>
  <c r="H177" i="6"/>
  <c r="I177" i="6" s="1"/>
  <c r="H73" i="6"/>
  <c r="I73" i="6" s="1"/>
  <c r="H369" i="6"/>
  <c r="I369" i="6" s="1"/>
  <c r="H89" i="6"/>
  <c r="I89" i="6" s="1"/>
  <c r="H305" i="6"/>
  <c r="I305" i="6" s="1"/>
  <c r="H533" i="6"/>
  <c r="I533" i="6" s="1"/>
  <c r="H457" i="6"/>
  <c r="I457" i="6" s="1"/>
  <c r="H829" i="6"/>
  <c r="I829" i="6" s="1"/>
  <c r="H553" i="6"/>
  <c r="I553" i="6" s="1"/>
  <c r="H757" i="6"/>
  <c r="I757" i="6" s="1"/>
  <c r="H269" i="6"/>
  <c r="I269" i="6" s="1"/>
  <c r="H169" i="6"/>
  <c r="I169" i="6" s="1"/>
  <c r="H625" i="6"/>
  <c r="I625" i="6" s="1"/>
  <c r="H885" i="6"/>
  <c r="I885" i="6" s="1"/>
  <c r="H193" i="6"/>
  <c r="I193" i="6" s="1"/>
  <c r="H673" i="6"/>
  <c r="I673" i="6" s="1"/>
  <c r="H273" i="6"/>
  <c r="I273" i="6" s="1"/>
  <c r="H721" i="6"/>
  <c r="I721" i="6" s="1"/>
  <c r="H689" i="6"/>
  <c r="I689" i="6" s="1"/>
  <c r="H1081" i="6"/>
  <c r="I1081" i="6" s="1"/>
  <c r="H1353" i="6"/>
  <c r="I1353" i="6" s="1"/>
  <c r="H921" i="6"/>
  <c r="I921" i="6" s="1"/>
  <c r="H1241" i="6"/>
  <c r="I1241" i="6" s="1"/>
  <c r="H1385" i="6"/>
  <c r="I1385" i="6" s="1"/>
  <c r="H1153" i="6"/>
  <c r="I1153" i="6" s="1"/>
  <c r="H717" i="6"/>
  <c r="I717" i="6" s="1"/>
  <c r="H857" i="6"/>
  <c r="I857" i="6" s="1"/>
  <c r="H1053" i="6"/>
  <c r="I1053" i="6" s="1"/>
  <c r="H1205" i="6"/>
  <c r="I1205" i="6" s="1"/>
  <c r="H937" i="6"/>
  <c r="I937" i="6" s="1"/>
  <c r="H913" i="6"/>
  <c r="I913" i="6" s="1"/>
  <c r="H1333" i="6"/>
  <c r="I1333" i="6" s="1"/>
  <c r="H905" i="6"/>
  <c r="I905" i="6" s="1"/>
  <c r="H1497" i="6"/>
  <c r="I1497" i="6" s="1"/>
  <c r="H65" i="6"/>
  <c r="I65" i="6" s="1"/>
  <c r="H401" i="6"/>
  <c r="I401" i="6" s="1"/>
  <c r="H145" i="6"/>
  <c r="I145" i="6" s="1"/>
  <c r="H425" i="6"/>
  <c r="I425" i="6" s="1"/>
  <c r="H149" i="6"/>
  <c r="I149" i="6" s="1"/>
  <c r="H385" i="6"/>
  <c r="I385" i="6" s="1"/>
  <c r="H233" i="6"/>
  <c r="I233" i="6" s="1"/>
  <c r="H121" i="6"/>
  <c r="I121" i="6" s="1"/>
  <c r="H413" i="6"/>
  <c r="I413" i="6" s="1"/>
  <c r="H105" i="6"/>
  <c r="I105" i="6" s="1"/>
  <c r="H353" i="6"/>
  <c r="I353" i="6" s="1"/>
  <c r="H561" i="6"/>
  <c r="I561" i="6" s="1"/>
  <c r="H545" i="6"/>
  <c r="I545" i="6" s="1"/>
  <c r="H841" i="6"/>
  <c r="I841" i="6" s="1"/>
  <c r="H589" i="6"/>
  <c r="I589" i="6" s="1"/>
  <c r="H773" i="6"/>
  <c r="I773" i="6" s="1"/>
  <c r="H453" i="6"/>
  <c r="I453" i="6" s="1"/>
  <c r="H333" i="6"/>
  <c r="I333" i="6" s="1"/>
  <c r="H645" i="6"/>
  <c r="I645" i="6" s="1"/>
  <c r="H929" i="6"/>
  <c r="I929" i="6" s="1"/>
  <c r="H289" i="6"/>
  <c r="I289" i="6" s="1"/>
  <c r="H701" i="6"/>
  <c r="I701" i="6" s="1"/>
  <c r="H349" i="6"/>
  <c r="I349" i="6" s="1"/>
  <c r="H769" i="6"/>
  <c r="I769" i="6" s="1"/>
  <c r="H941" i="6"/>
  <c r="I941" i="6" s="1"/>
  <c r="H1109" i="6"/>
  <c r="I1109" i="6" s="1"/>
  <c r="H297" i="6"/>
  <c r="I297" i="6" s="1"/>
  <c r="H945" i="6"/>
  <c r="I945" i="6" s="1"/>
  <c r="H1289" i="6"/>
  <c r="I1289" i="6" s="1"/>
  <c r="H813" i="6"/>
  <c r="I813" i="6" s="1"/>
  <c r="H1161" i="6"/>
  <c r="I1161" i="6" s="1"/>
  <c r="H865" i="6"/>
  <c r="I865" i="6" s="1"/>
  <c r="H861" i="6"/>
  <c r="I861" i="6" s="1"/>
  <c r="H1069" i="6"/>
  <c r="I1069" i="6" s="1"/>
  <c r="H1253" i="6"/>
  <c r="I1253" i="6" s="1"/>
  <c r="H989" i="6"/>
  <c r="I989" i="6" s="1"/>
  <c r="H993" i="6"/>
  <c r="I993" i="6" s="1"/>
  <c r="H1409" i="6"/>
  <c r="I1409" i="6" s="1"/>
  <c r="H1061" i="6"/>
  <c r="I1061" i="6" s="1"/>
  <c r="H1513" i="6"/>
  <c r="I1513" i="6" s="1"/>
  <c r="H157" i="6"/>
  <c r="I157" i="6" s="1"/>
  <c r="H517" i="6"/>
  <c r="I517" i="6" s="1"/>
  <c r="H173" i="6"/>
  <c r="I173" i="6" s="1"/>
  <c r="H441" i="6"/>
  <c r="I441" i="6" s="1"/>
  <c r="H205" i="6"/>
  <c r="I205" i="6" s="1"/>
  <c r="H429" i="6"/>
  <c r="I429" i="6" s="1"/>
  <c r="H309" i="6"/>
  <c r="I309" i="6" s="1"/>
  <c r="H181" i="6"/>
  <c r="I181" i="6" s="1"/>
  <c r="H433" i="6"/>
  <c r="I433" i="6" s="1"/>
  <c r="H137" i="6"/>
  <c r="I137" i="6" s="1"/>
  <c r="H373" i="6"/>
  <c r="I373" i="6" s="1"/>
  <c r="H577" i="6"/>
  <c r="I577" i="6" s="1"/>
  <c r="H569" i="6"/>
  <c r="I569" i="6" s="1"/>
  <c r="H881" i="6"/>
  <c r="I881" i="6" s="1"/>
  <c r="H605" i="6"/>
  <c r="I605" i="6" s="1"/>
  <c r="H797" i="6"/>
  <c r="I797" i="6" s="1"/>
  <c r="H557" i="6"/>
  <c r="I557" i="6" s="1"/>
  <c r="H397" i="6"/>
  <c r="I397" i="6" s="1"/>
  <c r="H649" i="6"/>
  <c r="I649" i="6" s="1"/>
  <c r="H961" i="6"/>
  <c r="I961" i="6" s="1"/>
  <c r="H313" i="6"/>
  <c r="I313" i="6" s="1"/>
  <c r="H741" i="6"/>
  <c r="I741" i="6" s="1"/>
  <c r="H357" i="6"/>
  <c r="I357" i="6" s="1"/>
  <c r="H781" i="6"/>
  <c r="I781" i="6" s="1"/>
  <c r="H965" i="6"/>
  <c r="I965" i="6" s="1"/>
  <c r="H1125" i="6"/>
  <c r="I1125" i="6" s="1"/>
  <c r="H613" i="6"/>
  <c r="I613" i="6" s="1"/>
  <c r="H981" i="6"/>
  <c r="I981" i="6" s="1"/>
  <c r="H1305" i="6"/>
  <c r="I1305" i="6" s="1"/>
  <c r="H821" i="6"/>
  <c r="I821" i="6" s="1"/>
  <c r="H1181" i="6"/>
  <c r="I1181" i="6" s="1"/>
  <c r="H997" i="6"/>
  <c r="I997" i="6" s="1"/>
  <c r="H933" i="6"/>
  <c r="I933" i="6" s="1"/>
  <c r="H1097" i="6"/>
  <c r="I1097" i="6" s="1"/>
  <c r="H485" i="6"/>
  <c r="I485" i="6" s="1"/>
  <c r="H1021" i="6"/>
  <c r="I1021" i="6" s="1"/>
  <c r="H1049" i="6"/>
  <c r="I1049" i="6" s="1"/>
  <c r="H1425" i="6"/>
  <c r="I1425" i="6" s="1"/>
  <c r="H1093" i="6"/>
  <c r="I1093" i="6" s="1"/>
  <c r="H1525" i="6"/>
  <c r="I1525" i="6" s="1"/>
  <c r="H1361" i="6"/>
  <c r="I1361" i="6" s="1"/>
  <c r="H1657" i="6"/>
  <c r="I1657" i="6" s="1"/>
  <c r="H1397" i="6"/>
  <c r="I1397" i="6" s="1"/>
  <c r="H1077" i="6"/>
  <c r="I1077" i="6" s="1"/>
  <c r="H1433" i="6"/>
  <c r="I1433" i="6" s="1"/>
  <c r="H1589" i="6"/>
  <c r="I1589" i="6" s="1"/>
  <c r="H1369" i="6"/>
  <c r="I1369" i="6" s="1"/>
  <c r="H1621" i="6"/>
  <c r="I1621" i="6" s="1"/>
  <c r="H1105" i="6"/>
  <c r="I1105" i="6" s="1"/>
  <c r="H1845" i="6"/>
  <c r="I1845" i="6" s="1"/>
  <c r="H213" i="6"/>
  <c r="I213" i="6" s="1"/>
  <c r="H53" i="6"/>
  <c r="I53" i="6" s="1"/>
  <c r="H201" i="6"/>
  <c r="I201" i="6" s="1"/>
  <c r="H461" i="6"/>
  <c r="I461" i="6" s="1"/>
  <c r="H221" i="6"/>
  <c r="I221" i="6" s="1"/>
  <c r="H465" i="6"/>
  <c r="I465" i="6" s="1"/>
  <c r="H329" i="6"/>
  <c r="I329" i="6" s="1"/>
  <c r="H217" i="6"/>
  <c r="I217" i="6" s="1"/>
  <c r="H497" i="6"/>
  <c r="I497" i="6" s="1"/>
  <c r="H165" i="6"/>
  <c r="I165" i="6" s="1"/>
  <c r="H393" i="6"/>
  <c r="I393" i="6" s="1"/>
  <c r="H61" i="6"/>
  <c r="I61" i="6" s="1"/>
  <c r="H585" i="6"/>
  <c r="I585" i="6" s="1"/>
  <c r="H897" i="6"/>
  <c r="I897" i="6" s="1"/>
  <c r="H641" i="6"/>
  <c r="I641" i="6" s="1"/>
  <c r="H817" i="6"/>
  <c r="I817" i="6" s="1"/>
  <c r="H593" i="6"/>
  <c r="I593" i="6" s="1"/>
  <c r="H417" i="6"/>
  <c r="I417" i="6" s="1"/>
  <c r="H733" i="6"/>
  <c r="I733" i="6" s="1"/>
  <c r="H973" i="6"/>
  <c r="I973" i="6" s="1"/>
  <c r="H377" i="6"/>
  <c r="I377" i="6" s="1"/>
  <c r="H765" i="6"/>
  <c r="I765" i="6" s="1"/>
  <c r="H565" i="6"/>
  <c r="I565" i="6" s="1"/>
  <c r="H793" i="6"/>
  <c r="I793" i="6" s="1"/>
  <c r="H969" i="6"/>
  <c r="I969" i="6" s="1"/>
  <c r="H1141" i="6"/>
  <c r="I1141" i="6" s="1"/>
  <c r="H785" i="6"/>
  <c r="I785" i="6" s="1"/>
  <c r="H1025" i="6"/>
  <c r="I1025" i="6" s="1"/>
  <c r="H1317" i="6"/>
  <c r="I1317" i="6" s="1"/>
  <c r="H825" i="6"/>
  <c r="I825" i="6" s="1"/>
  <c r="H1245" i="6"/>
  <c r="I1245" i="6" s="1"/>
  <c r="H1009" i="6"/>
  <c r="I1009" i="6" s="1"/>
  <c r="H953" i="6"/>
  <c r="I953" i="6" s="1"/>
  <c r="H1113" i="6"/>
  <c r="I1113" i="6" s="1"/>
  <c r="H537" i="6"/>
  <c r="I537" i="6" s="1"/>
  <c r="H1149" i="6"/>
  <c r="I1149" i="6" s="1"/>
  <c r="H1089" i="6"/>
  <c r="I1089" i="6" s="1"/>
  <c r="H1521" i="6"/>
  <c r="I1521" i="6" s="1"/>
  <c r="H1165" i="6"/>
  <c r="I1165" i="6" s="1"/>
  <c r="H229" i="6"/>
  <c r="I229" i="6" s="1"/>
  <c r="H69" i="6"/>
  <c r="I69" i="6" s="1"/>
  <c r="H237" i="6"/>
  <c r="I237" i="6" s="1"/>
  <c r="H477" i="6"/>
  <c r="I477" i="6" s="1"/>
  <c r="H225" i="6"/>
  <c r="I225" i="6" s="1"/>
  <c r="H525" i="6"/>
  <c r="I525" i="6" s="1"/>
  <c r="H389" i="6"/>
  <c r="I389" i="6" s="1"/>
  <c r="H293" i="6"/>
  <c r="I293" i="6" s="1"/>
  <c r="H501" i="6"/>
  <c r="I501" i="6" s="1"/>
  <c r="H189" i="6"/>
  <c r="I189" i="6" s="1"/>
  <c r="H437" i="6"/>
  <c r="I437" i="6" s="1"/>
  <c r="H77" i="6"/>
  <c r="I77" i="6" s="1"/>
  <c r="H637" i="6"/>
  <c r="I637" i="6" s="1"/>
  <c r="H909" i="6"/>
  <c r="I909" i="6" s="1"/>
  <c r="H661" i="6"/>
  <c r="I661" i="6" s="1"/>
  <c r="H845" i="6"/>
  <c r="I845" i="6" s="1"/>
  <c r="H621" i="6"/>
  <c r="I621" i="6" s="1"/>
  <c r="H489" i="6"/>
  <c r="I489" i="6" s="1"/>
  <c r="H749" i="6"/>
  <c r="I749" i="6" s="1"/>
  <c r="H977" i="6"/>
  <c r="I977" i="6" s="1"/>
  <c r="H473" i="6"/>
  <c r="I473" i="6" s="1"/>
  <c r="H789" i="6"/>
  <c r="I789" i="6" s="1"/>
  <c r="H617" i="6"/>
  <c r="I617" i="6" s="1"/>
  <c r="H253" i="6"/>
  <c r="I253" i="6" s="1"/>
  <c r="H529" i="6"/>
  <c r="I529" i="6" s="1"/>
  <c r="H685" i="6"/>
  <c r="I685" i="6" s="1"/>
  <c r="H869" i="6"/>
  <c r="I869" i="6" s="1"/>
  <c r="H1201" i="6"/>
  <c r="I1201" i="6" s="1"/>
  <c r="H513" i="6"/>
  <c r="I513" i="6" s="1"/>
  <c r="H1197" i="6"/>
  <c r="I1197" i="6" s="1"/>
  <c r="H1597" i="6"/>
  <c r="I1597" i="6" s="1"/>
  <c r="H1529" i="6"/>
  <c r="I1529" i="6" s="1"/>
  <c r="H1321" i="6"/>
  <c r="I1321" i="6" s="1"/>
  <c r="H1273" i="6"/>
  <c r="I1273" i="6" s="1"/>
  <c r="H1533" i="6"/>
  <c r="I1533" i="6" s="1"/>
  <c r="H1329" i="6"/>
  <c r="I1329" i="6" s="1"/>
  <c r="H1753" i="6"/>
  <c r="I1753" i="6" s="1"/>
  <c r="H1729" i="6"/>
  <c r="I1729" i="6" s="1"/>
  <c r="H1973" i="6"/>
  <c r="I1973" i="6" s="1"/>
  <c r="H1761" i="6"/>
  <c r="I1761" i="6" s="1"/>
  <c r="H2021" i="6"/>
  <c r="I2021" i="6" s="1"/>
  <c r="H1701" i="6"/>
  <c r="I1701" i="6" s="1"/>
  <c r="H1509" i="6"/>
  <c r="I1509" i="6" s="1"/>
  <c r="H1853" i="6"/>
  <c r="I1853" i="6" s="1"/>
  <c r="H1453" i="6"/>
  <c r="I1453" i="6" s="1"/>
  <c r="H1785" i="6"/>
  <c r="I1785" i="6" s="1"/>
  <c r="H1805" i="6"/>
  <c r="I1805" i="6" s="1"/>
  <c r="H2169" i="6"/>
  <c r="I2169" i="6" s="1"/>
  <c r="H2109" i="6"/>
  <c r="I2109" i="6" s="1"/>
  <c r="H2381" i="6"/>
  <c r="I2381" i="6" s="1"/>
  <c r="H1961" i="6"/>
  <c r="I1961" i="6" s="1"/>
  <c r="H2045" i="6"/>
  <c r="I2045" i="6" s="1"/>
  <c r="H2285" i="6"/>
  <c r="I2285" i="6" s="1"/>
  <c r="H1765" i="6"/>
  <c r="I1765" i="6" s="1"/>
  <c r="H2249" i="6"/>
  <c r="I2249" i="6" s="1"/>
  <c r="H1733" i="6"/>
  <c r="I1733" i="6" s="1"/>
  <c r="H2205" i="6"/>
  <c r="I2205" i="6" s="1"/>
  <c r="H2365" i="6"/>
  <c r="I2365" i="6" s="1"/>
  <c r="H2181" i="6"/>
  <c r="I2181" i="6" s="1"/>
  <c r="H1857" i="6"/>
  <c r="I1857" i="6" s="1"/>
  <c r="H2345" i="6"/>
  <c r="I2345" i="6" s="1"/>
  <c r="H2617" i="6"/>
  <c r="I2617" i="6" s="1"/>
  <c r="H2493" i="6"/>
  <c r="I2493" i="6" s="1"/>
  <c r="H2621" i="6"/>
  <c r="I2621" i="6" s="1"/>
  <c r="H2041" i="6"/>
  <c r="I2041" i="6" s="1"/>
  <c r="H2025" i="6"/>
  <c r="I2025" i="6" s="1"/>
  <c r="H2529" i="6"/>
  <c r="I2529" i="6" s="1"/>
  <c r="H2693" i="6"/>
  <c r="I2693" i="6" s="1"/>
  <c r="H2545" i="6"/>
  <c r="I2545" i="6" s="1"/>
  <c r="H2513" i="6"/>
  <c r="I2513" i="6" s="1"/>
  <c r="H2717" i="6"/>
  <c r="I2717" i="6" s="1"/>
  <c r="H3009" i="6"/>
  <c r="I3009" i="6" s="1"/>
  <c r="H2565" i="6"/>
  <c r="I2565" i="6" s="1"/>
  <c r="H2801" i="6"/>
  <c r="I2801" i="6" s="1"/>
  <c r="H2961" i="6"/>
  <c r="I2961" i="6" s="1"/>
  <c r="H2029" i="6"/>
  <c r="I2029" i="6" s="1"/>
  <c r="H3025" i="6"/>
  <c r="I3025" i="6" s="1"/>
  <c r="H3273" i="6"/>
  <c r="I3273" i="6" s="1"/>
  <c r="H2813" i="6"/>
  <c r="I2813" i="6" s="1"/>
  <c r="H3169" i="6"/>
  <c r="I3169" i="6" s="1"/>
  <c r="H2881" i="6"/>
  <c r="I2881" i="6" s="1"/>
  <c r="H3465" i="6"/>
  <c r="I3465" i="6" s="1"/>
  <c r="H3709" i="6"/>
  <c r="I3709" i="6" s="1"/>
  <c r="H3213" i="6"/>
  <c r="I3213" i="6" s="1"/>
  <c r="H3133" i="6"/>
  <c r="I3133" i="6" s="1"/>
  <c r="H3293" i="6"/>
  <c r="I3293" i="6" s="1"/>
  <c r="H3525" i="6"/>
  <c r="I3525" i="6" s="1"/>
  <c r="H2193" i="6"/>
  <c r="I2193" i="6" s="1"/>
  <c r="H2953" i="6"/>
  <c r="I2953" i="6" s="1"/>
  <c r="H3345" i="6"/>
  <c r="I3345" i="6" s="1"/>
  <c r="H3605" i="6"/>
  <c r="I3605" i="6" s="1"/>
  <c r="H3869" i="6"/>
  <c r="I3869" i="6" s="1"/>
  <c r="H2977" i="6"/>
  <c r="I2977" i="6" s="1"/>
  <c r="H3389" i="6"/>
  <c r="I3389" i="6" s="1"/>
  <c r="H3681" i="6"/>
  <c r="I3681" i="6" s="1"/>
  <c r="H2913" i="6"/>
  <c r="I2913" i="6" s="1"/>
  <c r="H2993" i="6"/>
  <c r="I2993" i="6" s="1"/>
  <c r="H3461" i="6"/>
  <c r="I3461" i="6" s="1"/>
  <c r="H3701" i="6"/>
  <c r="I3701" i="6" s="1"/>
  <c r="H2837" i="6"/>
  <c r="I2837" i="6" s="1"/>
  <c r="H3245" i="6"/>
  <c r="I3245" i="6" s="1"/>
  <c r="H3505" i="6"/>
  <c r="I3505" i="6" s="1"/>
  <c r="H3305" i="6"/>
  <c r="I3305" i="6" s="1"/>
  <c r="H3777" i="6"/>
  <c r="I3777" i="6" s="1"/>
  <c r="H3613" i="6"/>
  <c r="I3613" i="6" s="1"/>
  <c r="H3685" i="6"/>
  <c r="I3685" i="6" s="1"/>
  <c r="H3565" i="6"/>
  <c r="I3565" i="6" s="1"/>
  <c r="H3185" i="6"/>
  <c r="I3185" i="6" s="1"/>
  <c r="H3601" i="6"/>
  <c r="I3601" i="6" s="1"/>
  <c r="H3813" i="6"/>
  <c r="I3813" i="6" s="1"/>
  <c r="H2889" i="6"/>
  <c r="I2889" i="6" s="1"/>
  <c r="H81" i="6"/>
  <c r="I81" i="6" s="1"/>
  <c r="H209" i="6"/>
  <c r="I209" i="6" s="1"/>
  <c r="H521" i="6"/>
  <c r="I521" i="6" s="1"/>
  <c r="H1013" i="6"/>
  <c r="I1013" i="6" s="1"/>
  <c r="H1357" i="6"/>
  <c r="I1357" i="6" s="1"/>
  <c r="H985" i="6"/>
  <c r="I985" i="6" s="1"/>
  <c r="H1117" i="6"/>
  <c r="I1117" i="6" s="1"/>
  <c r="H1613" i="6"/>
  <c r="I1613" i="6" s="1"/>
  <c r="H1557" i="6"/>
  <c r="I1557" i="6" s="1"/>
  <c r="H1457" i="6"/>
  <c r="I1457" i="6" s="1"/>
  <c r="H1325" i="6"/>
  <c r="I1325" i="6" s="1"/>
  <c r="H1561" i="6"/>
  <c r="I1561" i="6" s="1"/>
  <c r="H1121" i="6"/>
  <c r="I1121" i="6" s="1"/>
  <c r="H1769" i="6"/>
  <c r="I1769" i="6" s="1"/>
  <c r="H1813" i="6"/>
  <c r="I1813" i="6" s="1"/>
  <c r="H2005" i="6"/>
  <c r="I2005" i="6" s="1"/>
  <c r="H1773" i="6"/>
  <c r="I1773" i="6" s="1"/>
  <c r="H1313" i="6"/>
  <c r="I1313" i="6" s="1"/>
  <c r="H1797" i="6"/>
  <c r="I1797" i="6" s="1"/>
  <c r="H1493" i="6"/>
  <c r="I1493" i="6" s="1"/>
  <c r="H1909" i="6"/>
  <c r="I1909" i="6" s="1"/>
  <c r="H1573" i="6"/>
  <c r="I1573" i="6" s="1"/>
  <c r="H1829" i="6"/>
  <c r="I1829" i="6" s="1"/>
  <c r="H1821" i="6"/>
  <c r="I1821" i="6" s="1"/>
  <c r="H2189" i="6"/>
  <c r="I2189" i="6" s="1"/>
  <c r="H2129" i="6"/>
  <c r="I2129" i="6" s="1"/>
  <c r="H2421" i="6"/>
  <c r="I2421" i="6" s="1"/>
  <c r="H1977" i="6"/>
  <c r="I1977" i="6" s="1"/>
  <c r="H2097" i="6"/>
  <c r="I2097" i="6" s="1"/>
  <c r="H2357" i="6"/>
  <c r="I2357" i="6" s="1"/>
  <c r="H2073" i="6"/>
  <c r="I2073" i="6" s="1"/>
  <c r="H2265" i="6"/>
  <c r="I2265" i="6" s="1"/>
  <c r="H1777" i="6"/>
  <c r="I1777" i="6" s="1"/>
  <c r="H2233" i="6"/>
  <c r="I2233" i="6" s="1"/>
  <c r="H2377" i="6"/>
  <c r="I2377" i="6" s="1"/>
  <c r="H2269" i="6"/>
  <c r="I2269" i="6" s="1"/>
  <c r="H1985" i="6"/>
  <c r="I1985" i="6" s="1"/>
  <c r="H2445" i="6"/>
  <c r="I2445" i="6" s="1"/>
  <c r="H2633" i="6"/>
  <c r="I2633" i="6" s="1"/>
  <c r="H2509" i="6"/>
  <c r="I2509" i="6" s="1"/>
  <c r="H2637" i="6"/>
  <c r="I2637" i="6" s="1"/>
  <c r="H2173" i="6"/>
  <c r="I2173" i="6" s="1"/>
  <c r="H2077" i="6"/>
  <c r="I2077" i="6" s="1"/>
  <c r="H2541" i="6"/>
  <c r="I2541" i="6" s="1"/>
  <c r="H2713" i="6"/>
  <c r="I2713" i="6" s="1"/>
  <c r="H2577" i="6"/>
  <c r="I2577" i="6" s="1"/>
  <c r="H2597" i="6"/>
  <c r="I2597" i="6" s="1"/>
  <c r="H2761" i="6"/>
  <c r="I2761" i="6" s="1"/>
  <c r="H3037" i="6"/>
  <c r="I3037" i="6" s="1"/>
  <c r="H2641" i="6"/>
  <c r="I2641" i="6" s="1"/>
  <c r="H2805" i="6"/>
  <c r="I2805" i="6" s="1"/>
  <c r="H3017" i="6"/>
  <c r="I3017" i="6" s="1"/>
  <c r="H2677" i="6"/>
  <c r="I2677" i="6" s="1"/>
  <c r="H3069" i="6"/>
  <c r="I3069" i="6" s="1"/>
  <c r="H3309" i="6"/>
  <c r="I3309" i="6" s="1"/>
  <c r="H2845" i="6"/>
  <c r="I2845" i="6" s="1"/>
  <c r="H3197" i="6"/>
  <c r="I3197" i="6" s="1"/>
  <c r="H3045" i="6"/>
  <c r="I3045" i="6" s="1"/>
  <c r="H3509" i="6"/>
  <c r="I3509" i="6" s="1"/>
  <c r="H3725" i="6"/>
  <c r="I3725" i="6" s="1"/>
  <c r="H2461" i="6"/>
  <c r="I2461" i="6" s="1"/>
  <c r="H3137" i="6"/>
  <c r="I3137" i="6" s="1"/>
  <c r="H3341" i="6"/>
  <c r="I3341" i="6" s="1"/>
  <c r="H3557" i="6"/>
  <c r="I3557" i="6" s="1"/>
  <c r="H2217" i="6"/>
  <c r="I2217" i="6" s="1"/>
  <c r="H2969" i="6"/>
  <c r="I2969" i="6" s="1"/>
  <c r="H3457" i="6"/>
  <c r="I3457" i="6" s="1"/>
  <c r="H3629" i="6"/>
  <c r="I3629" i="6" s="1"/>
  <c r="H2917" i="6"/>
  <c r="I2917" i="6" s="1"/>
  <c r="H2985" i="6"/>
  <c r="I2985" i="6" s="1"/>
  <c r="H3401" i="6"/>
  <c r="I3401" i="6" s="1"/>
  <c r="H3697" i="6"/>
  <c r="I3697" i="6" s="1"/>
  <c r="H2549" i="6"/>
  <c r="I2549" i="6" s="1"/>
  <c r="H2997" i="6"/>
  <c r="I2997" i="6" s="1"/>
  <c r="H3493" i="6"/>
  <c r="I3493" i="6" s="1"/>
  <c r="H3717" i="6"/>
  <c r="I3717" i="6" s="1"/>
  <c r="H3021" i="6"/>
  <c r="I3021" i="6" s="1"/>
  <c r="H3317" i="6"/>
  <c r="I3317" i="6" s="1"/>
  <c r="H3625" i="6"/>
  <c r="I3625" i="6" s="1"/>
  <c r="H3597" i="6"/>
  <c r="I3597" i="6" s="1"/>
  <c r="H3797" i="6"/>
  <c r="I3797" i="6" s="1"/>
  <c r="H3117" i="6"/>
  <c r="I3117" i="6" s="1"/>
  <c r="H3421" i="6"/>
  <c r="I3421" i="6" s="1"/>
  <c r="H3653" i="6"/>
  <c r="I3653" i="6" s="1"/>
  <c r="H3325" i="6"/>
  <c r="I3325" i="6" s="1"/>
  <c r="H3633" i="6"/>
  <c r="I3633" i="6" s="1"/>
  <c r="H3837" i="6"/>
  <c r="I3837" i="6" s="1"/>
  <c r="H2709" i="6"/>
  <c r="I2709" i="6" s="1"/>
  <c r="H3817" i="6"/>
  <c r="I3817" i="6" s="1"/>
  <c r="H241" i="6"/>
  <c r="I241" i="6" s="1"/>
  <c r="H449" i="6"/>
  <c r="I449" i="6" s="1"/>
  <c r="H761" i="6"/>
  <c r="I761" i="6" s="1"/>
  <c r="H1041" i="6"/>
  <c r="I1041" i="6" s="1"/>
  <c r="H1365" i="6"/>
  <c r="I1365" i="6" s="1"/>
  <c r="H1001" i="6"/>
  <c r="I1001" i="6" s="1"/>
  <c r="H1213" i="6"/>
  <c r="I1213" i="6" s="1"/>
  <c r="H1625" i="6"/>
  <c r="I1625" i="6" s="1"/>
  <c r="H1569" i="6"/>
  <c r="I1569" i="6" s="1"/>
  <c r="H1473" i="6"/>
  <c r="I1473" i="6" s="1"/>
  <c r="H1393" i="6"/>
  <c r="I1393" i="6" s="1"/>
  <c r="H1577" i="6"/>
  <c r="I1577" i="6" s="1"/>
  <c r="H1249" i="6"/>
  <c r="I1249" i="6" s="1"/>
  <c r="H1789" i="6"/>
  <c r="I1789" i="6" s="1"/>
  <c r="H1833" i="6"/>
  <c r="I1833" i="6" s="1"/>
  <c r="H2033" i="6"/>
  <c r="I2033" i="6" s="1"/>
  <c r="H1793" i="6"/>
  <c r="I1793" i="6" s="1"/>
  <c r="H1437" i="6"/>
  <c r="I1437" i="6" s="1"/>
  <c r="H1817" i="6"/>
  <c r="I1817" i="6" s="1"/>
  <c r="H1501" i="6"/>
  <c r="I1501" i="6" s="1"/>
  <c r="H1941" i="6"/>
  <c r="I1941" i="6" s="1"/>
  <c r="H1601" i="6"/>
  <c r="I1601" i="6" s="1"/>
  <c r="H1861" i="6"/>
  <c r="I1861" i="6" s="1"/>
  <c r="H1825" i="6"/>
  <c r="I1825" i="6" s="1"/>
  <c r="H2209" i="6"/>
  <c r="I2209" i="6" s="1"/>
  <c r="H2149" i="6"/>
  <c r="I2149" i="6" s="1"/>
  <c r="H1617" i="6"/>
  <c r="I1617" i="6" s="1"/>
  <c r="H2057" i="6"/>
  <c r="I2057" i="6" s="1"/>
  <c r="H2133" i="6"/>
  <c r="I2133" i="6" s="1"/>
  <c r="H2373" i="6"/>
  <c r="I2373" i="6" s="1"/>
  <c r="H2085" i="6"/>
  <c r="I2085" i="6" s="1"/>
  <c r="H2289" i="6"/>
  <c r="I2289" i="6" s="1"/>
  <c r="H2049" i="6"/>
  <c r="I2049" i="6" s="1"/>
  <c r="H2253" i="6"/>
  <c r="I2253" i="6" s="1"/>
  <c r="H2385" i="6"/>
  <c r="I2385" i="6" s="1"/>
  <c r="H2353" i="6"/>
  <c r="I2353" i="6" s="1"/>
  <c r="H1989" i="6"/>
  <c r="I1989" i="6" s="1"/>
  <c r="H2489" i="6"/>
  <c r="I2489" i="6" s="1"/>
  <c r="H2649" i="6"/>
  <c r="I2649" i="6" s="1"/>
  <c r="H2525" i="6"/>
  <c r="I2525" i="6" s="1"/>
  <c r="H2653" i="6"/>
  <c r="I2653" i="6" s="1"/>
  <c r="H2229" i="6"/>
  <c r="I2229" i="6" s="1"/>
  <c r="H2153" i="6"/>
  <c r="I2153" i="6" s="1"/>
  <c r="H2561" i="6"/>
  <c r="I2561" i="6" s="1"/>
  <c r="H2721" i="6"/>
  <c r="I2721" i="6" s="1"/>
  <c r="H2609" i="6"/>
  <c r="I2609" i="6" s="1"/>
  <c r="H2685" i="6"/>
  <c r="I2685" i="6" s="1"/>
  <c r="H2869" i="6"/>
  <c r="I2869" i="6" s="1"/>
  <c r="H3057" i="6"/>
  <c r="I3057" i="6" s="1"/>
  <c r="H2645" i="6"/>
  <c r="I2645" i="6" s="1"/>
  <c r="H2829" i="6"/>
  <c r="I2829" i="6" s="1"/>
  <c r="H3065" i="6"/>
  <c r="I3065" i="6" s="1"/>
  <c r="H2697" i="6"/>
  <c r="I2697" i="6" s="1"/>
  <c r="H3081" i="6"/>
  <c r="I3081" i="6" s="1"/>
  <c r="H3385" i="6"/>
  <c r="I3385" i="6" s="1"/>
  <c r="H2877" i="6"/>
  <c r="I2877" i="6" s="1"/>
  <c r="H3209" i="6"/>
  <c r="I3209" i="6" s="1"/>
  <c r="H3153" i="6"/>
  <c r="I3153" i="6" s="1"/>
  <c r="H3533" i="6"/>
  <c r="I3533" i="6" s="1"/>
  <c r="H3801" i="6"/>
  <c r="I3801" i="6" s="1"/>
  <c r="H2853" i="6"/>
  <c r="I2853" i="6" s="1"/>
  <c r="H3145" i="6"/>
  <c r="I3145" i="6" s="1"/>
  <c r="H3361" i="6"/>
  <c r="I3361" i="6" s="1"/>
  <c r="H3581" i="6"/>
  <c r="I3581" i="6" s="1"/>
  <c r="H2681" i="6"/>
  <c r="I2681" i="6" s="1"/>
  <c r="H3073" i="6"/>
  <c r="I3073" i="6" s="1"/>
  <c r="H3477" i="6"/>
  <c r="I3477" i="6" s="1"/>
  <c r="H3641" i="6"/>
  <c r="I3641" i="6" s="1"/>
  <c r="H2989" i="6"/>
  <c r="I2989" i="6" s="1"/>
  <c r="H3013" i="6"/>
  <c r="I3013" i="6" s="1"/>
  <c r="H3433" i="6"/>
  <c r="I3433" i="6" s="1"/>
  <c r="H3713" i="6"/>
  <c r="I3713" i="6" s="1"/>
  <c r="H2741" i="6"/>
  <c r="I2741" i="6" s="1"/>
  <c r="H3229" i="6"/>
  <c r="I3229" i="6" s="1"/>
  <c r="H3517" i="6"/>
  <c r="I3517" i="6" s="1"/>
  <c r="H3793" i="6"/>
  <c r="I3793" i="6" s="1"/>
  <c r="H3049" i="6"/>
  <c r="I3049" i="6" s="1"/>
  <c r="H3321" i="6"/>
  <c r="I3321" i="6" s="1"/>
  <c r="H3877" i="6"/>
  <c r="I3877" i="6" s="1"/>
  <c r="H2613" i="6"/>
  <c r="I2613" i="6" s="1"/>
  <c r="H3853" i="6"/>
  <c r="I3853" i="6" s="1"/>
  <c r="H3329" i="6"/>
  <c r="I3329" i="6" s="1"/>
  <c r="H3529" i="6"/>
  <c r="I3529" i="6" s="1"/>
  <c r="H3657" i="6"/>
  <c r="I3657" i="6" s="1"/>
  <c r="H3721" i="6"/>
  <c r="I3721" i="6" s="1"/>
  <c r="H3861" i="6"/>
  <c r="I3861" i="6" s="1"/>
  <c r="H3753" i="6"/>
  <c r="I3753" i="6" s="1"/>
  <c r="H3161" i="6"/>
  <c r="I3161" i="6" s="1"/>
  <c r="H3437" i="6"/>
  <c r="I3437" i="6" s="1"/>
  <c r="H3761" i="6"/>
  <c r="I3761" i="6" s="1"/>
  <c r="H493" i="6"/>
  <c r="I493" i="6" s="1"/>
  <c r="H109" i="6"/>
  <c r="I109" i="6" s="1"/>
  <c r="H49" i="6"/>
  <c r="I49" i="6" s="1"/>
  <c r="H1177" i="6"/>
  <c r="I1177" i="6" s="1"/>
  <c r="H925" i="6"/>
  <c r="I925" i="6" s="1"/>
  <c r="H1129" i="6"/>
  <c r="I1129" i="6" s="1"/>
  <c r="H1537" i="6"/>
  <c r="I1537" i="6" s="1"/>
  <c r="H1653" i="6"/>
  <c r="I1653" i="6" s="1"/>
  <c r="H1669" i="6"/>
  <c r="I1669" i="6" s="1"/>
  <c r="H1489" i="6"/>
  <c r="I1489" i="6" s="1"/>
  <c r="H1413" i="6"/>
  <c r="I1413" i="6" s="1"/>
  <c r="H1605" i="6"/>
  <c r="I1605" i="6" s="1"/>
  <c r="H1337" i="6"/>
  <c r="I1337" i="6" s="1"/>
  <c r="H1865" i="6"/>
  <c r="I1865" i="6" s="1"/>
  <c r="H1869" i="6"/>
  <c r="I1869" i="6" s="1"/>
  <c r="H1301" i="6"/>
  <c r="I1301" i="6" s="1"/>
  <c r="H1873" i="6"/>
  <c r="I1873" i="6" s="1"/>
  <c r="H1465" i="6"/>
  <c r="I1465" i="6" s="1"/>
  <c r="H1877" i="6"/>
  <c r="I1877" i="6" s="1"/>
  <c r="H1677" i="6"/>
  <c r="I1677" i="6" s="1"/>
  <c r="H1969" i="6"/>
  <c r="I1969" i="6" s="1"/>
  <c r="H1609" i="6"/>
  <c r="I1609" i="6" s="1"/>
  <c r="H1885" i="6"/>
  <c r="I1885" i="6" s="1"/>
  <c r="H1849" i="6"/>
  <c r="I1849" i="6" s="1"/>
  <c r="H1633" i="6"/>
  <c r="I1633" i="6" s="1"/>
  <c r="H2213" i="6"/>
  <c r="I2213" i="6" s="1"/>
  <c r="H1645" i="6"/>
  <c r="I1645" i="6" s="1"/>
  <c r="H2069" i="6"/>
  <c r="I2069" i="6" s="1"/>
  <c r="H2177" i="6"/>
  <c r="I2177" i="6" s="1"/>
  <c r="H2409" i="6"/>
  <c r="I2409" i="6" s="1"/>
  <c r="H2117" i="6"/>
  <c r="I2117" i="6" s="1"/>
  <c r="H2317" i="6"/>
  <c r="I2317" i="6" s="1"/>
  <c r="H2089" i="6"/>
  <c r="I2089" i="6" s="1"/>
  <c r="H2273" i="6"/>
  <c r="I2273" i="6" s="1"/>
  <c r="H2429" i="6"/>
  <c r="I2429" i="6" s="1"/>
  <c r="H2433" i="6"/>
  <c r="I2433" i="6" s="1"/>
  <c r="H2061" i="6"/>
  <c r="I2061" i="6" s="1"/>
  <c r="H2505" i="6"/>
  <c r="I2505" i="6" s="1"/>
  <c r="H2329" i="6"/>
  <c r="I2329" i="6" s="1"/>
  <c r="H2537" i="6"/>
  <c r="I2537" i="6" s="1"/>
  <c r="H2665" i="6"/>
  <c r="I2665" i="6" s="1"/>
  <c r="H2241" i="6"/>
  <c r="I2241" i="6" s="1"/>
  <c r="H2301" i="6"/>
  <c r="I2301" i="6" s="1"/>
  <c r="H2593" i="6"/>
  <c r="I2593" i="6" s="1"/>
  <c r="H2749" i="6"/>
  <c r="I2749" i="6" s="1"/>
  <c r="H2745" i="6"/>
  <c r="I2745" i="6" s="1"/>
  <c r="H2793" i="6"/>
  <c r="I2793" i="6" s="1"/>
  <c r="H2893" i="6"/>
  <c r="I2893" i="6" s="1"/>
  <c r="H3077" i="6"/>
  <c r="I3077" i="6" s="1"/>
  <c r="H2689" i="6"/>
  <c r="I2689" i="6" s="1"/>
  <c r="H2861" i="6"/>
  <c r="I2861" i="6" s="1"/>
  <c r="H3093" i="6"/>
  <c r="I3093" i="6" s="1"/>
  <c r="H2769" i="6"/>
  <c r="I2769" i="6" s="1"/>
  <c r="H3125" i="6"/>
  <c r="I3125" i="6" s="1"/>
  <c r="H2145" i="6"/>
  <c r="I2145" i="6" s="1"/>
  <c r="H2941" i="6"/>
  <c r="I2941" i="6" s="1"/>
  <c r="H3249" i="6"/>
  <c r="I3249" i="6" s="1"/>
  <c r="H3241" i="6"/>
  <c r="I3241" i="6" s="1"/>
  <c r="H3569" i="6"/>
  <c r="I3569" i="6" s="1"/>
  <c r="H3865" i="6"/>
  <c r="I3865" i="6" s="1"/>
  <c r="H2965" i="6"/>
  <c r="I2965" i="6" s="1"/>
  <c r="H3205" i="6"/>
  <c r="I3205" i="6" s="1"/>
  <c r="H3397" i="6"/>
  <c r="I3397" i="6" s="1"/>
  <c r="H3617" i="6"/>
  <c r="I3617" i="6" s="1"/>
  <c r="H2729" i="6"/>
  <c r="I2729" i="6" s="1"/>
  <c r="H3101" i="6"/>
  <c r="I3101" i="6" s="1"/>
  <c r="H3501" i="6"/>
  <c r="I3501" i="6" s="1"/>
  <c r="H3693" i="6"/>
  <c r="I3693" i="6" s="1"/>
  <c r="H3061" i="6"/>
  <c r="I3061" i="6" s="1"/>
  <c r="H3085" i="6"/>
  <c r="I3085" i="6" s="1"/>
  <c r="H3481" i="6"/>
  <c r="I3481" i="6" s="1"/>
  <c r="H3733" i="6"/>
  <c r="I3733" i="6" s="1"/>
  <c r="H2789" i="6"/>
  <c r="I2789" i="6" s="1"/>
  <c r="H3281" i="6"/>
  <c r="I3281" i="6" s="1"/>
  <c r="H3553" i="6"/>
  <c r="I3553" i="6" s="1"/>
  <c r="H3809" i="6"/>
  <c r="I3809" i="6" s="1"/>
  <c r="H3053" i="6"/>
  <c r="I3053" i="6" s="1"/>
  <c r="H3337" i="6"/>
  <c r="I3337" i="6" s="1"/>
  <c r="H3157" i="6"/>
  <c r="I3157" i="6" s="1"/>
  <c r="H3177" i="6"/>
  <c r="I3177" i="6" s="1"/>
  <c r="H3893" i="6"/>
  <c r="I3893" i="6" s="1"/>
  <c r="H3353" i="6"/>
  <c r="I3353" i="6" s="1"/>
  <c r="H3541" i="6"/>
  <c r="I3541" i="6" s="1"/>
  <c r="H3705" i="6"/>
  <c r="I3705" i="6" s="1"/>
  <c r="H3829" i="6"/>
  <c r="I3829" i="6" s="1"/>
  <c r="H2833" i="6"/>
  <c r="I2833" i="6" s="1"/>
  <c r="H249" i="6"/>
  <c r="I249" i="6" s="1"/>
  <c r="H681" i="6"/>
  <c r="I681" i="6" s="1"/>
  <c r="H509" i="6"/>
  <c r="I509" i="6" s="1"/>
  <c r="H1189" i="6"/>
  <c r="I1189" i="6" s="1"/>
  <c r="H949" i="6"/>
  <c r="I949" i="6" s="1"/>
  <c r="H1173" i="6"/>
  <c r="I1173" i="6" s="1"/>
  <c r="H1553" i="6"/>
  <c r="I1553" i="6" s="1"/>
  <c r="H1237" i="6"/>
  <c r="I1237" i="6" s="1"/>
  <c r="H1033" i="6"/>
  <c r="I1033" i="6" s="1"/>
  <c r="H541" i="6"/>
  <c r="I541" i="6" s="1"/>
  <c r="H1421" i="6"/>
  <c r="I1421" i="6" s="1"/>
  <c r="H1661" i="6"/>
  <c r="I1661" i="6" s="1"/>
  <c r="H1445" i="6"/>
  <c r="I1445" i="6" s="1"/>
  <c r="H1901" i="6"/>
  <c r="I1901" i="6" s="1"/>
  <c r="H1889" i="6"/>
  <c r="I1889" i="6" s="1"/>
  <c r="H1381" i="6"/>
  <c r="I1381" i="6" s="1"/>
  <c r="H1893" i="6"/>
  <c r="I1893" i="6" s="1"/>
  <c r="H1505" i="6"/>
  <c r="I1505" i="6" s="1"/>
  <c r="H1917" i="6"/>
  <c r="I1917" i="6" s="1"/>
  <c r="H1705" i="6"/>
  <c r="I1705" i="6" s="1"/>
  <c r="H2001" i="6"/>
  <c r="I2001" i="6" s="1"/>
  <c r="H1637" i="6"/>
  <c r="I1637" i="6" s="1"/>
  <c r="H1913" i="6"/>
  <c r="I1913" i="6" s="1"/>
  <c r="H1925" i="6"/>
  <c r="I1925" i="6" s="1"/>
  <c r="H1713" i="6"/>
  <c r="I1713" i="6" s="1"/>
  <c r="H2257" i="6"/>
  <c r="I2257" i="6" s="1"/>
  <c r="H1837" i="6"/>
  <c r="I1837" i="6" s="1"/>
  <c r="H2081" i="6"/>
  <c r="I2081" i="6" s="1"/>
  <c r="H2197" i="6"/>
  <c r="I2197" i="6" s="1"/>
  <c r="H2425" i="6"/>
  <c r="I2425" i="6" s="1"/>
  <c r="H2137" i="6"/>
  <c r="I2137" i="6" s="1"/>
  <c r="H2341" i="6"/>
  <c r="I2341" i="6" s="1"/>
  <c r="H2105" i="6"/>
  <c r="I2105" i="6" s="1"/>
  <c r="H2293" i="6"/>
  <c r="I2293" i="6" s="1"/>
  <c r="H2441" i="6"/>
  <c r="I2441" i="6" s="1"/>
  <c r="H2469" i="6"/>
  <c r="I2469" i="6" s="1"/>
  <c r="H2101" i="6"/>
  <c r="I2101" i="6" s="1"/>
  <c r="H2521" i="6"/>
  <c r="I2521" i="6" s="1"/>
  <c r="H2437" i="6"/>
  <c r="I2437" i="6" s="1"/>
  <c r="H2557" i="6"/>
  <c r="I2557" i="6" s="1"/>
  <c r="H2733" i="6"/>
  <c r="I2733" i="6" s="1"/>
  <c r="H2309" i="6"/>
  <c r="I2309" i="6" s="1"/>
  <c r="H2401" i="6"/>
  <c r="I2401" i="6" s="1"/>
  <c r="H2605" i="6"/>
  <c r="I2605" i="6" s="1"/>
  <c r="H2781" i="6"/>
  <c r="I2781" i="6" s="1"/>
  <c r="H2753" i="6"/>
  <c r="I2753" i="6" s="1"/>
  <c r="H2113" i="6"/>
  <c r="I2113" i="6" s="1"/>
  <c r="H2905" i="6"/>
  <c r="I2905" i="6" s="1"/>
  <c r="H3121" i="6"/>
  <c r="I3121" i="6" s="1"/>
  <c r="H2389" i="6"/>
  <c r="I2389" i="6" s="1"/>
  <c r="H2885" i="6"/>
  <c r="I2885" i="6" s="1"/>
  <c r="H3109" i="6"/>
  <c r="I3109" i="6" s="1"/>
  <c r="H2773" i="6"/>
  <c r="I2773" i="6" s="1"/>
  <c r="H3181" i="6"/>
  <c r="I3181" i="6" s="1"/>
  <c r="H2277" i="6"/>
  <c r="I2277" i="6" s="1"/>
  <c r="H3005" i="6"/>
  <c r="I3005" i="6" s="1"/>
  <c r="H3285" i="6"/>
  <c r="I3285" i="6" s="1"/>
  <c r="H3357" i="6"/>
  <c r="I3357" i="6" s="1"/>
  <c r="H3593" i="6"/>
  <c r="I3593" i="6" s="1"/>
  <c r="H3765" i="6"/>
  <c r="I3765" i="6" s="1"/>
  <c r="H3029" i="6"/>
  <c r="I3029" i="6" s="1"/>
  <c r="H3253" i="6"/>
  <c r="I3253" i="6" s="1"/>
  <c r="H3409" i="6"/>
  <c r="I3409" i="6" s="1"/>
  <c r="H3729" i="6"/>
  <c r="I3729" i="6" s="1"/>
  <c r="H2777" i="6"/>
  <c r="I2777" i="6" s="1"/>
  <c r="H3105" i="6"/>
  <c r="I3105" i="6" s="1"/>
  <c r="H3513" i="6"/>
  <c r="I3513" i="6" s="1"/>
  <c r="H3769" i="6"/>
  <c r="I3769" i="6" s="1"/>
  <c r="H2909" i="6"/>
  <c r="I2909" i="6" s="1"/>
  <c r="H3277" i="6"/>
  <c r="I3277" i="6" s="1"/>
  <c r="H3561" i="6"/>
  <c r="I3561" i="6" s="1"/>
  <c r="H3749" i="6"/>
  <c r="I3749" i="6" s="1"/>
  <c r="H2817" i="6"/>
  <c r="I2817" i="6" s="1"/>
  <c r="H3349" i="6"/>
  <c r="I3349" i="6" s="1"/>
  <c r="H3589" i="6"/>
  <c r="I3589" i="6" s="1"/>
  <c r="H3405" i="6"/>
  <c r="I3405" i="6" s="1"/>
  <c r="H3425" i="6"/>
  <c r="I3425" i="6" s="1"/>
  <c r="H573" i="6"/>
  <c r="I573" i="6" s="1"/>
  <c r="H261" i="6"/>
  <c r="I261" i="6" s="1"/>
  <c r="H837" i="6"/>
  <c r="I837" i="6" s="1"/>
  <c r="H801" i="6"/>
  <c r="I801" i="6" s="1"/>
  <c r="H1265" i="6"/>
  <c r="I1265" i="6" s="1"/>
  <c r="H581" i="6"/>
  <c r="I581" i="6" s="1"/>
  <c r="H1257" i="6"/>
  <c r="I1257" i="6" s="1"/>
  <c r="H1389" i="6"/>
  <c r="I1389" i="6" s="1"/>
  <c r="H1065" i="6"/>
  <c r="I1065" i="6" s="1"/>
  <c r="H957" i="6"/>
  <c r="I957" i="6" s="1"/>
  <c r="H1449" i="6"/>
  <c r="I1449" i="6" s="1"/>
  <c r="H1221" i="6"/>
  <c r="I1221" i="6" s="1"/>
  <c r="H1585" i="6"/>
  <c r="I1585" i="6" s="1"/>
  <c r="H1349" i="6"/>
  <c r="I1349" i="6" s="1"/>
  <c r="H1905" i="6"/>
  <c r="I1905" i="6" s="1"/>
  <c r="H1709" i="6"/>
  <c r="I1709" i="6" s="1"/>
  <c r="H1929" i="6"/>
  <c r="I1929" i="6" s="1"/>
  <c r="H1517" i="6"/>
  <c r="I1517" i="6" s="1"/>
  <c r="H1953" i="6"/>
  <c r="I1953" i="6" s="1"/>
  <c r="H1737" i="6"/>
  <c r="I1737" i="6" s="1"/>
  <c r="H2013" i="6"/>
  <c r="I2013" i="6" s="1"/>
  <c r="H1681" i="6"/>
  <c r="I1681" i="6" s="1"/>
  <c r="H1309" i="6"/>
  <c r="I1309" i="6" s="1"/>
  <c r="H2053" i="6"/>
  <c r="I2053" i="6" s="1"/>
  <c r="H1897" i="6"/>
  <c r="I1897" i="6" s="1"/>
  <c r="H2281" i="6"/>
  <c r="I2281" i="6" s="1"/>
  <c r="H1841" i="6"/>
  <c r="I1841" i="6" s="1"/>
  <c r="H1417" i="6"/>
  <c r="I1417" i="6" s="1"/>
  <c r="H2221" i="6"/>
  <c r="I2221" i="6" s="1"/>
  <c r="H2465" i="6"/>
  <c r="I2465" i="6" s="1"/>
  <c r="H2157" i="6"/>
  <c r="I2157" i="6" s="1"/>
  <c r="H2361" i="6"/>
  <c r="I2361" i="6" s="1"/>
  <c r="H2121" i="6"/>
  <c r="I2121" i="6" s="1"/>
  <c r="H2305" i="6"/>
  <c r="I2305" i="6" s="1"/>
  <c r="H1749" i="6"/>
  <c r="I1749" i="6" s="1"/>
  <c r="H2517" i="6"/>
  <c r="I2517" i="6" s="1"/>
  <c r="H2161" i="6"/>
  <c r="I2161" i="6" s="1"/>
  <c r="H2553" i="6"/>
  <c r="I2553" i="6" s="1"/>
  <c r="H2449" i="6"/>
  <c r="I2449" i="6" s="1"/>
  <c r="H2573" i="6"/>
  <c r="I2573" i="6" s="1"/>
  <c r="H2765" i="6"/>
  <c r="I2765" i="6" s="1"/>
  <c r="H2321" i="6"/>
  <c r="I2321" i="6" s="1"/>
  <c r="H2457" i="6"/>
  <c r="I2457" i="6" s="1"/>
  <c r="H2625" i="6"/>
  <c r="I2625" i="6" s="1"/>
  <c r="H2017" i="6"/>
  <c r="I2017" i="6" s="1"/>
  <c r="H2757" i="6"/>
  <c r="I2757" i="6" s="1"/>
  <c r="H2313" i="6"/>
  <c r="I2313" i="6" s="1"/>
  <c r="H2933" i="6"/>
  <c r="I2933" i="6" s="1"/>
  <c r="H3189" i="6"/>
  <c r="I3189" i="6" s="1"/>
  <c r="H2413" i="6"/>
  <c r="I2413" i="6" s="1"/>
  <c r="H2897" i="6"/>
  <c r="I2897" i="6" s="1"/>
  <c r="H3149" i="6"/>
  <c r="I3149" i="6" s="1"/>
  <c r="H2873" i="6"/>
  <c r="I2873" i="6" s="1"/>
  <c r="H3193" i="6"/>
  <c r="I3193" i="6" s="1"/>
  <c r="H2673" i="6"/>
  <c r="I2673" i="6" s="1"/>
  <c r="H3041" i="6"/>
  <c r="I3041" i="6" s="1"/>
  <c r="H3373" i="6"/>
  <c r="I3373" i="6" s="1"/>
  <c r="H3381" i="6"/>
  <c r="I3381" i="6" s="1"/>
  <c r="H3637" i="6"/>
  <c r="I3637" i="6" s="1"/>
  <c r="H3821" i="6"/>
  <c r="I3821" i="6" s="1"/>
  <c r="H3033" i="6"/>
  <c r="I3033" i="6" s="1"/>
  <c r="H3257" i="6"/>
  <c r="I3257" i="6" s="1"/>
  <c r="H3429" i="6"/>
  <c r="I3429" i="6" s="1"/>
  <c r="H3745" i="6"/>
  <c r="I3745" i="6" s="1"/>
  <c r="H2825" i="6"/>
  <c r="I2825" i="6" s="1"/>
  <c r="H3297" i="6"/>
  <c r="I3297" i="6" s="1"/>
  <c r="H3537" i="6"/>
  <c r="I3537" i="6" s="1"/>
  <c r="H3785" i="6"/>
  <c r="I3785" i="6" s="1"/>
  <c r="H2929" i="6"/>
  <c r="I2929" i="6" s="1"/>
  <c r="H3301" i="6"/>
  <c r="I3301" i="6" s="1"/>
  <c r="H3609" i="6"/>
  <c r="I3609" i="6" s="1"/>
  <c r="H3825" i="6"/>
  <c r="I3825" i="6" s="1"/>
  <c r="H2841" i="6"/>
  <c r="I2841" i="6" s="1"/>
  <c r="H3377" i="6"/>
  <c r="I3377" i="6" s="1"/>
  <c r="H3621" i="6"/>
  <c r="I3621" i="6" s="1"/>
  <c r="H3833" i="6"/>
  <c r="I3833" i="6" s="1"/>
  <c r="H2785" i="6"/>
  <c r="I2785" i="6" s="1"/>
  <c r="H3469" i="6"/>
  <c r="I3469" i="6" s="1"/>
  <c r="H3217" i="6"/>
  <c r="I3217" i="6" s="1"/>
  <c r="H3173" i="6"/>
  <c r="I3173" i="6" s="1"/>
  <c r="H3881" i="6"/>
  <c r="I3881" i="6" s="1"/>
  <c r="H3573" i="6"/>
  <c r="I3573" i="6" s="1"/>
  <c r="H3649" i="6"/>
  <c r="I3649" i="6" s="1"/>
  <c r="H3757" i="6"/>
  <c r="I3757" i="6" s="1"/>
  <c r="H3789" i="6"/>
  <c r="I3789" i="6" s="1"/>
  <c r="H3221" i="6"/>
  <c r="I3221" i="6" s="1"/>
  <c r="H3449" i="6"/>
  <c r="I3449" i="6" s="1"/>
  <c r="H3773" i="6"/>
  <c r="I3773" i="6" s="1"/>
  <c r="H409" i="6"/>
  <c r="I409" i="6" s="1"/>
  <c r="H665" i="6"/>
  <c r="I665" i="6" s="1"/>
  <c r="H657" i="6"/>
  <c r="I657" i="6" s="1"/>
  <c r="H809" i="6"/>
  <c r="I809" i="6" s="1"/>
  <c r="H1345" i="6"/>
  <c r="I1345" i="6" s="1"/>
  <c r="H601" i="6"/>
  <c r="I601" i="6" s="1"/>
  <c r="H1341" i="6"/>
  <c r="I1341" i="6" s="1"/>
  <c r="H1429" i="6"/>
  <c r="I1429" i="6" s="1"/>
  <c r="H1101" i="6"/>
  <c r="I1101" i="6" s="1"/>
  <c r="H1045" i="6"/>
  <c r="I1045" i="6" s="1"/>
  <c r="H1461" i="6"/>
  <c r="I1461" i="6" s="1"/>
  <c r="H1269" i="6"/>
  <c r="I1269" i="6" s="1"/>
  <c r="H1593" i="6"/>
  <c r="I1593" i="6" s="1"/>
  <c r="H1565" i="6"/>
  <c r="I1565" i="6" s="1"/>
  <c r="H1937" i="6"/>
  <c r="I1937" i="6" s="1"/>
  <c r="H1721" i="6"/>
  <c r="I1721" i="6" s="1"/>
  <c r="H1997" i="6"/>
  <c r="I1997" i="6" s="1"/>
  <c r="H1673" i="6"/>
  <c r="I1673" i="6" s="1"/>
  <c r="H1965" i="6"/>
  <c r="I1965" i="6" s="1"/>
  <c r="H1781" i="6"/>
  <c r="I1781" i="6" s="1"/>
  <c r="H1005" i="6"/>
  <c r="I1005" i="6" s="1"/>
  <c r="H1717" i="6"/>
  <c r="I1717" i="6" s="1"/>
  <c r="H1401" i="6"/>
  <c r="I1401" i="6" s="1"/>
  <c r="H2093" i="6"/>
  <c r="I2093" i="6" s="1"/>
  <c r="H1945" i="6"/>
  <c r="I1945" i="6" s="1"/>
  <c r="H2297" i="6"/>
  <c r="I2297" i="6" s="1"/>
  <c r="H1881" i="6"/>
  <c r="I1881" i="6" s="1"/>
  <c r="H1933" i="6"/>
  <c r="I1933" i="6" s="1"/>
  <c r="H2245" i="6"/>
  <c r="I2245" i="6" s="1"/>
  <c r="H1689" i="6"/>
  <c r="I1689" i="6" s="1"/>
  <c r="H2201" i="6"/>
  <c r="I2201" i="6" s="1"/>
  <c r="H2393" i="6"/>
  <c r="I2393" i="6" s="1"/>
  <c r="H2141" i="6"/>
  <c r="I2141" i="6" s="1"/>
  <c r="H2325" i="6"/>
  <c r="I2325" i="6" s="1"/>
  <c r="H2065" i="6"/>
  <c r="I2065" i="6" s="1"/>
  <c r="H2581" i="6"/>
  <c r="I2581" i="6" s="1"/>
  <c r="H2237" i="6"/>
  <c r="I2237" i="6" s="1"/>
  <c r="H2569" i="6"/>
  <c r="I2569" i="6" s="1"/>
  <c r="H2453" i="6"/>
  <c r="I2453" i="6" s="1"/>
  <c r="H2589" i="6"/>
  <c r="I2589" i="6" s="1"/>
  <c r="H2797" i="6"/>
  <c r="I2797" i="6" s="1"/>
  <c r="H2337" i="6"/>
  <c r="I2337" i="6" s="1"/>
  <c r="H2477" i="6"/>
  <c r="I2477" i="6" s="1"/>
  <c r="H2657" i="6"/>
  <c r="I2657" i="6" s="1"/>
  <c r="H2405" i="6"/>
  <c r="I2405" i="6" s="1"/>
  <c r="H2821" i="6"/>
  <c r="I2821" i="6" s="1"/>
  <c r="H2417" i="6"/>
  <c r="I2417" i="6" s="1"/>
  <c r="H2957" i="6"/>
  <c r="I2957" i="6" s="1"/>
  <c r="H3225" i="6"/>
  <c r="I3225" i="6" s="1"/>
  <c r="H2501" i="6"/>
  <c r="I2501" i="6" s="1"/>
  <c r="H2925" i="6"/>
  <c r="I2925" i="6" s="1"/>
  <c r="H3165" i="6"/>
  <c r="I3165" i="6" s="1"/>
  <c r="H2937" i="6"/>
  <c r="I2937" i="6" s="1"/>
  <c r="H3233" i="6"/>
  <c r="I3233" i="6" s="1"/>
  <c r="H2725" i="6"/>
  <c r="I2725" i="6" s="1"/>
  <c r="H3097" i="6"/>
  <c r="I3097" i="6" s="1"/>
  <c r="H2705" i="6"/>
  <c r="I2705" i="6" s="1"/>
  <c r="H3417" i="6"/>
  <c r="I3417" i="6" s="1"/>
  <c r="H3669" i="6"/>
  <c r="I3669" i="6" s="1"/>
  <c r="H3841" i="6"/>
  <c r="I3841" i="6" s="1"/>
  <c r="H3113" i="6"/>
  <c r="I3113" i="6" s="1"/>
  <c r="H3265" i="6"/>
  <c r="I3265" i="6" s="1"/>
  <c r="H3453" i="6"/>
  <c r="I3453" i="6" s="1"/>
  <c r="H3781" i="6"/>
  <c r="I3781" i="6" s="1"/>
  <c r="H2849" i="6"/>
  <c r="I2849" i="6" s="1"/>
  <c r="H3313" i="6"/>
  <c r="I3313" i="6" s="1"/>
  <c r="H3549" i="6"/>
  <c r="I3549" i="6" s="1"/>
  <c r="H3805" i="6"/>
  <c r="I3805" i="6" s="1"/>
  <c r="H2945" i="6"/>
  <c r="I2945" i="6" s="1"/>
  <c r="H3365" i="6"/>
  <c r="I3365" i="6" s="1"/>
  <c r="H3661" i="6"/>
  <c r="I3661" i="6" s="1"/>
  <c r="H3845" i="6"/>
  <c r="I3845" i="6" s="1"/>
  <c r="H2901" i="6"/>
  <c r="I2901" i="6" s="1"/>
  <c r="H3393" i="6"/>
  <c r="I3393" i="6" s="1"/>
  <c r="H3645" i="6"/>
  <c r="I3645" i="6" s="1"/>
  <c r="H3873" i="6"/>
  <c r="I3873" i="6" s="1"/>
  <c r="H3201" i="6"/>
  <c r="I3201" i="6" s="1"/>
  <c r="H3473" i="6"/>
  <c r="I3473" i="6" s="1"/>
  <c r="H3237" i="6"/>
  <c r="I3237" i="6" s="1"/>
  <c r="H3445" i="6"/>
  <c r="I3445" i="6" s="1"/>
  <c r="H3497" i="6"/>
  <c r="I3497" i="6" s="1"/>
  <c r="H3577" i="6"/>
  <c r="I3577" i="6" s="1"/>
  <c r="H3737" i="6"/>
  <c r="I3737" i="6" s="1"/>
  <c r="H3857" i="6"/>
  <c r="I3857" i="6" s="1"/>
  <c r="H2661" i="6"/>
  <c r="I2661" i="6" s="1"/>
  <c r="H3665" i="6"/>
  <c r="I3665" i="6" s="1"/>
  <c r="H3521" i="6"/>
  <c r="I3521" i="6" s="1"/>
  <c r="H3545" i="6"/>
  <c r="I3545" i="6" s="1"/>
  <c r="H3741" i="6"/>
  <c r="I3741" i="6" s="1"/>
  <c r="H317" i="6"/>
  <c r="I317" i="6" s="1"/>
  <c r="H873" i="6"/>
  <c r="I873" i="6" s="1"/>
  <c r="H805" i="6"/>
  <c r="I805" i="6" s="1"/>
  <c r="H1169" i="6"/>
  <c r="I1169" i="6" s="1"/>
  <c r="H1017" i="6"/>
  <c r="I1017" i="6" s="1"/>
  <c r="H1157" i="6"/>
  <c r="I1157" i="6" s="1"/>
  <c r="H1541" i="6"/>
  <c r="I1541" i="6" s="1"/>
  <c r="H1441" i="6"/>
  <c r="I1441" i="6" s="1"/>
  <c r="H1277" i="6"/>
  <c r="I1277" i="6" s="1"/>
  <c r="H1225" i="6"/>
  <c r="I1225" i="6" s="1"/>
  <c r="H1477" i="6"/>
  <c r="I1477" i="6" s="1"/>
  <c r="H1297" i="6"/>
  <c r="I1297" i="6" s="1"/>
  <c r="H1629" i="6"/>
  <c r="I1629" i="6" s="1"/>
  <c r="H1697" i="6"/>
  <c r="I1697" i="6" s="1"/>
  <c r="H1949" i="6"/>
  <c r="I1949" i="6" s="1"/>
  <c r="H1741" i="6"/>
  <c r="I1741" i="6" s="1"/>
  <c r="H2009" i="6"/>
  <c r="I2009" i="6" s="1"/>
  <c r="H1685" i="6"/>
  <c r="I1685" i="6" s="1"/>
  <c r="H777" i="6"/>
  <c r="I777" i="6" s="1"/>
  <c r="H1801" i="6"/>
  <c r="I1801" i="6" s="1"/>
  <c r="H1137" i="6"/>
  <c r="I1137" i="6" s="1"/>
  <c r="H1725" i="6"/>
  <c r="I1725" i="6" s="1"/>
  <c r="H1481" i="6"/>
  <c r="I1481" i="6" s="1"/>
  <c r="H2125" i="6"/>
  <c r="I2125" i="6" s="1"/>
  <c r="H1993" i="6"/>
  <c r="I1993" i="6" s="1"/>
  <c r="H2369" i="6"/>
  <c r="I2369" i="6" s="1"/>
  <c r="H1957" i="6"/>
  <c r="I1957" i="6" s="1"/>
  <c r="H2037" i="6"/>
  <c r="I2037" i="6" s="1"/>
  <c r="H2261" i="6"/>
  <c r="I2261" i="6" s="1"/>
  <c r="H1693" i="6"/>
  <c r="I1693" i="6" s="1"/>
  <c r="H2225" i="6"/>
  <c r="I2225" i="6" s="1"/>
  <c r="H2397" i="6"/>
  <c r="I2397" i="6" s="1"/>
  <c r="H2185" i="6"/>
  <c r="I2185" i="6" s="1"/>
  <c r="H2349" i="6"/>
  <c r="I2349" i="6" s="1"/>
  <c r="H2165" i="6"/>
  <c r="I2165" i="6" s="1"/>
  <c r="H1745" i="6"/>
  <c r="I1745" i="6" s="1"/>
  <c r="H2333" i="6"/>
  <c r="I2333" i="6" s="1"/>
  <c r="H2585" i="6"/>
  <c r="I2585" i="6" s="1"/>
  <c r="H2473" i="6"/>
  <c r="I2473" i="6" s="1"/>
  <c r="H2601" i="6"/>
  <c r="I2601" i="6" s="1"/>
  <c r="H1981" i="6"/>
  <c r="I1981" i="6" s="1"/>
  <c r="H2701" i="6"/>
  <c r="I2701" i="6" s="1"/>
  <c r="H2497" i="6"/>
  <c r="I2497" i="6" s="1"/>
  <c r="H2669" i="6"/>
  <c r="I2669" i="6" s="1"/>
  <c r="H2485" i="6"/>
  <c r="I2485" i="6" s="1"/>
  <c r="H2481" i="6"/>
  <c r="I2481" i="6" s="1"/>
  <c r="H2533" i="6"/>
  <c r="I2533" i="6" s="1"/>
  <c r="H3001" i="6"/>
  <c r="I3001" i="6" s="1"/>
  <c r="H3269" i="6"/>
  <c r="I3269" i="6" s="1"/>
  <c r="H2629" i="6"/>
  <c r="I2629" i="6" s="1"/>
  <c r="H2949" i="6"/>
  <c r="I2949" i="6" s="1"/>
  <c r="H1921" i="6"/>
  <c r="I1921" i="6" s="1"/>
  <c r="H2981" i="6"/>
  <c r="I2981" i="6" s="1"/>
  <c r="H3261" i="6"/>
  <c r="I3261" i="6" s="1"/>
  <c r="H2809" i="6"/>
  <c r="I2809" i="6" s="1"/>
  <c r="H3141" i="6"/>
  <c r="I3141" i="6" s="1"/>
  <c r="H2865" i="6"/>
  <c r="I2865" i="6" s="1"/>
  <c r="H3441" i="6"/>
  <c r="I3441" i="6" s="1"/>
  <c r="H3689" i="6"/>
  <c r="I3689" i="6" s="1"/>
  <c r="H3089" i="6"/>
  <c r="I3089" i="6" s="1"/>
  <c r="H3129" i="6"/>
  <c r="I3129" i="6" s="1"/>
  <c r="H3289" i="6"/>
  <c r="I3289" i="6" s="1"/>
  <c r="H3489" i="6"/>
  <c r="I3489" i="6" s="1"/>
  <c r="H3885" i="6"/>
  <c r="I3885" i="6" s="1"/>
  <c r="H2857" i="6"/>
  <c r="I2857" i="6" s="1"/>
  <c r="H3333" i="6"/>
  <c r="I3333" i="6" s="1"/>
  <c r="H3585" i="6"/>
  <c r="I3585" i="6" s="1"/>
  <c r="H3849" i="6"/>
  <c r="I3849" i="6" s="1"/>
  <c r="H2973" i="6"/>
  <c r="I2973" i="6" s="1"/>
  <c r="H3369" i="6"/>
  <c r="I3369" i="6" s="1"/>
  <c r="H3673" i="6"/>
  <c r="I3673" i="6" s="1"/>
  <c r="H3889" i="6"/>
  <c r="I3889" i="6" s="1"/>
  <c r="H2921" i="6"/>
  <c r="I2921" i="6" s="1"/>
  <c r="H3413" i="6"/>
  <c r="I3413" i="6" s="1"/>
  <c r="H2737" i="6"/>
  <c r="I2737" i="6" s="1"/>
  <c r="H3485" i="6"/>
  <c r="I3485" i="6" s="1"/>
  <c r="H3677" i="6"/>
  <c r="I3677" i="6" s="1"/>
  <c r="H33" i="6"/>
  <c r="I33" i="6" s="1"/>
  <c r="H29" i="6"/>
  <c r="I29" i="6" s="1"/>
  <c r="H25" i="6"/>
  <c r="H21" i="6"/>
  <c r="I21" i="6" s="1"/>
  <c r="H17" i="6"/>
  <c r="H37" i="6"/>
  <c r="H9" i="6"/>
  <c r="H13" i="6"/>
  <c r="I13" i="6" s="1"/>
  <c r="H5" i="6"/>
  <c r="I5" i="6" s="1"/>
  <c r="S40" i="6"/>
  <c r="S41" i="6"/>
  <c r="S39" i="6"/>
  <c r="G5" i="4"/>
  <c r="D5" i="4"/>
  <c r="H26" i="6"/>
  <c r="I26" i="6" s="1"/>
  <c r="H30" i="6"/>
  <c r="H6" i="6"/>
  <c r="I6" i="6" s="1"/>
  <c r="I30" i="6"/>
  <c r="I9" i="6"/>
  <c r="I17" i="6"/>
  <c r="I37" i="6"/>
  <c r="I41" i="6"/>
  <c r="I25" i="6"/>
  <c r="L52" i="5"/>
  <c r="L51" i="5"/>
  <c r="L53" i="5"/>
  <c r="H10" i="5"/>
  <c r="I10" i="5" s="1"/>
  <c r="H18" i="5"/>
  <c r="I18" i="5" s="1"/>
  <c r="H26" i="5"/>
  <c r="I26" i="5" s="1"/>
  <c r="H34" i="5"/>
  <c r="I34" i="5" s="1"/>
  <c r="H42" i="5"/>
  <c r="I42" i="5" s="1"/>
  <c r="H2" i="5"/>
  <c r="I2" i="5" s="1"/>
  <c r="H6" i="5"/>
  <c r="I6" i="5" s="1"/>
  <c r="H14" i="5"/>
  <c r="I14" i="5" s="1"/>
  <c r="H22" i="5"/>
  <c r="I22" i="5" s="1"/>
  <c r="H30" i="5"/>
  <c r="I30" i="5" s="1"/>
  <c r="H38" i="5"/>
  <c r="I38" i="5" s="1"/>
  <c r="H12" i="1"/>
  <c r="F12" i="1"/>
  <c r="G12" i="1" s="1"/>
  <c r="F7" i="1"/>
  <c r="G7" i="1" s="1"/>
  <c r="H7" i="1"/>
  <c r="F11" i="1"/>
  <c r="G11" i="1" s="1"/>
  <c r="H11" i="1"/>
  <c r="H6" i="1"/>
  <c r="F6" i="1"/>
  <c r="G6" i="1" s="1"/>
  <c r="H9" i="1"/>
  <c r="F9" i="1"/>
  <c r="G9" i="1" s="1"/>
  <c r="H10" i="1"/>
  <c r="F10" i="1"/>
  <c r="G10" i="1" s="1"/>
  <c r="H14" i="1"/>
  <c r="F14" i="1"/>
  <c r="G14" i="1" s="1"/>
  <c r="H16" i="1"/>
  <c r="F16" i="1"/>
  <c r="G16" i="1" s="1"/>
  <c r="H20" i="1"/>
  <c r="F20" i="1"/>
  <c r="G20" i="1" s="1"/>
  <c r="F23" i="1"/>
  <c r="G23" i="1" s="1"/>
  <c r="H23" i="1"/>
  <c r="H5" i="1"/>
  <c r="F5" i="1"/>
  <c r="G5" i="1" s="1"/>
  <c r="H15" i="1"/>
  <c r="F15" i="1"/>
  <c r="G15" i="1" s="1"/>
  <c r="H22" i="1"/>
  <c r="F22" i="1"/>
  <c r="G22" i="1" s="1"/>
  <c r="H8" i="1"/>
  <c r="F8" i="1"/>
  <c r="G8" i="1" s="1"/>
  <c r="H18" i="1"/>
  <c r="F18" i="1"/>
  <c r="G18" i="1" s="1"/>
  <c r="H4" i="1"/>
  <c r="F4" i="1"/>
  <c r="G4" i="1" s="1"/>
  <c r="F21" i="1"/>
  <c r="G21" i="1" s="1"/>
  <c r="H21" i="1"/>
  <c r="H19" i="1"/>
  <c r="F19" i="1"/>
  <c r="G19" i="1" s="1"/>
  <c r="K2" i="1"/>
  <c r="F3" i="1"/>
  <c r="H3" i="1"/>
  <c r="F17" i="1"/>
  <c r="G17" i="1" s="1"/>
  <c r="H17" i="1"/>
  <c r="H24" i="1"/>
  <c r="F24" i="1"/>
  <c r="G24" i="1" s="1"/>
  <c r="F13" i="1"/>
  <c r="G13" i="1" s="1"/>
  <c r="H13" i="1"/>
  <c r="H39" i="6" l="1"/>
  <c r="I39" i="6" s="1"/>
  <c r="H227" i="6"/>
  <c r="I227" i="6" s="1"/>
  <c r="H431" i="6"/>
  <c r="I431" i="6" s="1"/>
  <c r="H59" i="6"/>
  <c r="I59" i="6" s="1"/>
  <c r="H391" i="6"/>
  <c r="I391" i="6" s="1"/>
  <c r="H167" i="6"/>
  <c r="I167" i="6" s="1"/>
  <c r="H415" i="6"/>
  <c r="I415" i="6" s="1"/>
  <c r="H127" i="6"/>
  <c r="I127" i="6" s="1"/>
  <c r="H355" i="6"/>
  <c r="H143" i="6"/>
  <c r="I143" i="6" s="1"/>
  <c r="H459" i="6"/>
  <c r="I459" i="6" s="1"/>
  <c r="H203" i="6"/>
  <c r="I203" i="6" s="1"/>
  <c r="H423" i="6"/>
  <c r="I423" i="6" s="1"/>
  <c r="H599" i="6"/>
  <c r="I599" i="6" s="1"/>
  <c r="H887" i="6"/>
  <c r="I887" i="6" s="1"/>
  <c r="H511" i="6"/>
  <c r="I511" i="6" s="1"/>
  <c r="H823" i="6"/>
  <c r="I823" i="6" s="1"/>
  <c r="H471" i="6"/>
  <c r="I471" i="6" s="1"/>
  <c r="H267" i="6"/>
  <c r="I267" i="6" s="1"/>
  <c r="H719" i="6"/>
  <c r="I719" i="6" s="1"/>
  <c r="H907" i="6"/>
  <c r="I907" i="6" s="1"/>
  <c r="H607" i="6"/>
  <c r="I607" i="6" s="1"/>
  <c r="H883" i="6"/>
  <c r="I883" i="6" s="1"/>
  <c r="H687" i="6"/>
  <c r="I687" i="6" s="1"/>
  <c r="H875" i="6"/>
  <c r="H927" i="6"/>
  <c r="I927" i="6" s="1"/>
  <c r="H1359" i="6"/>
  <c r="I1359" i="6" s="1"/>
  <c r="H1223" i="6"/>
  <c r="I1223" i="6" s="1"/>
  <c r="H619" i="6"/>
  <c r="I619" i="6" s="1"/>
  <c r="H1039" i="6"/>
  <c r="I1039" i="6" s="1"/>
  <c r="H1123" i="6"/>
  <c r="I1123" i="6" s="1"/>
  <c r="H1339" i="6"/>
  <c r="I1339" i="6" s="1"/>
  <c r="H643" i="6"/>
  <c r="H1287" i="6"/>
  <c r="I1287" i="6" s="1"/>
  <c r="H951" i="6"/>
  <c r="I951" i="6" s="1"/>
  <c r="H1103" i="6"/>
  <c r="I1103" i="6" s="1"/>
  <c r="H443" i="6"/>
  <c r="I443" i="6" s="1"/>
  <c r="H1571" i="6"/>
  <c r="I1571" i="6" s="1"/>
  <c r="H1479" i="6"/>
  <c r="I1479" i="6" s="1"/>
  <c r="H1211" i="6"/>
  <c r="I1211" i="6" s="1"/>
  <c r="H1535" i="6"/>
  <c r="I1535" i="6" s="1"/>
  <c r="H1267" i="6"/>
  <c r="I1267" i="6" s="1"/>
  <c r="H819" i="6"/>
  <c r="I819" i="6" s="1"/>
  <c r="H1527" i="6"/>
  <c r="I1527" i="6" s="1"/>
  <c r="H1183" i="6"/>
  <c r="I1183" i="6" s="1"/>
  <c r="H1687" i="6"/>
  <c r="I1687" i="6" s="1"/>
  <c r="H1895" i="6"/>
  <c r="I1895" i="6" s="1"/>
  <c r="H1747" i="6"/>
  <c r="I1747" i="6" s="1"/>
  <c r="H2011" i="6"/>
  <c r="I2011" i="6" s="1"/>
  <c r="H1679" i="6"/>
  <c r="I1679" i="6" s="1"/>
  <c r="H1991" i="6"/>
  <c r="I1991" i="6" s="1"/>
  <c r="H1615" i="6"/>
  <c r="I1615" i="6" s="1"/>
  <c r="H1807" i="6"/>
  <c r="I1807" i="6" s="1"/>
  <c r="H1403" i="6"/>
  <c r="I1403" i="6" s="1"/>
  <c r="H1335" i="6"/>
  <c r="I1335" i="6" s="1"/>
  <c r="H1771" i="6"/>
  <c r="I1771" i="6" s="1"/>
  <c r="H1971" i="6"/>
  <c r="I1971" i="6" s="1"/>
  <c r="H1651" i="6"/>
  <c r="I1651" i="6" s="1"/>
  <c r="H1695" i="6"/>
  <c r="I1695" i="6" s="1"/>
  <c r="H2115" i="6"/>
  <c r="I2115" i="6" s="1"/>
  <c r="H2039" i="6"/>
  <c r="I2039" i="6" s="1"/>
  <c r="H2383" i="6"/>
  <c r="I2383" i="6" s="1"/>
  <c r="H2075" i="6"/>
  <c r="I2075" i="6" s="1"/>
  <c r="H2063" i="6"/>
  <c r="I2063" i="6" s="1"/>
  <c r="H2387" i="6"/>
  <c r="I2387" i="6" s="1"/>
  <c r="H2123" i="6"/>
  <c r="I2123" i="6" s="1"/>
  <c r="H2367" i="6"/>
  <c r="I2367" i="6" s="1"/>
  <c r="H1959" i="6"/>
  <c r="I1959" i="6" s="1"/>
  <c r="H2299" i="6"/>
  <c r="I2299" i="6" s="1"/>
  <c r="H2079" i="6"/>
  <c r="I2079" i="6" s="1"/>
  <c r="H2575" i="6"/>
  <c r="I2575" i="6" s="1"/>
  <c r="H2411" i="6"/>
  <c r="I2411" i="6" s="1"/>
  <c r="H2595" i="6"/>
  <c r="I2595" i="6" s="1"/>
  <c r="H2119" i="6"/>
  <c r="I2119" i="6" s="1"/>
  <c r="H2147" i="6"/>
  <c r="I2147" i="6" s="1"/>
  <c r="H2515" i="6"/>
  <c r="I2515" i="6" s="1"/>
  <c r="H2359" i="6"/>
  <c r="I2359" i="6" s="1"/>
  <c r="H2567" i="6"/>
  <c r="I2567" i="6" s="1"/>
  <c r="H2471" i="6"/>
  <c r="I2471" i="6" s="1"/>
  <c r="H2335" i="6"/>
  <c r="I2335" i="6" s="1"/>
  <c r="H2447" i="6"/>
  <c r="I2447" i="6" s="1"/>
  <c r="H2731" i="6"/>
  <c r="I2731" i="6" s="1"/>
  <c r="H2927" i="6"/>
  <c r="I2927" i="6" s="1"/>
  <c r="H3263" i="6"/>
  <c r="I3263" i="6" s="1"/>
  <c r="H2755" i="6"/>
  <c r="I2755" i="6" s="1"/>
  <c r="H2955" i="6"/>
  <c r="I2955" i="6" s="1"/>
  <c r="H87" i="6"/>
  <c r="I87" i="6" s="1"/>
  <c r="H235" i="6"/>
  <c r="I235" i="6" s="1"/>
  <c r="H447" i="6"/>
  <c r="H75" i="6"/>
  <c r="I75" i="6" s="1"/>
  <c r="H435" i="6"/>
  <c r="I435" i="6" s="1"/>
  <c r="H183" i="6"/>
  <c r="I183" i="6" s="1"/>
  <c r="H439" i="6"/>
  <c r="I439" i="6" s="1"/>
  <c r="H155" i="6"/>
  <c r="I155" i="6" s="1"/>
  <c r="H375" i="6"/>
  <c r="I375" i="6" s="1"/>
  <c r="H171" i="6"/>
  <c r="I171" i="6" s="1"/>
  <c r="H539" i="6"/>
  <c r="H231" i="6"/>
  <c r="I231" i="6" s="1"/>
  <c r="H475" i="6"/>
  <c r="I475" i="6" s="1"/>
  <c r="H627" i="6"/>
  <c r="I627" i="6" s="1"/>
  <c r="H915" i="6"/>
  <c r="I915" i="6" s="1"/>
  <c r="H615" i="6"/>
  <c r="I615" i="6" s="1"/>
  <c r="H867" i="6"/>
  <c r="I867" i="6" s="1"/>
  <c r="H503" i="6"/>
  <c r="I503" i="6" s="1"/>
  <c r="H427" i="6"/>
  <c r="H723" i="6"/>
  <c r="I723" i="6" s="1"/>
  <c r="H967" i="6"/>
  <c r="I967" i="6" s="1"/>
  <c r="H639" i="6"/>
  <c r="I639" i="6" s="1"/>
  <c r="H55" i="6"/>
  <c r="I55" i="6" s="1"/>
  <c r="H699" i="6"/>
  <c r="I699" i="6" s="1"/>
  <c r="H903" i="6"/>
  <c r="I903" i="6" s="1"/>
  <c r="H983" i="6"/>
  <c r="I983" i="6" s="1"/>
  <c r="H1379" i="6"/>
  <c r="I1379" i="6" s="1"/>
  <c r="H1231" i="6"/>
  <c r="I1231" i="6" s="1"/>
  <c r="H843" i="6"/>
  <c r="I843" i="6" s="1"/>
  <c r="H1047" i="6"/>
  <c r="I1047" i="6" s="1"/>
  <c r="H1131" i="6"/>
  <c r="I1131" i="6" s="1"/>
  <c r="H407" i="6"/>
  <c r="I407" i="6" s="1"/>
  <c r="H751" i="6"/>
  <c r="I751" i="6" s="1"/>
  <c r="H339" i="6"/>
  <c r="I339" i="6" s="1"/>
  <c r="H1007" i="6"/>
  <c r="H1111" i="6"/>
  <c r="I1111" i="6" s="1"/>
  <c r="H1319" i="6"/>
  <c r="I1319" i="6" s="1"/>
  <c r="H1659" i="6"/>
  <c r="I1659" i="6" s="1"/>
  <c r="H1503" i="6"/>
  <c r="I1503" i="6" s="1"/>
  <c r="H1227" i="6"/>
  <c r="I1227" i="6" s="1"/>
  <c r="H1551" i="6"/>
  <c r="I1551" i="6" s="1"/>
  <c r="H1299" i="6"/>
  <c r="I1299" i="6" s="1"/>
  <c r="H871" i="6"/>
  <c r="I871" i="6" s="1"/>
  <c r="H1543" i="6"/>
  <c r="I1543" i="6" s="1"/>
  <c r="H1199" i="6"/>
  <c r="I1199" i="6" s="1"/>
  <c r="H1703" i="6"/>
  <c r="I1703" i="6" s="1"/>
  <c r="H855" i="6"/>
  <c r="I855" i="6" s="1"/>
  <c r="H1779" i="6"/>
  <c r="I1779" i="6" s="1"/>
  <c r="H755" i="6"/>
  <c r="I755" i="6" s="1"/>
  <c r="H1783" i="6"/>
  <c r="I1783" i="6" s="1"/>
  <c r="H2027" i="6"/>
  <c r="I2027" i="6" s="1"/>
  <c r="H1619" i="6"/>
  <c r="I1619" i="6" s="1"/>
  <c r="H1827" i="6"/>
  <c r="I1827" i="6" s="1"/>
  <c r="H1447" i="6"/>
  <c r="I1447" i="6" s="1"/>
  <c r="H1367" i="6"/>
  <c r="I1367" i="6" s="1"/>
  <c r="H1791" i="6"/>
  <c r="I1791" i="6" s="1"/>
  <c r="H2003" i="6"/>
  <c r="I2003" i="6" s="1"/>
  <c r="H1775" i="6"/>
  <c r="I1775" i="6" s="1"/>
  <c r="H1831" i="6"/>
  <c r="I1831" i="6" s="1"/>
  <c r="H2135" i="6"/>
  <c r="I2135" i="6" s="1"/>
  <c r="H2047" i="6"/>
  <c r="I2047" i="6" s="1"/>
  <c r="H2399" i="6"/>
  <c r="I2399" i="6" s="1"/>
  <c r="H2087" i="6"/>
  <c r="I2087" i="6" s="1"/>
  <c r="H2091" i="6"/>
  <c r="I2091" i="6" s="1"/>
  <c r="H2415" i="6"/>
  <c r="I2415" i="6" s="1"/>
  <c r="H2167" i="6"/>
  <c r="I2167" i="6" s="1"/>
  <c r="H2379" i="6"/>
  <c r="I2379" i="6" s="1"/>
  <c r="H2035" i="6"/>
  <c r="I2035" i="6" s="1"/>
  <c r="H2371" i="6"/>
  <c r="I2371" i="6" s="1"/>
  <c r="H2231" i="6"/>
  <c r="I2231" i="6" s="1"/>
  <c r="H1787" i="6"/>
  <c r="I1787" i="6" s="1"/>
  <c r="H2479" i="6"/>
  <c r="I2479" i="6" s="1"/>
  <c r="H2607" i="6"/>
  <c r="I2607" i="6" s="1"/>
  <c r="H2191" i="6"/>
  <c r="I2191" i="6" s="1"/>
  <c r="H2195" i="6"/>
  <c r="I2195" i="6" s="1"/>
  <c r="H2579" i="6"/>
  <c r="I2579" i="6" s="1"/>
  <c r="H2391" i="6"/>
  <c r="I2391" i="6" s="1"/>
  <c r="H2599" i="6"/>
  <c r="I2599" i="6" s="1"/>
  <c r="H2527" i="6"/>
  <c r="I2527" i="6" s="1"/>
  <c r="H2427" i="6"/>
  <c r="I2427" i="6" s="1"/>
  <c r="H2495" i="6"/>
  <c r="I2495" i="6" s="1"/>
  <c r="H2735" i="6"/>
  <c r="I2735" i="6" s="1"/>
  <c r="H3019" i="6"/>
  <c r="I3019" i="6" s="1"/>
  <c r="H2263" i="6"/>
  <c r="I2263" i="6" s="1"/>
  <c r="H2791" i="6"/>
  <c r="I2791" i="6" s="1"/>
  <c r="H2975" i="6"/>
  <c r="I2975" i="6" s="1"/>
  <c r="H103" i="6"/>
  <c r="I103" i="6" s="1"/>
  <c r="H311" i="6"/>
  <c r="I311" i="6" s="1"/>
  <c r="H495" i="6"/>
  <c r="I495" i="6" s="1"/>
  <c r="H123" i="6"/>
  <c r="I123" i="6" s="1"/>
  <c r="H467" i="6"/>
  <c r="H191" i="6"/>
  <c r="I191" i="6" s="1"/>
  <c r="H451" i="6"/>
  <c r="I451" i="6" s="1"/>
  <c r="H263" i="6"/>
  <c r="I263" i="6" s="1"/>
  <c r="H419" i="6"/>
  <c r="I419" i="6" s="1"/>
  <c r="H247" i="6"/>
  <c r="I247" i="6" s="1"/>
  <c r="H567" i="6"/>
  <c r="I567" i="6" s="1"/>
  <c r="H239" i="6"/>
  <c r="I239" i="6" s="1"/>
  <c r="H519" i="6"/>
  <c r="H711" i="6"/>
  <c r="I711" i="6" s="1"/>
  <c r="H187" i="6"/>
  <c r="I187" i="6" s="1"/>
  <c r="H631" i="6"/>
  <c r="I631" i="6" s="1"/>
  <c r="H919" i="6"/>
  <c r="I919" i="6" s="1"/>
  <c r="H579" i="6"/>
  <c r="I579" i="6" s="1"/>
  <c r="H543" i="6"/>
  <c r="I543" i="6" s="1"/>
  <c r="H743" i="6"/>
  <c r="I743" i="6" s="1"/>
  <c r="H991" i="6"/>
  <c r="I991" i="6" s="1"/>
  <c r="H663" i="6"/>
  <c r="I663" i="6" s="1"/>
  <c r="H71" i="6"/>
  <c r="I71" i="6" s="1"/>
  <c r="H735" i="6"/>
  <c r="I735" i="6" s="1"/>
  <c r="H975" i="6"/>
  <c r="I975" i="6" s="1"/>
  <c r="H1027" i="6"/>
  <c r="I1027" i="6" s="1"/>
  <c r="H695" i="6"/>
  <c r="I695" i="6" s="1"/>
  <c r="H1255" i="6"/>
  <c r="I1255" i="6" s="1"/>
  <c r="H935" i="6"/>
  <c r="I935" i="6" s="1"/>
  <c r="H1055" i="6"/>
  <c r="I1055" i="6" s="1"/>
  <c r="H1139" i="6"/>
  <c r="I1139" i="6" s="1"/>
  <c r="H659" i="6"/>
  <c r="I659" i="6" s="1"/>
  <c r="H795" i="6"/>
  <c r="I795" i="6" s="1"/>
  <c r="H491" i="6"/>
  <c r="I491" i="6" s="1"/>
  <c r="H1035" i="6"/>
  <c r="I1035" i="6" s="1"/>
  <c r="H1119" i="6"/>
  <c r="I1119" i="6" s="1"/>
  <c r="H1419" i="6"/>
  <c r="I1419" i="6" s="1"/>
  <c r="H955" i="6"/>
  <c r="I955" i="6" s="1"/>
  <c r="H1519" i="6"/>
  <c r="I1519" i="6" s="1"/>
  <c r="H1331" i="6"/>
  <c r="I1331" i="6" s="1"/>
  <c r="H1563" i="6"/>
  <c r="I1563" i="6" s="1"/>
  <c r="H1303" i="6"/>
  <c r="I1303" i="6" s="1"/>
  <c r="H1015" i="6"/>
  <c r="I1015" i="6" s="1"/>
  <c r="H1567" i="6"/>
  <c r="I1567" i="6" s="1"/>
  <c r="H1239" i="6"/>
  <c r="I1239" i="6" s="1"/>
  <c r="H1723" i="6"/>
  <c r="I1723" i="6" s="1"/>
  <c r="H1391" i="6"/>
  <c r="I1391" i="6" s="1"/>
  <c r="H1823" i="6"/>
  <c r="I1823" i="6" s="1"/>
  <c r="H1215" i="6"/>
  <c r="I1215" i="6" s="1"/>
  <c r="H1803" i="6"/>
  <c r="I1803" i="6" s="1"/>
  <c r="H947" i="6"/>
  <c r="I947" i="6" s="1"/>
  <c r="H1623" i="6"/>
  <c r="I1623" i="6" s="1"/>
  <c r="H1859" i="6"/>
  <c r="I1859" i="6" s="1"/>
  <c r="H1523" i="6"/>
  <c r="I1523" i="6" s="1"/>
  <c r="H1475" i="6"/>
  <c r="I1475" i="6" s="1"/>
  <c r="H1811" i="6"/>
  <c r="I1811" i="6" s="1"/>
  <c r="H2031" i="6"/>
  <c r="I2031" i="6" s="1"/>
  <c r="H1795" i="6"/>
  <c r="I1795" i="6" s="1"/>
  <c r="H1891" i="6"/>
  <c r="I1891" i="6" s="1"/>
  <c r="H2155" i="6"/>
  <c r="I2155" i="6" s="1"/>
  <c r="H2159" i="6"/>
  <c r="I2159" i="6" s="1"/>
  <c r="H1375" i="6"/>
  <c r="I1375" i="6" s="1"/>
  <c r="H2103" i="6"/>
  <c r="I2103" i="6" s="1"/>
  <c r="H2143" i="6"/>
  <c r="I2143" i="6" s="1"/>
  <c r="H2443" i="6"/>
  <c r="I2443" i="6" s="1"/>
  <c r="H2187" i="6"/>
  <c r="I2187" i="6" s="1"/>
  <c r="H2419" i="6"/>
  <c r="I2419" i="6" s="1"/>
  <c r="H2055" i="6"/>
  <c r="I2055" i="6" s="1"/>
  <c r="H2407" i="6"/>
  <c r="I2407" i="6" s="1"/>
  <c r="H2243" i="6"/>
  <c r="I2243" i="6" s="1"/>
  <c r="H1815" i="6"/>
  <c r="I1815" i="6" s="1"/>
  <c r="H2483" i="6"/>
  <c r="I2483" i="6" s="1"/>
  <c r="H2611" i="6"/>
  <c r="I2611" i="6" s="1"/>
  <c r="H2287" i="6"/>
  <c r="I2287" i="6" s="1"/>
  <c r="H2219" i="6"/>
  <c r="I2219" i="6" s="1"/>
  <c r="H2643" i="6"/>
  <c r="I2643" i="6" s="1"/>
  <c r="H2463" i="6"/>
  <c r="I2463" i="6" s="1"/>
  <c r="H2615" i="6"/>
  <c r="I2615" i="6" s="1"/>
  <c r="H2587" i="6"/>
  <c r="I2587" i="6" s="1"/>
  <c r="H2523" i="6"/>
  <c r="I2523" i="6" s="1"/>
  <c r="H119" i="6"/>
  <c r="I119" i="6" s="1"/>
  <c r="H319" i="6"/>
  <c r="I319" i="6" s="1"/>
  <c r="H499" i="6"/>
  <c r="I499" i="6" s="1"/>
  <c r="H211" i="6"/>
  <c r="I211" i="6" s="1"/>
  <c r="H483" i="6"/>
  <c r="I483" i="6" s="1"/>
  <c r="H195" i="6"/>
  <c r="I195" i="6" s="1"/>
  <c r="H535" i="6"/>
  <c r="I535" i="6" s="1"/>
  <c r="H271" i="6"/>
  <c r="I271" i="6" s="1"/>
  <c r="H455" i="6"/>
  <c r="I455" i="6" s="1"/>
  <c r="H255" i="6"/>
  <c r="I255" i="6" s="1"/>
  <c r="H583" i="6"/>
  <c r="I583" i="6" s="1"/>
  <c r="H275" i="6"/>
  <c r="I275" i="6" s="1"/>
  <c r="H523" i="6"/>
  <c r="H739" i="6"/>
  <c r="I739" i="6" s="1"/>
  <c r="H223" i="6"/>
  <c r="I223" i="6" s="1"/>
  <c r="H651" i="6"/>
  <c r="I651" i="6" s="1"/>
  <c r="H99" i="6"/>
  <c r="I99" i="6" s="1"/>
  <c r="H675" i="6"/>
  <c r="I675" i="6" s="1"/>
  <c r="H547" i="6"/>
  <c r="I547" i="6" s="1"/>
  <c r="H767" i="6"/>
  <c r="I767" i="6" s="1"/>
  <c r="H999" i="6"/>
  <c r="H683" i="6"/>
  <c r="I683" i="6" s="1"/>
  <c r="H383" i="6"/>
  <c r="I383" i="6" s="1"/>
  <c r="H759" i="6"/>
  <c r="I759" i="6" s="1"/>
  <c r="H987" i="6"/>
  <c r="I987" i="6" s="1"/>
  <c r="H1095" i="6"/>
  <c r="I1095" i="6" s="1"/>
  <c r="H1019" i="6"/>
  <c r="I1019" i="6" s="1"/>
  <c r="H1259" i="6"/>
  <c r="I1259" i="6" s="1"/>
  <c r="H939" i="6"/>
  <c r="H1063" i="6"/>
  <c r="I1063" i="6" s="1"/>
  <c r="H1175" i="6"/>
  <c r="I1175" i="6" s="1"/>
  <c r="H747" i="6"/>
  <c r="I747" i="6" s="1"/>
  <c r="H831" i="6"/>
  <c r="I831" i="6" s="1"/>
  <c r="H591" i="6"/>
  <c r="I591" i="6" s="1"/>
  <c r="H1043" i="6"/>
  <c r="I1043" i="6" s="1"/>
  <c r="H1127" i="6"/>
  <c r="I1127" i="6" s="1"/>
  <c r="H1431" i="6"/>
  <c r="I1431" i="6" s="1"/>
  <c r="H1291" i="6"/>
  <c r="I1291" i="6" s="1"/>
  <c r="H1591" i="6"/>
  <c r="I1591" i="6" s="1"/>
  <c r="H1407" i="6"/>
  <c r="I1407" i="6" s="1"/>
  <c r="H1579" i="6"/>
  <c r="I1579" i="6" s="1"/>
  <c r="H1307" i="6"/>
  <c r="I1307" i="6" s="1"/>
  <c r="H1163" i="6"/>
  <c r="I1163" i="6" s="1"/>
  <c r="H1583" i="6"/>
  <c r="I1583" i="6" s="1"/>
  <c r="H1363" i="6"/>
  <c r="I1363" i="6" s="1"/>
  <c r="H1735" i="6"/>
  <c r="I1735" i="6" s="1"/>
  <c r="H1427" i="6"/>
  <c r="I1427" i="6" s="1"/>
  <c r="H1839" i="6"/>
  <c r="I1839" i="6" s="1"/>
  <c r="H1395" i="6"/>
  <c r="I1395" i="6" s="1"/>
  <c r="H1855" i="6"/>
  <c r="I1855" i="6" s="1"/>
  <c r="H1251" i="6"/>
  <c r="I1251" i="6" s="1"/>
  <c r="H1719" i="6"/>
  <c r="I1719" i="6" s="1"/>
  <c r="H1911" i="6"/>
  <c r="I1911" i="6" s="1"/>
  <c r="H1555" i="6"/>
  <c r="I1555" i="6" s="1"/>
  <c r="H1587" i="6"/>
  <c r="I1587" i="6" s="1"/>
  <c r="H1867" i="6"/>
  <c r="I1867" i="6" s="1"/>
  <c r="H1091" i="6"/>
  <c r="I1091" i="6" s="1"/>
  <c r="H1835" i="6"/>
  <c r="I1835" i="6" s="1"/>
  <c r="H1963" i="6"/>
  <c r="I1963" i="6" s="1"/>
  <c r="H2199" i="6"/>
  <c r="I2199" i="6" s="1"/>
  <c r="H2179" i="6"/>
  <c r="I2179" i="6" s="1"/>
  <c r="H1731" i="6"/>
  <c r="I1731" i="6" s="1"/>
  <c r="H1471" i="6"/>
  <c r="I1471" i="6" s="1"/>
  <c r="H2163" i="6"/>
  <c r="I2163" i="6" s="1"/>
  <c r="H1371" i="6"/>
  <c r="I1371" i="6" s="1"/>
  <c r="H2207" i="6"/>
  <c r="I2207" i="6" s="1"/>
  <c r="H1843" i="6"/>
  <c r="I1843" i="6" s="1"/>
  <c r="H2095" i="6"/>
  <c r="I2095" i="6" s="1"/>
  <c r="H2423" i="6"/>
  <c r="I2423" i="6" s="1"/>
  <c r="H2251" i="6"/>
  <c r="I2251" i="6" s="1"/>
  <c r="H1975" i="6"/>
  <c r="I1975" i="6" s="1"/>
  <c r="H2499" i="6"/>
  <c r="I2499" i="6" s="1"/>
  <c r="H2627" i="6"/>
  <c r="I2627" i="6" s="1"/>
  <c r="H2315" i="6"/>
  <c r="I2315" i="6" s="1"/>
  <c r="H135" i="6"/>
  <c r="I135" i="6" s="1"/>
  <c r="H331" i="6"/>
  <c r="I331" i="6" s="1"/>
  <c r="H531" i="6"/>
  <c r="H219" i="6"/>
  <c r="I219" i="6" s="1"/>
  <c r="H47" i="6"/>
  <c r="I47" i="6" s="1"/>
  <c r="H279" i="6"/>
  <c r="I279" i="6" s="1"/>
  <c r="H551" i="6"/>
  <c r="I551" i="6" s="1"/>
  <c r="H307" i="6"/>
  <c r="I307" i="6" s="1"/>
  <c r="H51" i="6"/>
  <c r="I51" i="6" s="1"/>
  <c r="H291" i="6"/>
  <c r="I291" i="6" s="1"/>
  <c r="H83" i="6"/>
  <c r="H283" i="6"/>
  <c r="I283" i="6" s="1"/>
  <c r="H571" i="6"/>
  <c r="I571" i="6" s="1"/>
  <c r="H763" i="6"/>
  <c r="I763" i="6" s="1"/>
  <c r="H327" i="6"/>
  <c r="I327" i="6" s="1"/>
  <c r="H671" i="6"/>
  <c r="I671" i="6" s="1"/>
  <c r="H159" i="6"/>
  <c r="I159" i="6" s="1"/>
  <c r="H691" i="6"/>
  <c r="I691" i="6" s="1"/>
  <c r="H603" i="6"/>
  <c r="H791" i="6"/>
  <c r="I791" i="6" s="1"/>
  <c r="H175" i="6"/>
  <c r="I175" i="6" s="1"/>
  <c r="H707" i="6"/>
  <c r="I707" i="6" s="1"/>
  <c r="H595" i="6"/>
  <c r="I595" i="6" s="1"/>
  <c r="H799" i="6"/>
  <c r="I799" i="6" s="1"/>
  <c r="H995" i="6"/>
  <c r="I995" i="6" s="1"/>
  <c r="H1171" i="6"/>
  <c r="I1171" i="6" s="1"/>
  <c r="H1079" i="6"/>
  <c r="I1079" i="6" s="1"/>
  <c r="H1271" i="6"/>
  <c r="I1271" i="6" s="1"/>
  <c r="H959" i="6"/>
  <c r="I959" i="6" s="1"/>
  <c r="H1071" i="6"/>
  <c r="I1071" i="6" s="1"/>
  <c r="H1187" i="6"/>
  <c r="I1187" i="6" s="1"/>
  <c r="H771" i="6"/>
  <c r="I771" i="6" s="1"/>
  <c r="H971" i="6"/>
  <c r="I971" i="6" s="1"/>
  <c r="H731" i="6"/>
  <c r="I731" i="6" s="1"/>
  <c r="H1051" i="6"/>
  <c r="H1135" i="6"/>
  <c r="I1135" i="6" s="1"/>
  <c r="H1443" i="6"/>
  <c r="I1443" i="6" s="1"/>
  <c r="H1327" i="6"/>
  <c r="I1327" i="6" s="1"/>
  <c r="H1607" i="6"/>
  <c r="I1607" i="6" s="1"/>
  <c r="H1415" i="6"/>
  <c r="I1415" i="6" s="1"/>
  <c r="H803" i="6"/>
  <c r="I803" i="6" s="1"/>
  <c r="H1355" i="6"/>
  <c r="I1355" i="6" s="1"/>
  <c r="H1315" i="6"/>
  <c r="I1315" i="6" s="1"/>
  <c r="H1655" i="6"/>
  <c r="I1655" i="6" s="1"/>
  <c r="H1491" i="6"/>
  <c r="I1491" i="6" s="1"/>
  <c r="H1763" i="6"/>
  <c r="I1763" i="6" s="1"/>
  <c r="H1487" i="6"/>
  <c r="I1487" i="6" s="1"/>
  <c r="H1851" i="6"/>
  <c r="I1851" i="6" s="1"/>
  <c r="H1459" i="6"/>
  <c r="I1459" i="6" s="1"/>
  <c r="H1883" i="6"/>
  <c r="I1883" i="6" s="1"/>
  <c r="H1323" i="6"/>
  <c r="I1323" i="6" s="1"/>
  <c r="H1727" i="6"/>
  <c r="I1727" i="6" s="1"/>
  <c r="H1923" i="6"/>
  <c r="I1923" i="6" s="1"/>
  <c r="H1595" i="6"/>
  <c r="I1595" i="6" s="1"/>
  <c r="H1683" i="6"/>
  <c r="I1683" i="6" s="1"/>
  <c r="H1887" i="6"/>
  <c r="I1887" i="6" s="1"/>
  <c r="H1279" i="6"/>
  <c r="I1279" i="6" s="1"/>
  <c r="H1847" i="6"/>
  <c r="I1847" i="6" s="1"/>
  <c r="H151" i="6"/>
  <c r="H343" i="6"/>
  <c r="I343" i="6" s="1"/>
  <c r="H559" i="6"/>
  <c r="I559" i="6" s="1"/>
  <c r="H295" i="6"/>
  <c r="I295" i="6" s="1"/>
  <c r="H91" i="6"/>
  <c r="I91" i="6" s="1"/>
  <c r="H287" i="6"/>
  <c r="I287" i="6" s="1"/>
  <c r="H563" i="6"/>
  <c r="I563" i="6" s="1"/>
  <c r="H315" i="6"/>
  <c r="I315" i="6" s="1"/>
  <c r="H67" i="6"/>
  <c r="H299" i="6"/>
  <c r="I299" i="6" s="1"/>
  <c r="H131" i="6"/>
  <c r="I131" i="6" s="1"/>
  <c r="H351" i="6"/>
  <c r="I351" i="6" s="1"/>
  <c r="H215" i="6"/>
  <c r="I215" i="6" s="1"/>
  <c r="H775" i="6"/>
  <c r="I775" i="6" s="1"/>
  <c r="H363" i="6"/>
  <c r="I363" i="6" s="1"/>
  <c r="H703" i="6"/>
  <c r="I703" i="6" s="1"/>
  <c r="H179" i="6"/>
  <c r="H115" i="6"/>
  <c r="I115" i="6" s="1"/>
  <c r="H635" i="6"/>
  <c r="I635" i="6" s="1"/>
  <c r="H827" i="6"/>
  <c r="I827" i="6" s="1"/>
  <c r="H387" i="6"/>
  <c r="I387" i="6" s="1"/>
  <c r="H727" i="6"/>
  <c r="I727" i="6" s="1"/>
  <c r="H623" i="6"/>
  <c r="I623" i="6" s="1"/>
  <c r="H847" i="6"/>
  <c r="I847" i="6" s="1"/>
  <c r="H587" i="6"/>
  <c r="H1203" i="6"/>
  <c r="I1203" i="6" s="1"/>
  <c r="H1147" i="6"/>
  <c r="I1147" i="6" s="1"/>
  <c r="H1295" i="6"/>
  <c r="I1295" i="6" s="1"/>
  <c r="H963" i="6"/>
  <c r="I963" i="6" s="1"/>
  <c r="H1099" i="6"/>
  <c r="I1099" i="6" s="1"/>
  <c r="H1207" i="6"/>
  <c r="I1207" i="6" s="1"/>
  <c r="H839" i="6"/>
  <c r="I839" i="6" s="1"/>
  <c r="H1023" i="6"/>
  <c r="I1023" i="6" s="1"/>
  <c r="H783" i="6"/>
  <c r="I783" i="6" s="1"/>
  <c r="H1059" i="6"/>
  <c r="I1059" i="6" s="1"/>
  <c r="H1191" i="6"/>
  <c r="I1191" i="6" s="1"/>
  <c r="H1531" i="6"/>
  <c r="I1531" i="6" s="1"/>
  <c r="H1383" i="6"/>
  <c r="I1383" i="6" s="1"/>
  <c r="H1631" i="6"/>
  <c r="I1631" i="6" s="1"/>
  <c r="H1423" i="6"/>
  <c r="I1423" i="6" s="1"/>
  <c r="H1083" i="6"/>
  <c r="I1083" i="6" s="1"/>
  <c r="H1467" i="6"/>
  <c r="I1467" i="6" s="1"/>
  <c r="H1343" i="6"/>
  <c r="I1343" i="6" s="1"/>
  <c r="H1031" i="6"/>
  <c r="I1031" i="6" s="1"/>
  <c r="H1495" i="6"/>
  <c r="I1495" i="6" s="1"/>
  <c r="H1799" i="6"/>
  <c r="I1799" i="6" s="1"/>
  <c r="H1499" i="6"/>
  <c r="I1499" i="6" s="1"/>
  <c r="H1939" i="6"/>
  <c r="I1939" i="6" s="1"/>
  <c r="H1635" i="6"/>
  <c r="I1635" i="6" s="1"/>
  <c r="H1931" i="6"/>
  <c r="I1931" i="6" s="1"/>
  <c r="H1411" i="6"/>
  <c r="I1411" i="6" s="1"/>
  <c r="H1739" i="6"/>
  <c r="I1739" i="6" s="1"/>
  <c r="H931" i="6"/>
  <c r="I931" i="6" s="1"/>
  <c r="H1599" i="6"/>
  <c r="I1599" i="6" s="1"/>
  <c r="H1707" i="6"/>
  <c r="I1707" i="6" s="1"/>
  <c r="H1903" i="6"/>
  <c r="I1903" i="6" s="1"/>
  <c r="H1507" i="6"/>
  <c r="I1507" i="6" s="1"/>
  <c r="H1875" i="6"/>
  <c r="I1875" i="6" s="1"/>
  <c r="H2059" i="6"/>
  <c r="I2059" i="6" s="1"/>
  <c r="H1667" i="6"/>
  <c r="I1667" i="6" s="1"/>
  <c r="H2267" i="6"/>
  <c r="I2267" i="6" s="1"/>
  <c r="H2007" i="6"/>
  <c r="I2007" i="6" s="1"/>
  <c r="H1871" i="6"/>
  <c r="I1871" i="6" s="1"/>
  <c r="H2307" i="6"/>
  <c r="I2307" i="6" s="1"/>
  <c r="H1987" i="6"/>
  <c r="I1987" i="6" s="1"/>
  <c r="H2275" i="6"/>
  <c r="I2275" i="6" s="1"/>
  <c r="H1907" i="6"/>
  <c r="I1907" i="6" s="1"/>
  <c r="H2151" i="6"/>
  <c r="I2151" i="6" s="1"/>
  <c r="H2127" i="6"/>
  <c r="I2127" i="6" s="1"/>
  <c r="H2339" i="6"/>
  <c r="I2339" i="6" s="1"/>
  <c r="H2303" i="6"/>
  <c r="I2303" i="6" s="1"/>
  <c r="H163" i="6"/>
  <c r="I163" i="6" s="1"/>
  <c r="H367" i="6"/>
  <c r="H575" i="6"/>
  <c r="I575" i="6" s="1"/>
  <c r="H303" i="6"/>
  <c r="I303" i="6" s="1"/>
  <c r="H107" i="6"/>
  <c r="I107" i="6" s="1"/>
  <c r="H323" i="6"/>
  <c r="I323" i="6" s="1"/>
  <c r="H63" i="6"/>
  <c r="I63" i="6" s="1"/>
  <c r="H335" i="6"/>
  <c r="I335" i="6" s="1"/>
  <c r="H95" i="6"/>
  <c r="I95" i="6" s="1"/>
  <c r="H379" i="6"/>
  <c r="H147" i="6"/>
  <c r="I147" i="6" s="1"/>
  <c r="H359" i="6"/>
  <c r="I359" i="6" s="1"/>
  <c r="H487" i="6"/>
  <c r="I487" i="6" s="1"/>
  <c r="H787" i="6"/>
  <c r="I787" i="6" s="1"/>
  <c r="H479" i="6"/>
  <c r="I479" i="6" s="1"/>
  <c r="H715" i="6"/>
  <c r="I715" i="6" s="1"/>
  <c r="H259" i="6"/>
  <c r="I259" i="6" s="1"/>
  <c r="H243" i="6"/>
  <c r="H655" i="6"/>
  <c r="I655" i="6" s="1"/>
  <c r="H859" i="6"/>
  <c r="I859" i="6" s="1"/>
  <c r="H527" i="6"/>
  <c r="I527" i="6" s="1"/>
  <c r="H807" i="6"/>
  <c r="I807" i="6" s="1"/>
  <c r="H647" i="6"/>
  <c r="I647" i="6" s="1"/>
  <c r="H851" i="6"/>
  <c r="I851" i="6" s="1"/>
  <c r="H891" i="6"/>
  <c r="I891" i="6" s="1"/>
  <c r="H1247" i="6"/>
  <c r="I1247" i="6" s="1"/>
  <c r="H1155" i="6"/>
  <c r="I1155" i="6" s="1"/>
  <c r="H1311" i="6"/>
  <c r="I1311" i="6" s="1"/>
  <c r="H1003" i="6"/>
  <c r="I1003" i="6" s="1"/>
  <c r="H1107" i="6"/>
  <c r="I1107" i="6" s="1"/>
  <c r="H1275" i="6"/>
  <c r="I1275" i="6" s="1"/>
  <c r="H943" i="6"/>
  <c r="I943" i="6" s="1"/>
  <c r="H1159" i="6"/>
  <c r="I1159" i="6" s="1"/>
  <c r="H895" i="6"/>
  <c r="H1067" i="6"/>
  <c r="I1067" i="6" s="1"/>
  <c r="H1219" i="6"/>
  <c r="I1219" i="6" s="1"/>
  <c r="H1547" i="6"/>
  <c r="I1547" i="6" s="1"/>
  <c r="H1399" i="6"/>
  <c r="I1399" i="6" s="1"/>
  <c r="H1647" i="6"/>
  <c r="I1647" i="6" s="1"/>
  <c r="H1435" i="6"/>
  <c r="I1435" i="6" s="1"/>
  <c r="H1087" i="6"/>
  <c r="I1087" i="6" s="1"/>
  <c r="H1483" i="6"/>
  <c r="I1483" i="6" s="1"/>
  <c r="H1439" i="6"/>
  <c r="I1439" i="6" s="1"/>
  <c r="H1167" i="6"/>
  <c r="I1167" i="6" s="1"/>
  <c r="H1539" i="6"/>
  <c r="I1539" i="6" s="1"/>
  <c r="H1819" i="6"/>
  <c r="I1819" i="6" s="1"/>
  <c r="H1691" i="6"/>
  <c r="I1691" i="6" s="1"/>
  <c r="H1967" i="6"/>
  <c r="I1967" i="6" s="1"/>
  <c r="H1639" i="6"/>
  <c r="I1639" i="6" s="1"/>
  <c r="H1943" i="6"/>
  <c r="I1943" i="6" s="1"/>
  <c r="H1575" i="6"/>
  <c r="I1575" i="6" s="1"/>
  <c r="H1751" i="6"/>
  <c r="I1751" i="6" s="1"/>
  <c r="H1151" i="6"/>
  <c r="I1151" i="6" s="1"/>
  <c r="H1603" i="6"/>
  <c r="I1603" i="6" s="1"/>
  <c r="H1755" i="6"/>
  <c r="I1755" i="6" s="1"/>
  <c r="H1935" i="6"/>
  <c r="I1935" i="6" s="1"/>
  <c r="H1511" i="6"/>
  <c r="I1511" i="6" s="1"/>
  <c r="H911" i="6"/>
  <c r="H2071" i="6"/>
  <c r="I2071" i="6" s="1"/>
  <c r="H1743" i="6"/>
  <c r="I1743" i="6" s="1"/>
  <c r="H2319" i="6"/>
  <c r="I2319" i="6" s="1"/>
  <c r="H2015" i="6"/>
  <c r="I2015" i="6" s="1"/>
  <c r="H2019" i="6"/>
  <c r="I2019" i="6" s="1"/>
  <c r="H2327" i="6"/>
  <c r="I2327" i="6" s="1"/>
  <c r="H2043" i="6"/>
  <c r="I2043" i="6" s="1"/>
  <c r="H207" i="6"/>
  <c r="H411" i="6"/>
  <c r="I411" i="6" s="1"/>
  <c r="H611" i="6"/>
  <c r="I611" i="6" s="1"/>
  <c r="H371" i="6"/>
  <c r="I371" i="6" s="1"/>
  <c r="H139" i="6"/>
  <c r="I139" i="6" s="1"/>
  <c r="H395" i="6"/>
  <c r="I395" i="6" s="1"/>
  <c r="H79" i="6"/>
  <c r="I79" i="6" s="1"/>
  <c r="H347" i="6"/>
  <c r="I347" i="6" s="1"/>
  <c r="H111" i="6"/>
  <c r="H399" i="6"/>
  <c r="I399" i="6" s="1"/>
  <c r="H199" i="6"/>
  <c r="I199" i="6" s="1"/>
  <c r="H403" i="6"/>
  <c r="I403" i="6" s="1"/>
  <c r="H515" i="6"/>
  <c r="I515" i="6" s="1"/>
  <c r="H835" i="6"/>
  <c r="I835" i="6" s="1"/>
  <c r="H507" i="6"/>
  <c r="I507" i="6" s="1"/>
  <c r="H811" i="6"/>
  <c r="I811" i="6" s="1"/>
  <c r="H463" i="6"/>
  <c r="H251" i="6"/>
  <c r="I251" i="6" s="1"/>
  <c r="H679" i="6"/>
  <c r="I679" i="6" s="1"/>
  <c r="H879" i="6"/>
  <c r="I879" i="6" s="1"/>
  <c r="H555" i="6"/>
  <c r="I555" i="6" s="1"/>
  <c r="H815" i="6"/>
  <c r="I815" i="6" s="1"/>
  <c r="H667" i="6"/>
  <c r="I667" i="6" s="1"/>
  <c r="H863" i="6"/>
  <c r="I863" i="6" s="1"/>
  <c r="H923" i="6"/>
  <c r="H1347" i="6"/>
  <c r="I1347" i="6" s="1"/>
  <c r="H1195" i="6"/>
  <c r="I1195" i="6" s="1"/>
  <c r="H1387" i="6"/>
  <c r="I1387" i="6" s="1"/>
  <c r="H1011" i="6"/>
  <c r="I1011" i="6" s="1"/>
  <c r="H1115" i="6"/>
  <c r="I1115" i="6" s="1"/>
  <c r="H1283" i="6"/>
  <c r="I1283" i="6" s="1"/>
  <c r="H979" i="6"/>
  <c r="I979" i="6" s="1"/>
  <c r="H1235" i="6"/>
  <c r="I1235" i="6" s="1"/>
  <c r="H899" i="6"/>
  <c r="I899" i="6" s="1"/>
  <c r="H1075" i="6"/>
  <c r="I1075" i="6" s="1"/>
  <c r="H1243" i="6"/>
  <c r="I1243" i="6" s="1"/>
  <c r="H1559" i="6"/>
  <c r="I1559" i="6" s="1"/>
  <c r="H1463" i="6"/>
  <c r="I1463" i="6" s="1"/>
  <c r="H1143" i="6"/>
  <c r="I1143" i="6" s="1"/>
  <c r="H1451" i="6"/>
  <c r="I1451" i="6" s="1"/>
  <c r="H1263" i="6"/>
  <c r="H779" i="6"/>
  <c r="I779" i="6" s="1"/>
  <c r="H1455" i="6"/>
  <c r="I1455" i="6" s="1"/>
  <c r="H1179" i="6"/>
  <c r="I1179" i="6" s="1"/>
  <c r="H1675" i="6"/>
  <c r="I1675" i="6" s="1"/>
  <c r="H1879" i="6"/>
  <c r="I1879" i="6" s="1"/>
  <c r="H1715" i="6"/>
  <c r="I1715" i="6" s="1"/>
  <c r="H1999" i="6"/>
  <c r="I1999" i="6" s="1"/>
  <c r="H1643" i="6"/>
  <c r="I1643" i="6" s="1"/>
  <c r="H1955" i="6"/>
  <c r="I1955" i="6" s="1"/>
  <c r="H1611" i="6"/>
  <c r="I1611" i="6" s="1"/>
  <c r="H1767" i="6"/>
  <c r="I1767" i="6" s="1"/>
  <c r="H1351" i="6"/>
  <c r="I1351" i="6" s="1"/>
  <c r="H1627" i="6"/>
  <c r="I1627" i="6" s="1"/>
  <c r="H1759" i="6"/>
  <c r="I1759" i="6" s="1"/>
  <c r="H1947" i="6"/>
  <c r="I1947" i="6" s="1"/>
  <c r="H1515" i="6"/>
  <c r="I1515" i="6" s="1"/>
  <c r="H1671" i="6"/>
  <c r="I1671" i="6" s="1"/>
  <c r="H2099" i="6"/>
  <c r="I2099" i="6" s="1"/>
  <c r="H1983" i="6"/>
  <c r="I1983" i="6" s="1"/>
  <c r="H2343" i="6"/>
  <c r="I2343" i="6" s="1"/>
  <c r="H2023" i="6"/>
  <c r="I2023" i="6" s="1"/>
  <c r="H2051" i="6"/>
  <c r="I2051" i="6" s="1"/>
  <c r="H2351" i="6"/>
  <c r="I2351" i="6" s="1"/>
  <c r="H2107" i="6"/>
  <c r="I2107" i="6" s="1"/>
  <c r="H2331" i="6"/>
  <c r="I2331" i="6" s="1"/>
  <c r="H1951" i="6"/>
  <c r="I1951" i="6" s="1"/>
  <c r="H2215" i="6"/>
  <c r="I2215" i="6" s="1"/>
  <c r="H2175" i="6"/>
  <c r="I2175" i="6" s="1"/>
  <c r="H2511" i="6"/>
  <c r="I2511" i="6" s="1"/>
  <c r="H2403" i="6"/>
  <c r="I2403" i="6" s="1"/>
  <c r="H2563" i="6"/>
  <c r="I2563" i="6" s="1"/>
  <c r="H1711" i="6"/>
  <c r="I1711" i="6" s="1"/>
  <c r="H1899" i="6"/>
  <c r="I1899" i="6" s="1"/>
  <c r="H2395" i="6"/>
  <c r="I2395" i="6" s="1"/>
  <c r="H2067" i="6"/>
  <c r="I2067" i="6" s="1"/>
  <c r="H2551" i="6"/>
  <c r="I2551" i="6" s="1"/>
  <c r="H2435" i="6"/>
  <c r="I2435" i="6" s="1"/>
  <c r="H2247" i="6"/>
  <c r="I2247" i="6" s="1"/>
  <c r="H2831" i="6"/>
  <c r="I2831" i="6" s="1"/>
  <c r="H2723" i="6"/>
  <c r="I2723" i="6" s="1"/>
  <c r="H2863" i="6"/>
  <c r="I2863" i="6" s="1"/>
  <c r="H3219" i="6"/>
  <c r="I3219" i="6" s="1"/>
  <c r="H2711" i="6"/>
  <c r="I2711" i="6" s="1"/>
  <c r="H2943" i="6"/>
  <c r="I2943" i="6" s="1"/>
  <c r="H1995" i="6"/>
  <c r="I1995" i="6" s="1"/>
  <c r="H2295" i="6"/>
  <c r="I2295" i="6" s="1"/>
  <c r="H2459" i="6"/>
  <c r="I2459" i="6" s="1"/>
  <c r="H2675" i="6"/>
  <c r="I2675" i="6" s="1"/>
  <c r="H2687" i="6"/>
  <c r="I2687" i="6" s="1"/>
  <c r="H2631" i="6"/>
  <c r="I2631" i="6" s="1"/>
  <c r="H2559" i="6"/>
  <c r="I2559" i="6" s="1"/>
  <c r="H2699" i="6"/>
  <c r="I2699" i="6" s="1"/>
  <c r="H3151" i="6"/>
  <c r="I3151" i="6" s="1"/>
  <c r="H2867" i="6"/>
  <c r="I2867" i="6" s="1"/>
  <c r="H3115" i="6"/>
  <c r="I3115" i="6" s="1"/>
  <c r="H2655" i="6"/>
  <c r="I2655" i="6" s="1"/>
  <c r="H2987" i="6"/>
  <c r="I2987" i="6" s="1"/>
  <c r="H3267" i="6"/>
  <c r="I3267" i="6" s="1"/>
  <c r="H2715" i="6"/>
  <c r="I2715" i="6" s="1"/>
  <c r="H2999" i="6"/>
  <c r="I2999" i="6" s="1"/>
  <c r="H3279" i="6"/>
  <c r="I3279" i="6" s="1"/>
  <c r="H2843" i="6"/>
  <c r="I2843" i="6" s="1"/>
  <c r="H3211" i="6"/>
  <c r="I3211" i="6" s="1"/>
  <c r="H3531" i="6"/>
  <c r="I3531" i="6" s="1"/>
  <c r="H3851" i="6"/>
  <c r="I3851" i="6" s="1"/>
  <c r="H2787" i="6"/>
  <c r="I2787" i="6" s="1"/>
  <c r="H3415" i="6"/>
  <c r="I3415" i="6" s="1"/>
  <c r="H3675" i="6"/>
  <c r="I3675" i="6" s="1"/>
  <c r="H3859" i="6"/>
  <c r="I3859" i="6" s="1"/>
  <c r="H3175" i="6"/>
  <c r="I3175" i="6" s="1"/>
  <c r="H3487" i="6"/>
  <c r="I3487" i="6" s="1"/>
  <c r="H3755" i="6"/>
  <c r="I3755" i="6" s="1"/>
  <c r="H2751" i="6"/>
  <c r="I2751" i="6" s="1"/>
  <c r="H3339" i="6"/>
  <c r="I3339" i="6" s="1"/>
  <c r="H3795" i="6"/>
  <c r="I3795" i="6" s="1"/>
  <c r="H2875" i="6"/>
  <c r="I2875" i="6" s="1"/>
  <c r="H2959" i="6"/>
  <c r="I2959" i="6" s="1"/>
  <c r="H3295" i="6"/>
  <c r="I3295" i="6" s="1"/>
  <c r="H3527" i="6"/>
  <c r="I3527" i="6" s="1"/>
  <c r="H3783" i="6"/>
  <c r="I3783" i="6" s="1"/>
  <c r="H2983" i="6"/>
  <c r="I2983" i="6" s="1"/>
  <c r="H3099" i="6"/>
  <c r="I3099" i="6" s="1"/>
  <c r="H3503" i="6"/>
  <c r="I3503" i="6" s="1"/>
  <c r="H3887" i="6"/>
  <c r="I3887" i="6" s="1"/>
  <c r="H3515" i="6"/>
  <c r="I3515" i="6" s="1"/>
  <c r="H3883" i="6"/>
  <c r="I3883" i="6" s="1"/>
  <c r="H3643" i="6"/>
  <c r="I3643" i="6" s="1"/>
  <c r="H3807" i="6"/>
  <c r="I3807" i="6" s="1"/>
  <c r="H3843" i="6"/>
  <c r="I3843" i="6" s="1"/>
  <c r="H2223" i="6"/>
  <c r="I2223" i="6" s="1"/>
  <c r="H1863" i="6"/>
  <c r="I1863" i="6" s="1"/>
  <c r="H2203" i="6"/>
  <c r="I2203" i="6" s="1"/>
  <c r="H2431" i="6"/>
  <c r="I2431" i="6" s="1"/>
  <c r="H2707" i="6"/>
  <c r="I2707" i="6" s="1"/>
  <c r="H2663" i="6"/>
  <c r="I2663" i="6" s="1"/>
  <c r="H2771" i="6"/>
  <c r="I2771" i="6" s="1"/>
  <c r="H2775" i="6"/>
  <c r="I2775" i="6" s="1"/>
  <c r="H3183" i="6"/>
  <c r="I3183" i="6" s="1"/>
  <c r="H2879" i="6"/>
  <c r="I2879" i="6" s="1"/>
  <c r="H3143" i="6"/>
  <c r="I3143" i="6" s="1"/>
  <c r="H2683" i="6"/>
  <c r="I2683" i="6" s="1"/>
  <c r="H3007" i="6"/>
  <c r="I3007" i="6" s="1"/>
  <c r="H3343" i="6"/>
  <c r="I3343" i="6" s="1"/>
  <c r="H2763" i="6"/>
  <c r="I2763" i="6" s="1"/>
  <c r="H3023" i="6"/>
  <c r="I3023" i="6" s="1"/>
  <c r="H3291" i="6"/>
  <c r="I3291" i="6" s="1"/>
  <c r="H2911" i="6"/>
  <c r="I2911" i="6" s="1"/>
  <c r="H3215" i="6"/>
  <c r="I3215" i="6" s="1"/>
  <c r="H3575" i="6"/>
  <c r="I3575" i="6" s="1"/>
  <c r="H3855" i="6"/>
  <c r="I3855" i="6" s="1"/>
  <c r="H2899" i="6"/>
  <c r="I2899" i="6" s="1"/>
  <c r="H3463" i="6"/>
  <c r="I3463" i="6" s="1"/>
  <c r="H3699" i="6"/>
  <c r="I3699" i="6" s="1"/>
  <c r="H2211" i="6"/>
  <c r="I2211" i="6" s="1"/>
  <c r="H3235" i="6"/>
  <c r="I3235" i="6" s="1"/>
  <c r="H3523" i="6"/>
  <c r="I3523" i="6" s="1"/>
  <c r="H3759" i="6"/>
  <c r="I3759" i="6" s="1"/>
  <c r="H2887" i="6"/>
  <c r="I2887" i="6" s="1"/>
  <c r="H3407" i="6"/>
  <c r="I3407" i="6" s="1"/>
  <c r="H3799" i="6"/>
  <c r="I3799" i="6" s="1"/>
  <c r="H3039" i="6"/>
  <c r="I3039" i="6" s="1"/>
  <c r="H2971" i="6"/>
  <c r="I2971" i="6" s="1"/>
  <c r="H3311" i="6"/>
  <c r="I3311" i="6" s="1"/>
  <c r="H3559" i="6"/>
  <c r="I3559" i="6" s="1"/>
  <c r="H3803" i="6"/>
  <c r="I3803" i="6" s="1"/>
  <c r="H3371" i="6"/>
  <c r="I3371" i="6" s="1"/>
  <c r="H3207" i="6"/>
  <c r="I3207" i="6" s="1"/>
  <c r="H3535" i="6"/>
  <c r="I3535" i="6" s="1"/>
  <c r="H3347" i="6"/>
  <c r="I3347" i="6" s="1"/>
  <c r="H3587" i="6"/>
  <c r="I3587" i="6" s="1"/>
  <c r="H3331" i="6"/>
  <c r="I3331" i="6" s="1"/>
  <c r="H3819" i="6"/>
  <c r="I3819" i="6" s="1"/>
  <c r="H3867" i="6"/>
  <c r="I3867" i="6" s="1"/>
  <c r="H2939" i="6"/>
  <c r="I2939" i="6" s="1"/>
  <c r="H2227" i="6"/>
  <c r="I2227" i="6" s="1"/>
  <c r="H1927" i="6"/>
  <c r="I1927" i="6" s="1"/>
  <c r="H2311" i="6"/>
  <c r="I2311" i="6" s="1"/>
  <c r="H2695" i="6"/>
  <c r="I2695" i="6" s="1"/>
  <c r="H2727" i="6"/>
  <c r="I2727" i="6" s="1"/>
  <c r="H2679" i="6"/>
  <c r="I2679" i="6" s="1"/>
  <c r="H2807" i="6"/>
  <c r="I2807" i="6" s="1"/>
  <c r="H2779" i="6"/>
  <c r="I2779" i="6" s="1"/>
  <c r="H3195" i="6"/>
  <c r="I3195" i="6" s="1"/>
  <c r="H2891" i="6"/>
  <c r="I2891" i="6" s="1"/>
  <c r="H3155" i="6"/>
  <c r="I3155" i="6" s="1"/>
  <c r="H2759" i="6"/>
  <c r="I2759" i="6" s="1"/>
  <c r="H3051" i="6"/>
  <c r="I3051" i="6" s="1"/>
  <c r="H2139" i="6"/>
  <c r="I2139" i="6" s="1"/>
  <c r="H2799" i="6"/>
  <c r="I2799" i="6" s="1"/>
  <c r="H3055" i="6"/>
  <c r="I3055" i="6" s="1"/>
  <c r="H3303" i="6"/>
  <c r="I3303" i="6" s="1"/>
  <c r="H2915" i="6"/>
  <c r="H3319" i="6"/>
  <c r="I3319" i="6" s="1"/>
  <c r="H3599" i="6"/>
  <c r="I3599" i="6" s="1"/>
  <c r="H3871" i="6"/>
  <c r="I3871" i="6" s="1"/>
  <c r="H2995" i="6"/>
  <c r="I2995" i="6" s="1"/>
  <c r="H3495" i="6"/>
  <c r="I3495" i="6" s="1"/>
  <c r="H3703" i="6"/>
  <c r="I3703" i="6" s="1"/>
  <c r="H2767" i="6"/>
  <c r="I2767" i="6" s="1"/>
  <c r="H3335" i="6"/>
  <c r="I3335" i="6" s="1"/>
  <c r="H3543" i="6"/>
  <c r="I3543" i="6" s="1"/>
  <c r="H3835" i="6"/>
  <c r="I3835" i="6" s="1"/>
  <c r="H3163" i="6"/>
  <c r="I3163" i="6" s="1"/>
  <c r="H3499" i="6"/>
  <c r="I3499" i="6" s="1"/>
  <c r="H3811" i="6"/>
  <c r="I3811" i="6" s="1"/>
  <c r="H2439" i="6"/>
  <c r="I2439" i="6" s="1"/>
  <c r="H3031" i="6"/>
  <c r="I3031" i="6" s="1"/>
  <c r="H3363" i="6"/>
  <c r="I3363" i="6" s="1"/>
  <c r="H3583" i="6"/>
  <c r="I3583" i="6" s="1"/>
  <c r="H2951" i="6"/>
  <c r="I2951" i="6" s="1"/>
  <c r="H3679" i="6"/>
  <c r="I3679" i="6" s="1"/>
  <c r="H3275" i="6"/>
  <c r="I3275" i="6" s="1"/>
  <c r="H3551" i="6"/>
  <c r="I3551" i="6" s="1"/>
  <c r="H3751" i="6"/>
  <c r="I3751" i="6" s="1"/>
  <c r="H3631" i="6"/>
  <c r="I3631" i="6" s="1"/>
  <c r="H3539" i="6"/>
  <c r="I3539" i="6" s="1"/>
  <c r="H3839" i="6"/>
  <c r="I3839" i="6" s="1"/>
  <c r="H3307" i="6"/>
  <c r="I3307" i="6" s="1"/>
  <c r="H3287" i="6"/>
  <c r="I3287" i="6" s="1"/>
  <c r="H2291" i="6"/>
  <c r="I2291" i="6" s="1"/>
  <c r="H1979" i="6"/>
  <c r="I1979" i="6" s="1"/>
  <c r="H2111" i="6"/>
  <c r="I2111" i="6" s="1"/>
  <c r="H2531" i="6"/>
  <c r="I2531" i="6" s="1"/>
  <c r="H2703" i="6"/>
  <c r="H2743" i="6"/>
  <c r="I2743" i="6" s="1"/>
  <c r="H2355" i="6"/>
  <c r="I2355" i="6" s="1"/>
  <c r="H2811" i="6"/>
  <c r="I2811" i="6" s="1"/>
  <c r="H2783" i="6"/>
  <c r="I2783" i="6" s="1"/>
  <c r="H2347" i="6"/>
  <c r="I2347" i="6" s="1"/>
  <c r="H2903" i="6"/>
  <c r="I2903" i="6" s="1"/>
  <c r="H1915" i="6"/>
  <c r="I1915" i="6" s="1"/>
  <c r="H2795" i="6"/>
  <c r="I2795" i="6" s="1"/>
  <c r="H3075" i="6"/>
  <c r="I3075" i="6" s="1"/>
  <c r="H2271" i="6"/>
  <c r="I2271" i="6" s="1"/>
  <c r="H2883" i="6"/>
  <c r="I2883" i="6" s="1"/>
  <c r="H3087" i="6"/>
  <c r="I3087" i="6" s="1"/>
  <c r="H3327" i="6"/>
  <c r="I3327" i="6" s="1"/>
  <c r="H2923" i="6"/>
  <c r="I2923" i="6" s="1"/>
  <c r="H3375" i="6"/>
  <c r="I3375" i="6" s="1"/>
  <c r="H3635" i="6"/>
  <c r="I3635" i="6" s="1"/>
  <c r="H3827" i="6"/>
  <c r="I3827" i="6" s="1"/>
  <c r="H3015" i="6"/>
  <c r="I3015" i="6" s="1"/>
  <c r="H3519" i="6"/>
  <c r="I3519" i="6" s="1"/>
  <c r="H3715" i="6"/>
  <c r="I3715" i="6" s="1"/>
  <c r="H2835" i="6"/>
  <c r="I2835" i="6" s="1"/>
  <c r="H3351" i="6"/>
  <c r="I3351" i="6" s="1"/>
  <c r="H3567" i="6"/>
  <c r="I3567" i="6" s="1"/>
  <c r="H3879" i="6"/>
  <c r="I3879" i="6" s="1"/>
  <c r="H3179" i="6"/>
  <c r="I3179" i="6" s="1"/>
  <c r="H3547" i="6"/>
  <c r="I3547" i="6" s="1"/>
  <c r="H3815" i="6"/>
  <c r="I3815" i="6" s="1"/>
  <c r="H2647" i="6"/>
  <c r="I2647" i="6" s="1"/>
  <c r="H3043" i="6"/>
  <c r="I3043" i="6" s="1"/>
  <c r="H3399" i="6"/>
  <c r="I3399" i="6" s="1"/>
  <c r="H3619" i="6"/>
  <c r="I3619" i="6" s="1"/>
  <c r="H3011" i="6"/>
  <c r="I3011" i="6" s="1"/>
  <c r="H3687" i="6"/>
  <c r="I3687" i="6" s="1"/>
  <c r="H2991" i="6"/>
  <c r="I2991" i="6" s="1"/>
  <c r="H3595" i="6"/>
  <c r="I3595" i="6" s="1"/>
  <c r="H3079" i="6"/>
  <c r="I3079" i="6" s="1"/>
  <c r="H3639" i="6"/>
  <c r="I3639" i="6" s="1"/>
  <c r="H3243" i="6"/>
  <c r="I3243" i="6" s="1"/>
  <c r="H3383" i="6"/>
  <c r="I3383" i="6" s="1"/>
  <c r="H3387" i="6"/>
  <c r="I3387" i="6" s="1"/>
  <c r="H3563" i="6"/>
  <c r="I3563" i="6" s="1"/>
  <c r="H1663" i="6"/>
  <c r="I1663" i="6" s="1"/>
  <c r="H2171" i="6"/>
  <c r="I2171" i="6" s="1"/>
  <c r="H2543" i="6"/>
  <c r="I2543" i="6" s="1"/>
  <c r="H2279" i="6"/>
  <c r="I2279" i="6" s="1"/>
  <c r="H2467" i="6"/>
  <c r="I2467" i="6" s="1"/>
  <c r="H2639" i="6"/>
  <c r="I2639" i="6" s="1"/>
  <c r="H2555" i="6"/>
  <c r="I2555" i="6" s="1"/>
  <c r="H2815" i="6"/>
  <c r="I2815" i="6" s="1"/>
  <c r="H2491" i="6"/>
  <c r="I2491" i="6" s="1"/>
  <c r="H2931" i="6"/>
  <c r="I2931" i="6" s="1"/>
  <c r="H2239" i="6"/>
  <c r="I2239" i="6" s="1"/>
  <c r="H2823" i="6"/>
  <c r="I2823" i="6" s="1"/>
  <c r="H3119" i="6"/>
  <c r="I3119" i="6" s="1"/>
  <c r="H2455" i="6"/>
  <c r="I2455" i="6" s="1"/>
  <c r="H2907" i="6"/>
  <c r="I2907" i="6" s="1"/>
  <c r="H3135" i="6"/>
  <c r="I3135" i="6" s="1"/>
  <c r="H3355" i="6"/>
  <c r="I3355" i="6" s="1"/>
  <c r="H3059" i="6"/>
  <c r="I3059" i="6" s="1"/>
  <c r="H3423" i="6"/>
  <c r="I3423" i="6" s="1"/>
  <c r="H3655" i="6"/>
  <c r="I3655" i="6" s="1"/>
  <c r="H3891" i="6"/>
  <c r="I3891" i="6" s="1"/>
  <c r="H3227" i="6"/>
  <c r="I3227" i="6" s="1"/>
  <c r="H3555" i="6"/>
  <c r="I3555" i="6" s="1"/>
  <c r="H3719" i="6"/>
  <c r="I3719" i="6" s="1"/>
  <c r="H2895" i="6"/>
  <c r="I2895" i="6" s="1"/>
  <c r="H3427" i="6"/>
  <c r="I3427" i="6" s="1"/>
  <c r="H3579" i="6"/>
  <c r="I3579" i="6" s="1"/>
  <c r="H2871" i="6"/>
  <c r="I2871" i="6" s="1"/>
  <c r="H3191" i="6"/>
  <c r="I3191" i="6" s="1"/>
  <c r="H3627" i="6"/>
  <c r="I3627" i="6" s="1"/>
  <c r="H3863" i="6"/>
  <c r="I3863" i="6" s="1"/>
  <c r="H2747" i="6"/>
  <c r="I2747" i="6" s="1"/>
  <c r="H3127" i="6"/>
  <c r="I3127" i="6" s="1"/>
  <c r="H3411" i="6"/>
  <c r="I3411" i="6" s="1"/>
  <c r="H3711" i="6"/>
  <c r="I3711" i="6" s="1"/>
  <c r="H3027" i="6"/>
  <c r="I3027" i="6" s="1"/>
  <c r="H3727" i="6"/>
  <c r="I3727" i="6" s="1"/>
  <c r="H3067" i="6"/>
  <c r="I3067" i="6" s="1"/>
  <c r="H3611" i="6"/>
  <c r="I3611" i="6" s="1"/>
  <c r="H3247" i="6"/>
  <c r="I3247" i="6" s="1"/>
  <c r="H3747" i="6"/>
  <c r="I3747" i="6" s="1"/>
  <c r="H3315" i="6"/>
  <c r="I3315" i="6" s="1"/>
  <c r="H3731" i="6"/>
  <c r="I3731" i="6" s="1"/>
  <c r="H3435" i="6"/>
  <c r="I3435" i="6" s="1"/>
  <c r="H3691" i="6"/>
  <c r="I3691" i="6" s="1"/>
  <c r="H2235" i="6"/>
  <c r="I2235" i="6" s="1"/>
  <c r="H2083" i="6"/>
  <c r="H2547" i="6"/>
  <c r="I2547" i="6" s="1"/>
  <c r="H2283" i="6"/>
  <c r="I2283" i="6" s="1"/>
  <c r="H2487" i="6"/>
  <c r="I2487" i="6" s="1"/>
  <c r="H2691" i="6"/>
  <c r="I2691" i="6" s="1"/>
  <c r="H2583" i="6"/>
  <c r="I2583" i="6" s="1"/>
  <c r="H2847" i="6"/>
  <c r="I2847" i="6" s="1"/>
  <c r="H2519" i="6"/>
  <c r="I2519" i="6" s="1"/>
  <c r="H3035" i="6"/>
  <c r="I3035" i="6" s="1"/>
  <c r="H2259" i="6"/>
  <c r="I2259" i="6" s="1"/>
  <c r="H2839" i="6"/>
  <c r="I2839" i="6" s="1"/>
  <c r="H3131" i="6"/>
  <c r="I3131" i="6" s="1"/>
  <c r="H2539" i="6"/>
  <c r="I2539" i="6" s="1"/>
  <c r="H2947" i="6"/>
  <c r="I2947" i="6" s="1"/>
  <c r="H3159" i="6"/>
  <c r="I3159" i="6" s="1"/>
  <c r="H3367" i="6"/>
  <c r="I3367" i="6" s="1"/>
  <c r="H3063" i="6"/>
  <c r="I3063" i="6" s="1"/>
  <c r="H3447" i="6"/>
  <c r="I3447" i="6" s="1"/>
  <c r="H3683" i="6"/>
  <c r="I3683" i="6" s="1"/>
  <c r="H2963" i="6"/>
  <c r="I2963" i="6" s="1"/>
  <c r="H3231" i="6"/>
  <c r="I3231" i="6" s="1"/>
  <c r="H3591" i="6"/>
  <c r="I3591" i="6" s="1"/>
  <c r="H3739" i="6"/>
  <c r="I3739" i="6" s="1"/>
  <c r="H3003" i="6"/>
  <c r="I3003" i="6" s="1"/>
  <c r="H3439" i="6"/>
  <c r="I3439" i="6" s="1"/>
  <c r="H3603" i="6"/>
  <c r="I3603" i="6" s="1"/>
  <c r="H2451" i="6"/>
  <c r="I2451" i="6" s="1"/>
  <c r="H3199" i="6"/>
  <c r="I3199" i="6" s="1"/>
  <c r="H3651" i="6"/>
  <c r="I3651" i="6" s="1"/>
  <c r="H3875" i="6"/>
  <c r="I3875" i="6" s="1"/>
  <c r="H2827" i="6"/>
  <c r="I2827" i="6" s="1"/>
  <c r="H3147" i="6"/>
  <c r="I3147" i="6" s="1"/>
  <c r="H3431" i="6"/>
  <c r="I3431" i="6" s="1"/>
  <c r="H3763" i="6"/>
  <c r="I3763" i="6" s="1"/>
  <c r="H3107" i="6"/>
  <c r="I3107" i="6" s="1"/>
  <c r="H2935" i="6"/>
  <c r="I2935" i="6" s="1"/>
  <c r="H3095" i="6"/>
  <c r="I3095" i="6" s="1"/>
  <c r="H3847" i="6"/>
  <c r="I3847" i="6" s="1"/>
  <c r="H3299" i="6"/>
  <c r="I3299" i="6" s="1"/>
  <c r="H3823" i="6"/>
  <c r="I3823" i="6" s="1"/>
  <c r="H3359" i="6"/>
  <c r="I3359" i="6" s="1"/>
  <c r="H3403" i="6"/>
  <c r="I3403" i="6" s="1"/>
  <c r="H3571" i="6"/>
  <c r="I3571" i="6" s="1"/>
  <c r="H3483" i="6"/>
  <c r="I3483" i="6" s="1"/>
  <c r="H1919" i="6"/>
  <c r="I1919" i="6" s="1"/>
  <c r="H2503" i="6"/>
  <c r="I2503" i="6" s="1"/>
  <c r="H2803" i="6"/>
  <c r="I2803" i="6" s="1"/>
  <c r="H2619" i="6"/>
  <c r="I2619" i="6" s="1"/>
  <c r="H3071" i="6"/>
  <c r="I3071" i="6" s="1"/>
  <c r="H2255" i="6"/>
  <c r="I2255" i="6" s="1"/>
  <c r="H2323" i="6"/>
  <c r="I2323" i="6" s="1"/>
  <c r="H2671" i="6"/>
  <c r="I2671" i="6" s="1"/>
  <c r="H2375" i="6"/>
  <c r="I2375" i="6" s="1"/>
  <c r="H2535" i="6"/>
  <c r="I2535" i="6" s="1"/>
  <c r="H2183" i="6"/>
  <c r="I2183" i="6" s="1"/>
  <c r="H2623" i="6"/>
  <c r="I2623" i="6" s="1"/>
  <c r="H3111" i="6"/>
  <c r="I3111" i="6" s="1"/>
  <c r="H2667" i="6"/>
  <c r="I2667" i="6" s="1"/>
  <c r="H3103" i="6"/>
  <c r="I3103" i="6" s="1"/>
  <c r="H2651" i="6"/>
  <c r="I2651" i="6" s="1"/>
  <c r="H2919" i="6"/>
  <c r="I2919" i="6" s="1"/>
  <c r="H3223" i="6"/>
  <c r="I3223" i="6" s="1"/>
  <c r="H2603" i="6"/>
  <c r="I2603" i="6" s="1"/>
  <c r="H2979" i="6"/>
  <c r="I2979" i="6" s="1"/>
  <c r="H3239" i="6"/>
  <c r="I3239" i="6" s="1"/>
  <c r="H2819" i="6"/>
  <c r="I2819" i="6" s="1"/>
  <c r="H3091" i="6"/>
  <c r="I3091" i="6" s="1"/>
  <c r="H3507" i="6"/>
  <c r="I3507" i="6" s="1"/>
  <c r="H3791" i="6"/>
  <c r="I3791" i="6" s="1"/>
  <c r="H2739" i="6"/>
  <c r="I2739" i="6" s="1"/>
  <c r="H3395" i="6"/>
  <c r="I3395" i="6" s="1"/>
  <c r="H3647" i="6"/>
  <c r="I3647" i="6" s="1"/>
  <c r="H3831" i="6"/>
  <c r="I3831" i="6" s="1"/>
  <c r="H3171" i="6"/>
  <c r="I3171" i="6" s="1"/>
  <c r="H3475" i="6"/>
  <c r="I3475" i="6" s="1"/>
  <c r="H3667" i="6"/>
  <c r="I3667" i="6" s="1"/>
  <c r="H2591" i="6"/>
  <c r="I2591" i="6" s="1"/>
  <c r="H3323" i="6"/>
  <c r="I3323" i="6" s="1"/>
  <c r="H3743" i="6"/>
  <c r="I3743" i="6" s="1"/>
  <c r="H2635" i="6"/>
  <c r="I2635" i="6" s="1"/>
  <c r="H2859" i="6"/>
  <c r="I2859" i="6" s="1"/>
  <c r="H3255" i="6"/>
  <c r="I3255" i="6" s="1"/>
  <c r="H3491" i="6"/>
  <c r="I3491" i="6" s="1"/>
  <c r="H3779" i="6"/>
  <c r="I3779" i="6" s="1"/>
  <c r="H2507" i="6"/>
  <c r="I2507" i="6" s="1"/>
  <c r="H3419" i="6"/>
  <c r="I3419" i="6" s="1"/>
  <c r="H3459" i="6"/>
  <c r="I3459" i="6" s="1"/>
  <c r="H3391" i="6"/>
  <c r="I3391" i="6" s="1"/>
  <c r="H3511" i="6"/>
  <c r="I3511" i="6" s="1"/>
  <c r="H3659" i="6"/>
  <c r="I3659" i="6" s="1"/>
  <c r="H3607" i="6"/>
  <c r="I3607" i="6" s="1"/>
  <c r="H3663" i="6"/>
  <c r="I3663" i="6" s="1"/>
  <c r="H3735" i="6"/>
  <c r="I3735" i="6" s="1"/>
  <c r="H2131" i="6"/>
  <c r="I2131" i="6" s="1"/>
  <c r="H2967" i="6"/>
  <c r="I2967" i="6" s="1"/>
  <c r="H3623" i="6"/>
  <c r="I3623" i="6" s="1"/>
  <c r="H3895" i="6"/>
  <c r="I3895" i="6" s="1"/>
  <c r="H3695" i="6"/>
  <c r="I3695" i="6" s="1"/>
  <c r="H2659" i="6"/>
  <c r="I2659" i="6" s="1"/>
  <c r="H3203" i="6"/>
  <c r="I3203" i="6" s="1"/>
  <c r="H3775" i="6"/>
  <c r="I3775" i="6" s="1"/>
  <c r="H2851" i="6"/>
  <c r="I2851" i="6" s="1"/>
  <c r="H3479" i="6"/>
  <c r="I3479" i="6" s="1"/>
  <c r="H1699" i="6"/>
  <c r="I1699" i="6" s="1"/>
  <c r="H2719" i="6"/>
  <c r="H3167" i="6"/>
  <c r="I3167" i="6" s="1"/>
  <c r="H3251" i="6"/>
  <c r="I3251" i="6" s="1"/>
  <c r="H3771" i="6"/>
  <c r="I3771" i="6" s="1"/>
  <c r="H3047" i="6"/>
  <c r="I3047" i="6" s="1"/>
  <c r="H3083" i="6"/>
  <c r="I3083" i="6" s="1"/>
  <c r="H3451" i="6"/>
  <c r="I3451" i="6" s="1"/>
  <c r="H3455" i="6"/>
  <c r="I3455" i="6" s="1"/>
  <c r="H3443" i="6"/>
  <c r="I3443" i="6" s="1"/>
  <c r="H2363" i="6"/>
  <c r="I2363" i="6" s="1"/>
  <c r="H3471" i="6"/>
  <c r="I3471" i="6" s="1"/>
  <c r="H3615" i="6"/>
  <c r="I3615" i="6" s="1"/>
  <c r="H3767" i="6"/>
  <c r="I3767" i="6" s="1"/>
  <c r="H3467" i="6"/>
  <c r="I3467" i="6" s="1"/>
  <c r="H2855" i="6"/>
  <c r="I2855" i="6" s="1"/>
  <c r="H3787" i="6"/>
  <c r="I3787" i="6" s="1"/>
  <c r="H2475" i="6"/>
  <c r="I2475" i="6" s="1"/>
  <c r="H3139" i="6"/>
  <c r="I3139" i="6" s="1"/>
  <c r="H3671" i="6"/>
  <c r="I3671" i="6" s="1"/>
  <c r="H3187" i="6"/>
  <c r="I3187" i="6" s="1"/>
  <c r="H3123" i="6"/>
  <c r="I3123" i="6" s="1"/>
  <c r="H3283" i="6"/>
  <c r="I3283" i="6" s="1"/>
  <c r="H3259" i="6"/>
  <c r="I3259" i="6" s="1"/>
  <c r="H3723" i="6"/>
  <c r="I3723" i="6" s="1"/>
  <c r="H2571" i="6"/>
  <c r="I2571" i="6" s="1"/>
  <c r="H3379" i="6"/>
  <c r="I3379" i="6" s="1"/>
  <c r="H3707" i="6"/>
  <c r="I3707" i="6" s="1"/>
  <c r="H3271" i="6"/>
  <c r="I3271" i="6" s="1"/>
  <c r="H19" i="6"/>
  <c r="I19" i="6" s="1"/>
  <c r="H7" i="6"/>
  <c r="I7" i="6" s="1"/>
  <c r="H3" i="6"/>
  <c r="I3" i="6" s="1"/>
  <c r="H15" i="6"/>
  <c r="I15" i="6" s="1"/>
  <c r="H43" i="6"/>
  <c r="I43" i="6" s="1"/>
  <c r="H35" i="6"/>
  <c r="I35" i="6" s="1"/>
  <c r="H31" i="6"/>
  <c r="I31" i="6" s="1"/>
  <c r="H27" i="6"/>
  <c r="I27" i="6" s="1"/>
  <c r="H23" i="6"/>
  <c r="I23" i="6" s="1"/>
  <c r="H11" i="6"/>
  <c r="I11" i="6" s="1"/>
  <c r="H42" i="6"/>
  <c r="I42" i="6" s="1"/>
  <c r="H78" i="6"/>
  <c r="I78" i="6" s="1"/>
  <c r="H374" i="6"/>
  <c r="H94" i="6"/>
  <c r="I94" i="6" s="1"/>
  <c r="H298" i="6"/>
  <c r="I298" i="6" s="1"/>
  <c r="H198" i="6"/>
  <c r="I198" i="6" s="1"/>
  <c r="H458" i="6"/>
  <c r="I458" i="6" s="1"/>
  <c r="H146" i="6"/>
  <c r="I146" i="6" s="1"/>
  <c r="H350" i="6"/>
  <c r="I350" i="6" s="1"/>
  <c r="H326" i="6"/>
  <c r="I326" i="6" s="1"/>
  <c r="H526" i="6"/>
  <c r="H206" i="6"/>
  <c r="I206" i="6" s="1"/>
  <c r="H446" i="6"/>
  <c r="I446" i="6" s="1"/>
  <c r="H462" i="6"/>
  <c r="I462" i="6" s="1"/>
  <c r="H690" i="6"/>
  <c r="I690" i="6" s="1"/>
  <c r="H302" i="6"/>
  <c r="I302" i="6" s="1"/>
  <c r="H634" i="6"/>
  <c r="I634" i="6" s="1"/>
  <c r="H878" i="6"/>
  <c r="I878" i="6" s="1"/>
  <c r="H658" i="6"/>
  <c r="H638" i="6"/>
  <c r="I638" i="6" s="1"/>
  <c r="H830" i="6"/>
  <c r="I830" i="6" s="1"/>
  <c r="H522" i="6"/>
  <c r="I522" i="6" s="1"/>
  <c r="H786" i="6"/>
  <c r="I786" i="6" s="1"/>
  <c r="H210" i="6"/>
  <c r="I210" i="6" s="1"/>
  <c r="H702" i="6"/>
  <c r="I702" i="6" s="1"/>
  <c r="H930" i="6"/>
  <c r="I930" i="6" s="1"/>
  <c r="H1146" i="6"/>
  <c r="H1338" i="6"/>
  <c r="I1338" i="6" s="1"/>
  <c r="H1030" i="6"/>
  <c r="I1030" i="6" s="1"/>
  <c r="H642" i="6"/>
  <c r="I642" i="6" s="1"/>
  <c r="H1238" i="6"/>
  <c r="I1238" i="6" s="1"/>
  <c r="H798" i="6"/>
  <c r="I798" i="6" s="1"/>
  <c r="H730" i="6"/>
  <c r="I730" i="6" s="1"/>
  <c r="H1034" i="6"/>
  <c r="I1034" i="6" s="1"/>
  <c r="H1118" i="6"/>
  <c r="H870" i="6"/>
  <c r="I870" i="6" s="1"/>
  <c r="H1070" i="6"/>
  <c r="I1070" i="6" s="1"/>
  <c r="H1502" i="6"/>
  <c r="I1502" i="6" s="1"/>
  <c r="H1046" i="6"/>
  <c r="I1046" i="6" s="1"/>
  <c r="H1506" i="6"/>
  <c r="I1506" i="6" s="1"/>
  <c r="H1150" i="6"/>
  <c r="I1150" i="6" s="1"/>
  <c r="H1410" i="6"/>
  <c r="I1410" i="6" s="1"/>
  <c r="H1666" i="6"/>
  <c r="H1454" i="6"/>
  <c r="I1454" i="6" s="1"/>
  <c r="H1398" i="6"/>
  <c r="I1398" i="6" s="1"/>
  <c r="H814" i="6"/>
  <c r="I814" i="6" s="1"/>
  <c r="H1458" i="6"/>
  <c r="I1458" i="6" s="1"/>
  <c r="H1854" i="6"/>
  <c r="I1854" i="6" s="1"/>
  <c r="H1618" i="6"/>
  <c r="I1618" i="6" s="1"/>
  <c r="H1910" i="6"/>
  <c r="I1910" i="6" s="1"/>
  <c r="H1446" i="6"/>
  <c r="I1446" i="6" s="1"/>
  <c r="H1770" i="6"/>
  <c r="I1770" i="6" s="1"/>
  <c r="H1994" i="6"/>
  <c r="I1994" i="6" s="1"/>
  <c r="H1586" i="6"/>
  <c r="I1586" i="6" s="1"/>
  <c r="H1914" i="6"/>
  <c r="I1914" i="6" s="1"/>
  <c r="H1382" i="6"/>
  <c r="I1382" i="6" s="1"/>
  <c r="H1686" i="6"/>
  <c r="I1686" i="6" s="1"/>
  <c r="H2010" i="6"/>
  <c r="I2010" i="6" s="1"/>
  <c r="H1782" i="6"/>
  <c r="H2026" i="6"/>
  <c r="I2026" i="6" s="1"/>
  <c r="H2090" i="6"/>
  <c r="I2090" i="6" s="1"/>
  <c r="H2274" i="6"/>
  <c r="I2274" i="6" s="1"/>
  <c r="H1918" i="6"/>
  <c r="I1918" i="6" s="1"/>
  <c r="H1954" i="6"/>
  <c r="I1954" i="6" s="1"/>
  <c r="H2214" i="6"/>
  <c r="I2214" i="6" s="1"/>
  <c r="H1930" i="6"/>
  <c r="I1930" i="6" s="1"/>
  <c r="H2370" i="6"/>
  <c r="H2178" i="6"/>
  <c r="I2178" i="6" s="1"/>
  <c r="H2074" i="6"/>
  <c r="I2074" i="6" s="1"/>
  <c r="H2070" i="6"/>
  <c r="I2070" i="6" s="1"/>
  <c r="H2390" i="6"/>
  <c r="I2390" i="6" s="1"/>
  <c r="H2358" i="6"/>
  <c r="I2358" i="6" s="1"/>
  <c r="H2614" i="6"/>
  <c r="I2614" i="6" s="1"/>
  <c r="H2362" i="6"/>
  <c r="I2362" i="6" s="1"/>
  <c r="H1702" i="6"/>
  <c r="I1702" i="6" s="1"/>
  <c r="H2442" i="6"/>
  <c r="I2442" i="6" s="1"/>
  <c r="H2618" i="6"/>
  <c r="I2618" i="6" s="1"/>
  <c r="H2086" i="6"/>
  <c r="I2086" i="6" s="1"/>
  <c r="H2474" i="6"/>
  <c r="I2474" i="6" s="1"/>
  <c r="H2654" i="6"/>
  <c r="I2654" i="6" s="1"/>
  <c r="H2674" i="6"/>
  <c r="I2674" i="6" s="1"/>
  <c r="H2402" i="6"/>
  <c r="I2402" i="6" s="1"/>
  <c r="H2818" i="6"/>
  <c r="I2818" i="6" s="1"/>
  <c r="H2610" i="6"/>
  <c r="I2610" i="6" s="1"/>
  <c r="H2930" i="6"/>
  <c r="I2930" i="6" s="1"/>
  <c r="H3114" i="6"/>
  <c r="I3114" i="6" s="1"/>
  <c r="H2542" i="6"/>
  <c r="I2542" i="6" s="1"/>
  <c r="H2686" i="6"/>
  <c r="I2686" i="6" s="1"/>
  <c r="H3014" i="6"/>
  <c r="I3014" i="6" s="1"/>
  <c r="H2642" i="6"/>
  <c r="I2642" i="6" s="1"/>
  <c r="H3038" i="6"/>
  <c r="I3038" i="6" s="1"/>
  <c r="H3294" i="6"/>
  <c r="I3294" i="6" s="1"/>
  <c r="H2802" i="6"/>
  <c r="I2802" i="6" s="1"/>
  <c r="H3078" i="6"/>
  <c r="I3078" i="6" s="1"/>
  <c r="H3330" i="6"/>
  <c r="I3330" i="6" s="1"/>
  <c r="H3326" i="6"/>
  <c r="I3326" i="6" s="1"/>
  <c r="H3566" i="6"/>
  <c r="I3566" i="6" s="1"/>
  <c r="H3882" i="6"/>
  <c r="I3882" i="6" s="1"/>
  <c r="H3198" i="6"/>
  <c r="I3198" i="6" s="1"/>
  <c r="H3626" i="6"/>
  <c r="I3626" i="6" s="1"/>
  <c r="H3310" i="6"/>
  <c r="I3310" i="6" s="1"/>
  <c r="H3802" i="6"/>
  <c r="I3802" i="6" s="1"/>
  <c r="H3490" i="6"/>
  <c r="I3490" i="6" s="1"/>
  <c r="H2410" i="6"/>
  <c r="I2410" i="6" s="1"/>
  <c r="H126" i="6"/>
  <c r="I126" i="6" s="1"/>
  <c r="H394" i="6"/>
  <c r="I394" i="6" s="1"/>
  <c r="H110" i="6"/>
  <c r="H346" i="6"/>
  <c r="I346" i="6" s="1"/>
  <c r="H230" i="6"/>
  <c r="I230" i="6" s="1"/>
  <c r="H474" i="6"/>
  <c r="I474" i="6" s="1"/>
  <c r="H158" i="6"/>
  <c r="I158" i="6" s="1"/>
  <c r="H382" i="6"/>
  <c r="I382" i="6" s="1"/>
  <c r="H338" i="6"/>
  <c r="I338" i="6" s="1"/>
  <c r="H86" i="6"/>
  <c r="I86" i="6" s="1"/>
  <c r="H226" i="6"/>
  <c r="H546" i="6"/>
  <c r="I546" i="6" s="1"/>
  <c r="H466" i="6"/>
  <c r="I466" i="6" s="1"/>
  <c r="H766" i="6"/>
  <c r="I766" i="6" s="1"/>
  <c r="H318" i="6"/>
  <c r="I318" i="6" s="1"/>
  <c r="H654" i="6"/>
  <c r="I654" i="6" s="1"/>
  <c r="H278" i="6"/>
  <c r="I278" i="6" s="1"/>
  <c r="H694" i="6"/>
  <c r="I694" i="6" s="1"/>
  <c r="H662" i="6"/>
  <c r="H882" i="6"/>
  <c r="I882" i="6" s="1"/>
  <c r="H610" i="6"/>
  <c r="I610" i="6" s="1"/>
  <c r="H810" i="6"/>
  <c r="I810" i="6" s="1"/>
  <c r="H482" i="6"/>
  <c r="I482" i="6" s="1"/>
  <c r="H714" i="6"/>
  <c r="I714" i="6" s="1"/>
  <c r="H990" i="6"/>
  <c r="I990" i="6" s="1"/>
  <c r="H1154" i="6"/>
  <c r="I1154" i="6" s="1"/>
  <c r="H1350" i="6"/>
  <c r="H1090" i="6"/>
  <c r="I1090" i="6" s="1"/>
  <c r="H738" i="6"/>
  <c r="I738" i="6" s="1"/>
  <c r="H1278" i="6"/>
  <c r="I1278" i="6" s="1"/>
  <c r="H910" i="6"/>
  <c r="I910" i="6" s="1"/>
  <c r="H758" i="6"/>
  <c r="I758" i="6" s="1"/>
  <c r="H1042" i="6"/>
  <c r="I1042" i="6" s="1"/>
  <c r="H1126" i="6"/>
  <c r="I1126" i="6" s="1"/>
  <c r="H886" i="6"/>
  <c r="H1274" i="6"/>
  <c r="I1274" i="6" s="1"/>
  <c r="H1518" i="6"/>
  <c r="I1518" i="6" s="1"/>
  <c r="H1082" i="6"/>
  <c r="I1082" i="6" s="1"/>
  <c r="H1594" i="6"/>
  <c r="I1594" i="6" s="1"/>
  <c r="H1162" i="6"/>
  <c r="I1162" i="6" s="1"/>
  <c r="H1426" i="6"/>
  <c r="I1426" i="6" s="1"/>
  <c r="H994" i="6"/>
  <c r="I994" i="6" s="1"/>
  <c r="H1062" i="6"/>
  <c r="H1430" i="6"/>
  <c r="I1430" i="6" s="1"/>
  <c r="H938" i="6"/>
  <c r="I938" i="6" s="1"/>
  <c r="H1534" i="6"/>
  <c r="I1534" i="6" s="1"/>
  <c r="H1858" i="6"/>
  <c r="I1858" i="6" s="1"/>
  <c r="H1694" i="6"/>
  <c r="I1694" i="6" s="1"/>
  <c r="H1946" i="6"/>
  <c r="I1946" i="6" s="1"/>
  <c r="H1562" i="6"/>
  <c r="I1562" i="6" s="1"/>
  <c r="H1790" i="6"/>
  <c r="H2018" i="6"/>
  <c r="I2018" i="6" s="1"/>
  <c r="H1662" i="6"/>
  <c r="I1662" i="6" s="1"/>
  <c r="H1926" i="6"/>
  <c r="I1926" i="6" s="1"/>
  <c r="H1470" i="6"/>
  <c r="I1470" i="6" s="1"/>
  <c r="H1722" i="6"/>
  <c r="I1722" i="6" s="1"/>
  <c r="H2022" i="6"/>
  <c r="I2022" i="6" s="1"/>
  <c r="H1802" i="6"/>
  <c r="I1802" i="6" s="1"/>
  <c r="H2062" i="6"/>
  <c r="H2106" i="6"/>
  <c r="I2106" i="6" s="1"/>
  <c r="H2294" i="6"/>
  <c r="I2294" i="6" s="1"/>
  <c r="H1922" i="6"/>
  <c r="I1922" i="6" s="1"/>
  <c r="H1990" i="6"/>
  <c r="I1990" i="6" s="1"/>
  <c r="H2354" i="6"/>
  <c r="I2354" i="6" s="1"/>
  <c r="H1942" i="6"/>
  <c r="I1942" i="6" s="1"/>
  <c r="H1878" i="6"/>
  <c r="I1878" i="6" s="1"/>
  <c r="H2318" i="6"/>
  <c r="I2318" i="6" s="1"/>
  <c r="H2118" i="6"/>
  <c r="I2118" i="6" s="1"/>
  <c r="H2114" i="6"/>
  <c r="I2114" i="6" s="1"/>
  <c r="H2414" i="6"/>
  <c r="I2414" i="6" s="1"/>
  <c r="H2462" i="6"/>
  <c r="I2462" i="6" s="1"/>
  <c r="H2630" i="6"/>
  <c r="I2630" i="6" s="1"/>
  <c r="H2434" i="6"/>
  <c r="I2434" i="6" s="1"/>
  <c r="H1746" i="6"/>
  <c r="I1746" i="6" s="1"/>
  <c r="H2446" i="6"/>
  <c r="I2446" i="6" s="1"/>
  <c r="H2634" i="6"/>
  <c r="I2634" i="6" s="1"/>
  <c r="H2126" i="6"/>
  <c r="I2126" i="6" s="1"/>
  <c r="H2494" i="6"/>
  <c r="I2494" i="6" s="1"/>
  <c r="H2666" i="6"/>
  <c r="I2666" i="6" s="1"/>
  <c r="H2678" i="6"/>
  <c r="I2678" i="6" s="1"/>
  <c r="H2658" i="6"/>
  <c r="I2658" i="6" s="1"/>
  <c r="H2834" i="6"/>
  <c r="I2834" i="6" s="1"/>
  <c r="H2742" i="6"/>
  <c r="I2742" i="6" s="1"/>
  <c r="H2942" i="6"/>
  <c r="I2942" i="6" s="1"/>
  <c r="H3142" i="6"/>
  <c r="I3142" i="6" s="1"/>
  <c r="H2574" i="6"/>
  <c r="I2574" i="6" s="1"/>
  <c r="H2762" i="6"/>
  <c r="I2762" i="6" s="1"/>
  <c r="H3054" i="6"/>
  <c r="I3054" i="6" s="1"/>
  <c r="H2766" i="6"/>
  <c r="I2766" i="6" s="1"/>
  <c r="H3058" i="6"/>
  <c r="I3058" i="6" s="1"/>
  <c r="H3314" i="6"/>
  <c r="I3314" i="6" s="1"/>
  <c r="H2842" i="6"/>
  <c r="I2842" i="6" s="1"/>
  <c r="H3090" i="6"/>
  <c r="I3090" i="6" s="1"/>
  <c r="H3358" i="6"/>
  <c r="I3358" i="6" s="1"/>
  <c r="H3426" i="6"/>
  <c r="I3426" i="6" s="1"/>
  <c r="H3578" i="6"/>
  <c r="I3578" i="6" s="1"/>
  <c r="H3742" i="6"/>
  <c r="I3742" i="6" s="1"/>
  <c r="H2322" i="6"/>
  <c r="I2322" i="6" s="1"/>
  <c r="H3282" i="6"/>
  <c r="I3282" i="6" s="1"/>
  <c r="H3658" i="6"/>
  <c r="I3658" i="6" s="1"/>
  <c r="H3118" i="6"/>
  <c r="I3118" i="6" s="1"/>
  <c r="H3382" i="6"/>
  <c r="I3382" i="6" s="1"/>
  <c r="H3594" i="6"/>
  <c r="I3594" i="6" s="1"/>
  <c r="H3866" i="6"/>
  <c r="I3866" i="6" s="1"/>
  <c r="H3202" i="6"/>
  <c r="I3202" i="6" s="1"/>
  <c r="H3526" i="6"/>
  <c r="I3526" i="6" s="1"/>
  <c r="H194" i="6"/>
  <c r="H438" i="6"/>
  <c r="I438" i="6" s="1"/>
  <c r="H142" i="6"/>
  <c r="I142" i="6" s="1"/>
  <c r="H398" i="6"/>
  <c r="I398" i="6" s="1"/>
  <c r="H254" i="6"/>
  <c r="I254" i="6" s="1"/>
  <c r="H518" i="6"/>
  <c r="I518" i="6" s="1"/>
  <c r="H174" i="6"/>
  <c r="I174" i="6" s="1"/>
  <c r="H402" i="6"/>
  <c r="I402" i="6" s="1"/>
  <c r="H362" i="6"/>
  <c r="H102" i="6"/>
  <c r="I102" i="6" s="1"/>
  <c r="H234" i="6"/>
  <c r="I234" i="6" s="1"/>
  <c r="H558" i="6"/>
  <c r="I558" i="6" s="1"/>
  <c r="H538" i="6"/>
  <c r="I538" i="6" s="1"/>
  <c r="H790" i="6"/>
  <c r="I790" i="6" s="1"/>
  <c r="H390" i="6"/>
  <c r="I390" i="6" s="1"/>
  <c r="H678" i="6"/>
  <c r="I678" i="6" s="1"/>
  <c r="H354" i="6"/>
  <c r="H90" i="6"/>
  <c r="I90" i="6" s="1"/>
  <c r="H682" i="6"/>
  <c r="I682" i="6" s="1"/>
  <c r="H898" i="6"/>
  <c r="I898" i="6" s="1"/>
  <c r="H622" i="6"/>
  <c r="I622" i="6" s="1"/>
  <c r="H834" i="6"/>
  <c r="I834" i="6" s="1"/>
  <c r="H502" i="6"/>
  <c r="I502" i="6" s="1"/>
  <c r="H750" i="6"/>
  <c r="I750" i="6" s="1"/>
  <c r="H998" i="6"/>
  <c r="H1194" i="6"/>
  <c r="I1194" i="6" s="1"/>
  <c r="H1362" i="6"/>
  <c r="I1362" i="6" s="1"/>
  <c r="H1166" i="6"/>
  <c r="I1166" i="6" s="1"/>
  <c r="H794" i="6"/>
  <c r="I794" i="6" s="1"/>
  <c r="H1286" i="6"/>
  <c r="I1286" i="6" s="1"/>
  <c r="H914" i="6"/>
  <c r="I914" i="6" s="1"/>
  <c r="H806" i="6"/>
  <c r="I806" i="6" s="1"/>
  <c r="H1050" i="6"/>
  <c r="H1134" i="6"/>
  <c r="I1134" i="6" s="1"/>
  <c r="H954" i="6"/>
  <c r="I954" i="6" s="1"/>
  <c r="H1326" i="6"/>
  <c r="I1326" i="6" s="1"/>
  <c r="H1590" i="6"/>
  <c r="I1590" i="6" s="1"/>
  <c r="H1114" i="6"/>
  <c r="I1114" i="6" s="1"/>
  <c r="H1610" i="6"/>
  <c r="I1610" i="6" s="1"/>
  <c r="H1214" i="6"/>
  <c r="I1214" i="6" s="1"/>
  <c r="H1510" i="6"/>
  <c r="I1510" i="6" s="1"/>
  <c r="H1054" i="6"/>
  <c r="I1054" i="6" s="1"/>
  <c r="H1094" i="6"/>
  <c r="I1094" i="6" s="1"/>
  <c r="H1442" i="6"/>
  <c r="I1442" i="6" s="1"/>
  <c r="H1250" i="6"/>
  <c r="I1250" i="6" s="1"/>
  <c r="H1642" i="6"/>
  <c r="I1642" i="6" s="1"/>
  <c r="H1898" i="6"/>
  <c r="I1898" i="6" s="1"/>
  <c r="H1706" i="6"/>
  <c r="I1706" i="6" s="1"/>
  <c r="H1958" i="6"/>
  <c r="H1582" i="6"/>
  <c r="I1582" i="6" s="1"/>
  <c r="H1810" i="6"/>
  <c r="I1810" i="6" s="1"/>
  <c r="H2030" i="6"/>
  <c r="I2030" i="6" s="1"/>
  <c r="H1670" i="6"/>
  <c r="I1670" i="6" s="1"/>
  <c r="H1962" i="6"/>
  <c r="I1962" i="6" s="1"/>
  <c r="H1550" i="6"/>
  <c r="I1550" i="6" s="1"/>
  <c r="H1762" i="6"/>
  <c r="I1762" i="6" s="1"/>
  <c r="H1026" i="6"/>
  <c r="H1882" i="6"/>
  <c r="I1882" i="6" s="1"/>
  <c r="H2142" i="6"/>
  <c r="I2142" i="6" s="1"/>
  <c r="H2122" i="6"/>
  <c r="I2122" i="6" s="1"/>
  <c r="H2306" i="6"/>
  <c r="I2306" i="6" s="1"/>
  <c r="H2034" i="6"/>
  <c r="I2034" i="6" s="1"/>
  <c r="H2054" i="6"/>
  <c r="I2054" i="6" s="1"/>
  <c r="H2406" i="6"/>
  <c r="I2406" i="6" s="1"/>
  <c r="H1950" i="6"/>
  <c r="H1966" i="6"/>
  <c r="I1966" i="6" s="1"/>
  <c r="H2342" i="6"/>
  <c r="I2342" i="6" s="1"/>
  <c r="H2154" i="6"/>
  <c r="I2154" i="6" s="1"/>
  <c r="H2278" i="6"/>
  <c r="I2278" i="6" s="1"/>
  <c r="H2514" i="6"/>
  <c r="I2514" i="6" s="1"/>
  <c r="H2486" i="6"/>
  <c r="I2486" i="6" s="1"/>
  <c r="H2662" i="6"/>
  <c r="I2662" i="6" s="1"/>
  <c r="H2466" i="6"/>
  <c r="I2466" i="6" s="1"/>
  <c r="H1794" i="6"/>
  <c r="I1794" i="6" s="1"/>
  <c r="H2490" i="6"/>
  <c r="I2490" i="6" s="1"/>
  <c r="H2650" i="6"/>
  <c r="I2650" i="6" s="1"/>
  <c r="H2238" i="6"/>
  <c r="I2238" i="6" s="1"/>
  <c r="H2526" i="6"/>
  <c r="I2526" i="6" s="1"/>
  <c r="H2682" i="6"/>
  <c r="I2682" i="6" s="1"/>
  <c r="H2702" i="6"/>
  <c r="I2702" i="6" s="1"/>
  <c r="H2670" i="6"/>
  <c r="I2670" i="6" s="1"/>
  <c r="H2850" i="6"/>
  <c r="I2850" i="6" s="1"/>
  <c r="H2754" i="6"/>
  <c r="I2754" i="6" s="1"/>
  <c r="H2954" i="6"/>
  <c r="I2954" i="6" s="1"/>
  <c r="H3154" i="6"/>
  <c r="I3154" i="6" s="1"/>
  <c r="H2594" i="6"/>
  <c r="I2594" i="6" s="1"/>
  <c r="H2798" i="6"/>
  <c r="I2798" i="6" s="1"/>
  <c r="H3086" i="6"/>
  <c r="I3086" i="6" s="1"/>
  <c r="H2826" i="6"/>
  <c r="I2826" i="6" s="1"/>
  <c r="H3106" i="6"/>
  <c r="I3106" i="6" s="1"/>
  <c r="H3346" i="6"/>
  <c r="I3346" i="6" s="1"/>
  <c r="H2870" i="6"/>
  <c r="I2870" i="6" s="1"/>
  <c r="H3122" i="6"/>
  <c r="I3122" i="6" s="1"/>
  <c r="H2770" i="6"/>
  <c r="I2770" i="6" s="1"/>
  <c r="H3438" i="6"/>
  <c r="I3438" i="6" s="1"/>
  <c r="H3602" i="6"/>
  <c r="I3602" i="6" s="1"/>
  <c r="H3758" i="6"/>
  <c r="I3758" i="6" s="1"/>
  <c r="H2426" i="6"/>
  <c r="I2426" i="6" s="1"/>
  <c r="H3322" i="6"/>
  <c r="I3322" i="6" s="1"/>
  <c r="H3762" i="6"/>
  <c r="I3762" i="6" s="1"/>
  <c r="H3186" i="6"/>
  <c r="I3186" i="6" s="1"/>
  <c r="H3386" i="6"/>
  <c r="I3386" i="6" s="1"/>
  <c r="H3638" i="6"/>
  <c r="I3638" i="6" s="1"/>
  <c r="H3130" i="6"/>
  <c r="I3130" i="6" s="1"/>
  <c r="H3342" i="6"/>
  <c r="I3342" i="6" s="1"/>
  <c r="H3558" i="6"/>
  <c r="I3558" i="6" s="1"/>
  <c r="H3842" i="6"/>
  <c r="I3842" i="6" s="1"/>
  <c r="H2794" i="6"/>
  <c r="I2794" i="6" s="1"/>
  <c r="H3098" i="6"/>
  <c r="I3098" i="6" s="1"/>
  <c r="H3434" i="6"/>
  <c r="I3434" i="6" s="1"/>
  <c r="H3734" i="6"/>
  <c r="I3734" i="6" s="1"/>
  <c r="H2914" i="6"/>
  <c r="I2914" i="6" s="1"/>
  <c r="H3334" i="6"/>
  <c r="I3334" i="6" s="1"/>
  <c r="H3414" i="6"/>
  <c r="I3414" i="6" s="1"/>
  <c r="H3494" i="6"/>
  <c r="I3494" i="6" s="1"/>
  <c r="H3642" i="6"/>
  <c r="I3642" i="6" s="1"/>
  <c r="H3786" i="6"/>
  <c r="I3786" i="6" s="1"/>
  <c r="H3646" i="6"/>
  <c r="I3646" i="6" s="1"/>
  <c r="H3674" i="6"/>
  <c r="I3674" i="6" s="1"/>
  <c r="H3574" i="6"/>
  <c r="I3574" i="6" s="1"/>
  <c r="H3194" i="6"/>
  <c r="I3194" i="6" s="1"/>
  <c r="H2862" i="6"/>
  <c r="I2862" i="6" s="1"/>
  <c r="H3582" i="6"/>
  <c r="I3582" i="6" s="1"/>
  <c r="H2822" i="6"/>
  <c r="I2822" i="6" s="1"/>
  <c r="H3206" i="6"/>
  <c r="I3206" i="6" s="1"/>
  <c r="H3750" i="6"/>
  <c r="I3750" i="6" s="1"/>
  <c r="H3538" i="6"/>
  <c r="I3538" i="6" s="1"/>
  <c r="H3302" i="6"/>
  <c r="I3302" i="6" s="1"/>
  <c r="H3694" i="6"/>
  <c r="I3694" i="6" s="1"/>
  <c r="H3774" i="6"/>
  <c r="I3774" i="6" s="1"/>
  <c r="H3794" i="6"/>
  <c r="I3794" i="6" s="1"/>
  <c r="H3458" i="6"/>
  <c r="I3458" i="6" s="1"/>
  <c r="H3630" i="6"/>
  <c r="I3630" i="6" s="1"/>
  <c r="H2338" i="6"/>
  <c r="I2338" i="6" s="1"/>
  <c r="H262" i="6"/>
  <c r="I262" i="6" s="1"/>
  <c r="H450" i="6"/>
  <c r="I450" i="6" s="1"/>
  <c r="H154" i="6"/>
  <c r="H418" i="6"/>
  <c r="I418" i="6" s="1"/>
  <c r="H274" i="6"/>
  <c r="I274" i="6" s="1"/>
  <c r="H594" i="6"/>
  <c r="I594" i="6" s="1"/>
  <c r="H202" i="6"/>
  <c r="I202" i="6" s="1"/>
  <c r="H54" i="6"/>
  <c r="I54" i="6" s="1"/>
  <c r="H406" i="6"/>
  <c r="I406" i="6" s="1"/>
  <c r="H118" i="6"/>
  <c r="I118" i="6" s="1"/>
  <c r="H310" i="6"/>
  <c r="H574" i="6"/>
  <c r="I574" i="6" s="1"/>
  <c r="H542" i="6"/>
  <c r="I542" i="6" s="1"/>
  <c r="H826" i="6"/>
  <c r="I826" i="6" s="1"/>
  <c r="H410" i="6"/>
  <c r="I410" i="6" s="1"/>
  <c r="H718" i="6"/>
  <c r="I718" i="6" s="1"/>
  <c r="H498" i="6"/>
  <c r="I498" i="6" s="1"/>
  <c r="H342" i="6"/>
  <c r="I342" i="6" s="1"/>
  <c r="H706" i="6"/>
  <c r="H106" i="6"/>
  <c r="I106" i="6" s="1"/>
  <c r="H646" i="6"/>
  <c r="I646" i="6" s="1"/>
  <c r="H850" i="6"/>
  <c r="I850" i="6" s="1"/>
  <c r="H506" i="6"/>
  <c r="I506" i="6" s="1"/>
  <c r="H778" i="6"/>
  <c r="I778" i="6" s="1"/>
  <c r="H698" i="6"/>
  <c r="I698" i="6" s="1"/>
  <c r="H1222" i="6"/>
  <c r="I1222" i="6" s="1"/>
  <c r="H770" i="6"/>
  <c r="H1210" i="6"/>
  <c r="I1210" i="6" s="1"/>
  <c r="H970" i="6"/>
  <c r="I970" i="6" s="1"/>
  <c r="H1302" i="6"/>
  <c r="I1302" i="6" s="1"/>
  <c r="H946" i="6"/>
  <c r="I946" i="6" s="1"/>
  <c r="H822" i="6"/>
  <c r="I822" i="6" s="1"/>
  <c r="H1058" i="6"/>
  <c r="I1058" i="6" s="1"/>
  <c r="H1190" i="6"/>
  <c r="I1190" i="6" s="1"/>
  <c r="H1086" i="6"/>
  <c r="H1386" i="6"/>
  <c r="I1386" i="6" s="1"/>
  <c r="H1606" i="6"/>
  <c r="I1606" i="6" s="1"/>
  <c r="H1334" i="6"/>
  <c r="I1334" i="6" s="1"/>
  <c r="H1622" i="6"/>
  <c r="I1622" i="6" s="1"/>
  <c r="H1242" i="6"/>
  <c r="I1242" i="6" s="1"/>
  <c r="H1522" i="6"/>
  <c r="I1522" i="6" s="1"/>
  <c r="H1202" i="6"/>
  <c r="I1202" i="6" s="1"/>
  <c r="H1098" i="6"/>
  <c r="H1530" i="6"/>
  <c r="I1530" i="6" s="1"/>
  <c r="H1290" i="6"/>
  <c r="I1290" i="6" s="1"/>
  <c r="H1738" i="6"/>
  <c r="I1738" i="6" s="1"/>
  <c r="H1450" i="6"/>
  <c r="I1450" i="6" s="1"/>
  <c r="H1718" i="6"/>
  <c r="I1718" i="6" s="1"/>
  <c r="H1970" i="6"/>
  <c r="I1970" i="6" s="1"/>
  <c r="H1598" i="6"/>
  <c r="I1598" i="6" s="1"/>
  <c r="H1862" i="6"/>
  <c r="I1862" i="6" s="1"/>
  <c r="H1138" i="6"/>
  <c r="I1138" i="6" s="1"/>
  <c r="H1730" i="6"/>
  <c r="I1730" i="6" s="1"/>
  <c r="H926" i="6"/>
  <c r="I926" i="6" s="1"/>
  <c r="H1654" i="6"/>
  <c r="I1654" i="6" s="1"/>
  <c r="H1798" i="6"/>
  <c r="I1798" i="6" s="1"/>
  <c r="H1486" i="6"/>
  <c r="I1486" i="6" s="1"/>
  <c r="H1734" i="6"/>
  <c r="I1734" i="6" s="1"/>
  <c r="H2162" i="6"/>
  <c r="I2162" i="6" s="1"/>
  <c r="H2166" i="6"/>
  <c r="I2166" i="6" s="1"/>
  <c r="H2366" i="6"/>
  <c r="I2366" i="6" s="1"/>
  <c r="H2066" i="6"/>
  <c r="I2066" i="6" s="1"/>
  <c r="H2094" i="6"/>
  <c r="I2094" i="6" s="1"/>
  <c r="H2422" i="6"/>
  <c r="I2422" i="6" s="1"/>
  <c r="H2130" i="6"/>
  <c r="I2130" i="6" s="1"/>
  <c r="H1978" i="6"/>
  <c r="I1978" i="6" s="1"/>
  <c r="H2394" i="6"/>
  <c r="I2394" i="6" s="1"/>
  <c r="H2190" i="6"/>
  <c r="I2190" i="6" s="1"/>
  <c r="H2290" i="6"/>
  <c r="I2290" i="6" s="1"/>
  <c r="H2578" i="6"/>
  <c r="I2578" i="6" s="1"/>
  <c r="H2502" i="6"/>
  <c r="I2502" i="6" s="1"/>
  <c r="H1674" i="6"/>
  <c r="I1674" i="6" s="1"/>
  <c r="H2470" i="6"/>
  <c r="I2470" i="6" s="1"/>
  <c r="H2102" i="6"/>
  <c r="I2102" i="6" s="1"/>
  <c r="H2506" i="6"/>
  <c r="I2506" i="6" s="1"/>
  <c r="H2698" i="6"/>
  <c r="I2698" i="6" s="1"/>
  <c r="H2246" i="6"/>
  <c r="I2246" i="6" s="1"/>
  <c r="H2538" i="6"/>
  <c r="I2538" i="6" s="1"/>
  <c r="H2690" i="6"/>
  <c r="I2690" i="6" s="1"/>
  <c r="H2734" i="6"/>
  <c r="I2734" i="6" s="1"/>
  <c r="H2706" i="6"/>
  <c r="I2706" i="6" s="1"/>
  <c r="H2058" i="6"/>
  <c r="I2058" i="6" s="1"/>
  <c r="H2790" i="6"/>
  <c r="I2790" i="6" s="1"/>
  <c r="H2974" i="6"/>
  <c r="I2974" i="6" s="1"/>
  <c r="H3170" i="6"/>
  <c r="I3170" i="6" s="1"/>
  <c r="H2606" i="6"/>
  <c r="I2606" i="6" s="1"/>
  <c r="H2882" i="6"/>
  <c r="I2882" i="6" s="1"/>
  <c r="H3134" i="6"/>
  <c r="I3134" i="6" s="1"/>
  <c r="H2858" i="6"/>
  <c r="I2858" i="6" s="1"/>
  <c r="H3146" i="6"/>
  <c r="I3146" i="6" s="1"/>
  <c r="H3370" i="6"/>
  <c r="I3370" i="6" s="1"/>
  <c r="H2934" i="6"/>
  <c r="I2934" i="6" s="1"/>
  <c r="H3162" i="6"/>
  <c r="I3162" i="6" s="1"/>
  <c r="H2838" i="6"/>
  <c r="I2838" i="6" s="1"/>
  <c r="H3450" i="6"/>
  <c r="I3450" i="6" s="1"/>
  <c r="H3614" i="6"/>
  <c r="I3614" i="6" s="1"/>
  <c r="H3862" i="6"/>
  <c r="I3862" i="6" s="1"/>
  <c r="H2886" i="6"/>
  <c r="I2886" i="6" s="1"/>
  <c r="H3338" i="6"/>
  <c r="I3338" i="6" s="1"/>
  <c r="H3818" i="6"/>
  <c r="I3818" i="6" s="1"/>
  <c r="H3418" i="6"/>
  <c r="I3418" i="6" s="1"/>
  <c r="H3670" i="6"/>
  <c r="I3670" i="6" s="1"/>
  <c r="H3362" i="6"/>
  <c r="I3362" i="6" s="1"/>
  <c r="H3886" i="6"/>
  <c r="I3886" i="6" s="1"/>
  <c r="H3482" i="6"/>
  <c r="I3482" i="6" s="1"/>
  <c r="H2926" i="6"/>
  <c r="I2926" i="6" s="1"/>
  <c r="H3422" i="6"/>
  <c r="I3422" i="6" s="1"/>
  <c r="H3462" i="6"/>
  <c r="I3462" i="6" s="1"/>
  <c r="H3350" i="6"/>
  <c r="I3350" i="6" s="1"/>
  <c r="H3858" i="6"/>
  <c r="I3858" i="6" s="1"/>
  <c r="H3854" i="6"/>
  <c r="I3854" i="6" s="1"/>
  <c r="H286" i="6"/>
  <c r="I286" i="6" s="1"/>
  <c r="H470" i="6"/>
  <c r="I470" i="6" s="1"/>
  <c r="H170" i="6"/>
  <c r="I170" i="6" s="1"/>
  <c r="H454" i="6"/>
  <c r="H282" i="6"/>
  <c r="I282" i="6" s="1"/>
  <c r="H82" i="6"/>
  <c r="I82" i="6" s="1"/>
  <c r="H214" i="6"/>
  <c r="I214" i="6" s="1"/>
  <c r="H70" i="6"/>
  <c r="I70" i="6" s="1"/>
  <c r="H426" i="6"/>
  <c r="I426" i="6" s="1"/>
  <c r="H134" i="6"/>
  <c r="I134" i="6" s="1"/>
  <c r="H330" i="6"/>
  <c r="I330" i="6" s="1"/>
  <c r="H58" i="6"/>
  <c r="H550" i="6"/>
  <c r="I550" i="6" s="1"/>
  <c r="H858" i="6"/>
  <c r="I858" i="6" s="1"/>
  <c r="H534" i="6"/>
  <c r="I534" i="6" s="1"/>
  <c r="H722" i="6"/>
  <c r="I722" i="6" s="1"/>
  <c r="H530" i="6"/>
  <c r="I530" i="6" s="1"/>
  <c r="H370" i="6"/>
  <c r="I370" i="6" s="1"/>
  <c r="H726" i="6"/>
  <c r="I726" i="6" s="1"/>
  <c r="H122" i="6"/>
  <c r="H666" i="6"/>
  <c r="I666" i="6" s="1"/>
  <c r="H862" i="6"/>
  <c r="I862" i="6" s="1"/>
  <c r="H614" i="6"/>
  <c r="I614" i="6" s="1"/>
  <c r="H802" i="6"/>
  <c r="I802" i="6" s="1"/>
  <c r="H874" i="6"/>
  <c r="I874" i="6" s="1"/>
  <c r="H1254" i="6"/>
  <c r="I1254" i="6" s="1"/>
  <c r="H846" i="6"/>
  <c r="I846" i="6" s="1"/>
  <c r="H1226" i="6"/>
  <c r="H974" i="6"/>
  <c r="I974" i="6" s="1"/>
  <c r="H1330" i="6"/>
  <c r="I1330" i="6" s="1"/>
  <c r="H982" i="6"/>
  <c r="I982" i="6" s="1"/>
  <c r="H894" i="6"/>
  <c r="I894" i="6" s="1"/>
  <c r="H1066" i="6"/>
  <c r="I1066" i="6" s="1"/>
  <c r="H1218" i="6"/>
  <c r="I1218" i="6" s="1"/>
  <c r="H1182" i="6"/>
  <c r="I1182" i="6" s="1"/>
  <c r="H1406" i="6"/>
  <c r="H1630" i="6"/>
  <c r="I1630" i="6" s="1"/>
  <c r="H1402" i="6"/>
  <c r="I1402" i="6" s="1"/>
  <c r="H1634" i="6"/>
  <c r="I1634" i="6" s="1"/>
  <c r="H1310" i="6"/>
  <c r="I1310" i="6" s="1"/>
  <c r="H1538" i="6"/>
  <c r="I1538" i="6" s="1"/>
  <c r="H1206" i="6"/>
  <c r="I1206" i="6" s="1"/>
  <c r="H1130" i="6"/>
  <c r="I1130" i="6" s="1"/>
  <c r="H1546" i="6"/>
  <c r="H1366" i="6"/>
  <c r="I1366" i="6" s="1"/>
  <c r="H1750" i="6"/>
  <c r="I1750" i="6" s="1"/>
  <c r="H1526" i="6"/>
  <c r="I1526" i="6" s="1"/>
  <c r="H1726" i="6"/>
  <c r="I1726" i="6" s="1"/>
  <c r="H2002" i="6"/>
  <c r="I2002" i="6" s="1"/>
  <c r="H1602" i="6"/>
  <c r="I1602" i="6" s="1"/>
  <c r="H1866" i="6"/>
  <c r="I1866" i="6" s="1"/>
  <c r="H1142" i="6"/>
  <c r="H1758" i="6"/>
  <c r="I1758" i="6" s="1"/>
  <c r="H1122" i="6"/>
  <c r="I1122" i="6" s="1"/>
  <c r="H1106" i="6"/>
  <c r="I1106" i="6" s="1"/>
  <c r="H1818" i="6"/>
  <c r="I1818" i="6" s="1"/>
  <c r="H1498" i="6"/>
  <c r="I1498" i="6" s="1"/>
  <c r="H1778" i="6"/>
  <c r="I1778" i="6" s="1"/>
  <c r="H1774" i="6"/>
  <c r="I1774" i="6" s="1"/>
  <c r="H2186" i="6"/>
  <c r="H2378" i="6"/>
  <c r="I2378" i="6" s="1"/>
  <c r="H2078" i="6"/>
  <c r="I2078" i="6" s="1"/>
  <c r="H2110" i="6"/>
  <c r="I2110" i="6" s="1"/>
  <c r="H2450" i="6"/>
  <c r="I2450" i="6" s="1"/>
  <c r="H2174" i="6"/>
  <c r="I2174" i="6" s="1"/>
  <c r="H2038" i="6"/>
  <c r="I2038" i="6" s="1"/>
  <c r="H2398" i="6"/>
  <c r="I2398" i="6" s="1"/>
  <c r="H2198" i="6"/>
  <c r="I2198" i="6" s="1"/>
  <c r="H2314" i="6"/>
  <c r="I2314" i="6" s="1"/>
  <c r="H1998" i="6"/>
  <c r="I1998" i="6" s="1"/>
  <c r="H2534" i="6"/>
  <c r="I2534" i="6" s="1"/>
  <c r="H1834" i="6"/>
  <c r="I1834" i="6" s="1"/>
  <c r="H2518" i="6"/>
  <c r="I2518" i="6" s="1"/>
  <c r="H2134" i="6"/>
  <c r="I2134" i="6" s="1"/>
  <c r="H2522" i="6"/>
  <c r="I2522" i="6" s="1"/>
  <c r="H2710" i="6"/>
  <c r="I2710" i="6" s="1"/>
  <c r="H2266" i="6"/>
  <c r="I2266" i="6" s="1"/>
  <c r="H2558" i="6"/>
  <c r="I2558" i="6" s="1"/>
  <c r="H2746" i="6"/>
  <c r="I2746" i="6" s="1"/>
  <c r="H2774" i="6"/>
  <c r="I2774" i="6" s="1"/>
  <c r="H2726" i="6"/>
  <c r="I2726" i="6" s="1"/>
  <c r="H2082" i="6"/>
  <c r="I2082" i="6" s="1"/>
  <c r="H2866" i="6"/>
  <c r="I2866" i="6" s="1"/>
  <c r="H3006" i="6"/>
  <c r="I3006" i="6" s="1"/>
  <c r="H3210" i="6"/>
  <c r="I3210" i="6" s="1"/>
  <c r="H2418" i="6"/>
  <c r="I2418" i="6" s="1"/>
  <c r="H2906" i="6"/>
  <c r="I2906" i="6" s="1"/>
  <c r="H3158" i="6"/>
  <c r="I3158" i="6" s="1"/>
  <c r="H2894" i="6"/>
  <c r="I2894" i="6" s="1"/>
  <c r="H3174" i="6"/>
  <c r="I3174" i="6" s="1"/>
  <c r="H2250" i="6"/>
  <c r="I2250" i="6" s="1"/>
  <c r="H2970" i="6"/>
  <c r="I2970" i="6" s="1"/>
  <c r="H3190" i="6"/>
  <c r="I3190" i="6" s="1"/>
  <c r="H2998" i="6"/>
  <c r="I2998" i="6" s="1"/>
  <c r="H3474" i="6"/>
  <c r="I3474" i="6" s="1"/>
  <c r="H3650" i="6"/>
  <c r="I3650" i="6" s="1"/>
  <c r="H3894" i="6"/>
  <c r="I3894" i="6" s="1"/>
  <c r="H3022" i="6"/>
  <c r="I3022" i="6" s="1"/>
  <c r="H3354" i="6"/>
  <c r="I3354" i="6" s="1"/>
  <c r="H3838" i="6"/>
  <c r="I3838" i="6" s="1"/>
  <c r="H3238" i="6"/>
  <c r="I3238" i="6" s="1"/>
  <c r="H3442" i="6"/>
  <c r="I3442" i="6" s="1"/>
  <c r="H3686" i="6"/>
  <c r="I3686" i="6" s="1"/>
  <c r="H3026" i="6"/>
  <c r="I3026" i="6" s="1"/>
  <c r="H3398" i="6"/>
  <c r="I3398" i="6" s="1"/>
  <c r="H3618" i="6"/>
  <c r="I3618" i="6" s="1"/>
  <c r="H2854" i="6"/>
  <c r="I2854" i="6" s="1"/>
  <c r="H2846" i="6"/>
  <c r="I2846" i="6" s="1"/>
  <c r="H3266" i="6"/>
  <c r="I3266" i="6" s="1"/>
  <c r="H3562" i="6"/>
  <c r="I3562" i="6" s="1"/>
  <c r="H3826" i="6"/>
  <c r="I3826" i="6" s="1"/>
  <c r="H2986" i="6"/>
  <c r="I2986" i="6" s="1"/>
  <c r="H3702" i="6"/>
  <c r="I3702" i="6" s="1"/>
  <c r="H3586" i="6"/>
  <c r="I3586" i="6" s="1"/>
  <c r="H3554" i="6"/>
  <c r="I3554" i="6" s="1"/>
  <c r="H306" i="6"/>
  <c r="H486" i="6"/>
  <c r="I486" i="6" s="1"/>
  <c r="H246" i="6"/>
  <c r="I246" i="6" s="1"/>
  <c r="H490" i="6"/>
  <c r="I490" i="6" s="1"/>
  <c r="H358" i="6"/>
  <c r="I358" i="6" s="1"/>
  <c r="H98" i="6"/>
  <c r="I98" i="6" s="1"/>
  <c r="H238" i="6"/>
  <c r="I238" i="6" s="1"/>
  <c r="H222" i="6"/>
  <c r="I222" i="6" s="1"/>
  <c r="H442" i="6"/>
  <c r="H150" i="6"/>
  <c r="I150" i="6" s="1"/>
  <c r="H366" i="6"/>
  <c r="I366" i="6" s="1"/>
  <c r="H74" i="6"/>
  <c r="I74" i="6" s="1"/>
  <c r="H578" i="6"/>
  <c r="I578" i="6" s="1"/>
  <c r="H890" i="6"/>
  <c r="I890" i="6" s="1"/>
  <c r="H566" i="6"/>
  <c r="I566" i="6" s="1"/>
  <c r="H742" i="6"/>
  <c r="I742" i="6" s="1"/>
  <c r="H562" i="6"/>
  <c r="H554" i="6"/>
  <c r="I554" i="6" s="1"/>
  <c r="H746" i="6"/>
  <c r="I746" i="6" s="1"/>
  <c r="H166" i="6"/>
  <c r="I166" i="6" s="1"/>
  <c r="H686" i="6"/>
  <c r="I686" i="6" s="1"/>
  <c r="H902" i="6"/>
  <c r="I902" i="6" s="1"/>
  <c r="H630" i="6"/>
  <c r="I630" i="6" s="1"/>
  <c r="H854" i="6"/>
  <c r="I854" i="6" s="1"/>
  <c r="H934" i="6"/>
  <c r="H1258" i="6"/>
  <c r="I1258" i="6" s="1"/>
  <c r="H942" i="6"/>
  <c r="I942" i="6" s="1"/>
  <c r="H1234" i="6"/>
  <c r="I1234" i="6" s="1"/>
  <c r="H1022" i="6"/>
  <c r="I1022" i="6" s="1"/>
  <c r="H1342" i="6"/>
  <c r="I1342" i="6" s="1"/>
  <c r="H1014" i="6"/>
  <c r="I1014" i="6" s="1"/>
  <c r="H922" i="6"/>
  <c r="I922" i="6" s="1"/>
  <c r="H1074" i="6"/>
  <c r="H1246" i="6"/>
  <c r="I1246" i="6" s="1"/>
  <c r="H1230" i="6"/>
  <c r="I1230" i="6" s="1"/>
  <c r="H1414" i="6"/>
  <c r="I1414" i="6" s="1"/>
  <c r="H1646" i="6"/>
  <c r="I1646" i="6" s="1"/>
  <c r="H1466" i="6"/>
  <c r="I1466" i="6" s="1"/>
  <c r="H710" i="6"/>
  <c r="I710" i="6" s="1"/>
  <c r="H1314" i="6"/>
  <c r="I1314" i="6" s="1"/>
  <c r="H1554" i="6"/>
  <c r="H1358" i="6"/>
  <c r="I1358" i="6" s="1"/>
  <c r="H1170" i="6"/>
  <c r="I1170" i="6" s="1"/>
  <c r="H1558" i="6"/>
  <c r="I1558" i="6" s="1"/>
  <c r="H962" i="6"/>
  <c r="I962" i="6" s="1"/>
  <c r="H1766" i="6"/>
  <c r="I1766" i="6" s="1"/>
  <c r="H1574" i="6"/>
  <c r="I1574" i="6" s="1"/>
  <c r="H1786" i="6"/>
  <c r="I1786" i="6" s="1"/>
  <c r="H1010" i="6"/>
  <c r="H1626" i="6"/>
  <c r="I1626" i="6" s="1"/>
  <c r="H1886" i="6"/>
  <c r="I1886" i="6" s="1"/>
  <c r="H1186" i="6"/>
  <c r="I1186" i="6" s="1"/>
  <c r="H1814" i="6"/>
  <c r="I1814" i="6" s="1"/>
  <c r="H1298" i="6"/>
  <c r="I1298" i="6" s="1"/>
  <c r="H1434" i="6"/>
  <c r="I1434" i="6" s="1"/>
  <c r="H1894" i="6"/>
  <c r="I1894" i="6" s="1"/>
  <c r="H1678" i="6"/>
  <c r="H1986" i="6"/>
  <c r="I1986" i="6" s="1"/>
  <c r="H1870" i="6"/>
  <c r="I1870" i="6" s="1"/>
  <c r="H2206" i="6"/>
  <c r="I2206" i="6" s="1"/>
  <c r="H1822" i="6"/>
  <c r="I1822" i="6" s="1"/>
  <c r="H1394" i="6"/>
  <c r="I1394" i="6" s="1"/>
  <c r="H2150" i="6"/>
  <c r="I2150" i="6" s="1"/>
  <c r="H1294" i="6"/>
  <c r="I1294" i="6" s="1"/>
  <c r="H2258" i="6"/>
  <c r="I2258" i="6" s="1"/>
  <c r="H2046" i="6"/>
  <c r="I2046" i="6" s="1"/>
  <c r="H2438" i="6"/>
  <c r="I2438" i="6" s="1"/>
  <c r="H2202" i="6"/>
  <c r="I2202" i="6" s="1"/>
  <c r="H2374" i="6"/>
  <c r="I2374" i="6" s="1"/>
  <c r="H2146" i="6"/>
  <c r="I2146" i="6" s="1"/>
  <c r="H2550" i="6"/>
  <c r="I2550" i="6" s="1"/>
  <c r="H2182" i="6"/>
  <c r="I2182" i="6" s="1"/>
  <c r="H2582" i="6"/>
  <c r="I2582" i="6" s="1"/>
  <c r="H2138" i="6"/>
  <c r="I2138" i="6" s="1"/>
  <c r="H2554" i="6"/>
  <c r="I2554" i="6" s="1"/>
  <c r="H2730" i="6"/>
  <c r="I2730" i="6" s="1"/>
  <c r="H2326" i="6"/>
  <c r="I2326" i="6" s="1"/>
  <c r="H2590" i="6"/>
  <c r="I2590" i="6" s="1"/>
  <c r="H2778" i="6"/>
  <c r="I2778" i="6" s="1"/>
  <c r="H2782" i="6"/>
  <c r="I2782" i="6" s="1"/>
  <c r="H2738" i="6"/>
  <c r="I2738" i="6" s="1"/>
  <c r="H2242" i="6"/>
  <c r="I2242" i="6" s="1"/>
  <c r="H2878" i="6"/>
  <c r="I2878" i="6" s="1"/>
  <c r="H3034" i="6"/>
  <c r="I3034" i="6" s="1"/>
  <c r="H3250" i="6"/>
  <c r="I3250" i="6" s="1"/>
  <c r="H2478" i="6"/>
  <c r="I2478" i="6" s="1"/>
  <c r="H2946" i="6"/>
  <c r="I2946" i="6" s="1"/>
  <c r="H2310" i="6"/>
  <c r="I2310" i="6" s="1"/>
  <c r="H2922" i="6"/>
  <c r="H3214" i="6"/>
  <c r="I3214" i="6" s="1"/>
  <c r="H2498" i="6"/>
  <c r="I2498" i="6" s="1"/>
  <c r="H2990" i="6"/>
  <c r="I2990" i="6" s="1"/>
  <c r="H3230" i="6"/>
  <c r="I3230" i="6" s="1"/>
  <c r="H3166" i="6"/>
  <c r="I3166" i="6" s="1"/>
  <c r="H3486" i="6"/>
  <c r="I3486" i="6" s="1"/>
  <c r="H3666" i="6"/>
  <c r="I3666" i="6" s="1"/>
  <c r="H3778" i="6"/>
  <c r="I3778" i="6" s="1"/>
  <c r="H3050" i="6"/>
  <c r="I3050" i="6" s="1"/>
  <c r="H3406" i="6"/>
  <c r="I3406" i="6" s="1"/>
  <c r="H3878" i="6"/>
  <c r="I3878" i="6" s="1"/>
  <c r="H3246" i="6"/>
  <c r="I3246" i="6" s="1"/>
  <c r="H3466" i="6"/>
  <c r="I3466" i="6" s="1"/>
  <c r="H3690" i="6"/>
  <c r="I3690" i="6" s="1"/>
  <c r="H3030" i="6"/>
  <c r="I3030" i="6" s="1"/>
  <c r="H3410" i="6"/>
  <c r="I3410" i="6" s="1"/>
  <c r="H3730" i="6"/>
  <c r="I3730" i="6" s="1"/>
  <c r="H2950" i="6"/>
  <c r="I2950" i="6" s="1"/>
  <c r="H2938" i="6"/>
  <c r="I2938" i="6" s="1"/>
  <c r="H3274" i="6"/>
  <c r="I3274" i="6" s="1"/>
  <c r="H3610" i="6"/>
  <c r="I3610" i="6" s="1"/>
  <c r="H3846" i="6"/>
  <c r="I3846" i="6" s="1"/>
  <c r="H3074" i="6"/>
  <c r="I3074" i="6" s="1"/>
  <c r="H3754" i="6"/>
  <c r="I3754" i="6" s="1"/>
  <c r="H3502" i="6"/>
  <c r="I3502" i="6" s="1"/>
  <c r="H3518" i="6"/>
  <c r="I3518" i="6" s="1"/>
  <c r="H3874" i="6"/>
  <c r="I3874" i="6" s="1"/>
  <c r="H2430" i="6"/>
  <c r="I2430" i="6" s="1"/>
  <c r="H3258" i="6"/>
  <c r="I3258" i="6" s="1"/>
  <c r="H3318" i="6"/>
  <c r="I3318" i="6" s="1"/>
  <c r="H3654" i="6"/>
  <c r="I3654" i="6" s="1"/>
  <c r="H62" i="6"/>
  <c r="H334" i="6"/>
  <c r="I334" i="6" s="1"/>
  <c r="H50" i="6"/>
  <c r="I50" i="6" s="1"/>
  <c r="H290" i="6"/>
  <c r="I290" i="6" s="1"/>
  <c r="H186" i="6"/>
  <c r="I186" i="6" s="1"/>
  <c r="H422" i="6"/>
  <c r="I422" i="6" s="1"/>
  <c r="H130" i="6"/>
  <c r="I130" i="6" s="1"/>
  <c r="H266" i="6"/>
  <c r="I266" i="6" s="1"/>
  <c r="H250" i="6"/>
  <c r="H494" i="6"/>
  <c r="I494" i="6" s="1"/>
  <c r="H178" i="6"/>
  <c r="I178" i="6" s="1"/>
  <c r="H430" i="6"/>
  <c r="I430" i="6" s="1"/>
  <c r="H190" i="6"/>
  <c r="I190" i="6" s="1"/>
  <c r="H674" i="6"/>
  <c r="I674" i="6" s="1"/>
  <c r="H294" i="6"/>
  <c r="I294" i="6" s="1"/>
  <c r="H618" i="6"/>
  <c r="I618" i="6" s="1"/>
  <c r="H838" i="6"/>
  <c r="H586" i="6"/>
  <c r="I586" i="6" s="1"/>
  <c r="H606" i="6"/>
  <c r="I606" i="6" s="1"/>
  <c r="H818" i="6"/>
  <c r="I818" i="6" s="1"/>
  <c r="H434" i="6"/>
  <c r="I434" i="6" s="1"/>
  <c r="H774" i="6"/>
  <c r="I774" i="6" s="1"/>
  <c r="H182" i="6"/>
  <c r="I182" i="6" s="1"/>
  <c r="H670" i="6"/>
  <c r="I670" i="6" s="1"/>
  <c r="H918" i="6"/>
  <c r="H1078" i="6"/>
  <c r="I1078" i="6" s="1"/>
  <c r="H1282" i="6"/>
  <c r="I1282" i="6" s="1"/>
  <c r="H978" i="6"/>
  <c r="I978" i="6" s="1"/>
  <c r="H1354" i="6"/>
  <c r="I1354" i="6" s="1"/>
  <c r="H1178" i="6"/>
  <c r="I1178" i="6" s="1"/>
  <c r="H762" i="6"/>
  <c r="I762" i="6" s="1"/>
  <c r="H626" i="6"/>
  <c r="I626" i="6" s="1"/>
  <c r="H1006" i="6"/>
  <c r="H1110" i="6"/>
  <c r="I1110" i="6" s="1"/>
  <c r="H514" i="6"/>
  <c r="I514" i="6" s="1"/>
  <c r="H1038" i="6"/>
  <c r="I1038" i="6" s="1"/>
  <c r="H1478" i="6"/>
  <c r="I1478" i="6" s="1"/>
  <c r="H842" i="6"/>
  <c r="I842" i="6" s="1"/>
  <c r="H1494" i="6"/>
  <c r="I1494" i="6" s="1"/>
  <c r="H1002" i="6"/>
  <c r="I1002" i="6" s="1"/>
  <c r="H1378" i="6"/>
  <c r="I1378" i="6" s="1"/>
  <c r="H1650" i="6"/>
  <c r="I1650" i="6" s="1"/>
  <c r="H1438" i="6"/>
  <c r="I1438" i="6" s="1"/>
  <c r="H1322" i="6"/>
  <c r="I1322" i="6" s="1"/>
  <c r="H1658" i="6"/>
  <c r="I1658" i="6" s="1"/>
  <c r="H1306" i="6"/>
  <c r="I1306" i="6" s="1"/>
  <c r="H1826" i="6"/>
  <c r="I1826" i="6" s="1"/>
  <c r="H1614" i="6"/>
  <c r="I1614" i="6" s="1"/>
  <c r="H1842" i="6"/>
  <c r="I1842" i="6" s="1"/>
  <c r="H1422" i="6"/>
  <c r="I1422" i="6" s="1"/>
  <c r="H1754" i="6"/>
  <c r="I1754" i="6" s="1"/>
  <c r="H1982" i="6"/>
  <c r="I1982" i="6" s="1"/>
  <c r="H1566" i="6"/>
  <c r="I1566" i="6" s="1"/>
  <c r="H1902" i="6"/>
  <c r="I1902" i="6" s="1"/>
  <c r="H1374" i="6"/>
  <c r="I1374" i="6" s="1"/>
  <c r="H1542" i="6"/>
  <c r="I1542" i="6" s="1"/>
  <c r="H1974" i="6"/>
  <c r="H1714" i="6"/>
  <c r="I1714" i="6" s="1"/>
  <c r="H2014" i="6"/>
  <c r="I2014" i="6" s="1"/>
  <c r="H2050" i="6"/>
  <c r="I2050" i="6" s="1"/>
  <c r="H2254" i="6"/>
  <c r="I2254" i="6" s="1"/>
  <c r="H1906" i="6"/>
  <c r="I1906" i="6" s="1"/>
  <c r="H1846" i="6"/>
  <c r="I1846" i="6" s="1"/>
  <c r="H2210" i="6"/>
  <c r="I2210" i="6" s="1"/>
  <c r="H1838" i="6"/>
  <c r="H2298" i="6"/>
  <c r="I2298" i="6" s="1"/>
  <c r="H2158" i="6"/>
  <c r="I2158" i="6" s="1"/>
  <c r="H1874" i="6"/>
  <c r="I1874" i="6" s="1"/>
  <c r="H2226" i="6"/>
  <c r="I2226" i="6" s="1"/>
  <c r="H2386" i="6"/>
  <c r="I2386" i="6" s="1"/>
  <c r="H2218" i="6"/>
  <c r="I2218" i="6" s="1"/>
  <c r="H2598" i="6"/>
  <c r="I2598" i="6" s="1"/>
  <c r="H2350" i="6"/>
  <c r="I2350" i="6" s="1"/>
  <c r="H2718" i="6"/>
  <c r="I2718" i="6" s="1"/>
  <c r="H2334" i="6"/>
  <c r="I2334" i="6" s="1"/>
  <c r="H2586" i="6"/>
  <c r="I2586" i="6" s="1"/>
  <c r="H1742" i="6"/>
  <c r="I1742" i="6" s="1"/>
  <c r="H2454" i="6"/>
  <c r="I2454" i="6" s="1"/>
  <c r="H2622" i="6"/>
  <c r="I2622" i="6" s="1"/>
  <c r="H2230" i="6"/>
  <c r="I2230" i="6" s="1"/>
  <c r="H2302" i="6"/>
  <c r="I2302" i="6" s="1"/>
  <c r="H2786" i="6"/>
  <c r="I2786" i="6" s="1"/>
  <c r="H2546" i="6"/>
  <c r="I2546" i="6" s="1"/>
  <c r="H2902" i="6"/>
  <c r="I2902" i="6" s="1"/>
  <c r="H3102" i="6"/>
  <c r="I3102" i="6" s="1"/>
  <c r="H2482" i="6"/>
  <c r="I2482" i="6" s="1"/>
  <c r="H2530" i="6"/>
  <c r="I2530" i="6" s="1"/>
  <c r="H2978" i="6"/>
  <c r="I2978" i="6" s="1"/>
  <c r="H2638" i="6"/>
  <c r="I2638" i="6" s="1"/>
  <c r="H3002" i="6"/>
  <c r="I3002" i="6" s="1"/>
  <c r="H3254" i="6"/>
  <c r="I3254" i="6" s="1"/>
  <c r="H2694" i="6"/>
  <c r="I2694" i="6" s="1"/>
  <c r="H3062" i="6"/>
  <c r="I3062" i="6" s="1"/>
  <c r="H3270" i="6"/>
  <c r="I3270" i="6" s="1"/>
  <c r="H3234" i="6"/>
  <c r="I3234" i="6" s="1"/>
  <c r="H3542" i="6"/>
  <c r="I3542" i="6" s="1"/>
  <c r="H3706" i="6"/>
  <c r="I3706" i="6" s="1"/>
  <c r="H3814" i="6"/>
  <c r="I3814" i="6" s="1"/>
  <c r="H3182" i="6"/>
  <c r="I3182" i="6" s="1"/>
  <c r="H3546" i="6"/>
  <c r="I3546" i="6" s="1"/>
  <c r="H2874" i="6"/>
  <c r="I2874" i="6" s="1"/>
  <c r="H3306" i="6"/>
  <c r="I3306" i="6" s="1"/>
  <c r="H3534" i="6"/>
  <c r="I3534" i="6" s="1"/>
  <c r="H3726" i="6"/>
  <c r="I3726" i="6" s="1"/>
  <c r="H3126" i="6"/>
  <c r="I3126" i="6" s="1"/>
  <c r="H3454" i="6"/>
  <c r="I3454" i="6" s="1"/>
  <c r="H3766" i="6"/>
  <c r="I3766" i="6" s="1"/>
  <c r="H3138" i="6"/>
  <c r="I3138" i="6" s="1"/>
  <c r="H3066" i="6"/>
  <c r="I3066" i="6" s="1"/>
  <c r="H3366" i="6"/>
  <c r="I3366" i="6" s="1"/>
  <c r="H3682" i="6"/>
  <c r="I3682" i="6" s="1"/>
  <c r="H3870" i="6"/>
  <c r="I3870" i="6" s="1"/>
  <c r="H2722" i="6"/>
  <c r="I2722" i="6" s="1"/>
  <c r="H3806" i="6"/>
  <c r="I3806" i="6" s="1"/>
  <c r="H3550" i="6"/>
  <c r="I3550" i="6" s="1"/>
  <c r="H3598" i="6"/>
  <c r="I3598" i="6" s="1"/>
  <c r="H3770" i="6"/>
  <c r="I3770" i="6" s="1"/>
  <c r="H3018" i="6"/>
  <c r="I3018" i="6" s="1"/>
  <c r="H3470" i="6"/>
  <c r="I3470" i="6" s="1"/>
  <c r="H1490" i="6"/>
  <c r="I1490" i="6" s="1"/>
  <c r="H3718" i="6"/>
  <c r="I3718" i="6" s="1"/>
  <c r="H3722" i="6"/>
  <c r="I3722" i="6" s="1"/>
  <c r="H2962" i="6"/>
  <c r="I2962" i="6" s="1"/>
  <c r="H3570" i="6"/>
  <c r="I3570" i="6" s="1"/>
  <c r="H3150" i="6"/>
  <c r="I3150" i="6" s="1"/>
  <c r="H3782" i="6"/>
  <c r="I3782" i="6" s="1"/>
  <c r="H510" i="6"/>
  <c r="I510" i="6" s="1"/>
  <c r="H162" i="6"/>
  <c r="I162" i="6" s="1"/>
  <c r="H590" i="6"/>
  <c r="H1270" i="6"/>
  <c r="I1270" i="6" s="1"/>
  <c r="H1266" i="6"/>
  <c r="I1266" i="6" s="1"/>
  <c r="H1418" i="6"/>
  <c r="I1418" i="6" s="1"/>
  <c r="H1682" i="6"/>
  <c r="I1682" i="6" s="1"/>
  <c r="H2006" i="6"/>
  <c r="I2006" i="6" s="1"/>
  <c r="H2098" i="6"/>
  <c r="I2098" i="6" s="1"/>
  <c r="H2262" i="6"/>
  <c r="I2262" i="6" s="1"/>
  <c r="H2330" i="6"/>
  <c r="I2330" i="6" s="1"/>
  <c r="H3226" i="6"/>
  <c r="I3226" i="6" s="1"/>
  <c r="H3178" i="6"/>
  <c r="I3178" i="6" s="1"/>
  <c r="H3746" i="6"/>
  <c r="I3746" i="6" s="1"/>
  <c r="H3390" i="6"/>
  <c r="I3390" i="6" s="1"/>
  <c r="H3082" i="6"/>
  <c r="I3082" i="6" s="1"/>
  <c r="H2714" i="6"/>
  <c r="I2714" i="6" s="1"/>
  <c r="H3218" i="6"/>
  <c r="I3218" i="6" s="1"/>
  <c r="H3810" i="6"/>
  <c r="I3810" i="6" s="1"/>
  <c r="H270" i="6"/>
  <c r="I270" i="6" s="1"/>
  <c r="H386" i="6"/>
  <c r="I386" i="6" s="1"/>
  <c r="H782" i="6"/>
  <c r="I782" i="6" s="1"/>
  <c r="H966" i="6"/>
  <c r="I966" i="6" s="1"/>
  <c r="H958" i="6"/>
  <c r="I958" i="6" s="1"/>
  <c r="H1174" i="6"/>
  <c r="I1174" i="6" s="1"/>
  <c r="H1934" i="6"/>
  <c r="I1934" i="6" s="1"/>
  <c r="H2042" i="6"/>
  <c r="H2458" i="6"/>
  <c r="I2458" i="6" s="1"/>
  <c r="H2570" i="6"/>
  <c r="I2570" i="6" s="1"/>
  <c r="H2890" i="6"/>
  <c r="I2890" i="6" s="1"/>
  <c r="H2626" i="6"/>
  <c r="I2626" i="6" s="1"/>
  <c r="H3498" i="6"/>
  <c r="I3498" i="6" s="1"/>
  <c r="H3822" i="6"/>
  <c r="I3822" i="6" s="1"/>
  <c r="H3402" i="6"/>
  <c r="I3402" i="6" s="1"/>
  <c r="H2806" i="6"/>
  <c r="I2806" i="6" s="1"/>
  <c r="H3590" i="6"/>
  <c r="I3590" i="6" s="1"/>
  <c r="H3394" i="6"/>
  <c r="I3394" i="6" s="1"/>
  <c r="H3514" i="6"/>
  <c r="I3514" i="6" s="1"/>
  <c r="H3110" i="6"/>
  <c r="I3110" i="6" s="1"/>
  <c r="H3278" i="6"/>
  <c r="I3278" i="6" s="1"/>
  <c r="H3374" i="6"/>
  <c r="I3374" i="6" s="1"/>
  <c r="H3378" i="6"/>
  <c r="I3378" i="6" s="1"/>
  <c r="H66" i="6"/>
  <c r="H138" i="6"/>
  <c r="I138" i="6" s="1"/>
  <c r="H218" i="6"/>
  <c r="I218" i="6" s="1"/>
  <c r="H1262" i="6"/>
  <c r="I1262" i="6" s="1"/>
  <c r="H1462" i="6"/>
  <c r="I1462" i="6" s="1"/>
  <c r="H1570" i="6"/>
  <c r="I1570" i="6" s="1"/>
  <c r="H1474" i="6"/>
  <c r="I1474" i="6" s="1"/>
  <c r="H2234" i="6"/>
  <c r="I2234" i="6" s="1"/>
  <c r="H2222" i="6"/>
  <c r="I2222" i="6" s="1"/>
  <c r="H1698" i="6"/>
  <c r="I1698" i="6" s="1"/>
  <c r="H3046" i="6"/>
  <c r="I3046" i="6" s="1"/>
  <c r="H3010" i="6"/>
  <c r="I3010" i="6" s="1"/>
  <c r="H2830" i="6"/>
  <c r="I2830" i="6" s="1"/>
  <c r="H3662" i="6"/>
  <c r="I3662" i="6" s="1"/>
  <c r="H3606" i="6"/>
  <c r="I3606" i="6" s="1"/>
  <c r="H3622" i="6"/>
  <c r="I3622" i="6" s="1"/>
  <c r="H378" i="6"/>
  <c r="H602" i="6"/>
  <c r="I602" i="6" s="1"/>
  <c r="H734" i="6"/>
  <c r="I734" i="6" s="1"/>
  <c r="H1158" i="6"/>
  <c r="I1158" i="6" s="1"/>
  <c r="H598" i="6"/>
  <c r="I598" i="6" s="1"/>
  <c r="H1198" i="6"/>
  <c r="I1198" i="6" s="1"/>
  <c r="H1890" i="6"/>
  <c r="I1890" i="6" s="1"/>
  <c r="H1850" i="6"/>
  <c r="I1850" i="6" s="1"/>
  <c r="H2382" i="6"/>
  <c r="I2382" i="6" s="1"/>
  <c r="H2346" i="6"/>
  <c r="I2346" i="6" s="1"/>
  <c r="H2286" i="6"/>
  <c r="I2286" i="6" s="1"/>
  <c r="H3242" i="6"/>
  <c r="I3242" i="6" s="1"/>
  <c r="H3286" i="6"/>
  <c r="I3286" i="6" s="1"/>
  <c r="H2758" i="6"/>
  <c r="I2758" i="6" s="1"/>
  <c r="H3698" i="6"/>
  <c r="I3698" i="6" s="1"/>
  <c r="H3790" i="6"/>
  <c r="I3790" i="6" s="1"/>
  <c r="H3634" i="6"/>
  <c r="I3634" i="6" s="1"/>
  <c r="H114" i="6"/>
  <c r="I114" i="6" s="1"/>
  <c r="H906" i="6"/>
  <c r="I906" i="6" s="1"/>
  <c r="H46" i="6"/>
  <c r="I46" i="6" s="1"/>
  <c r="H322" i="6"/>
  <c r="I322" i="6" s="1"/>
  <c r="H1482" i="6"/>
  <c r="I1482" i="6" s="1"/>
  <c r="H1806" i="6"/>
  <c r="I1806" i="6" s="1"/>
  <c r="H1318" i="6"/>
  <c r="I1318" i="6" s="1"/>
  <c r="H1710" i="6"/>
  <c r="I1710" i="6" s="1"/>
  <c r="H2194" i="6"/>
  <c r="I2194" i="6" s="1"/>
  <c r="H2602" i="6"/>
  <c r="I2602" i="6" s="1"/>
  <c r="H2510" i="6"/>
  <c r="I2510" i="6" s="1"/>
  <c r="H3222" i="6"/>
  <c r="I3222" i="6" s="1"/>
  <c r="H3510" i="6"/>
  <c r="I3510" i="6" s="1"/>
  <c r="H2982" i="6"/>
  <c r="I2982" i="6" s="1"/>
  <c r="H3714" i="6"/>
  <c r="I3714" i="6" s="1"/>
  <c r="H2918" i="6"/>
  <c r="I2918" i="6" s="1"/>
  <c r="H3738" i="6"/>
  <c r="I3738" i="6" s="1"/>
  <c r="H3446" i="6"/>
  <c r="I3446" i="6" s="1"/>
  <c r="H258" i="6"/>
  <c r="I258" i="6" s="1"/>
  <c r="H582" i="6"/>
  <c r="I582" i="6" s="1"/>
  <c r="H650" i="6"/>
  <c r="I650" i="6" s="1"/>
  <c r="H414" i="6"/>
  <c r="I414" i="6" s="1"/>
  <c r="H986" i="6"/>
  <c r="I986" i="6" s="1"/>
  <c r="H1578" i="6"/>
  <c r="H1514" i="6"/>
  <c r="I1514" i="6" s="1"/>
  <c r="H2170" i="6"/>
  <c r="I2170" i="6" s="1"/>
  <c r="H2566" i="6"/>
  <c r="I2566" i="6" s="1"/>
  <c r="H2810" i="6"/>
  <c r="I2810" i="6" s="1"/>
  <c r="H2966" i="6"/>
  <c r="I2966" i="6" s="1"/>
  <c r="H3522" i="6"/>
  <c r="I3522" i="6" s="1"/>
  <c r="H3710" i="6"/>
  <c r="I3710" i="6" s="1"/>
  <c r="H3070" i="6"/>
  <c r="I3070" i="6" s="1"/>
  <c r="H3850" i="6"/>
  <c r="I3850" i="6" s="1"/>
  <c r="H2994" i="6"/>
  <c r="I2994" i="6" s="1"/>
  <c r="H3834" i="6"/>
  <c r="I3834" i="6" s="1"/>
  <c r="H3506" i="6"/>
  <c r="I3506" i="6" s="1"/>
  <c r="H242" i="6"/>
  <c r="I242" i="6" s="1"/>
  <c r="H754" i="6"/>
  <c r="I754" i="6" s="1"/>
  <c r="H866" i="6"/>
  <c r="I866" i="6" s="1"/>
  <c r="H950" i="6"/>
  <c r="H1346" i="6"/>
  <c r="I1346" i="6" s="1"/>
  <c r="H1830" i="6"/>
  <c r="I1830" i="6" s="1"/>
  <c r="H1938" i="6"/>
  <c r="I1938" i="6" s="1"/>
  <c r="H1390" i="6"/>
  <c r="I1390" i="6" s="1"/>
  <c r="H2270" i="6"/>
  <c r="I2270" i="6" s="1"/>
  <c r="H2814" i="6"/>
  <c r="I2814" i="6" s="1"/>
  <c r="H2562" i="6"/>
  <c r="I2562" i="6" s="1"/>
  <c r="H3678" i="6"/>
  <c r="I3678" i="6" s="1"/>
  <c r="H3042" i="6"/>
  <c r="I3042" i="6" s="1"/>
  <c r="H3094" i="6"/>
  <c r="I3094" i="6" s="1"/>
  <c r="H3890" i="6"/>
  <c r="I3890" i="6" s="1"/>
  <c r="H3530" i="6"/>
  <c r="I3530" i="6" s="1"/>
  <c r="H3830" i="6"/>
  <c r="I3830" i="6" s="1"/>
  <c r="H3262" i="6"/>
  <c r="I3262" i="6" s="1"/>
  <c r="H3298" i="6"/>
  <c r="I3298" i="6" s="1"/>
  <c r="H2910" i="6"/>
  <c r="I2910" i="6" s="1"/>
  <c r="H3478" i="6"/>
  <c r="I3478" i="6" s="1"/>
  <c r="H2898" i="6"/>
  <c r="I2898" i="6" s="1"/>
  <c r="H3290" i="6"/>
  <c r="I3290" i="6" s="1"/>
  <c r="H314" i="6"/>
  <c r="I314" i="6" s="1"/>
  <c r="H478" i="6"/>
  <c r="I478" i="6" s="1"/>
  <c r="H570" i="6"/>
  <c r="I570" i="6" s="1"/>
  <c r="H1018" i="6"/>
  <c r="I1018" i="6" s="1"/>
  <c r="H1102" i="6"/>
  <c r="H1638" i="6"/>
  <c r="I1638" i="6" s="1"/>
  <c r="H1370" i="6"/>
  <c r="I1370" i="6" s="1"/>
  <c r="H1690" i="6"/>
  <c r="I1690" i="6" s="1"/>
  <c r="H2282" i="6"/>
  <c r="I2282" i="6" s="1"/>
  <c r="H2646" i="6"/>
  <c r="I2646" i="6" s="1"/>
  <c r="H2750" i="6"/>
  <c r="I2750" i="6" s="1"/>
  <c r="H2958" i="6"/>
  <c r="I2958" i="6" s="1"/>
  <c r="H3798" i="6"/>
  <c r="I3798" i="6" s="1"/>
  <c r="H3430" i="6"/>
  <c r="I3430" i="6" s="1"/>
  <c r="S43" i="6"/>
  <c r="S44" i="6"/>
  <c r="H38" i="6"/>
  <c r="I38" i="6" s="1"/>
  <c r="H34" i="6"/>
  <c r="I34" i="6" s="1"/>
  <c r="H22" i="6"/>
  <c r="I22" i="6" s="1"/>
  <c r="H18" i="6"/>
  <c r="I18" i="6" s="1"/>
  <c r="H2" i="6"/>
  <c r="I2" i="6" s="1"/>
  <c r="H14" i="6"/>
  <c r="I14" i="6" s="1"/>
  <c r="H10" i="6"/>
  <c r="I10" i="6" s="1"/>
  <c r="H40" i="6"/>
  <c r="I40" i="6" s="1"/>
  <c r="H84" i="6"/>
  <c r="I84" i="6" s="1"/>
  <c r="H292" i="6"/>
  <c r="I292" i="6" s="1"/>
  <c r="H464" i="6"/>
  <c r="I464" i="6" s="1"/>
  <c r="H216" i="6"/>
  <c r="I216" i="6" s="1"/>
  <c r="H180" i="6"/>
  <c r="H448" i="6"/>
  <c r="I448" i="6" s="1"/>
  <c r="H136" i="6"/>
  <c r="I136" i="6" s="1"/>
  <c r="H372" i="6"/>
  <c r="I372" i="6" s="1"/>
  <c r="H152" i="6"/>
  <c r="I152" i="6" s="1"/>
  <c r="H396" i="6"/>
  <c r="I396" i="6" s="1"/>
  <c r="H48" i="6"/>
  <c r="I48" i="6" s="1"/>
  <c r="H348" i="6"/>
  <c r="I348" i="6" s="1"/>
  <c r="H512" i="6"/>
  <c r="H732" i="6"/>
  <c r="I732" i="6" s="1"/>
  <c r="H68" i="6"/>
  <c r="I68" i="6" s="1"/>
  <c r="H648" i="6"/>
  <c r="I648" i="6" s="1"/>
  <c r="H848" i="6"/>
  <c r="I848" i="6" s="1"/>
  <c r="H516" i="6"/>
  <c r="I516" i="6" s="1"/>
  <c r="H948" i="6"/>
  <c r="I948" i="6" s="1"/>
  <c r="H576" i="6"/>
  <c r="I576" i="6" s="1"/>
  <c r="H768" i="6"/>
  <c r="H588" i="6"/>
  <c r="I588" i="6" s="1"/>
  <c r="H924" i="6"/>
  <c r="I924" i="6" s="1"/>
  <c r="H804" i="6"/>
  <c r="I804" i="6" s="1"/>
  <c r="H1152" i="6"/>
  <c r="I1152" i="6" s="1"/>
  <c r="H1376" i="6"/>
  <c r="I1376" i="6" s="1"/>
  <c r="H984" i="6"/>
  <c r="I984" i="6" s="1"/>
  <c r="H1280" i="6"/>
  <c r="I1280" i="6" s="1"/>
  <c r="H872" i="6"/>
  <c r="H1336" i="6"/>
  <c r="I1336" i="6" s="1"/>
  <c r="H876" i="6"/>
  <c r="I876" i="6" s="1"/>
  <c r="H1012" i="6"/>
  <c r="I1012" i="6" s="1"/>
  <c r="H1116" i="6"/>
  <c r="I1116" i="6" s="1"/>
  <c r="H248" i="6"/>
  <c r="I248" i="6" s="1"/>
  <c r="H904" i="6"/>
  <c r="I904" i="6" s="1"/>
  <c r="H1192" i="6"/>
  <c r="I1192" i="6" s="1"/>
  <c r="H1540" i="6"/>
  <c r="H1036" i="6"/>
  <c r="I1036" i="6" s="1"/>
  <c r="H1488" i="6"/>
  <c r="I1488" i="6" s="1"/>
  <c r="H1432" i="6"/>
  <c r="I1432" i="6" s="1"/>
  <c r="H1628" i="6"/>
  <c r="I1628" i="6" s="1"/>
  <c r="H1288" i="6"/>
  <c r="I1288" i="6" s="1"/>
  <c r="H1412" i="6"/>
  <c r="I1412" i="6" s="1"/>
  <c r="H1244" i="6"/>
  <c r="I1244" i="6" s="1"/>
  <c r="H1340" i="6"/>
  <c r="H772" i="6"/>
  <c r="I772" i="6" s="1"/>
  <c r="H896" i="6"/>
  <c r="I896" i="6" s="1"/>
  <c r="H1872" i="6"/>
  <c r="I1872" i="6" s="1"/>
  <c r="H1700" i="6"/>
  <c r="I1700" i="6" s="1"/>
  <c r="H1964" i="6"/>
  <c r="I1964" i="6" s="1"/>
  <c r="H1776" i="6"/>
  <c r="I1776" i="6" s="1"/>
  <c r="H1388" i="6"/>
  <c r="I1388" i="6" s="1"/>
  <c r="H1780" i="6"/>
  <c r="H1456" i="6"/>
  <c r="I1456" i="6" s="1"/>
  <c r="H1636" i="6"/>
  <c r="I1636" i="6" s="1"/>
  <c r="H1980" i="6"/>
  <c r="I1980" i="6" s="1"/>
  <c r="H1660" i="6"/>
  <c r="I1660" i="6" s="1"/>
  <c r="H1868" i="6"/>
  <c r="I1868" i="6" s="1"/>
  <c r="H1956" i="6"/>
  <c r="I1956" i="6" s="1"/>
  <c r="H2152" i="6"/>
  <c r="I2152" i="6" s="1"/>
  <c r="H1968" i="6"/>
  <c r="H2284" i="6"/>
  <c r="I2284" i="6" s="1"/>
  <c r="H1996" i="6"/>
  <c r="I1996" i="6" s="1"/>
  <c r="H2100" i="6"/>
  <c r="I2100" i="6" s="1"/>
  <c r="H2412" i="6"/>
  <c r="I2412" i="6" s="1"/>
  <c r="H2088" i="6"/>
  <c r="I2088" i="6" s="1"/>
  <c r="H2272" i="6"/>
  <c r="I2272" i="6" s="1"/>
  <c r="H1680" i="6"/>
  <c r="I1680" i="6" s="1"/>
  <c r="H2188" i="6"/>
  <c r="I2188" i="6" s="1"/>
  <c r="H1728" i="6"/>
  <c r="I1728" i="6" s="1"/>
  <c r="H2436" i="6"/>
  <c r="I2436" i="6" s="1"/>
  <c r="H2588" i="6"/>
  <c r="I2588" i="6" s="1"/>
  <c r="H2424" i="6"/>
  <c r="I2424" i="6" s="1"/>
  <c r="H2076" i="6"/>
  <c r="I2076" i="6" s="1"/>
  <c r="H2692" i="6"/>
  <c r="I2692" i="6" s="1"/>
  <c r="H2200" i="6"/>
  <c r="I2200" i="6" s="1"/>
  <c r="H2544" i="6"/>
  <c r="I2544" i="6" s="1"/>
  <c r="H2144" i="6"/>
  <c r="I2144" i="6" s="1"/>
  <c r="H2532" i="6"/>
  <c r="I2532" i="6" s="1"/>
  <c r="H2724" i="6"/>
  <c r="I2724" i="6" s="1"/>
  <c r="H2652" i="6"/>
  <c r="I2652" i="6" s="1"/>
  <c r="H2648" i="6"/>
  <c r="I2648" i="6" s="1"/>
  <c r="H2696" i="6"/>
  <c r="I2696" i="6" s="1"/>
  <c r="H2948" i="6"/>
  <c r="I2948" i="6" s="1"/>
  <c r="H3148" i="6"/>
  <c r="I3148" i="6" s="1"/>
  <c r="H2280" i="6"/>
  <c r="I2280" i="6" s="1"/>
  <c r="H2844" i="6"/>
  <c r="I2844" i="6" s="1"/>
  <c r="H3168" i="6"/>
  <c r="I3168" i="6" s="1"/>
  <c r="H2708" i="6"/>
  <c r="I2708" i="6" s="1"/>
  <c r="H2864" i="6"/>
  <c r="I2864" i="6" s="1"/>
  <c r="H3012" i="6"/>
  <c r="I3012" i="6" s="1"/>
  <c r="H3184" i="6"/>
  <c r="I3184" i="6" s="1"/>
  <c r="H2552" i="6"/>
  <c r="I2552" i="6" s="1"/>
  <c r="H2852" i="6"/>
  <c r="I2852" i="6" s="1"/>
  <c r="H3156" i="6"/>
  <c r="I3156" i="6" s="1"/>
  <c r="H2856" i="6"/>
  <c r="I2856" i="6" s="1"/>
  <c r="H3420" i="6"/>
  <c r="I3420" i="6" s="1"/>
  <c r="H3584" i="6"/>
  <c r="I3584" i="6" s="1"/>
  <c r="H3848" i="6"/>
  <c r="I3848" i="6" s="1"/>
  <c r="H3068" i="6"/>
  <c r="I3068" i="6" s="1"/>
  <c r="H3492" i="6"/>
  <c r="I3492" i="6" s="1"/>
  <c r="H3732" i="6"/>
  <c r="I3732" i="6" s="1"/>
  <c r="H2936" i="6"/>
  <c r="I2936" i="6" s="1"/>
  <c r="H3436" i="6"/>
  <c r="I3436" i="6" s="1"/>
  <c r="H3664" i="6"/>
  <c r="I3664" i="6" s="1"/>
  <c r="H2904" i="6"/>
  <c r="I2904" i="6" s="1"/>
  <c r="H3424" i="6"/>
  <c r="I3424" i="6" s="1"/>
  <c r="H3740" i="6"/>
  <c r="I3740" i="6" s="1"/>
  <c r="H2768" i="6"/>
  <c r="I2768" i="6" s="1"/>
  <c r="H3284" i="6"/>
  <c r="I3284" i="6" s="1"/>
  <c r="H3464" i="6"/>
  <c r="I3464" i="6" s="1"/>
  <c r="H3744" i="6"/>
  <c r="I3744" i="6" s="1"/>
  <c r="H3896" i="6"/>
  <c r="I3896" i="6" s="1"/>
  <c r="H3648" i="6"/>
  <c r="I3648" i="6" s="1"/>
  <c r="H3388" i="6"/>
  <c r="I3388" i="6" s="1"/>
  <c r="H3764" i="6"/>
  <c r="I3764" i="6" s="1"/>
  <c r="H3548" i="6"/>
  <c r="I3548" i="6" s="1"/>
  <c r="H3336" i="6"/>
  <c r="I3336" i="6" s="1"/>
  <c r="H3304" i="6"/>
  <c r="I3304" i="6" s="1"/>
  <c r="H3472" i="6"/>
  <c r="I3472" i="6" s="1"/>
  <c r="H3840" i="6"/>
  <c r="I3840" i="6" s="1"/>
  <c r="H100" i="6"/>
  <c r="I100" i="6" s="1"/>
  <c r="H300" i="6"/>
  <c r="I300" i="6" s="1"/>
  <c r="H524" i="6"/>
  <c r="I524" i="6" s="1"/>
  <c r="H276" i="6"/>
  <c r="H260" i="6"/>
  <c r="I260" i="6" s="1"/>
  <c r="H496" i="6"/>
  <c r="I496" i="6" s="1"/>
  <c r="H164" i="6"/>
  <c r="I164" i="6" s="1"/>
  <c r="H392" i="6"/>
  <c r="I392" i="6" s="1"/>
  <c r="H192" i="6"/>
  <c r="I192" i="6" s="1"/>
  <c r="H416" i="6"/>
  <c r="I416" i="6" s="1"/>
  <c r="H140" i="6"/>
  <c r="I140" i="6" s="1"/>
  <c r="H356" i="6"/>
  <c r="H564" i="6"/>
  <c r="I564" i="6" s="1"/>
  <c r="H748" i="6"/>
  <c r="I748" i="6" s="1"/>
  <c r="H128" i="6"/>
  <c r="I128" i="6" s="1"/>
  <c r="H668" i="6"/>
  <c r="I668" i="6" s="1"/>
  <c r="H864" i="6"/>
  <c r="I864" i="6" s="1"/>
  <c r="H600" i="6"/>
  <c r="I600" i="6" s="1"/>
  <c r="H964" i="6"/>
  <c r="I964" i="6" s="1"/>
  <c r="H584" i="6"/>
  <c r="H792" i="6"/>
  <c r="I792" i="6" s="1"/>
  <c r="H620" i="6"/>
  <c r="I620" i="6" s="1"/>
  <c r="H940" i="6"/>
  <c r="I940" i="6" s="1"/>
  <c r="H908" i="6"/>
  <c r="I908" i="6" s="1"/>
  <c r="H1180" i="6"/>
  <c r="I1180" i="6" s="1"/>
  <c r="H240" i="6"/>
  <c r="I240" i="6" s="1"/>
  <c r="H1000" i="6"/>
  <c r="I1000" i="6" s="1"/>
  <c r="H1348" i="6"/>
  <c r="H932" i="6"/>
  <c r="I932" i="6" s="1"/>
  <c r="H468" i="6"/>
  <c r="I468" i="6" s="1"/>
  <c r="H308" i="6"/>
  <c r="I308" i="6" s="1"/>
  <c r="H1040" i="6"/>
  <c r="I1040" i="6" s="1"/>
  <c r="H1124" i="6"/>
  <c r="I1124" i="6" s="1"/>
  <c r="H360" i="6"/>
  <c r="I360" i="6" s="1"/>
  <c r="H944" i="6"/>
  <c r="I944" i="6" s="1"/>
  <c r="H1256" i="6"/>
  <c r="H1544" i="6"/>
  <c r="I1544" i="6" s="1"/>
  <c r="H1068" i="6"/>
  <c r="I1068" i="6" s="1"/>
  <c r="H1600" i="6"/>
  <c r="I1600" i="6" s="1"/>
  <c r="H1444" i="6"/>
  <c r="I1444" i="6" s="1"/>
  <c r="H1644" i="6"/>
  <c r="I1644" i="6" s="1"/>
  <c r="H1292" i="6"/>
  <c r="I1292" i="6" s="1"/>
  <c r="H1420" i="6"/>
  <c r="I1420" i="6" s="1"/>
  <c r="H1260" i="6"/>
  <c r="H1356" i="6"/>
  <c r="I1356" i="6" s="1"/>
  <c r="H840" i="6"/>
  <c r="I840" i="6" s="1"/>
  <c r="H1440" i="6"/>
  <c r="I1440" i="6" s="1"/>
  <c r="H1892" i="6"/>
  <c r="I1892" i="6" s="1"/>
  <c r="H1712" i="6"/>
  <c r="I1712" i="6" s="1"/>
  <c r="H1976" i="6"/>
  <c r="I1976" i="6" s="1"/>
  <c r="H1820" i="6"/>
  <c r="I1820" i="6" s="1"/>
  <c r="H1492" i="6"/>
  <c r="H1800" i="6"/>
  <c r="I1800" i="6" s="1"/>
  <c r="H1532" i="6"/>
  <c r="I1532" i="6" s="1"/>
  <c r="H1720" i="6"/>
  <c r="I1720" i="6" s="1"/>
  <c r="H2016" i="6"/>
  <c r="I2016" i="6" s="1"/>
  <c r="H1668" i="6"/>
  <c r="I1668" i="6" s="1"/>
  <c r="H1888" i="6"/>
  <c r="I1888" i="6" s="1"/>
  <c r="H1960" i="6"/>
  <c r="I1960" i="6" s="1"/>
  <c r="H2172" i="6"/>
  <c r="H2096" i="6"/>
  <c r="I2096" i="6" s="1"/>
  <c r="H2356" i="6"/>
  <c r="I2356" i="6" s="1"/>
  <c r="H2072" i="6"/>
  <c r="I2072" i="6" s="1"/>
  <c r="H2160" i="6"/>
  <c r="I2160" i="6" s="1"/>
  <c r="H2440" i="6"/>
  <c r="I2440" i="6" s="1"/>
  <c r="H2104" i="6"/>
  <c r="I2104" i="6" s="1"/>
  <c r="H2292" i="6"/>
  <c r="I2292" i="6" s="1"/>
  <c r="H1804" i="6"/>
  <c r="H2208" i="6"/>
  <c r="I2208" i="6" s="1"/>
  <c r="H1808" i="6"/>
  <c r="I1808" i="6" s="1"/>
  <c r="H2448" i="6"/>
  <c r="I2448" i="6" s="1"/>
  <c r="H1944" i="6"/>
  <c r="I1944" i="6" s="1"/>
  <c r="H2456" i="6"/>
  <c r="I2456" i="6" s="1"/>
  <c r="H2156" i="6"/>
  <c r="I2156" i="6" s="1"/>
  <c r="H2748" i="6"/>
  <c r="I2748" i="6" s="1"/>
  <c r="H2224" i="6"/>
  <c r="H2576" i="6"/>
  <c r="I2576" i="6" s="1"/>
  <c r="H2288" i="6"/>
  <c r="I2288" i="6" s="1"/>
  <c r="H2548" i="6"/>
  <c r="I2548" i="6" s="1"/>
  <c r="H2740" i="6"/>
  <c r="I2740" i="6" s="1"/>
  <c r="H2688" i="6"/>
  <c r="I2688" i="6" s="1"/>
  <c r="H2764" i="6"/>
  <c r="I2764" i="6" s="1"/>
  <c r="H2720" i="6"/>
  <c r="I2720" i="6" s="1"/>
  <c r="H2960" i="6"/>
  <c r="H3164" i="6"/>
  <c r="I3164" i="6" s="1"/>
  <c r="H2432" i="6"/>
  <c r="I2432" i="6" s="1"/>
  <c r="H2876" i="6"/>
  <c r="I2876" i="6" s="1"/>
  <c r="H2464" i="6"/>
  <c r="I2464" i="6" s="1"/>
  <c r="H2728" i="6"/>
  <c r="I2728" i="6" s="1"/>
  <c r="H2888" i="6"/>
  <c r="I2888" i="6" s="1"/>
  <c r="H3020" i="6"/>
  <c r="I3020" i="6" s="1"/>
  <c r="H3220" i="6"/>
  <c r="H2616" i="6"/>
  <c r="I2616" i="6" s="1"/>
  <c r="H2916" i="6"/>
  <c r="I2916" i="6" s="1"/>
  <c r="H3200" i="6"/>
  <c r="I3200" i="6" s="1"/>
  <c r="H2956" i="6"/>
  <c r="I2956" i="6" s="1"/>
  <c r="H3432" i="6"/>
  <c r="I3432" i="6" s="1"/>
  <c r="H3596" i="6"/>
  <c r="I3596" i="6" s="1"/>
  <c r="H3052" i="6"/>
  <c r="I3052" i="6" s="1"/>
  <c r="H3076" i="6"/>
  <c r="I3076" i="6" s="1"/>
  <c r="H3516" i="6"/>
  <c r="I3516" i="6" s="1"/>
  <c r="H3736" i="6"/>
  <c r="I3736" i="6" s="1"/>
  <c r="H3060" i="6"/>
  <c r="I3060" i="6" s="1"/>
  <c r="H3484" i="6"/>
  <c r="I3484" i="6" s="1"/>
  <c r="H3788" i="6"/>
  <c r="I3788" i="6" s="1"/>
  <c r="H2920" i="6"/>
  <c r="I2920" i="6" s="1"/>
  <c r="H3448" i="6"/>
  <c r="I3448" i="6" s="1"/>
  <c r="H3776" i="6"/>
  <c r="H2892" i="6"/>
  <c r="I2892" i="6" s="1"/>
  <c r="H3328" i="6"/>
  <c r="I3328" i="6" s="1"/>
  <c r="H3524" i="6"/>
  <c r="I3524" i="6" s="1"/>
  <c r="H3796" i="6"/>
  <c r="I3796" i="6" s="1"/>
  <c r="H2868" i="6"/>
  <c r="I2868" i="6" s="1"/>
  <c r="H3672" i="6"/>
  <c r="I3672" i="6" s="1"/>
  <c r="H3440" i="6"/>
  <c r="I3440" i="6" s="1"/>
  <c r="H3884" i="6"/>
  <c r="H3660" i="6"/>
  <c r="I3660" i="6" s="1"/>
  <c r="H3476" i="6"/>
  <c r="I3476" i="6" s="1"/>
  <c r="H3520" i="6"/>
  <c r="I3520" i="6" s="1"/>
  <c r="H3508" i="6"/>
  <c r="I3508" i="6" s="1"/>
  <c r="H3288" i="6"/>
  <c r="I3288" i="6" s="1"/>
  <c r="H132" i="6"/>
  <c r="I132" i="6" s="1"/>
  <c r="H328" i="6"/>
  <c r="I328" i="6" s="1"/>
  <c r="H572" i="6"/>
  <c r="H284" i="6"/>
  <c r="I284" i="6" s="1"/>
  <c r="H268" i="6"/>
  <c r="I268" i="6" s="1"/>
  <c r="H500" i="6"/>
  <c r="I500" i="6" s="1"/>
  <c r="H208" i="6"/>
  <c r="I208" i="6" s="1"/>
  <c r="H436" i="6"/>
  <c r="I436" i="6" s="1"/>
  <c r="H196" i="6"/>
  <c r="I196" i="6" s="1"/>
  <c r="H452" i="6"/>
  <c r="I452" i="6" s="1"/>
  <c r="H168" i="6"/>
  <c r="H376" i="6"/>
  <c r="I376" i="6" s="1"/>
  <c r="H64" i="6"/>
  <c r="I64" i="6" s="1"/>
  <c r="H784" i="6"/>
  <c r="I784" i="6" s="1"/>
  <c r="H200" i="6"/>
  <c r="I200" i="6" s="1"/>
  <c r="H688" i="6"/>
  <c r="I688" i="6" s="1"/>
  <c r="H144" i="6"/>
  <c r="I144" i="6" s="1"/>
  <c r="H632" i="6"/>
  <c r="I632" i="6" s="1"/>
  <c r="H996" i="6"/>
  <c r="H636" i="6"/>
  <c r="I636" i="6" s="1"/>
  <c r="H828" i="6"/>
  <c r="I828" i="6" s="1"/>
  <c r="H640" i="6"/>
  <c r="I640" i="6" s="1"/>
  <c r="H968" i="6"/>
  <c r="I968" i="6" s="1"/>
  <c r="H916" i="6"/>
  <c r="I916" i="6" s="1"/>
  <c r="H1200" i="6"/>
  <c r="I1200" i="6" s="1"/>
  <c r="H504" i="6"/>
  <c r="I504" i="6" s="1"/>
  <c r="H1028" i="6"/>
  <c r="H1360" i="6"/>
  <c r="I1360" i="6" s="1"/>
  <c r="H956" i="6"/>
  <c r="I956" i="6" s="1"/>
  <c r="H540" i="6"/>
  <c r="I540" i="6" s="1"/>
  <c r="H676" i="6"/>
  <c r="I676" i="6" s="1"/>
  <c r="H1048" i="6"/>
  <c r="I1048" i="6" s="1"/>
  <c r="H1132" i="6"/>
  <c r="I1132" i="6" s="1"/>
  <c r="H616" i="6"/>
  <c r="I616" i="6" s="1"/>
  <c r="H972" i="6"/>
  <c r="H1316" i="6"/>
  <c r="I1316" i="6" s="1"/>
  <c r="H1596" i="6"/>
  <c r="I1596" i="6" s="1"/>
  <c r="H1104" i="6"/>
  <c r="I1104" i="6" s="1"/>
  <c r="H1616" i="6"/>
  <c r="I1616" i="6" s="1"/>
  <c r="H1448" i="6"/>
  <c r="I1448" i="6" s="1"/>
  <c r="H1080" i="6"/>
  <c r="I1080" i="6" s="1"/>
  <c r="H1296" i="6"/>
  <c r="I1296" i="6" s="1"/>
  <c r="H1460" i="6"/>
  <c r="H1264" i="6"/>
  <c r="I1264" i="6" s="1"/>
  <c r="H1408" i="6"/>
  <c r="I1408" i="6" s="1"/>
  <c r="H1008" i="6"/>
  <c r="I1008" i="6" s="1"/>
  <c r="H1548" i="6"/>
  <c r="I1548" i="6" s="1"/>
  <c r="H1032" i="6"/>
  <c r="I1032" i="6" s="1"/>
  <c r="H1744" i="6"/>
  <c r="I1744" i="6" s="1"/>
  <c r="H1988" i="6"/>
  <c r="I1988" i="6" s="1"/>
  <c r="H1836" i="6"/>
  <c r="H1496" i="6"/>
  <c r="I1496" i="6" s="1"/>
  <c r="H1852" i="6"/>
  <c r="I1852" i="6" s="1"/>
  <c r="H1608" i="6"/>
  <c r="I1608" i="6" s="1"/>
  <c r="H1784" i="6"/>
  <c r="I1784" i="6" s="1"/>
  <c r="H992" i="6"/>
  <c r="I992" i="6" s="1"/>
  <c r="H1696" i="6"/>
  <c r="I1696" i="6" s="1"/>
  <c r="H1904" i="6"/>
  <c r="I1904" i="6" s="1"/>
  <c r="H2036" i="6"/>
  <c r="H2192" i="6"/>
  <c r="I2192" i="6" s="1"/>
  <c r="H2132" i="6"/>
  <c r="I2132" i="6" s="1"/>
  <c r="H2372" i="6"/>
  <c r="I2372" i="6" s="1"/>
  <c r="H2084" i="6"/>
  <c r="I2084" i="6" s="1"/>
  <c r="H2180" i="6"/>
  <c r="I2180" i="6" s="1"/>
  <c r="H2468" i="6"/>
  <c r="I2468" i="6" s="1"/>
  <c r="H2120" i="6"/>
  <c r="I2120" i="6" s="1"/>
  <c r="H2304" i="6"/>
  <c r="H1824" i="6"/>
  <c r="I1824" i="6" s="1"/>
  <c r="H2276" i="6"/>
  <c r="I2276" i="6" s="1"/>
  <c r="H2136" i="6"/>
  <c r="I2136" i="6" s="1"/>
  <c r="H2452" i="6"/>
  <c r="I2452" i="6" s="1"/>
  <c r="H2128" i="6"/>
  <c r="I2128" i="6" s="1"/>
  <c r="H2496" i="6"/>
  <c r="I2496" i="6" s="1"/>
  <c r="H2300" i="6"/>
  <c r="I2300" i="6" s="1"/>
  <c r="H2780" i="6"/>
  <c r="H2312" i="6"/>
  <c r="I2312" i="6" s="1"/>
  <c r="H2608" i="6"/>
  <c r="I2608" i="6" s="1"/>
  <c r="H2296" i="6"/>
  <c r="I2296" i="6" s="1"/>
  <c r="H2564" i="6"/>
  <c r="I2564" i="6" s="1"/>
  <c r="H2756" i="6"/>
  <c r="I2756" i="6" s="1"/>
  <c r="H2760" i="6"/>
  <c r="I2760" i="6" s="1"/>
  <c r="H2824" i="6"/>
  <c r="I2824" i="6" s="1"/>
  <c r="H2800" i="6"/>
  <c r="H2980" i="6"/>
  <c r="I2980" i="6" s="1"/>
  <c r="H3176" i="6"/>
  <c r="I3176" i="6" s="1"/>
  <c r="H2504" i="6"/>
  <c r="I2504" i="6" s="1"/>
  <c r="H2940" i="6"/>
  <c r="I2940" i="6" s="1"/>
  <c r="H2520" i="6"/>
  <c r="I2520" i="6" s="1"/>
  <c r="H2732" i="6"/>
  <c r="I2732" i="6" s="1"/>
  <c r="H2900" i="6"/>
  <c r="I2900" i="6" s="1"/>
  <c r="H3028" i="6"/>
  <c r="I3028" i="6" s="1"/>
  <c r="H3264" i="6"/>
  <c r="I3264" i="6" s="1"/>
  <c r="H2664" i="6"/>
  <c r="I2664" i="6" s="1"/>
  <c r="H2984" i="6"/>
  <c r="I2984" i="6" s="1"/>
  <c r="H3236" i="6"/>
  <c r="I3236" i="6" s="1"/>
  <c r="H2968" i="6"/>
  <c r="I2968" i="6" s="1"/>
  <c r="H3444" i="6"/>
  <c r="I3444" i="6" s="1"/>
  <c r="H3652" i="6"/>
  <c r="I3652" i="6" s="1"/>
  <c r="H2020" i="6"/>
  <c r="H3272" i="6"/>
  <c r="I3272" i="6" s="1"/>
  <c r="H3528" i="6"/>
  <c r="I3528" i="6" s="1"/>
  <c r="H3748" i="6"/>
  <c r="I3748" i="6" s="1"/>
  <c r="H3080" i="6"/>
  <c r="I3080" i="6" s="1"/>
  <c r="H3504" i="6"/>
  <c r="I3504" i="6" s="1"/>
  <c r="H3792" i="6"/>
  <c r="I3792" i="6" s="1"/>
  <c r="H3056" i="6"/>
  <c r="I3056" i="6" s="1"/>
  <c r="H3576" i="6"/>
  <c r="H3828" i="6"/>
  <c r="I3828" i="6" s="1"/>
  <c r="H3004" i="6"/>
  <c r="I3004" i="6" s="1"/>
  <c r="H3352" i="6"/>
  <c r="I3352" i="6" s="1"/>
  <c r="H3544" i="6"/>
  <c r="I3544" i="6" s="1"/>
  <c r="H3800" i="6"/>
  <c r="I3800" i="6" s="1"/>
  <c r="H2880" i="6"/>
  <c r="I2880" i="6" s="1"/>
  <c r="H3768" i="6"/>
  <c r="I3768" i="6" s="1"/>
  <c r="H3136" i="6"/>
  <c r="H3804" i="6"/>
  <c r="I3804" i="6" s="1"/>
  <c r="H3724" i="6"/>
  <c r="I3724" i="6" s="1"/>
  <c r="H3488" i="6"/>
  <c r="I3488" i="6" s="1"/>
  <c r="H3600" i="6"/>
  <c r="I3600" i="6" s="1"/>
  <c r="H3604" i="6"/>
  <c r="I3604" i="6" s="1"/>
  <c r="H3384" i="6"/>
  <c r="I3384" i="6" s="1"/>
  <c r="H148" i="6"/>
  <c r="I148" i="6" s="1"/>
  <c r="H340" i="6"/>
  <c r="H56" i="6"/>
  <c r="I56" i="6" s="1"/>
  <c r="H388" i="6"/>
  <c r="I388" i="6" s="1"/>
  <c r="H320" i="6"/>
  <c r="I320" i="6" s="1"/>
  <c r="H528" i="6"/>
  <c r="I528" i="6" s="1"/>
  <c r="H244" i="6"/>
  <c r="I244" i="6" s="1"/>
  <c r="H60" i="6"/>
  <c r="I60" i="6" s="1"/>
  <c r="H212" i="6"/>
  <c r="I212" i="6" s="1"/>
  <c r="H484" i="6"/>
  <c r="H184" i="6"/>
  <c r="I184" i="6" s="1"/>
  <c r="H420" i="6"/>
  <c r="I420" i="6" s="1"/>
  <c r="H172" i="6"/>
  <c r="I172" i="6" s="1"/>
  <c r="H820" i="6"/>
  <c r="I820" i="6" s="1"/>
  <c r="H400" i="6"/>
  <c r="I400" i="6" s="1"/>
  <c r="H700" i="6"/>
  <c r="I700" i="6" s="1"/>
  <c r="H380" i="6"/>
  <c r="I380" i="6" s="1"/>
  <c r="H652" i="6"/>
  <c r="H80" i="6"/>
  <c r="I80" i="6" s="1"/>
  <c r="H656" i="6"/>
  <c r="I656" i="6" s="1"/>
  <c r="H880" i="6"/>
  <c r="I880" i="6" s="1"/>
  <c r="H664" i="6"/>
  <c r="I664" i="6" s="1"/>
  <c r="H532" i="6"/>
  <c r="I532" i="6" s="1"/>
  <c r="H920" i="6"/>
  <c r="I920" i="6" s="1"/>
  <c r="H1216" i="6"/>
  <c r="I1216" i="6" s="1"/>
  <c r="H860" i="6"/>
  <c r="H1096" i="6"/>
  <c r="I1096" i="6" s="1"/>
  <c r="H316" i="6"/>
  <c r="I316" i="6" s="1"/>
  <c r="H1088" i="6"/>
  <c r="I1088" i="6" s="1"/>
  <c r="H544" i="6"/>
  <c r="I544" i="6" s="1"/>
  <c r="H844" i="6"/>
  <c r="I844" i="6" s="1"/>
  <c r="H1056" i="6"/>
  <c r="I1056" i="6" s="1"/>
  <c r="H1140" i="6"/>
  <c r="I1140" i="6" s="1"/>
  <c r="H736" i="6"/>
  <c r="H1024" i="6"/>
  <c r="I1024" i="6" s="1"/>
  <c r="H1372" i="6"/>
  <c r="I1372" i="6" s="1"/>
  <c r="H1612" i="6"/>
  <c r="I1612" i="6" s="1"/>
  <c r="H1136" i="6"/>
  <c r="I1136" i="6" s="1"/>
  <c r="H568" i="6"/>
  <c r="I568" i="6" s="1"/>
  <c r="H1500" i="6"/>
  <c r="I1500" i="6" s="1"/>
  <c r="H1112" i="6"/>
  <c r="I1112" i="6" s="1"/>
  <c r="H1328" i="6"/>
  <c r="H1464" i="6"/>
  <c r="I1464" i="6" s="1"/>
  <c r="H1284" i="6"/>
  <c r="I1284" i="6" s="1"/>
  <c r="H1416" i="6"/>
  <c r="I1416" i="6" s="1"/>
  <c r="H1060" i="6"/>
  <c r="I1060" i="6" s="1"/>
  <c r="H1588" i="6"/>
  <c r="I1588" i="6" s="1"/>
  <c r="H1436" i="6"/>
  <c r="I1436" i="6" s="1"/>
  <c r="H1796" i="6"/>
  <c r="I1796" i="6" s="1"/>
  <c r="H2024" i="6"/>
  <c r="H1848" i="6"/>
  <c r="I1848" i="6" s="1"/>
  <c r="H1676" i="6"/>
  <c r="I1676" i="6" s="1"/>
  <c r="H1908" i="6"/>
  <c r="I1908" i="6" s="1"/>
  <c r="H1632" i="6"/>
  <c r="I1632" i="6" s="1"/>
  <c r="H1828" i="6"/>
  <c r="I1828" i="6" s="1"/>
  <c r="H1520" i="6"/>
  <c r="I1520" i="6" s="1"/>
  <c r="H1756" i="6"/>
  <c r="I1756" i="6" s="1"/>
  <c r="H1620" i="6"/>
  <c r="H2044" i="6"/>
  <c r="I2044" i="6" s="1"/>
  <c r="H2216" i="6"/>
  <c r="I2216" i="6" s="1"/>
  <c r="H2176" i="6"/>
  <c r="I2176" i="6" s="1"/>
  <c r="H2408" i="6"/>
  <c r="I2408" i="6" s="1"/>
  <c r="H1740" i="6"/>
  <c r="I1740" i="6" s="1"/>
  <c r="H2228" i="6"/>
  <c r="I2228" i="6" s="1"/>
  <c r="H2004" i="6"/>
  <c r="I2004" i="6" s="1"/>
  <c r="H2140" i="6"/>
  <c r="H2324" i="6"/>
  <c r="I2324" i="6" s="1"/>
  <c r="H2032" i="6"/>
  <c r="I2032" i="6" s="1"/>
  <c r="H2332" i="6"/>
  <c r="I2332" i="6" s="1"/>
  <c r="H2212" i="6"/>
  <c r="I2212" i="6" s="1"/>
  <c r="H2492" i="6"/>
  <c r="I2492" i="6" s="1"/>
  <c r="H2240" i="6"/>
  <c r="I2240" i="6" s="1"/>
  <c r="H2528" i="6"/>
  <c r="I2528" i="6" s="1"/>
  <c r="H2340" i="6"/>
  <c r="H2812" i="6"/>
  <c r="I2812" i="6" s="1"/>
  <c r="H2388" i="6"/>
  <c r="I2388" i="6" s="1"/>
  <c r="H2640" i="6"/>
  <c r="I2640" i="6" s="1"/>
  <c r="H2316" i="6"/>
  <c r="I2316" i="6" s="1"/>
  <c r="H2596" i="6"/>
  <c r="I2596" i="6" s="1"/>
  <c r="H2772" i="6"/>
  <c r="I2772" i="6" s="1"/>
  <c r="H2796" i="6"/>
  <c r="I2796" i="6" s="1"/>
  <c r="H2840" i="6"/>
  <c r="H2828" i="6"/>
  <c r="I2828" i="6" s="1"/>
  <c r="H3016" i="6"/>
  <c r="I3016" i="6" s="1"/>
  <c r="H3216" i="6"/>
  <c r="I3216" i="6" s="1"/>
  <c r="H2632" i="6"/>
  <c r="I2632" i="6" s="1"/>
  <c r="H2972" i="6"/>
  <c r="I2972" i="6" s="1"/>
  <c r="H2580" i="6"/>
  <c r="I2580" i="6" s="1"/>
  <c r="H2776" i="6"/>
  <c r="I2776" i="6" s="1"/>
  <c r="H2912" i="6"/>
  <c r="H3044" i="6"/>
  <c r="I3044" i="6" s="1"/>
  <c r="H3300" i="6"/>
  <c r="I3300" i="6" s="1"/>
  <c r="H2712" i="6"/>
  <c r="I2712" i="6" s="1"/>
  <c r="H3032" i="6"/>
  <c r="I3032" i="6" s="1"/>
  <c r="H3276" i="6"/>
  <c r="I3276" i="6" s="1"/>
  <c r="H3104" i="6"/>
  <c r="I3104" i="6" s="1"/>
  <c r="H3456" i="6"/>
  <c r="I3456" i="6" s="1"/>
  <c r="H3692" i="6"/>
  <c r="H2908" i="6"/>
  <c r="I2908" i="6" s="1"/>
  <c r="H3368" i="6"/>
  <c r="I3368" i="6" s="1"/>
  <c r="H3588" i="6"/>
  <c r="I3588" i="6" s="1"/>
  <c r="H3752" i="6"/>
  <c r="I3752" i="6" s="1"/>
  <c r="H3088" i="6"/>
  <c r="I3088" i="6" s="1"/>
  <c r="H3540" i="6"/>
  <c r="I3540" i="6" s="1"/>
  <c r="H3852" i="6"/>
  <c r="I3852" i="6" s="1"/>
  <c r="H3228" i="6"/>
  <c r="H3684" i="6"/>
  <c r="I3684" i="6" s="1"/>
  <c r="H3832" i="6"/>
  <c r="I3832" i="6" s="1"/>
  <c r="H3036" i="6"/>
  <c r="I3036" i="6" s="1"/>
  <c r="H3356" i="6"/>
  <c r="I3356" i="6" s="1"/>
  <c r="H3556" i="6"/>
  <c r="I3556" i="6" s="1"/>
  <c r="H3812" i="6"/>
  <c r="I3812" i="6" s="1"/>
  <c r="H3120" i="6"/>
  <c r="I3120" i="6" s="1"/>
  <c r="H3780" i="6"/>
  <c r="H3232" i="6"/>
  <c r="I3232" i="6" s="1"/>
  <c r="H3636" i="6"/>
  <c r="I3636" i="6" s="1"/>
  <c r="H3784" i="6"/>
  <c r="I3784" i="6" s="1"/>
  <c r="H3496" i="6"/>
  <c r="I3496" i="6" s="1"/>
  <c r="H3712" i="6"/>
  <c r="I3712" i="6" s="1"/>
  <c r="H3616" i="6"/>
  <c r="I3616" i="6" s="1"/>
  <c r="H176" i="6"/>
  <c r="I176" i="6" s="1"/>
  <c r="H352" i="6"/>
  <c r="H72" i="6"/>
  <c r="I72" i="6" s="1"/>
  <c r="H408" i="6"/>
  <c r="I408" i="6" s="1"/>
  <c r="H332" i="6"/>
  <c r="I332" i="6" s="1"/>
  <c r="H548" i="6"/>
  <c r="I548" i="6" s="1"/>
  <c r="H252" i="6"/>
  <c r="I252" i="6" s="1"/>
  <c r="H76" i="6"/>
  <c r="I76" i="6" s="1"/>
  <c r="H228" i="6"/>
  <c r="I228" i="6" s="1"/>
  <c r="H508" i="6"/>
  <c r="H220" i="6"/>
  <c r="I220" i="6" s="1"/>
  <c r="H440" i="6"/>
  <c r="I440" i="6" s="1"/>
  <c r="H336" i="6"/>
  <c r="I336" i="6" s="1"/>
  <c r="H884" i="6"/>
  <c r="I884" i="6" s="1"/>
  <c r="H492" i="6"/>
  <c r="I492" i="6" s="1"/>
  <c r="H708" i="6"/>
  <c r="I708" i="6" s="1"/>
  <c r="H612" i="6"/>
  <c r="I612" i="6" s="1"/>
  <c r="H672" i="6"/>
  <c r="H156" i="6"/>
  <c r="I156" i="6" s="1"/>
  <c r="H692" i="6"/>
  <c r="I692" i="6" s="1"/>
  <c r="H892" i="6"/>
  <c r="I892" i="6" s="1"/>
  <c r="H684" i="6"/>
  <c r="I684" i="6" s="1"/>
  <c r="H552" i="6"/>
  <c r="I552" i="6" s="1"/>
  <c r="H980" i="6"/>
  <c r="I980" i="6" s="1"/>
  <c r="H1228" i="6"/>
  <c r="I1228" i="6" s="1"/>
  <c r="H868" i="6"/>
  <c r="H1172" i="6"/>
  <c r="I1172" i="6" s="1"/>
  <c r="H424" i="6"/>
  <c r="I424" i="6" s="1"/>
  <c r="H1164" i="6"/>
  <c r="I1164" i="6" s="1"/>
  <c r="H604" i="6"/>
  <c r="I604" i="6" s="1"/>
  <c r="H936" i="6"/>
  <c r="I936" i="6" s="1"/>
  <c r="H1064" i="6"/>
  <c r="I1064" i="6" s="1"/>
  <c r="H1176" i="6"/>
  <c r="I1176" i="6" s="1"/>
  <c r="H752" i="6"/>
  <c r="H1160" i="6"/>
  <c r="I1160" i="6" s="1"/>
  <c r="H1468" i="6"/>
  <c r="I1468" i="6" s="1"/>
  <c r="H1652" i="6"/>
  <c r="I1652" i="6" s="1"/>
  <c r="H1320" i="6"/>
  <c r="I1320" i="6" s="1"/>
  <c r="H1044" i="6"/>
  <c r="I1044" i="6" s="1"/>
  <c r="H1516" i="6"/>
  <c r="I1516" i="6" s="1"/>
  <c r="H1220" i="6"/>
  <c r="I1220" i="6" s="1"/>
  <c r="H1368" i="6"/>
  <c r="H1476" i="6"/>
  <c r="I1476" i="6" s="1"/>
  <c r="H1300" i="6"/>
  <c r="I1300" i="6" s="1"/>
  <c r="H1424" i="6"/>
  <c r="I1424" i="6" s="1"/>
  <c r="H1092" i="6"/>
  <c r="I1092" i="6" s="1"/>
  <c r="H1708" i="6"/>
  <c r="I1708" i="6" s="1"/>
  <c r="H1504" i="6"/>
  <c r="I1504" i="6" s="1"/>
  <c r="H1816" i="6"/>
  <c r="I1816" i="6" s="1"/>
  <c r="H1508" i="6"/>
  <c r="H1880" i="6"/>
  <c r="I1880" i="6" s="1"/>
  <c r="H1724" i="6"/>
  <c r="I1724" i="6" s="1"/>
  <c r="H1940" i="6"/>
  <c r="I1940" i="6" s="1"/>
  <c r="H1640" i="6"/>
  <c r="I1640" i="6" s="1"/>
  <c r="H1860" i="6"/>
  <c r="I1860" i="6" s="1"/>
  <c r="H1556" i="6"/>
  <c r="I1556" i="6" s="1"/>
  <c r="H1772" i="6"/>
  <c r="I1772" i="6" s="1"/>
  <c r="H1840" i="6"/>
  <c r="H2056" i="6"/>
  <c r="I2056" i="6" s="1"/>
  <c r="H1768" i="6"/>
  <c r="I1768" i="6" s="1"/>
  <c r="H2196" i="6"/>
  <c r="I2196" i="6" s="1"/>
  <c r="H1580" i="6"/>
  <c r="I1580" i="6" s="1"/>
  <c r="H1856" i="6"/>
  <c r="I1856" i="6" s="1"/>
  <c r="H2268" i="6"/>
  <c r="I2268" i="6" s="1"/>
  <c r="H2008" i="6"/>
  <c r="I2008" i="6" s="1"/>
  <c r="H2184" i="6"/>
  <c r="H2348" i="6"/>
  <c r="I2348" i="6" s="1"/>
  <c r="H2052" i="6"/>
  <c r="I2052" i="6" s="1"/>
  <c r="H2352" i="6"/>
  <c r="I2352" i="6" s="1"/>
  <c r="H2236" i="6"/>
  <c r="I2236" i="6" s="1"/>
  <c r="H2508" i="6"/>
  <c r="I2508" i="6" s="1"/>
  <c r="H2248" i="6"/>
  <c r="I2248" i="6" s="1"/>
  <c r="H2560" i="6"/>
  <c r="I2560" i="6" s="1"/>
  <c r="H2476" i="6"/>
  <c r="H1716" i="6"/>
  <c r="I1716" i="6" s="1"/>
  <c r="H2420" i="6"/>
  <c r="I2420" i="6" s="1"/>
  <c r="H2672" i="6"/>
  <c r="I2672" i="6" s="1"/>
  <c r="H2404" i="6"/>
  <c r="I2404" i="6" s="1"/>
  <c r="H2612" i="6"/>
  <c r="I2612" i="6" s="1"/>
  <c r="H2788" i="6"/>
  <c r="I2788" i="6" s="1"/>
  <c r="H1992" i="6"/>
  <c r="I1992" i="6" s="1"/>
  <c r="H2064" i="6"/>
  <c r="H2860" i="6"/>
  <c r="I2860" i="6" s="1"/>
  <c r="H3024" i="6"/>
  <c r="I3024" i="6" s="1"/>
  <c r="H3244" i="6"/>
  <c r="I3244" i="6" s="1"/>
  <c r="H2368" i="6"/>
  <c r="I2368" i="6" s="1"/>
  <c r="H2992" i="6"/>
  <c r="I2992" i="6" s="1"/>
  <c r="H2620" i="6"/>
  <c r="I2620" i="6" s="1"/>
  <c r="H2784" i="6"/>
  <c r="I2784" i="6" s="1"/>
  <c r="H2928" i="6"/>
  <c r="H3072" i="6"/>
  <c r="I3072" i="6" s="1"/>
  <c r="H3332" i="6"/>
  <c r="I3332" i="6" s="1"/>
  <c r="H2744" i="6"/>
  <c r="I2744" i="6" s="1"/>
  <c r="H3048" i="6"/>
  <c r="I3048" i="6" s="1"/>
  <c r="H3312" i="6"/>
  <c r="I3312" i="6" s="1"/>
  <c r="H3260" i="6"/>
  <c r="I3260" i="6" s="1"/>
  <c r="H3468" i="6"/>
  <c r="I3468" i="6" s="1"/>
  <c r="H3696" i="6"/>
  <c r="H2932" i="6"/>
  <c r="I2932" i="6" s="1"/>
  <c r="H3372" i="6"/>
  <c r="I3372" i="6" s="1"/>
  <c r="H3608" i="6"/>
  <c r="I3608" i="6" s="1"/>
  <c r="H3772" i="6"/>
  <c r="I3772" i="6" s="1"/>
  <c r="H3208" i="6"/>
  <c r="I3208" i="6" s="1"/>
  <c r="H3552" i="6"/>
  <c r="I3552" i="6" s="1"/>
  <c r="H3856" i="6"/>
  <c r="I3856" i="6" s="1"/>
  <c r="H3280" i="6"/>
  <c r="I3280" i="6" s="1"/>
  <c r="H3700" i="6"/>
  <c r="I3700" i="6" s="1"/>
  <c r="H3860" i="6"/>
  <c r="I3860" i="6" s="1"/>
  <c r="H3160" i="6"/>
  <c r="I3160" i="6" s="1"/>
  <c r="H3396" i="6"/>
  <c r="I3396" i="6" s="1"/>
  <c r="H3580" i="6"/>
  <c r="I3580" i="6" s="1"/>
  <c r="H3816" i="6"/>
  <c r="I3816" i="6" s="1"/>
  <c r="H3240" i="6"/>
  <c r="I3240" i="6" s="1"/>
  <c r="H3836" i="6"/>
  <c r="I3836" i="6" s="1"/>
  <c r="H3132" i="6"/>
  <c r="I3132" i="6" s="1"/>
  <c r="H3568" i="6"/>
  <c r="I3568" i="6" s="1"/>
  <c r="H3820" i="6"/>
  <c r="I3820" i="6" s="1"/>
  <c r="H3532" i="6"/>
  <c r="I3532" i="6" s="1"/>
  <c r="H3688" i="6"/>
  <c r="I3688" i="6" s="1"/>
  <c r="H3624" i="6"/>
  <c r="I3624" i="6" s="1"/>
  <c r="H204" i="6"/>
  <c r="I204" i="6" s="1"/>
  <c r="H364" i="6"/>
  <c r="H116" i="6"/>
  <c r="I116" i="6" s="1"/>
  <c r="H444" i="6"/>
  <c r="I444" i="6" s="1"/>
  <c r="H368" i="6"/>
  <c r="I368" i="6" s="1"/>
  <c r="H560" i="6"/>
  <c r="I560" i="6" s="1"/>
  <c r="H304" i="6"/>
  <c r="I304" i="6" s="1"/>
  <c r="H92" i="6"/>
  <c r="I92" i="6" s="1"/>
  <c r="H236" i="6"/>
  <c r="I236" i="6" s="1"/>
  <c r="H536" i="6"/>
  <c r="H272" i="6"/>
  <c r="I272" i="6" s="1"/>
  <c r="H456" i="6"/>
  <c r="I456" i="6" s="1"/>
  <c r="H556" i="6"/>
  <c r="I556" i="6" s="1"/>
  <c r="H900" i="6"/>
  <c r="I900" i="6" s="1"/>
  <c r="H520" i="6"/>
  <c r="I520" i="6" s="1"/>
  <c r="H760" i="6"/>
  <c r="I760" i="6" s="1"/>
  <c r="H628" i="6"/>
  <c r="I628" i="6" s="1"/>
  <c r="H716" i="6"/>
  <c r="H256" i="6"/>
  <c r="I256" i="6" s="1"/>
  <c r="H720" i="6"/>
  <c r="I720" i="6" s="1"/>
  <c r="H96" i="6"/>
  <c r="I96" i="6" s="1"/>
  <c r="H728" i="6"/>
  <c r="I728" i="6" s="1"/>
  <c r="H756" i="6"/>
  <c r="I756" i="6" s="1"/>
  <c r="H1016" i="6"/>
  <c r="I1016" i="6" s="1"/>
  <c r="H1240" i="6"/>
  <c r="I1240" i="6" s="1"/>
  <c r="H888" i="6"/>
  <c r="H1204" i="6"/>
  <c r="I1204" i="6" s="1"/>
  <c r="H704" i="6"/>
  <c r="I704" i="6" s="1"/>
  <c r="H1184" i="6"/>
  <c r="I1184" i="6" s="1"/>
  <c r="H680" i="6"/>
  <c r="I680" i="6" s="1"/>
  <c r="H960" i="6"/>
  <c r="I960" i="6" s="1"/>
  <c r="H1072" i="6"/>
  <c r="I1072" i="6" s="1"/>
  <c r="H1188" i="6"/>
  <c r="I1188" i="6" s="1"/>
  <c r="H764" i="6"/>
  <c r="H1236" i="6"/>
  <c r="I1236" i="6" s="1"/>
  <c r="H1484" i="6"/>
  <c r="I1484" i="6" s="1"/>
  <c r="H1656" i="6"/>
  <c r="I1656" i="6" s="1"/>
  <c r="H1364" i="6"/>
  <c r="I1364" i="6" s="1"/>
  <c r="H1076" i="6"/>
  <c r="I1076" i="6" s="1"/>
  <c r="H1560" i="6"/>
  <c r="I1560" i="6" s="1"/>
  <c r="H1224" i="6"/>
  <c r="I1224" i="6" s="1"/>
  <c r="H1384" i="6"/>
  <c r="H1480" i="6"/>
  <c r="I1480" i="6" s="1"/>
  <c r="H1304" i="6"/>
  <c r="I1304" i="6" s="1"/>
  <c r="H1536" i="6"/>
  <c r="I1536" i="6" s="1"/>
  <c r="H1156" i="6"/>
  <c r="I1156" i="6" s="1"/>
  <c r="H1732" i="6"/>
  <c r="I1732" i="6" s="1"/>
  <c r="H1512" i="6"/>
  <c r="I1512" i="6" s="1"/>
  <c r="H1876" i="6"/>
  <c r="I1876" i="6" s="1"/>
  <c r="H1648" i="6"/>
  <c r="H1896" i="6"/>
  <c r="I1896" i="6" s="1"/>
  <c r="H1736" i="6"/>
  <c r="I1736" i="6" s="1"/>
  <c r="H976" i="6"/>
  <c r="I976" i="6" s="1"/>
  <c r="H1148" i="6"/>
  <c r="I1148" i="6" s="1"/>
  <c r="H1884" i="6"/>
  <c r="I1884" i="6" s="1"/>
  <c r="H1564" i="6"/>
  <c r="I1564" i="6" s="1"/>
  <c r="H1812" i="6"/>
  <c r="I1812" i="6" s="1"/>
  <c r="H1864" i="6"/>
  <c r="H2068" i="6"/>
  <c r="I2068" i="6" s="1"/>
  <c r="H1900" i="6"/>
  <c r="I1900" i="6" s="1"/>
  <c r="H2220" i="6"/>
  <c r="I2220" i="6" s="1"/>
  <c r="H1692" i="6"/>
  <c r="I1692" i="6" s="1"/>
  <c r="H1984" i="6"/>
  <c r="I1984" i="6" s="1"/>
  <c r="H2320" i="6"/>
  <c r="I2320" i="6" s="1"/>
  <c r="H2012" i="6"/>
  <c r="I2012" i="6" s="1"/>
  <c r="H2204" i="6"/>
  <c r="H2364" i="6"/>
  <c r="I2364" i="6" s="1"/>
  <c r="H2092" i="6"/>
  <c r="I2092" i="6" s="1"/>
  <c r="H2380" i="6"/>
  <c r="I2380" i="6" s="1"/>
  <c r="H1624" i="6"/>
  <c r="I1624" i="6" s="1"/>
  <c r="H2524" i="6"/>
  <c r="I2524" i="6" s="1"/>
  <c r="H2256" i="6"/>
  <c r="I2256" i="6" s="1"/>
  <c r="H2592" i="6"/>
  <c r="I2592" i="6" s="1"/>
  <c r="H2540" i="6"/>
  <c r="H1788" i="6"/>
  <c r="I1788" i="6" s="1"/>
  <c r="H2428" i="6"/>
  <c r="I2428" i="6" s="1"/>
  <c r="H2684" i="6"/>
  <c r="I2684" i="6" s="1"/>
  <c r="H2460" i="6"/>
  <c r="I2460" i="6" s="1"/>
  <c r="H2628" i="6"/>
  <c r="I2628" i="6" s="1"/>
  <c r="H2804" i="6"/>
  <c r="I2804" i="6" s="1"/>
  <c r="H2396" i="6"/>
  <c r="I2396" i="6" s="1"/>
  <c r="H2472" i="6"/>
  <c r="H2884" i="6"/>
  <c r="I2884" i="6" s="1"/>
  <c r="H3064" i="6"/>
  <c r="I3064" i="6" s="1"/>
  <c r="H3256" i="6"/>
  <c r="I3256" i="6" s="1"/>
  <c r="H2392" i="6"/>
  <c r="I2392" i="6" s="1"/>
  <c r="H3040" i="6"/>
  <c r="I3040" i="6" s="1"/>
  <c r="H2680" i="6"/>
  <c r="I2680" i="6" s="1"/>
  <c r="H2816" i="6"/>
  <c r="I2816" i="6" s="1"/>
  <c r="H2952" i="6"/>
  <c r="H3100" i="6"/>
  <c r="I3100" i="6" s="1"/>
  <c r="H3340" i="6"/>
  <c r="I3340" i="6" s="1"/>
  <c r="H2752" i="6"/>
  <c r="I2752" i="6" s="1"/>
  <c r="H3084" i="6"/>
  <c r="I3084" i="6" s="1"/>
  <c r="H3324" i="6"/>
  <c r="I3324" i="6" s="1"/>
  <c r="H3268" i="6"/>
  <c r="I3268" i="6" s="1"/>
  <c r="H3536" i="6"/>
  <c r="I3536" i="6" s="1"/>
  <c r="H3824" i="6"/>
  <c r="H2944" i="6"/>
  <c r="I2944" i="6" s="1"/>
  <c r="H3412" i="6"/>
  <c r="I3412" i="6" s="1"/>
  <c r="H3620" i="6"/>
  <c r="I3620" i="6" s="1"/>
  <c r="H3808" i="6"/>
  <c r="I3808" i="6" s="1"/>
  <c r="H3212" i="6"/>
  <c r="I3212" i="6" s="1"/>
  <c r="H3564" i="6"/>
  <c r="I3564" i="6" s="1"/>
  <c r="H3872" i="6"/>
  <c r="I3872" i="6" s="1"/>
  <c r="H3320" i="6"/>
  <c r="H3704" i="6"/>
  <c r="I3704" i="6" s="1"/>
  <c r="H3172" i="6"/>
  <c r="I3172" i="6" s="1"/>
  <c r="H3180" i="6"/>
  <c r="I3180" i="6" s="1"/>
  <c r="H3416" i="6"/>
  <c r="I3416" i="6" s="1"/>
  <c r="H3592" i="6"/>
  <c r="I3592" i="6" s="1"/>
  <c r="H3864" i="6"/>
  <c r="I3864" i="6" s="1"/>
  <c r="H3308" i="6"/>
  <c r="I3308" i="6" s="1"/>
  <c r="H3008" i="6"/>
  <c r="H3192" i="6"/>
  <c r="I3192" i="6" s="1"/>
  <c r="H3728" i="6"/>
  <c r="I3728" i="6" s="1"/>
  <c r="H3676" i="6"/>
  <c r="I3676" i="6" s="1"/>
  <c r="H3628" i="6"/>
  <c r="I3628" i="6" s="1"/>
  <c r="H3144" i="6"/>
  <c r="I3144" i="6" s="1"/>
  <c r="H2872" i="6"/>
  <c r="I2872" i="6" s="1"/>
  <c r="H224" i="6"/>
  <c r="I224" i="6" s="1"/>
  <c r="H384" i="6"/>
  <c r="H160" i="6"/>
  <c r="I160" i="6" s="1"/>
  <c r="H480" i="6"/>
  <c r="I480" i="6" s="1"/>
  <c r="H412" i="6"/>
  <c r="I412" i="6" s="1"/>
  <c r="H88" i="6"/>
  <c r="I88" i="6" s="1"/>
  <c r="H312" i="6"/>
  <c r="I312" i="6" s="1"/>
  <c r="H108" i="6"/>
  <c r="I108" i="6" s="1"/>
  <c r="H288" i="6"/>
  <c r="I288" i="6" s="1"/>
  <c r="H580" i="6"/>
  <c r="H280" i="6"/>
  <c r="I280" i="6" s="1"/>
  <c r="H472" i="6"/>
  <c r="I472" i="6" s="1"/>
  <c r="H608" i="6"/>
  <c r="I608" i="6" s="1"/>
  <c r="H912" i="6"/>
  <c r="I912" i="6" s="1"/>
  <c r="H596" i="6"/>
  <c r="I596" i="6" s="1"/>
  <c r="H800" i="6"/>
  <c r="I800" i="6" s="1"/>
  <c r="H712" i="6"/>
  <c r="I712" i="6" s="1"/>
  <c r="H812" i="6"/>
  <c r="H264" i="6"/>
  <c r="I264" i="6" s="1"/>
  <c r="H724" i="6"/>
  <c r="I724" i="6" s="1"/>
  <c r="H112" i="6"/>
  <c r="I112" i="6" s="1"/>
  <c r="H808" i="6"/>
  <c r="I808" i="6" s="1"/>
  <c r="H780" i="6"/>
  <c r="I780" i="6" s="1"/>
  <c r="H1084" i="6"/>
  <c r="I1084" i="6" s="1"/>
  <c r="H1332" i="6"/>
  <c r="I1332" i="6" s="1"/>
  <c r="H928" i="6"/>
  <c r="H1248" i="6"/>
  <c r="I1248" i="6" s="1"/>
  <c r="H852" i="6"/>
  <c r="I852" i="6" s="1"/>
  <c r="H1252" i="6"/>
  <c r="I1252" i="6" s="1"/>
  <c r="H696" i="6"/>
  <c r="I696" i="6" s="1"/>
  <c r="H988" i="6"/>
  <c r="I988" i="6" s="1"/>
  <c r="H1100" i="6"/>
  <c r="I1100" i="6" s="1"/>
  <c r="H1208" i="6"/>
  <c r="I1208" i="6" s="1"/>
  <c r="H776" i="6"/>
  <c r="H1020" i="6"/>
  <c r="I1020" i="6" s="1"/>
  <c r="H1524" i="6"/>
  <c r="I1524" i="6" s="1"/>
  <c r="H660" i="6"/>
  <c r="I660" i="6" s="1"/>
  <c r="H1396" i="6"/>
  <c r="I1396" i="6" s="1"/>
  <c r="H1380" i="6"/>
  <c r="I1380" i="6" s="1"/>
  <c r="H1572" i="6"/>
  <c r="I1572" i="6" s="1"/>
  <c r="H1232" i="6"/>
  <c r="I1232" i="6" s="1"/>
  <c r="H1400" i="6"/>
  <c r="H1052" i="6"/>
  <c r="I1052" i="6" s="1"/>
  <c r="H1308" i="6"/>
  <c r="I1308" i="6" s="1"/>
  <c r="H1552" i="6"/>
  <c r="I1552" i="6" s="1"/>
  <c r="H1196" i="6"/>
  <c r="I1196" i="6" s="1"/>
  <c r="H1760" i="6"/>
  <c r="I1760" i="6" s="1"/>
  <c r="H1672" i="6"/>
  <c r="I1672" i="6" s="1"/>
  <c r="H1916" i="6"/>
  <c r="I1916" i="6" s="1"/>
  <c r="H1688" i="6"/>
  <c r="H1920" i="6"/>
  <c r="I1920" i="6" s="1"/>
  <c r="H1748" i="6"/>
  <c r="I1748" i="6" s="1"/>
  <c r="H1212" i="6"/>
  <c r="I1212" i="6" s="1"/>
  <c r="H1452" i="6"/>
  <c r="I1452" i="6" s="1"/>
  <c r="H1912" i="6"/>
  <c r="I1912" i="6" s="1"/>
  <c r="H1568" i="6"/>
  <c r="I1568" i="6" s="1"/>
  <c r="H1832" i="6"/>
  <c r="I1832" i="6" s="1"/>
  <c r="H1928" i="6"/>
  <c r="H2080" i="6"/>
  <c r="I2080" i="6" s="1"/>
  <c r="H1932" i="6"/>
  <c r="I1932" i="6" s="1"/>
  <c r="H2244" i="6"/>
  <c r="I2244" i="6" s="1"/>
  <c r="H1752" i="6"/>
  <c r="I1752" i="6" s="1"/>
  <c r="H2000" i="6"/>
  <c r="I2000" i="6" s="1"/>
  <c r="H2344" i="6"/>
  <c r="I2344" i="6" s="1"/>
  <c r="H2040" i="6"/>
  <c r="I2040" i="6" s="1"/>
  <c r="H2232" i="6"/>
  <c r="H2376" i="6"/>
  <c r="I2376" i="6" s="1"/>
  <c r="H2124" i="6"/>
  <c r="I2124" i="6" s="1"/>
  <c r="H2416" i="6"/>
  <c r="I2416" i="6" s="1"/>
  <c r="H2264" i="6"/>
  <c r="I2264" i="6" s="1"/>
  <c r="H2556" i="6"/>
  <c r="I2556" i="6" s="1"/>
  <c r="H2308" i="6"/>
  <c r="I2308" i="6" s="1"/>
  <c r="H2624" i="6"/>
  <c r="I2624" i="6" s="1"/>
  <c r="H2604" i="6"/>
  <c r="H2028" i="6"/>
  <c r="I2028" i="6" s="1"/>
  <c r="H2480" i="6"/>
  <c r="I2480" i="6" s="1"/>
  <c r="H2716" i="6"/>
  <c r="I2716" i="6" s="1"/>
  <c r="H2484" i="6"/>
  <c r="I2484" i="6" s="1"/>
  <c r="H2660" i="6"/>
  <c r="I2660" i="6" s="1"/>
  <c r="H2164" i="6"/>
  <c r="I2164" i="6" s="1"/>
  <c r="H2536" i="6"/>
  <c r="I2536" i="6" s="1"/>
  <c r="H2568" i="6"/>
  <c r="H2896" i="6"/>
  <c r="I2896" i="6" s="1"/>
  <c r="H3092" i="6"/>
  <c r="I3092" i="6" s="1"/>
  <c r="H2108" i="6"/>
  <c r="I2108" i="6" s="1"/>
  <c r="H2584" i="6"/>
  <c r="I2584" i="6" s="1"/>
  <c r="H3096" i="6"/>
  <c r="I3096" i="6" s="1"/>
  <c r="H2700" i="6"/>
  <c r="I2700" i="6" s="1"/>
  <c r="H2832" i="6"/>
  <c r="I2832" i="6" s="1"/>
  <c r="H2964" i="6"/>
  <c r="H3112" i="6"/>
  <c r="I3112" i="6" s="1"/>
  <c r="H1584" i="6"/>
  <c r="I1584" i="6" s="1"/>
  <c r="H2820" i="6"/>
  <c r="I2820" i="6" s="1"/>
  <c r="H3116" i="6"/>
  <c r="I3116" i="6" s="1"/>
  <c r="H3364" i="6"/>
  <c r="I3364" i="6" s="1"/>
  <c r="H3296" i="6"/>
  <c r="I3296" i="6" s="1"/>
  <c r="H3560" i="6"/>
  <c r="I3560" i="6" s="1"/>
  <c r="H3868" i="6"/>
  <c r="H2976" i="6"/>
  <c r="I2976" i="6" s="1"/>
  <c r="H3460" i="6"/>
  <c r="I3460" i="6" s="1"/>
  <c r="H3644" i="6"/>
  <c r="I3644" i="6" s="1"/>
  <c r="H3844" i="6"/>
  <c r="I3844" i="6" s="1"/>
  <c r="H3316" i="6"/>
  <c r="I3316" i="6" s="1"/>
  <c r="H3612" i="6"/>
  <c r="I3612" i="6" s="1"/>
  <c r="H3892" i="6"/>
  <c r="I3892" i="6" s="1"/>
  <c r="H3392" i="6"/>
  <c r="H3716" i="6"/>
  <c r="I3716" i="6" s="1"/>
  <c r="H2360" i="6"/>
  <c r="I2360" i="6" s="1"/>
  <c r="H3188" i="6"/>
  <c r="I3188" i="6" s="1"/>
  <c r="H3428" i="6"/>
  <c r="I3428" i="6" s="1"/>
  <c r="H3668" i="6"/>
  <c r="I3668" i="6" s="1"/>
  <c r="H3876" i="6"/>
  <c r="I3876" i="6" s="1"/>
  <c r="H3360" i="6"/>
  <c r="I3360" i="6" s="1"/>
  <c r="H3292" i="6"/>
  <c r="H3656" i="6"/>
  <c r="I3656" i="6" s="1"/>
  <c r="H3344" i="6"/>
  <c r="I3344" i="6" s="1"/>
  <c r="H3204" i="6"/>
  <c r="I3204" i="6" s="1"/>
  <c r="H3756" i="6"/>
  <c r="I3756" i="6" s="1"/>
  <c r="H3224" i="6"/>
  <c r="I3224" i="6" s="1"/>
  <c r="H3124" i="6"/>
  <c r="I3124" i="6" s="1"/>
  <c r="H232" i="6"/>
  <c r="I232" i="6" s="1"/>
  <c r="H296" i="6"/>
  <c r="H476" i="6"/>
  <c r="I476" i="6" s="1"/>
  <c r="H1344" i="6"/>
  <c r="I1344" i="6" s="1"/>
  <c r="H1276" i="6"/>
  <c r="I1276" i="6" s="1"/>
  <c r="H1272" i="6"/>
  <c r="I1272" i="6" s="1"/>
  <c r="H1952" i="6"/>
  <c r="I1952" i="6" s="1"/>
  <c r="H1844" i="6"/>
  <c r="I1844" i="6" s="1"/>
  <c r="H2048" i="6"/>
  <c r="I2048" i="6" s="1"/>
  <c r="H2656" i="6"/>
  <c r="H2644" i="6"/>
  <c r="I2644" i="6" s="1"/>
  <c r="H2848" i="6"/>
  <c r="I2848" i="6" s="1"/>
  <c r="H3572" i="6"/>
  <c r="I3572" i="6" s="1"/>
  <c r="H3000" i="6"/>
  <c r="I3000" i="6" s="1"/>
  <c r="H3640" i="6"/>
  <c r="I3640" i="6" s="1"/>
  <c r="H428" i="6"/>
  <c r="I428" i="6" s="1"/>
  <c r="H592" i="6"/>
  <c r="I592" i="6" s="1"/>
  <c r="H824" i="6"/>
  <c r="H952" i="6"/>
  <c r="I952" i="6" s="1"/>
  <c r="H796" i="6"/>
  <c r="I796" i="6" s="1"/>
  <c r="H1404" i="6"/>
  <c r="I1404" i="6" s="1"/>
  <c r="H1704" i="6"/>
  <c r="I1704" i="6" s="1"/>
  <c r="H1948" i="6"/>
  <c r="I1948" i="6" s="1"/>
  <c r="H2252" i="6"/>
  <c r="I2252" i="6" s="1"/>
  <c r="H2668" i="6"/>
  <c r="I2668" i="6" s="1"/>
  <c r="H2636" i="6"/>
  <c r="I2636" i="6" s="1"/>
  <c r="H2996" i="6"/>
  <c r="I2996" i="6" s="1"/>
  <c r="H3888" i="6"/>
  <c r="I3888" i="6" s="1"/>
  <c r="H3404" i="6"/>
  <c r="I3404" i="6" s="1"/>
  <c r="H3380" i="6"/>
  <c r="I3380" i="6" s="1"/>
  <c r="H188" i="6"/>
  <c r="I188" i="6" s="1"/>
  <c r="H324" i="6"/>
  <c r="I324" i="6" s="1"/>
  <c r="H460" i="6"/>
  <c r="I460" i="6" s="1"/>
  <c r="H1268" i="6"/>
  <c r="H1128" i="6"/>
  <c r="I1128" i="6" s="1"/>
  <c r="H1120" i="6"/>
  <c r="I1120" i="6" s="1"/>
  <c r="H1168" i="6"/>
  <c r="I1168" i="6" s="1"/>
  <c r="H2112" i="6"/>
  <c r="I2112" i="6" s="1"/>
  <c r="H2384" i="6"/>
  <c r="I2384" i="6" s="1"/>
  <c r="H2116" i="6"/>
  <c r="I2116" i="6" s="1"/>
  <c r="H2924" i="6"/>
  <c r="I2924" i="6" s="1"/>
  <c r="H3152" i="6"/>
  <c r="I3152" i="6" s="1"/>
  <c r="H2988" i="6"/>
  <c r="I2988" i="6" s="1"/>
  <c r="H3720" i="6"/>
  <c r="I3720" i="6" s="1"/>
  <c r="H3760" i="6"/>
  <c r="I3760" i="6" s="1"/>
  <c r="H120" i="6"/>
  <c r="I120" i="6" s="1"/>
  <c r="H488" i="6"/>
  <c r="I488" i="6" s="1"/>
  <c r="H744" i="6"/>
  <c r="I744" i="6" s="1"/>
  <c r="H856" i="6"/>
  <c r="I856" i="6" s="1"/>
  <c r="H1528" i="6"/>
  <c r="H1312" i="6"/>
  <c r="I1312" i="6" s="1"/>
  <c r="H1764" i="6"/>
  <c r="I1764" i="6" s="1"/>
  <c r="H1936" i="6"/>
  <c r="I1936" i="6" s="1"/>
  <c r="H2168" i="6"/>
  <c r="I2168" i="6" s="1"/>
  <c r="H2512" i="6"/>
  <c r="I2512" i="6" s="1"/>
  <c r="H3108" i="6"/>
  <c r="I3108" i="6" s="1"/>
  <c r="H2516" i="6"/>
  <c r="I2516" i="6" s="1"/>
  <c r="H3480" i="6"/>
  <c r="I3480" i="6" s="1"/>
  <c r="H2488" i="6"/>
  <c r="I2488" i="6" s="1"/>
  <c r="H3500" i="6"/>
  <c r="I3500" i="6" s="1"/>
  <c r="H432" i="6"/>
  <c r="I432" i="6" s="1"/>
  <c r="H644" i="6"/>
  <c r="I644" i="6" s="1"/>
  <c r="H404" i="6"/>
  <c r="I404" i="6" s="1"/>
  <c r="H1324" i="6"/>
  <c r="I1324" i="6" s="1"/>
  <c r="H740" i="6"/>
  <c r="I740" i="6" s="1"/>
  <c r="H1664" i="6"/>
  <c r="H1428" i="6"/>
  <c r="I1428" i="6" s="1"/>
  <c r="H2260" i="6"/>
  <c r="I2260" i="6" s="1"/>
  <c r="H2444" i="6"/>
  <c r="I2444" i="6" s="1"/>
  <c r="H2736" i="6"/>
  <c r="I2736" i="6" s="1"/>
  <c r="H2148" i="6"/>
  <c r="I2148" i="6" s="1"/>
  <c r="H2836" i="6"/>
  <c r="I2836" i="6" s="1"/>
  <c r="H3680" i="6"/>
  <c r="I3680" i="6" s="1"/>
  <c r="H3196" i="6"/>
  <c r="H3252" i="6"/>
  <c r="I3252" i="6" s="1"/>
  <c r="H104" i="6"/>
  <c r="I104" i="6" s="1"/>
  <c r="H52" i="6"/>
  <c r="I52" i="6" s="1"/>
  <c r="H816" i="6"/>
  <c r="I816" i="6" s="1"/>
  <c r="H836" i="6"/>
  <c r="I836" i="6" s="1"/>
  <c r="H1472" i="6"/>
  <c r="I1472" i="6" s="1"/>
  <c r="H1352" i="6"/>
  <c r="I1352" i="6" s="1"/>
  <c r="H1592" i="6"/>
  <c r="I1592" i="6" s="1"/>
  <c r="H1972" i="6"/>
  <c r="I1972" i="6" s="1"/>
  <c r="H2328" i="6"/>
  <c r="I2328" i="6" s="1"/>
  <c r="H2500" i="6"/>
  <c r="I2500" i="6" s="1"/>
  <c r="H2808" i="6"/>
  <c r="I2808" i="6" s="1"/>
  <c r="H3128" i="6"/>
  <c r="I3128" i="6" s="1"/>
  <c r="H2792" i="6"/>
  <c r="I2792" i="6" s="1"/>
  <c r="H3452" i="6"/>
  <c r="I3452" i="6" s="1"/>
  <c r="H3248" i="6"/>
  <c r="H344" i="6"/>
  <c r="I344" i="6" s="1"/>
  <c r="H624" i="6"/>
  <c r="I624" i="6" s="1"/>
  <c r="H788" i="6"/>
  <c r="I788" i="6" s="1"/>
  <c r="H1004" i="6"/>
  <c r="I1004" i="6" s="1"/>
  <c r="H1392" i="6"/>
  <c r="I1392" i="6" s="1"/>
  <c r="H1792" i="6"/>
  <c r="I1792" i="6" s="1"/>
  <c r="H1924" i="6"/>
  <c r="I1924" i="6" s="1"/>
  <c r="H2060" i="6"/>
  <c r="H2572" i="6"/>
  <c r="I2572" i="6" s="1"/>
  <c r="H2676" i="6"/>
  <c r="I2676" i="6" s="1"/>
  <c r="H3140" i="6"/>
  <c r="I3140" i="6" s="1"/>
  <c r="H3376" i="6"/>
  <c r="I3376" i="6" s="1"/>
  <c r="H3348" i="6"/>
  <c r="I3348" i="6" s="1"/>
  <c r="H3708" i="6"/>
  <c r="I3708" i="6" s="1"/>
  <c r="H3408" i="6"/>
  <c r="I3408" i="6" s="1"/>
  <c r="H124" i="6"/>
  <c r="H832" i="6"/>
  <c r="I832" i="6" s="1"/>
  <c r="H1144" i="6"/>
  <c r="I1144" i="6" s="1"/>
  <c r="H1108" i="6"/>
  <c r="I1108" i="6" s="1"/>
  <c r="H1576" i="6"/>
  <c r="I1576" i="6" s="1"/>
  <c r="H1684" i="6"/>
  <c r="I1684" i="6" s="1"/>
  <c r="H1604" i="6"/>
  <c r="I1604" i="6" s="1"/>
  <c r="H2400" i="6"/>
  <c r="I2400" i="6" s="1"/>
  <c r="H2336" i="6"/>
  <c r="H2600" i="6"/>
  <c r="I2600" i="6" s="1"/>
  <c r="H2704" i="6"/>
  <c r="I2704" i="6" s="1"/>
  <c r="H3400" i="6"/>
  <c r="I3400" i="6" s="1"/>
  <c r="H3632" i="6"/>
  <c r="I3632" i="6" s="1"/>
  <c r="H3880" i="6"/>
  <c r="I3880" i="6" s="1"/>
  <c r="H3512" i="6"/>
  <c r="I3512" i="6" s="1"/>
  <c r="H36" i="6"/>
  <c r="I36" i="6" s="1"/>
  <c r="H32" i="6"/>
  <c r="H4" i="6"/>
  <c r="I4" i="6" s="1"/>
  <c r="H28" i="6"/>
  <c r="I28" i="6" s="1"/>
  <c r="H24" i="6"/>
  <c r="I24" i="6" s="1"/>
  <c r="H12" i="6"/>
  <c r="I12" i="6" s="1"/>
  <c r="H20" i="6"/>
  <c r="I20" i="6" s="1"/>
  <c r="H16" i="6"/>
  <c r="I16" i="6" s="1"/>
  <c r="H44" i="6"/>
  <c r="I44" i="6" s="1"/>
  <c r="H8" i="6"/>
  <c r="I8" i="6" s="1"/>
  <c r="E5" i="4"/>
  <c r="F5" i="4"/>
  <c r="H17" i="5"/>
  <c r="I17" i="5" s="1"/>
  <c r="H37" i="5"/>
  <c r="I37" i="5" s="1"/>
  <c r="H25" i="5"/>
  <c r="I25" i="5" s="1"/>
  <c r="H33" i="5"/>
  <c r="I33" i="5" s="1"/>
  <c r="H29" i="5"/>
  <c r="I29" i="5" s="1"/>
  <c r="H41" i="5"/>
  <c r="I41" i="5" s="1"/>
  <c r="H5" i="5"/>
  <c r="I5" i="5" s="1"/>
  <c r="H9" i="5"/>
  <c r="I9" i="5" s="1"/>
  <c r="H13" i="5"/>
  <c r="I13" i="5" s="1"/>
  <c r="H21" i="5"/>
  <c r="I21" i="5" s="1"/>
  <c r="H43" i="5"/>
  <c r="I43" i="5" s="1"/>
  <c r="H15" i="5"/>
  <c r="I15" i="5" s="1"/>
  <c r="H23" i="5"/>
  <c r="I23" i="5" s="1"/>
  <c r="H7" i="5"/>
  <c r="I7" i="5" s="1"/>
  <c r="H3" i="5"/>
  <c r="I3" i="5" s="1"/>
  <c r="H11" i="5"/>
  <c r="I11" i="5" s="1"/>
  <c r="H31" i="5"/>
  <c r="I31" i="5" s="1"/>
  <c r="H19" i="5"/>
  <c r="I19" i="5" s="1"/>
  <c r="H39" i="5"/>
  <c r="I39" i="5" s="1"/>
  <c r="H27" i="5"/>
  <c r="I27" i="5" s="1"/>
  <c r="H35" i="5"/>
  <c r="I35" i="5" s="1"/>
  <c r="H4" i="5"/>
  <c r="I4" i="5" s="1"/>
  <c r="H16" i="5"/>
  <c r="I16" i="5" s="1"/>
  <c r="H20" i="5"/>
  <c r="I20" i="5" s="1"/>
  <c r="H12" i="5"/>
  <c r="I12" i="5" s="1"/>
  <c r="H32" i="5"/>
  <c r="I32" i="5" s="1"/>
  <c r="H8" i="5"/>
  <c r="I8" i="5" s="1"/>
  <c r="H28" i="5"/>
  <c r="I28" i="5" s="1"/>
  <c r="H36" i="5"/>
  <c r="I36" i="5" s="1"/>
  <c r="H44" i="5"/>
  <c r="I44" i="5" s="1"/>
  <c r="H40" i="5"/>
  <c r="I40" i="5" s="1"/>
  <c r="H24" i="5"/>
  <c r="I24" i="5" s="1"/>
  <c r="L54" i="5"/>
  <c r="L55" i="5"/>
  <c r="K5" i="1"/>
  <c r="K3" i="1"/>
  <c r="G3" i="1"/>
  <c r="K4" i="1" s="1"/>
  <c r="J39" i="5" l="1"/>
  <c r="K39" i="5" s="1"/>
  <c r="P39" i="5" s="1"/>
  <c r="I32" i="6"/>
  <c r="I2336" i="6"/>
  <c r="I124" i="6"/>
  <c r="I2060" i="6"/>
  <c r="I3248" i="6"/>
  <c r="I3196" i="6"/>
  <c r="I1664" i="6"/>
  <c r="I1528" i="6"/>
  <c r="I1268" i="6"/>
  <c r="I824" i="6"/>
  <c r="I2656" i="6"/>
  <c r="I296" i="6"/>
  <c r="I3292" i="6"/>
  <c r="I3392" i="6"/>
  <c r="I3868" i="6"/>
  <c r="I2964" i="6"/>
  <c r="I2568" i="6"/>
  <c r="I2604" i="6"/>
  <c r="I2232" i="6"/>
  <c r="I1928" i="6"/>
  <c r="I1688" i="6"/>
  <c r="I1400" i="6"/>
  <c r="I776" i="6"/>
  <c r="I928" i="6"/>
  <c r="I812" i="6"/>
  <c r="I580" i="6"/>
  <c r="I384" i="6"/>
  <c r="I3008" i="6"/>
  <c r="I3320" i="6"/>
  <c r="I3824" i="6"/>
  <c r="I2952" i="6"/>
  <c r="I2472" i="6"/>
  <c r="I2540" i="6"/>
  <c r="I2204" i="6"/>
  <c r="I1864" i="6"/>
  <c r="I1648" i="6"/>
  <c r="I1384" i="6"/>
  <c r="I764" i="6"/>
  <c r="I888" i="6"/>
  <c r="I716" i="6"/>
  <c r="I536" i="6"/>
  <c r="I364" i="6"/>
  <c r="I3696" i="6"/>
  <c r="I2928" i="6"/>
  <c r="I2064" i="6"/>
  <c r="I2476" i="6"/>
  <c r="I2184" i="6"/>
  <c r="I1840" i="6"/>
  <c r="I1508" i="6"/>
  <c r="I1368" i="6"/>
  <c r="I752" i="6"/>
  <c r="I868" i="6"/>
  <c r="I672" i="6"/>
  <c r="I508" i="6"/>
  <c r="I352" i="6"/>
  <c r="I3780" i="6"/>
  <c r="I3228" i="6"/>
  <c r="I3692" i="6"/>
  <c r="I2912" i="6"/>
  <c r="I2840" i="6"/>
  <c r="I2340" i="6"/>
  <c r="I2140" i="6"/>
  <c r="I1620" i="6"/>
  <c r="I2024" i="6"/>
  <c r="I1328" i="6"/>
  <c r="I736" i="6"/>
  <c r="I860" i="6"/>
  <c r="I652" i="6"/>
  <c r="I484" i="6"/>
  <c r="I340" i="6"/>
  <c r="I3136" i="6"/>
  <c r="I3576" i="6"/>
  <c r="I2020" i="6"/>
  <c r="I2800" i="6"/>
  <c r="I2780" i="6"/>
  <c r="I2304" i="6"/>
  <c r="I2036" i="6"/>
  <c r="I1836" i="6"/>
  <c r="I1460" i="6"/>
  <c r="I972" i="6"/>
  <c r="I1028" i="6"/>
  <c r="I996" i="6"/>
  <c r="I168" i="6"/>
  <c r="I572" i="6"/>
  <c r="I3884" i="6"/>
  <c r="I3776" i="6"/>
  <c r="I3220" i="6"/>
  <c r="I2960" i="6"/>
  <c r="I2224" i="6"/>
  <c r="I1804" i="6"/>
  <c r="I2172" i="6"/>
  <c r="I1492" i="6"/>
  <c r="I1260" i="6"/>
  <c r="I1256" i="6"/>
  <c r="I1348" i="6"/>
  <c r="I584" i="6"/>
  <c r="I356" i="6"/>
  <c r="I276" i="6"/>
  <c r="I1968" i="6"/>
  <c r="I1780" i="6"/>
  <c r="I1340" i="6"/>
  <c r="I1540" i="6"/>
  <c r="I872" i="6"/>
  <c r="I768" i="6"/>
  <c r="I512" i="6"/>
  <c r="I180" i="6"/>
  <c r="I1102" i="6"/>
  <c r="I950" i="6"/>
  <c r="I1578" i="6"/>
  <c r="I378" i="6"/>
  <c r="I66" i="6"/>
  <c r="I2042" i="6"/>
  <c r="I590" i="6"/>
  <c r="I1838" i="6"/>
  <c r="I1974" i="6"/>
  <c r="I1006" i="6"/>
  <c r="I918" i="6"/>
  <c r="I838" i="6"/>
  <c r="I250" i="6"/>
  <c r="I62" i="6"/>
  <c r="I2922" i="6"/>
  <c r="I1678" i="6"/>
  <c r="I1010" i="6"/>
  <c r="I1554" i="6"/>
  <c r="I1074" i="6"/>
  <c r="I934" i="6"/>
  <c r="I562" i="6"/>
  <c r="I442" i="6"/>
  <c r="I306" i="6"/>
  <c r="I2186" i="6"/>
  <c r="I1142" i="6"/>
  <c r="I1546" i="6"/>
  <c r="I1406" i="6"/>
  <c r="I1226" i="6"/>
  <c r="I122" i="6"/>
  <c r="I58" i="6"/>
  <c r="I454" i="6"/>
  <c r="I1098" i="6"/>
  <c r="I1086" i="6"/>
  <c r="I770" i="6"/>
  <c r="I706" i="6"/>
  <c r="I310" i="6"/>
  <c r="I154" i="6"/>
  <c r="I1950" i="6"/>
  <c r="I1026" i="6"/>
  <c r="I1958" i="6"/>
  <c r="I1050" i="6"/>
  <c r="I998" i="6"/>
  <c r="I354" i="6"/>
  <c r="I362" i="6"/>
  <c r="I194" i="6"/>
  <c r="I2062" i="6"/>
  <c r="I1790" i="6"/>
  <c r="I1062" i="6"/>
  <c r="I886" i="6"/>
  <c r="I1350" i="6"/>
  <c r="I662" i="6"/>
  <c r="I226" i="6"/>
  <c r="I110" i="6"/>
  <c r="I2370" i="6"/>
  <c r="I1782" i="6"/>
  <c r="I1666" i="6"/>
  <c r="I1118" i="6"/>
  <c r="I1146" i="6"/>
  <c r="I658" i="6"/>
  <c r="I526" i="6"/>
  <c r="I374" i="6"/>
  <c r="I2719" i="6"/>
  <c r="I2083" i="6"/>
  <c r="I2703" i="6"/>
  <c r="I2915" i="6"/>
  <c r="I1263" i="6"/>
  <c r="I923" i="6"/>
  <c r="I463" i="6"/>
  <c r="I111" i="6"/>
  <c r="I207" i="6"/>
  <c r="I911" i="6"/>
  <c r="I895" i="6"/>
  <c r="I243" i="6"/>
  <c r="I379" i="6"/>
  <c r="I367" i="6"/>
  <c r="I587" i="6"/>
  <c r="I179" i="6"/>
  <c r="I67" i="6"/>
  <c r="I151" i="6"/>
  <c r="I1051" i="6"/>
  <c r="I603" i="6"/>
  <c r="I83" i="6"/>
  <c r="I531" i="6"/>
  <c r="I939" i="6"/>
  <c r="I999" i="6"/>
  <c r="I523" i="6"/>
  <c r="I519" i="6"/>
  <c r="I467" i="6"/>
  <c r="I1007" i="6"/>
  <c r="I427" i="6"/>
  <c r="I539" i="6"/>
  <c r="I447" i="6"/>
  <c r="I643" i="6"/>
  <c r="I875" i="6"/>
  <c r="I355" i="6"/>
  <c r="G6" i="4"/>
  <c r="D6" i="4"/>
  <c r="J13" i="5"/>
  <c r="K13" i="5" s="1"/>
  <c r="P13" i="5" s="1"/>
  <c r="J40" i="5"/>
  <c r="K40" i="5" s="1"/>
  <c r="P40" i="5" s="1"/>
  <c r="J33" i="5"/>
  <c r="K33" i="5" s="1"/>
  <c r="P33" i="5" s="1"/>
  <c r="J41" i="5"/>
  <c r="K41" i="5" s="1"/>
  <c r="P41" i="5" s="1"/>
  <c r="J23" i="5"/>
  <c r="K23" i="5" s="1"/>
  <c r="P23" i="5" s="1"/>
  <c r="J28" i="5"/>
  <c r="K28" i="5" s="1"/>
  <c r="P28" i="5" s="1"/>
  <c r="J15" i="5"/>
  <c r="K15" i="5" s="1"/>
  <c r="P15" i="5" s="1"/>
  <c r="J8" i="5"/>
  <c r="K8" i="5" s="1"/>
  <c r="J21" i="5"/>
  <c r="K21" i="5" s="1"/>
  <c r="P21" i="5" s="1"/>
  <c r="J10" i="5"/>
  <c r="K10" i="5" s="1"/>
  <c r="J43" i="5"/>
  <c r="K43" i="5" s="1"/>
  <c r="P43" i="5" s="1"/>
  <c r="J24" i="5"/>
  <c r="K24" i="5" s="1"/>
  <c r="P24" i="5" s="1"/>
  <c r="J12" i="5"/>
  <c r="K12" i="5" s="1"/>
  <c r="P12" i="5" s="1"/>
  <c r="J18" i="5"/>
  <c r="K18" i="5" s="1"/>
  <c r="P18" i="5" s="1"/>
  <c r="J29" i="5"/>
  <c r="K29" i="5" s="1"/>
  <c r="P29" i="5" s="1"/>
  <c r="J16" i="5"/>
  <c r="K16" i="5" s="1"/>
  <c r="P16" i="5" s="1"/>
  <c r="J3" i="5"/>
  <c r="K3" i="5" s="1"/>
  <c r="L3" i="5" s="1"/>
  <c r="J11" i="5"/>
  <c r="K11" i="5" s="1"/>
  <c r="L11" i="5" s="1"/>
  <c r="J34" i="5"/>
  <c r="K34" i="5" s="1"/>
  <c r="P34" i="5" s="1"/>
  <c r="J32" i="5"/>
  <c r="K32" i="5" s="1"/>
  <c r="P32" i="5" s="1"/>
  <c r="J4" i="5"/>
  <c r="K4" i="5" s="1"/>
  <c r="P4" i="5" s="1"/>
  <c r="J14" i="5"/>
  <c r="K14" i="5" s="1"/>
  <c r="P14" i="5" s="1"/>
  <c r="J19" i="5"/>
  <c r="K19" i="5" s="1"/>
  <c r="P19" i="5" s="1"/>
  <c r="J2" i="5"/>
  <c r="K2" i="5" s="1"/>
  <c r="P2" i="5" s="1"/>
  <c r="J30" i="5"/>
  <c r="K30" i="5" s="1"/>
  <c r="P30" i="5" s="1"/>
  <c r="J22" i="5"/>
  <c r="K22" i="5" s="1"/>
  <c r="P22" i="5" s="1"/>
  <c r="J7" i="5"/>
  <c r="K7" i="5" s="1"/>
  <c r="P7" i="5" s="1"/>
  <c r="J42" i="5"/>
  <c r="K42" i="5" s="1"/>
  <c r="P42" i="5" s="1"/>
  <c r="J9" i="5"/>
  <c r="K9" i="5" s="1"/>
  <c r="P9" i="5" s="1"/>
  <c r="J6" i="5"/>
  <c r="K6" i="5" s="1"/>
  <c r="P6" i="5" s="1"/>
  <c r="J17" i="5"/>
  <c r="K17" i="5" s="1"/>
  <c r="P17" i="5" s="1"/>
  <c r="J44" i="5"/>
  <c r="K44" i="5" s="1"/>
  <c r="P44" i="5" s="1"/>
  <c r="J5" i="5"/>
  <c r="K5" i="5" s="1"/>
  <c r="P5" i="5" s="1"/>
  <c r="J35" i="5"/>
  <c r="K35" i="5" s="1"/>
  <c r="P35" i="5" s="1"/>
  <c r="J31" i="5"/>
  <c r="K31" i="5" s="1"/>
  <c r="P31" i="5" s="1"/>
  <c r="J25" i="5"/>
  <c r="K25" i="5" s="1"/>
  <c r="P25" i="5" s="1"/>
  <c r="J36" i="5"/>
  <c r="K36" i="5" s="1"/>
  <c r="P36" i="5" s="1"/>
  <c r="J20" i="5"/>
  <c r="K20" i="5" s="1"/>
  <c r="P20" i="5" s="1"/>
  <c r="J37" i="5"/>
  <c r="K37" i="5" s="1"/>
  <c r="P37" i="5" s="1"/>
  <c r="J38" i="5"/>
  <c r="K38" i="5" s="1"/>
  <c r="P38" i="5" s="1"/>
  <c r="J27" i="5"/>
  <c r="K27" i="5" s="1"/>
  <c r="P27" i="5" s="1"/>
  <c r="J26" i="5"/>
  <c r="K26" i="5" s="1"/>
  <c r="P26" i="5" s="1"/>
  <c r="P10" i="5"/>
  <c r="L10" i="5"/>
  <c r="L2" i="5"/>
  <c r="P8" i="5"/>
  <c r="L8" i="5"/>
  <c r="P11" i="5"/>
  <c r="L9" i="5" l="1"/>
  <c r="L4" i="5"/>
  <c r="J3589" i="6"/>
  <c r="K3589" i="6" s="1"/>
  <c r="J3861" i="6"/>
  <c r="K3861" i="6" s="1"/>
  <c r="J3885" i="6"/>
  <c r="K3885" i="6" s="1"/>
  <c r="J3866" i="6"/>
  <c r="K3866" i="6" s="1"/>
  <c r="J3882" i="6"/>
  <c r="K3882" i="6" s="1"/>
  <c r="J3834" i="6"/>
  <c r="K3834" i="6" s="1"/>
  <c r="J3773" i="6"/>
  <c r="K3773" i="6" s="1"/>
  <c r="J3517" i="6"/>
  <c r="K3517" i="6" s="1"/>
  <c r="J3894" i="6"/>
  <c r="K3894" i="6" s="1"/>
  <c r="J3717" i="6"/>
  <c r="K3717" i="6" s="1"/>
  <c r="J3461" i="6"/>
  <c r="K3461" i="6" s="1"/>
  <c r="J3826" i="6"/>
  <c r="K3826" i="6" s="1"/>
  <c r="J3709" i="6"/>
  <c r="K3709" i="6" s="1"/>
  <c r="J3453" i="6"/>
  <c r="K3453" i="6" s="1"/>
  <c r="J3853" i="6"/>
  <c r="K3853" i="6" s="1"/>
  <c r="J3653" i="6"/>
  <c r="K3653" i="6" s="1"/>
  <c r="J3389" i="6"/>
  <c r="K3389" i="6" s="1"/>
  <c r="J3845" i="6"/>
  <c r="K3845" i="6" s="1"/>
  <c r="J3645" i="6"/>
  <c r="K3645" i="6" s="1"/>
  <c r="J3325" i="6"/>
  <c r="K3325" i="6" s="1"/>
  <c r="J2" i="6"/>
  <c r="K2" i="6" s="1"/>
  <c r="J3858" i="6"/>
  <c r="K3858" i="6" s="1"/>
  <c r="J3837" i="6"/>
  <c r="K3837" i="6" s="1"/>
  <c r="F6" i="4"/>
  <c r="E6" i="4"/>
  <c r="J11" i="6"/>
  <c r="K11" i="6" s="1"/>
  <c r="J75" i="6"/>
  <c r="K75" i="6" s="1"/>
  <c r="J139" i="6"/>
  <c r="K139" i="6" s="1"/>
  <c r="J203" i="6"/>
  <c r="K203" i="6" s="1"/>
  <c r="J267" i="6"/>
  <c r="K267" i="6" s="1"/>
  <c r="J331" i="6"/>
  <c r="K331" i="6" s="1"/>
  <c r="J395" i="6"/>
  <c r="K395" i="6" s="1"/>
  <c r="J4" i="6"/>
  <c r="K4" i="6" s="1"/>
  <c r="J68" i="6"/>
  <c r="K68" i="6" s="1"/>
  <c r="J132" i="6"/>
  <c r="K132" i="6" s="1"/>
  <c r="J196" i="6"/>
  <c r="K196" i="6" s="1"/>
  <c r="J260" i="6"/>
  <c r="K260" i="6" s="1"/>
  <c r="J324" i="6"/>
  <c r="K324" i="6" s="1"/>
  <c r="J388" i="6"/>
  <c r="K388" i="6" s="1"/>
  <c r="J452" i="6"/>
  <c r="K452" i="6" s="1"/>
  <c r="J516" i="6"/>
  <c r="K516" i="6" s="1"/>
  <c r="J580" i="6"/>
  <c r="K580" i="6" s="1"/>
  <c r="J644" i="6"/>
  <c r="K644" i="6" s="1"/>
  <c r="J53" i="6"/>
  <c r="K53" i="6" s="1"/>
  <c r="J117" i="6"/>
  <c r="K117" i="6" s="1"/>
  <c r="J181" i="6"/>
  <c r="K181" i="6" s="1"/>
  <c r="J245" i="6"/>
  <c r="K245" i="6" s="1"/>
  <c r="J309" i="6"/>
  <c r="K309" i="6" s="1"/>
  <c r="J373" i="6"/>
  <c r="K373" i="6" s="1"/>
  <c r="J437" i="6"/>
  <c r="K437" i="6" s="1"/>
  <c r="J501" i="6"/>
  <c r="K501" i="6" s="1"/>
  <c r="J565" i="6"/>
  <c r="K565" i="6" s="1"/>
  <c r="J629" i="6"/>
  <c r="K629" i="6" s="1"/>
  <c r="J14" i="6"/>
  <c r="K14" i="6" s="1"/>
  <c r="J78" i="6"/>
  <c r="K78" i="6" s="1"/>
  <c r="J142" i="6"/>
  <c r="K142" i="6" s="1"/>
  <c r="J206" i="6"/>
  <c r="K206" i="6" s="1"/>
  <c r="J270" i="6"/>
  <c r="K270" i="6" s="1"/>
  <c r="J334" i="6"/>
  <c r="K334" i="6" s="1"/>
  <c r="J398" i="6"/>
  <c r="K398" i="6" s="1"/>
  <c r="J462" i="6"/>
  <c r="K462" i="6" s="1"/>
  <c r="J526" i="6"/>
  <c r="K526" i="6" s="1"/>
  <c r="J590" i="6"/>
  <c r="K590" i="6" s="1"/>
  <c r="J63" i="6"/>
  <c r="K63" i="6" s="1"/>
  <c r="J127" i="6"/>
  <c r="K127" i="6" s="1"/>
  <c r="J191" i="6"/>
  <c r="K191" i="6" s="1"/>
  <c r="J255" i="6"/>
  <c r="K255" i="6" s="1"/>
  <c r="J319" i="6"/>
  <c r="K319" i="6" s="1"/>
  <c r="J383" i="6"/>
  <c r="K383" i="6" s="1"/>
  <c r="J447" i="6"/>
  <c r="K447" i="6" s="1"/>
  <c r="J511" i="6"/>
  <c r="K511" i="6" s="1"/>
  <c r="J575" i="6"/>
  <c r="K575" i="6" s="1"/>
  <c r="J639" i="6"/>
  <c r="K639" i="6" s="1"/>
  <c r="J24" i="6"/>
  <c r="K24" i="6" s="1"/>
  <c r="J88" i="6"/>
  <c r="K88" i="6" s="1"/>
  <c r="J152" i="6"/>
  <c r="K152" i="6" s="1"/>
  <c r="J216" i="6"/>
  <c r="K216" i="6" s="1"/>
  <c r="J280" i="6"/>
  <c r="K280" i="6" s="1"/>
  <c r="J344" i="6"/>
  <c r="K344" i="6" s="1"/>
  <c r="J408" i="6"/>
  <c r="K408" i="6" s="1"/>
  <c r="J472" i="6"/>
  <c r="K472" i="6" s="1"/>
  <c r="J536" i="6"/>
  <c r="K536" i="6" s="1"/>
  <c r="J600" i="6"/>
  <c r="K600" i="6" s="1"/>
  <c r="J664" i="6"/>
  <c r="K664" i="6" s="1"/>
  <c r="J49" i="6"/>
  <c r="K49" i="6" s="1"/>
  <c r="J113" i="6"/>
  <c r="K113" i="6" s="1"/>
  <c r="J177" i="6"/>
  <c r="K177" i="6" s="1"/>
  <c r="J241" i="6"/>
  <c r="K241" i="6" s="1"/>
  <c r="J305" i="6"/>
  <c r="K305" i="6" s="1"/>
  <c r="J369" i="6"/>
  <c r="K369" i="6" s="1"/>
  <c r="J433" i="6"/>
  <c r="K433" i="6" s="1"/>
  <c r="J497" i="6"/>
  <c r="K497" i="6" s="1"/>
  <c r="J561" i="6"/>
  <c r="K561" i="6" s="1"/>
  <c r="J625" i="6"/>
  <c r="K625" i="6" s="1"/>
  <c r="J26" i="6"/>
  <c r="K26" i="6" s="1"/>
  <c r="J90" i="6"/>
  <c r="K90" i="6" s="1"/>
  <c r="J154" i="6"/>
  <c r="K154" i="6" s="1"/>
  <c r="J218" i="6"/>
  <c r="K218" i="6" s="1"/>
  <c r="J282" i="6"/>
  <c r="K282" i="6" s="1"/>
  <c r="J346" i="6"/>
  <c r="K346" i="6" s="1"/>
  <c r="J410" i="6"/>
  <c r="K410" i="6" s="1"/>
  <c r="J474" i="6"/>
  <c r="K474" i="6" s="1"/>
  <c r="J538" i="6"/>
  <c r="K538" i="6" s="1"/>
  <c r="J602" i="6"/>
  <c r="K602" i="6" s="1"/>
  <c r="J646" i="6"/>
  <c r="K646" i="6" s="1"/>
  <c r="J728" i="6"/>
  <c r="K728" i="6" s="1"/>
  <c r="J792" i="6"/>
  <c r="K792" i="6" s="1"/>
  <c r="J856" i="6"/>
  <c r="K856" i="6" s="1"/>
  <c r="J920" i="6"/>
  <c r="K920" i="6" s="1"/>
  <c r="J984" i="6"/>
  <c r="K984" i="6" s="1"/>
  <c r="J1048" i="6"/>
  <c r="K1048" i="6" s="1"/>
  <c r="J1112" i="6"/>
  <c r="K1112" i="6" s="1"/>
  <c r="J1176" i="6"/>
  <c r="K1176" i="6" s="1"/>
  <c r="J1240" i="6"/>
  <c r="K1240" i="6" s="1"/>
  <c r="J1304" i="6"/>
  <c r="K1304" i="6" s="1"/>
  <c r="J689" i="6"/>
  <c r="K689" i="6" s="1"/>
  <c r="J753" i="6"/>
  <c r="K753" i="6" s="1"/>
  <c r="J817" i="6"/>
  <c r="K817" i="6" s="1"/>
  <c r="J881" i="6"/>
  <c r="K881" i="6" s="1"/>
  <c r="J945" i="6"/>
  <c r="K945" i="6" s="1"/>
  <c r="J1009" i="6"/>
  <c r="K1009" i="6" s="1"/>
  <c r="J1073" i="6"/>
  <c r="K1073" i="6" s="1"/>
  <c r="J1137" i="6"/>
  <c r="K1137" i="6" s="1"/>
  <c r="J1201" i="6"/>
  <c r="K1201" i="6" s="1"/>
  <c r="J1265" i="6"/>
  <c r="K1265" i="6" s="1"/>
  <c r="J598" i="6"/>
  <c r="K598" i="6" s="1"/>
  <c r="J714" i="6"/>
  <c r="K714" i="6" s="1"/>
  <c r="J778" i="6"/>
  <c r="K778" i="6" s="1"/>
  <c r="J842" i="6"/>
  <c r="K842" i="6" s="1"/>
  <c r="J906" i="6"/>
  <c r="K906" i="6" s="1"/>
  <c r="J970" i="6"/>
  <c r="K970" i="6" s="1"/>
  <c r="J1034" i="6"/>
  <c r="K1034" i="6" s="1"/>
  <c r="J1098" i="6"/>
  <c r="K1098" i="6" s="1"/>
  <c r="J1162" i="6"/>
  <c r="K1162" i="6" s="1"/>
  <c r="J1226" i="6"/>
  <c r="K1226" i="6" s="1"/>
  <c r="J1290" i="6"/>
  <c r="K1290" i="6" s="1"/>
  <c r="J670" i="6"/>
  <c r="K670" i="6" s="1"/>
  <c r="J739" i="6"/>
  <c r="K739" i="6" s="1"/>
  <c r="J803" i="6"/>
  <c r="K803" i="6" s="1"/>
  <c r="J867" i="6"/>
  <c r="K867" i="6" s="1"/>
  <c r="J931" i="6"/>
  <c r="K931" i="6" s="1"/>
  <c r="J995" i="6"/>
  <c r="K995" i="6" s="1"/>
  <c r="J1059" i="6"/>
  <c r="K1059" i="6" s="1"/>
  <c r="J1123" i="6"/>
  <c r="K1123" i="6" s="1"/>
  <c r="J1187" i="6"/>
  <c r="K1187" i="6" s="1"/>
  <c r="J1251" i="6"/>
  <c r="K1251" i="6" s="1"/>
  <c r="J692" i="6"/>
  <c r="K692" i="6" s="1"/>
  <c r="J756" i="6"/>
  <c r="K756" i="6" s="1"/>
  <c r="J820" i="6"/>
  <c r="K820" i="6" s="1"/>
  <c r="J884" i="6"/>
  <c r="K884" i="6" s="1"/>
  <c r="J948" i="6"/>
  <c r="K948" i="6" s="1"/>
  <c r="J1012" i="6"/>
  <c r="K1012" i="6" s="1"/>
  <c r="J1076" i="6"/>
  <c r="K1076" i="6" s="1"/>
  <c r="J1140" i="6"/>
  <c r="K1140" i="6" s="1"/>
  <c r="J1204" i="6"/>
  <c r="K1204" i="6" s="1"/>
  <c r="J1268" i="6"/>
  <c r="K1268" i="6" s="1"/>
  <c r="J611" i="6"/>
  <c r="K611" i="6" s="1"/>
  <c r="J717" i="6"/>
  <c r="K717" i="6" s="1"/>
  <c r="J781" i="6"/>
  <c r="K781" i="6" s="1"/>
  <c r="J845" i="6"/>
  <c r="K845" i="6" s="1"/>
  <c r="J909" i="6"/>
  <c r="K909" i="6" s="1"/>
  <c r="J973" i="6"/>
  <c r="K973" i="6" s="1"/>
  <c r="J1037" i="6"/>
  <c r="K1037" i="6" s="1"/>
  <c r="J1101" i="6"/>
  <c r="K1101" i="6" s="1"/>
  <c r="J1165" i="6"/>
  <c r="K1165" i="6" s="1"/>
  <c r="J1229" i="6"/>
  <c r="K1229" i="6" s="1"/>
  <c r="J675" i="6"/>
  <c r="K675" i="6" s="1"/>
  <c r="J19" i="6"/>
  <c r="K19" i="6" s="1"/>
  <c r="J83" i="6"/>
  <c r="K83" i="6" s="1"/>
  <c r="J147" i="6"/>
  <c r="K147" i="6" s="1"/>
  <c r="J211" i="6"/>
  <c r="K211" i="6" s="1"/>
  <c r="J275" i="6"/>
  <c r="K275" i="6" s="1"/>
  <c r="J339" i="6"/>
  <c r="K339" i="6" s="1"/>
  <c r="J403" i="6"/>
  <c r="K403" i="6" s="1"/>
  <c r="J12" i="6"/>
  <c r="K12" i="6" s="1"/>
  <c r="J76" i="6"/>
  <c r="K76" i="6" s="1"/>
  <c r="J140" i="6"/>
  <c r="K140" i="6" s="1"/>
  <c r="J204" i="6"/>
  <c r="K204" i="6" s="1"/>
  <c r="J268" i="6"/>
  <c r="K268" i="6" s="1"/>
  <c r="J332" i="6"/>
  <c r="K332" i="6" s="1"/>
  <c r="J396" i="6"/>
  <c r="K396" i="6" s="1"/>
  <c r="J460" i="6"/>
  <c r="K460" i="6" s="1"/>
  <c r="J524" i="6"/>
  <c r="K524" i="6" s="1"/>
  <c r="J588" i="6"/>
  <c r="K588" i="6" s="1"/>
  <c r="J652" i="6"/>
  <c r="K652" i="6" s="1"/>
  <c r="J61" i="6"/>
  <c r="K61" i="6" s="1"/>
  <c r="J125" i="6"/>
  <c r="K125" i="6" s="1"/>
  <c r="J189" i="6"/>
  <c r="K189" i="6" s="1"/>
  <c r="J253" i="6"/>
  <c r="K253" i="6" s="1"/>
  <c r="J317" i="6"/>
  <c r="K317" i="6" s="1"/>
  <c r="J381" i="6"/>
  <c r="K381" i="6" s="1"/>
  <c r="J445" i="6"/>
  <c r="K445" i="6" s="1"/>
  <c r="J509" i="6"/>
  <c r="K509" i="6" s="1"/>
  <c r="J573" i="6"/>
  <c r="K573" i="6" s="1"/>
  <c r="J637" i="6"/>
  <c r="K637" i="6" s="1"/>
  <c r="J22" i="6"/>
  <c r="K22" i="6" s="1"/>
  <c r="J86" i="6"/>
  <c r="K86" i="6" s="1"/>
  <c r="J150" i="6"/>
  <c r="K150" i="6" s="1"/>
  <c r="J214" i="6"/>
  <c r="K214" i="6" s="1"/>
  <c r="J278" i="6"/>
  <c r="K278" i="6" s="1"/>
  <c r="J342" i="6"/>
  <c r="K342" i="6" s="1"/>
  <c r="J406" i="6"/>
  <c r="K406" i="6" s="1"/>
  <c r="J470" i="6"/>
  <c r="K470" i="6" s="1"/>
  <c r="J534" i="6"/>
  <c r="K534" i="6" s="1"/>
  <c r="J7" i="6"/>
  <c r="K7" i="6" s="1"/>
  <c r="J71" i="6"/>
  <c r="K71" i="6" s="1"/>
  <c r="J135" i="6"/>
  <c r="K135" i="6" s="1"/>
  <c r="J199" i="6"/>
  <c r="K199" i="6" s="1"/>
  <c r="J263" i="6"/>
  <c r="K263" i="6" s="1"/>
  <c r="J327" i="6"/>
  <c r="K327" i="6" s="1"/>
  <c r="J391" i="6"/>
  <c r="K391" i="6" s="1"/>
  <c r="J455" i="6"/>
  <c r="K455" i="6" s="1"/>
  <c r="J519" i="6"/>
  <c r="K519" i="6" s="1"/>
  <c r="J583" i="6"/>
  <c r="K583" i="6" s="1"/>
  <c r="J647" i="6"/>
  <c r="K647" i="6" s="1"/>
  <c r="J32" i="6"/>
  <c r="K32" i="6" s="1"/>
  <c r="J96" i="6"/>
  <c r="K96" i="6" s="1"/>
  <c r="J160" i="6"/>
  <c r="K160" i="6" s="1"/>
  <c r="J224" i="6"/>
  <c r="K224" i="6" s="1"/>
  <c r="J288" i="6"/>
  <c r="K288" i="6" s="1"/>
  <c r="J352" i="6"/>
  <c r="K352" i="6" s="1"/>
  <c r="J416" i="6"/>
  <c r="K416" i="6" s="1"/>
  <c r="J480" i="6"/>
  <c r="K480" i="6" s="1"/>
  <c r="J544" i="6"/>
  <c r="K544" i="6" s="1"/>
  <c r="J608" i="6"/>
  <c r="K608" i="6" s="1"/>
  <c r="J672" i="6"/>
  <c r="K672" i="6" s="1"/>
  <c r="J57" i="6"/>
  <c r="K57" i="6" s="1"/>
  <c r="J121" i="6"/>
  <c r="K121" i="6" s="1"/>
  <c r="J185" i="6"/>
  <c r="K185" i="6" s="1"/>
  <c r="J249" i="6"/>
  <c r="K249" i="6" s="1"/>
  <c r="J313" i="6"/>
  <c r="K313" i="6" s="1"/>
  <c r="J377" i="6"/>
  <c r="K377" i="6" s="1"/>
  <c r="J441" i="6"/>
  <c r="K441" i="6" s="1"/>
  <c r="J505" i="6"/>
  <c r="K505" i="6" s="1"/>
  <c r="J569" i="6"/>
  <c r="K569" i="6" s="1"/>
  <c r="J633" i="6"/>
  <c r="K633" i="6" s="1"/>
  <c r="J34" i="6"/>
  <c r="K34" i="6" s="1"/>
  <c r="J98" i="6"/>
  <c r="K98" i="6" s="1"/>
  <c r="J162" i="6"/>
  <c r="K162" i="6" s="1"/>
  <c r="J226" i="6"/>
  <c r="K226" i="6" s="1"/>
  <c r="J290" i="6"/>
  <c r="K290" i="6" s="1"/>
  <c r="J354" i="6"/>
  <c r="K354" i="6" s="1"/>
  <c r="J418" i="6"/>
  <c r="K418" i="6" s="1"/>
  <c r="J482" i="6"/>
  <c r="K482" i="6" s="1"/>
  <c r="J546" i="6"/>
  <c r="K546" i="6" s="1"/>
  <c r="J610" i="6"/>
  <c r="K610" i="6" s="1"/>
  <c r="J666" i="6"/>
  <c r="K666" i="6" s="1"/>
  <c r="J736" i="6"/>
  <c r="K736" i="6" s="1"/>
  <c r="J800" i="6"/>
  <c r="K800" i="6" s="1"/>
  <c r="J864" i="6"/>
  <c r="K864" i="6" s="1"/>
  <c r="J27" i="6"/>
  <c r="K27" i="6" s="1"/>
  <c r="J91" i="6"/>
  <c r="K91" i="6" s="1"/>
  <c r="J155" i="6"/>
  <c r="K155" i="6" s="1"/>
  <c r="J219" i="6"/>
  <c r="K219" i="6" s="1"/>
  <c r="J283" i="6"/>
  <c r="K283" i="6" s="1"/>
  <c r="J347" i="6"/>
  <c r="K347" i="6" s="1"/>
  <c r="J411" i="6"/>
  <c r="K411" i="6" s="1"/>
  <c r="J20" i="6"/>
  <c r="K20" i="6" s="1"/>
  <c r="J84" i="6"/>
  <c r="K84" i="6" s="1"/>
  <c r="J148" i="6"/>
  <c r="K148" i="6" s="1"/>
  <c r="J212" i="6"/>
  <c r="K212" i="6" s="1"/>
  <c r="J276" i="6"/>
  <c r="K276" i="6" s="1"/>
  <c r="J340" i="6"/>
  <c r="K340" i="6" s="1"/>
  <c r="J404" i="6"/>
  <c r="K404" i="6" s="1"/>
  <c r="J468" i="6"/>
  <c r="K468" i="6" s="1"/>
  <c r="J532" i="6"/>
  <c r="K532" i="6" s="1"/>
  <c r="J596" i="6"/>
  <c r="K596" i="6" s="1"/>
  <c r="J5" i="6"/>
  <c r="K5" i="6" s="1"/>
  <c r="J69" i="6"/>
  <c r="K69" i="6" s="1"/>
  <c r="J133" i="6"/>
  <c r="K133" i="6" s="1"/>
  <c r="J197" i="6"/>
  <c r="K197" i="6" s="1"/>
  <c r="J261" i="6"/>
  <c r="K261" i="6" s="1"/>
  <c r="J325" i="6"/>
  <c r="K325" i="6" s="1"/>
  <c r="J389" i="6"/>
  <c r="K389" i="6" s="1"/>
  <c r="J453" i="6"/>
  <c r="K453" i="6" s="1"/>
  <c r="J517" i="6"/>
  <c r="K517" i="6" s="1"/>
  <c r="J581" i="6"/>
  <c r="K581" i="6" s="1"/>
  <c r="J645" i="6"/>
  <c r="K645" i="6" s="1"/>
  <c r="J30" i="6"/>
  <c r="K30" i="6" s="1"/>
  <c r="J94" i="6"/>
  <c r="K94" i="6" s="1"/>
  <c r="J158" i="6"/>
  <c r="K158" i="6" s="1"/>
  <c r="J222" i="6"/>
  <c r="K222" i="6" s="1"/>
  <c r="J286" i="6"/>
  <c r="K286" i="6" s="1"/>
  <c r="J350" i="6"/>
  <c r="K350" i="6" s="1"/>
  <c r="J414" i="6"/>
  <c r="K414" i="6" s="1"/>
  <c r="J478" i="6"/>
  <c r="K478" i="6" s="1"/>
  <c r="J542" i="6"/>
  <c r="K542" i="6" s="1"/>
  <c r="J15" i="6"/>
  <c r="K15" i="6" s="1"/>
  <c r="J79" i="6"/>
  <c r="K79" i="6" s="1"/>
  <c r="J143" i="6"/>
  <c r="K143" i="6" s="1"/>
  <c r="J207" i="6"/>
  <c r="K207" i="6" s="1"/>
  <c r="J271" i="6"/>
  <c r="K271" i="6" s="1"/>
  <c r="J335" i="6"/>
  <c r="K335" i="6" s="1"/>
  <c r="J399" i="6"/>
  <c r="K399" i="6" s="1"/>
  <c r="J463" i="6"/>
  <c r="K463" i="6" s="1"/>
  <c r="J527" i="6"/>
  <c r="K527" i="6" s="1"/>
  <c r="J591" i="6"/>
  <c r="K591" i="6" s="1"/>
  <c r="J655" i="6"/>
  <c r="K655" i="6" s="1"/>
  <c r="J40" i="6"/>
  <c r="K40" i="6" s="1"/>
  <c r="J104" i="6"/>
  <c r="K104" i="6" s="1"/>
  <c r="J168" i="6"/>
  <c r="K168" i="6" s="1"/>
  <c r="J232" i="6"/>
  <c r="K232" i="6" s="1"/>
  <c r="J296" i="6"/>
  <c r="K296" i="6" s="1"/>
  <c r="J360" i="6"/>
  <c r="K360" i="6" s="1"/>
  <c r="J424" i="6"/>
  <c r="K424" i="6" s="1"/>
  <c r="J488" i="6"/>
  <c r="K488" i="6" s="1"/>
  <c r="J552" i="6"/>
  <c r="K552" i="6" s="1"/>
  <c r="J616" i="6"/>
  <c r="K616" i="6" s="1"/>
  <c r="J680" i="6"/>
  <c r="K680" i="6" s="1"/>
  <c r="J65" i="6"/>
  <c r="K65" i="6" s="1"/>
  <c r="J129" i="6"/>
  <c r="K129" i="6" s="1"/>
  <c r="J193" i="6"/>
  <c r="K193" i="6" s="1"/>
  <c r="J257" i="6"/>
  <c r="K257" i="6" s="1"/>
  <c r="J321" i="6"/>
  <c r="K321" i="6" s="1"/>
  <c r="J385" i="6"/>
  <c r="K385" i="6" s="1"/>
  <c r="J449" i="6"/>
  <c r="K449" i="6" s="1"/>
  <c r="J513" i="6"/>
  <c r="K513" i="6" s="1"/>
  <c r="J577" i="6"/>
  <c r="K577" i="6" s="1"/>
  <c r="J641" i="6"/>
  <c r="K641" i="6" s="1"/>
  <c r="J42" i="6"/>
  <c r="K42" i="6" s="1"/>
  <c r="J106" i="6"/>
  <c r="K106" i="6" s="1"/>
  <c r="J170" i="6"/>
  <c r="K170" i="6" s="1"/>
  <c r="J234" i="6"/>
  <c r="K234" i="6" s="1"/>
  <c r="J298" i="6"/>
  <c r="K298" i="6" s="1"/>
  <c r="J362" i="6"/>
  <c r="K362" i="6" s="1"/>
  <c r="J426" i="6"/>
  <c r="K426" i="6" s="1"/>
  <c r="J490" i="6"/>
  <c r="K490" i="6" s="1"/>
  <c r="J554" i="6"/>
  <c r="K554" i="6" s="1"/>
  <c r="J618" i="6"/>
  <c r="K618" i="6" s="1"/>
  <c r="J678" i="6"/>
  <c r="K678" i="6" s="1"/>
  <c r="J744" i="6"/>
  <c r="K744" i="6" s="1"/>
  <c r="J808" i="6"/>
  <c r="K808" i="6" s="1"/>
  <c r="J872" i="6"/>
  <c r="K872" i="6" s="1"/>
  <c r="J936" i="6"/>
  <c r="K936" i="6" s="1"/>
  <c r="J1000" i="6"/>
  <c r="K1000" i="6" s="1"/>
  <c r="J1064" i="6"/>
  <c r="K1064" i="6" s="1"/>
  <c r="J1128" i="6"/>
  <c r="K1128" i="6" s="1"/>
  <c r="J1192" i="6"/>
  <c r="K1192" i="6" s="1"/>
  <c r="J1256" i="6"/>
  <c r="K1256" i="6" s="1"/>
  <c r="J531" i="6"/>
  <c r="K531" i="6" s="1"/>
  <c r="J705" i="6"/>
  <c r="K705" i="6" s="1"/>
  <c r="J769" i="6"/>
  <c r="K769" i="6" s="1"/>
  <c r="J833" i="6"/>
  <c r="K833" i="6" s="1"/>
  <c r="J897" i="6"/>
  <c r="K897" i="6" s="1"/>
  <c r="J961" i="6"/>
  <c r="K961" i="6" s="1"/>
  <c r="J1025" i="6"/>
  <c r="K1025" i="6" s="1"/>
  <c r="J1089" i="6"/>
  <c r="K1089" i="6" s="1"/>
  <c r="J1153" i="6"/>
  <c r="K1153" i="6" s="1"/>
  <c r="J1217" i="6"/>
  <c r="K1217" i="6" s="1"/>
  <c r="J1281" i="6"/>
  <c r="K1281" i="6" s="1"/>
  <c r="J651" i="6"/>
  <c r="K651" i="6" s="1"/>
  <c r="J730" i="6"/>
  <c r="K730" i="6" s="1"/>
  <c r="J794" i="6"/>
  <c r="K794" i="6" s="1"/>
  <c r="J858" i="6"/>
  <c r="K858" i="6" s="1"/>
  <c r="J922" i="6"/>
  <c r="K922" i="6" s="1"/>
  <c r="J986" i="6"/>
  <c r="K986" i="6" s="1"/>
  <c r="J1050" i="6"/>
  <c r="K1050" i="6" s="1"/>
  <c r="J1114" i="6"/>
  <c r="K1114" i="6" s="1"/>
  <c r="J1178" i="6"/>
  <c r="K1178" i="6" s="1"/>
  <c r="J1242" i="6"/>
  <c r="K1242" i="6" s="1"/>
  <c r="J1306" i="6"/>
  <c r="K1306" i="6" s="1"/>
  <c r="J691" i="6"/>
  <c r="K691" i="6" s="1"/>
  <c r="J755" i="6"/>
  <c r="K755" i="6" s="1"/>
  <c r="J819" i="6"/>
  <c r="K819" i="6" s="1"/>
  <c r="J883" i="6"/>
  <c r="K883" i="6" s="1"/>
  <c r="J947" i="6"/>
  <c r="K947" i="6" s="1"/>
  <c r="J1011" i="6"/>
  <c r="K1011" i="6" s="1"/>
  <c r="J1075" i="6"/>
  <c r="K1075" i="6" s="1"/>
  <c r="J1139" i="6"/>
  <c r="K1139" i="6" s="1"/>
  <c r="J1203" i="6"/>
  <c r="K1203" i="6" s="1"/>
  <c r="J555" i="6"/>
  <c r="K555" i="6" s="1"/>
  <c r="J708" i="6"/>
  <c r="K708" i="6" s="1"/>
  <c r="J772" i="6"/>
  <c r="K772" i="6" s="1"/>
  <c r="J836" i="6"/>
  <c r="K836" i="6" s="1"/>
  <c r="J900" i="6"/>
  <c r="K900" i="6" s="1"/>
  <c r="J964" i="6"/>
  <c r="K964" i="6" s="1"/>
  <c r="J1028" i="6"/>
  <c r="K1028" i="6" s="1"/>
  <c r="J1092" i="6"/>
  <c r="K1092" i="6" s="1"/>
  <c r="J1156" i="6"/>
  <c r="K1156" i="6" s="1"/>
  <c r="J1220" i="6"/>
  <c r="K1220" i="6" s="1"/>
  <c r="J1284" i="6"/>
  <c r="K1284" i="6" s="1"/>
  <c r="J659" i="6"/>
  <c r="K659" i="6" s="1"/>
  <c r="J733" i="6"/>
  <c r="K733" i="6" s="1"/>
  <c r="J797" i="6"/>
  <c r="K797" i="6" s="1"/>
  <c r="J861" i="6"/>
  <c r="K861" i="6" s="1"/>
  <c r="J925" i="6"/>
  <c r="K925" i="6" s="1"/>
  <c r="J989" i="6"/>
  <c r="K989" i="6" s="1"/>
  <c r="J1053" i="6"/>
  <c r="K1053" i="6" s="1"/>
  <c r="J1117" i="6"/>
  <c r="K1117" i="6" s="1"/>
  <c r="J1181" i="6"/>
  <c r="K1181" i="6" s="1"/>
  <c r="J1245" i="6"/>
  <c r="K1245" i="6" s="1"/>
  <c r="J694" i="6"/>
  <c r="K694" i="6" s="1"/>
  <c r="J758" i="6"/>
  <c r="K758" i="6" s="1"/>
  <c r="J822" i="6"/>
  <c r="K822" i="6" s="1"/>
  <c r="J35" i="6"/>
  <c r="K35" i="6" s="1"/>
  <c r="J99" i="6"/>
  <c r="K99" i="6" s="1"/>
  <c r="J163" i="6"/>
  <c r="K163" i="6" s="1"/>
  <c r="J227" i="6"/>
  <c r="K227" i="6" s="1"/>
  <c r="J291" i="6"/>
  <c r="K291" i="6" s="1"/>
  <c r="J355" i="6"/>
  <c r="K355" i="6" s="1"/>
  <c r="J419" i="6"/>
  <c r="K419" i="6" s="1"/>
  <c r="J28" i="6"/>
  <c r="K28" i="6" s="1"/>
  <c r="J92" i="6"/>
  <c r="K92" i="6" s="1"/>
  <c r="J156" i="6"/>
  <c r="K156" i="6" s="1"/>
  <c r="J220" i="6"/>
  <c r="K220" i="6" s="1"/>
  <c r="J284" i="6"/>
  <c r="K284" i="6" s="1"/>
  <c r="J348" i="6"/>
  <c r="K348" i="6" s="1"/>
  <c r="J412" i="6"/>
  <c r="K412" i="6" s="1"/>
  <c r="J476" i="6"/>
  <c r="K476" i="6" s="1"/>
  <c r="J540" i="6"/>
  <c r="K540" i="6" s="1"/>
  <c r="J604" i="6"/>
  <c r="K604" i="6" s="1"/>
  <c r="J13" i="6"/>
  <c r="K13" i="6" s="1"/>
  <c r="J77" i="6"/>
  <c r="K77" i="6" s="1"/>
  <c r="J141" i="6"/>
  <c r="K141" i="6" s="1"/>
  <c r="J205" i="6"/>
  <c r="K205" i="6" s="1"/>
  <c r="J269" i="6"/>
  <c r="K269" i="6" s="1"/>
  <c r="J333" i="6"/>
  <c r="K333" i="6" s="1"/>
  <c r="J397" i="6"/>
  <c r="K397" i="6" s="1"/>
  <c r="J461" i="6"/>
  <c r="K461" i="6" s="1"/>
  <c r="J525" i="6"/>
  <c r="K525" i="6" s="1"/>
  <c r="J589" i="6"/>
  <c r="K589" i="6" s="1"/>
  <c r="J653" i="6"/>
  <c r="K653" i="6" s="1"/>
  <c r="J38" i="6"/>
  <c r="K38" i="6" s="1"/>
  <c r="J102" i="6"/>
  <c r="K102" i="6" s="1"/>
  <c r="J166" i="6"/>
  <c r="K166" i="6" s="1"/>
  <c r="J230" i="6"/>
  <c r="K230" i="6" s="1"/>
  <c r="J294" i="6"/>
  <c r="K294" i="6" s="1"/>
  <c r="J358" i="6"/>
  <c r="K358" i="6" s="1"/>
  <c r="J422" i="6"/>
  <c r="K422" i="6" s="1"/>
  <c r="J486" i="6"/>
  <c r="K486" i="6" s="1"/>
  <c r="J550" i="6"/>
  <c r="K550" i="6" s="1"/>
  <c r="J23" i="6"/>
  <c r="K23" i="6" s="1"/>
  <c r="J87" i="6"/>
  <c r="K87" i="6" s="1"/>
  <c r="J151" i="6"/>
  <c r="K151" i="6" s="1"/>
  <c r="J215" i="6"/>
  <c r="K215" i="6" s="1"/>
  <c r="J279" i="6"/>
  <c r="K279" i="6" s="1"/>
  <c r="J343" i="6"/>
  <c r="K343" i="6" s="1"/>
  <c r="J407" i="6"/>
  <c r="K407" i="6" s="1"/>
  <c r="J471" i="6"/>
  <c r="K471" i="6" s="1"/>
  <c r="J535" i="6"/>
  <c r="K535" i="6" s="1"/>
  <c r="J599" i="6"/>
  <c r="K599" i="6" s="1"/>
  <c r="J663" i="6"/>
  <c r="K663" i="6" s="1"/>
  <c r="J48" i="6"/>
  <c r="K48" i="6" s="1"/>
  <c r="J112" i="6"/>
  <c r="K112" i="6" s="1"/>
  <c r="J176" i="6"/>
  <c r="K176" i="6" s="1"/>
  <c r="J240" i="6"/>
  <c r="K240" i="6" s="1"/>
  <c r="J304" i="6"/>
  <c r="K304" i="6" s="1"/>
  <c r="J368" i="6"/>
  <c r="K368" i="6" s="1"/>
  <c r="J432" i="6"/>
  <c r="K432" i="6" s="1"/>
  <c r="J496" i="6"/>
  <c r="K496" i="6" s="1"/>
  <c r="J560" i="6"/>
  <c r="K560" i="6" s="1"/>
  <c r="J624" i="6"/>
  <c r="K624" i="6" s="1"/>
  <c r="J9" i="6"/>
  <c r="K9" i="6" s="1"/>
  <c r="J73" i="6"/>
  <c r="K73" i="6" s="1"/>
  <c r="J137" i="6"/>
  <c r="K137" i="6" s="1"/>
  <c r="J201" i="6"/>
  <c r="K201" i="6" s="1"/>
  <c r="J265" i="6"/>
  <c r="K265" i="6" s="1"/>
  <c r="J329" i="6"/>
  <c r="K329" i="6" s="1"/>
  <c r="J393" i="6"/>
  <c r="K393" i="6" s="1"/>
  <c r="J457" i="6"/>
  <c r="K457" i="6" s="1"/>
  <c r="J521" i="6"/>
  <c r="K521" i="6" s="1"/>
  <c r="J585" i="6"/>
  <c r="K585" i="6" s="1"/>
  <c r="J649" i="6"/>
  <c r="K649" i="6" s="1"/>
  <c r="J50" i="6"/>
  <c r="K50" i="6" s="1"/>
  <c r="J114" i="6"/>
  <c r="K114" i="6" s="1"/>
  <c r="J178" i="6"/>
  <c r="K178" i="6" s="1"/>
  <c r="J242" i="6"/>
  <c r="K242" i="6" s="1"/>
  <c r="J306" i="6"/>
  <c r="K306" i="6" s="1"/>
  <c r="J370" i="6"/>
  <c r="K370" i="6" s="1"/>
  <c r="J434" i="6"/>
  <c r="K434" i="6" s="1"/>
  <c r="J498" i="6"/>
  <c r="K498" i="6" s="1"/>
  <c r="J562" i="6"/>
  <c r="K562" i="6" s="1"/>
  <c r="J626" i="6"/>
  <c r="K626" i="6" s="1"/>
  <c r="J688" i="6"/>
  <c r="K688" i="6" s="1"/>
  <c r="J752" i="6"/>
  <c r="K752" i="6" s="1"/>
  <c r="J816" i="6"/>
  <c r="K816" i="6" s="1"/>
  <c r="J880" i="6"/>
  <c r="K880" i="6" s="1"/>
  <c r="J944" i="6"/>
  <c r="K944" i="6" s="1"/>
  <c r="J1008" i="6"/>
  <c r="K1008" i="6" s="1"/>
  <c r="J1072" i="6"/>
  <c r="K1072" i="6" s="1"/>
  <c r="J1136" i="6"/>
  <c r="K1136" i="6" s="1"/>
  <c r="J1200" i="6"/>
  <c r="K1200" i="6" s="1"/>
  <c r="J1264" i="6"/>
  <c r="K1264" i="6" s="1"/>
  <c r="J595" i="6"/>
  <c r="K595" i="6" s="1"/>
  <c r="J713" i="6"/>
  <c r="K713" i="6" s="1"/>
  <c r="J777" i="6"/>
  <c r="K777" i="6" s="1"/>
  <c r="J841" i="6"/>
  <c r="K841" i="6" s="1"/>
  <c r="J905" i="6"/>
  <c r="K905" i="6" s="1"/>
  <c r="J969" i="6"/>
  <c r="K969" i="6" s="1"/>
  <c r="J1033" i="6"/>
  <c r="K1033" i="6" s="1"/>
  <c r="J1097" i="6"/>
  <c r="K1097" i="6" s="1"/>
  <c r="J1161" i="6"/>
  <c r="K1161" i="6" s="1"/>
  <c r="J1225" i="6"/>
  <c r="K1225" i="6" s="1"/>
  <c r="J1289" i="6"/>
  <c r="K1289" i="6" s="1"/>
  <c r="J668" i="6"/>
  <c r="K668" i="6" s="1"/>
  <c r="J738" i="6"/>
  <c r="K738" i="6" s="1"/>
  <c r="J802" i="6"/>
  <c r="K802" i="6" s="1"/>
  <c r="J866" i="6"/>
  <c r="K866" i="6" s="1"/>
  <c r="J930" i="6"/>
  <c r="K930" i="6" s="1"/>
  <c r="J994" i="6"/>
  <c r="K994" i="6" s="1"/>
  <c r="J1058" i="6"/>
  <c r="K1058" i="6" s="1"/>
  <c r="J1122" i="6"/>
  <c r="K1122" i="6" s="1"/>
  <c r="J1186" i="6"/>
  <c r="K1186" i="6" s="1"/>
  <c r="J1250" i="6"/>
  <c r="K1250" i="6" s="1"/>
  <c r="J483" i="6"/>
  <c r="K483" i="6" s="1"/>
  <c r="J699" i="6"/>
  <c r="K699" i="6" s="1"/>
  <c r="J763" i="6"/>
  <c r="K763" i="6" s="1"/>
  <c r="J827" i="6"/>
  <c r="K827" i="6" s="1"/>
  <c r="J891" i="6"/>
  <c r="K891" i="6" s="1"/>
  <c r="J955" i="6"/>
  <c r="K955" i="6" s="1"/>
  <c r="J1019" i="6"/>
  <c r="K1019" i="6" s="1"/>
  <c r="J1083" i="6"/>
  <c r="K1083" i="6" s="1"/>
  <c r="J1147" i="6"/>
  <c r="K1147" i="6" s="1"/>
  <c r="J43" i="6"/>
  <c r="K43" i="6" s="1"/>
  <c r="J107" i="6"/>
  <c r="K107" i="6" s="1"/>
  <c r="J171" i="6"/>
  <c r="K171" i="6" s="1"/>
  <c r="J235" i="6"/>
  <c r="K235" i="6" s="1"/>
  <c r="J299" i="6"/>
  <c r="K299" i="6" s="1"/>
  <c r="J363" i="6"/>
  <c r="K363" i="6" s="1"/>
  <c r="J427" i="6"/>
  <c r="K427" i="6" s="1"/>
  <c r="J36" i="6"/>
  <c r="K36" i="6" s="1"/>
  <c r="J100" i="6"/>
  <c r="K100" i="6" s="1"/>
  <c r="J164" i="6"/>
  <c r="K164" i="6" s="1"/>
  <c r="J228" i="6"/>
  <c r="K228" i="6" s="1"/>
  <c r="J292" i="6"/>
  <c r="K292" i="6" s="1"/>
  <c r="J356" i="6"/>
  <c r="K356" i="6" s="1"/>
  <c r="J420" i="6"/>
  <c r="K420" i="6" s="1"/>
  <c r="J484" i="6"/>
  <c r="K484" i="6" s="1"/>
  <c r="J548" i="6"/>
  <c r="K548" i="6" s="1"/>
  <c r="J612" i="6"/>
  <c r="K612" i="6" s="1"/>
  <c r="J21" i="6"/>
  <c r="K21" i="6" s="1"/>
  <c r="J85" i="6"/>
  <c r="K85" i="6" s="1"/>
  <c r="J149" i="6"/>
  <c r="K149" i="6" s="1"/>
  <c r="J213" i="6"/>
  <c r="K213" i="6" s="1"/>
  <c r="J277" i="6"/>
  <c r="K277" i="6" s="1"/>
  <c r="J341" i="6"/>
  <c r="K341" i="6" s="1"/>
  <c r="J405" i="6"/>
  <c r="K405" i="6" s="1"/>
  <c r="J469" i="6"/>
  <c r="K469" i="6" s="1"/>
  <c r="J533" i="6"/>
  <c r="K533" i="6" s="1"/>
  <c r="J597" i="6"/>
  <c r="K597" i="6" s="1"/>
  <c r="J661" i="6"/>
  <c r="K661" i="6" s="1"/>
  <c r="J46" i="6"/>
  <c r="K46" i="6" s="1"/>
  <c r="J110" i="6"/>
  <c r="K110" i="6" s="1"/>
  <c r="J174" i="6"/>
  <c r="K174" i="6" s="1"/>
  <c r="J238" i="6"/>
  <c r="K238" i="6" s="1"/>
  <c r="J302" i="6"/>
  <c r="K302" i="6" s="1"/>
  <c r="J366" i="6"/>
  <c r="K366" i="6" s="1"/>
  <c r="J430" i="6"/>
  <c r="K430" i="6" s="1"/>
  <c r="J494" i="6"/>
  <c r="K494" i="6" s="1"/>
  <c r="J558" i="6"/>
  <c r="K558" i="6" s="1"/>
  <c r="J31" i="6"/>
  <c r="K31" i="6" s="1"/>
  <c r="J95" i="6"/>
  <c r="K95" i="6" s="1"/>
  <c r="J159" i="6"/>
  <c r="K159" i="6" s="1"/>
  <c r="J223" i="6"/>
  <c r="K223" i="6" s="1"/>
  <c r="J287" i="6"/>
  <c r="K287" i="6" s="1"/>
  <c r="J351" i="6"/>
  <c r="K351" i="6" s="1"/>
  <c r="J415" i="6"/>
  <c r="K415" i="6" s="1"/>
  <c r="J479" i="6"/>
  <c r="K479" i="6" s="1"/>
  <c r="J543" i="6"/>
  <c r="K543" i="6" s="1"/>
  <c r="J607" i="6"/>
  <c r="K607" i="6" s="1"/>
  <c r="J671" i="6"/>
  <c r="K671" i="6" s="1"/>
  <c r="J56" i="6"/>
  <c r="K56" i="6" s="1"/>
  <c r="J120" i="6"/>
  <c r="K120" i="6" s="1"/>
  <c r="J184" i="6"/>
  <c r="K184" i="6" s="1"/>
  <c r="J248" i="6"/>
  <c r="K248" i="6" s="1"/>
  <c r="J312" i="6"/>
  <c r="K312" i="6" s="1"/>
  <c r="J376" i="6"/>
  <c r="K376" i="6" s="1"/>
  <c r="J440" i="6"/>
  <c r="K440" i="6" s="1"/>
  <c r="J504" i="6"/>
  <c r="K504" i="6" s="1"/>
  <c r="J568" i="6"/>
  <c r="K568" i="6" s="1"/>
  <c r="J632" i="6"/>
  <c r="K632" i="6" s="1"/>
  <c r="J17" i="6"/>
  <c r="K17" i="6" s="1"/>
  <c r="J81" i="6"/>
  <c r="K81" i="6" s="1"/>
  <c r="J145" i="6"/>
  <c r="K145" i="6" s="1"/>
  <c r="J209" i="6"/>
  <c r="K209" i="6" s="1"/>
  <c r="J273" i="6"/>
  <c r="K273" i="6" s="1"/>
  <c r="J337" i="6"/>
  <c r="K337" i="6" s="1"/>
  <c r="J401" i="6"/>
  <c r="K401" i="6" s="1"/>
  <c r="J465" i="6"/>
  <c r="K465" i="6" s="1"/>
  <c r="J529" i="6"/>
  <c r="K529" i="6" s="1"/>
  <c r="J593" i="6"/>
  <c r="K593" i="6" s="1"/>
  <c r="J657" i="6"/>
  <c r="K657" i="6" s="1"/>
  <c r="J58" i="6"/>
  <c r="K58" i="6" s="1"/>
  <c r="J122" i="6"/>
  <c r="K122" i="6" s="1"/>
  <c r="J186" i="6"/>
  <c r="K186" i="6" s="1"/>
  <c r="J250" i="6"/>
  <c r="K250" i="6" s="1"/>
  <c r="J314" i="6"/>
  <c r="K314" i="6" s="1"/>
  <c r="J378" i="6"/>
  <c r="K378" i="6" s="1"/>
  <c r="J442" i="6"/>
  <c r="K442" i="6" s="1"/>
  <c r="J506" i="6"/>
  <c r="K506" i="6" s="1"/>
  <c r="J570" i="6"/>
  <c r="K570" i="6" s="1"/>
  <c r="J459" i="6"/>
  <c r="K459" i="6" s="1"/>
  <c r="J696" i="6"/>
  <c r="K696" i="6" s="1"/>
  <c r="J760" i="6"/>
  <c r="K760" i="6" s="1"/>
  <c r="J824" i="6"/>
  <c r="K824" i="6" s="1"/>
  <c r="J888" i="6"/>
  <c r="K888" i="6" s="1"/>
  <c r="J952" i="6"/>
  <c r="K952" i="6" s="1"/>
  <c r="J1016" i="6"/>
  <c r="K1016" i="6" s="1"/>
  <c r="J1080" i="6"/>
  <c r="K1080" i="6" s="1"/>
  <c r="J1144" i="6"/>
  <c r="K1144" i="6" s="1"/>
  <c r="J1208" i="6"/>
  <c r="K1208" i="6" s="1"/>
  <c r="J1272" i="6"/>
  <c r="K1272" i="6" s="1"/>
  <c r="J627" i="6"/>
  <c r="K627" i="6" s="1"/>
  <c r="J721" i="6"/>
  <c r="K721" i="6" s="1"/>
  <c r="J785" i="6"/>
  <c r="K785" i="6" s="1"/>
  <c r="J849" i="6"/>
  <c r="K849" i="6" s="1"/>
  <c r="J913" i="6"/>
  <c r="K913" i="6" s="1"/>
  <c r="J977" i="6"/>
  <c r="K977" i="6" s="1"/>
  <c r="J1041" i="6"/>
  <c r="K1041" i="6" s="1"/>
  <c r="J1105" i="6"/>
  <c r="K1105" i="6" s="1"/>
  <c r="J1169" i="6"/>
  <c r="K1169" i="6" s="1"/>
  <c r="J1233" i="6"/>
  <c r="K1233" i="6" s="1"/>
  <c r="J1297" i="6"/>
  <c r="K1297" i="6" s="1"/>
  <c r="J682" i="6"/>
  <c r="K682" i="6" s="1"/>
  <c r="J746" i="6"/>
  <c r="K746" i="6" s="1"/>
  <c r="J810" i="6"/>
  <c r="K810" i="6" s="1"/>
  <c r="J874" i="6"/>
  <c r="K874" i="6" s="1"/>
  <c r="J938" i="6"/>
  <c r="K938" i="6" s="1"/>
  <c r="J1002" i="6"/>
  <c r="K1002" i="6" s="1"/>
  <c r="J1066" i="6"/>
  <c r="K1066" i="6" s="1"/>
  <c r="J1130" i="6"/>
  <c r="K1130" i="6" s="1"/>
  <c r="J1194" i="6"/>
  <c r="K1194" i="6" s="1"/>
  <c r="J1258" i="6"/>
  <c r="K1258" i="6" s="1"/>
  <c r="J547" i="6"/>
  <c r="K547" i="6" s="1"/>
  <c r="J707" i="6"/>
  <c r="K707" i="6" s="1"/>
  <c r="J771" i="6"/>
  <c r="K771" i="6" s="1"/>
  <c r="J835" i="6"/>
  <c r="K835" i="6" s="1"/>
  <c r="J899" i="6"/>
  <c r="K899" i="6" s="1"/>
  <c r="J963" i="6"/>
  <c r="K963" i="6" s="1"/>
  <c r="J1027" i="6"/>
  <c r="K1027" i="6" s="1"/>
  <c r="J1091" i="6"/>
  <c r="K1091" i="6" s="1"/>
  <c r="J1155" i="6"/>
  <c r="K1155" i="6" s="1"/>
  <c r="J1219" i="6"/>
  <c r="K1219" i="6" s="1"/>
  <c r="J635" i="6"/>
  <c r="K635" i="6" s="1"/>
  <c r="J724" i="6"/>
  <c r="K724" i="6" s="1"/>
  <c r="J788" i="6"/>
  <c r="K788" i="6" s="1"/>
  <c r="J852" i="6"/>
  <c r="K852" i="6" s="1"/>
  <c r="J916" i="6"/>
  <c r="K916" i="6" s="1"/>
  <c r="J980" i="6"/>
  <c r="K980" i="6" s="1"/>
  <c r="J1044" i="6"/>
  <c r="K1044" i="6" s="1"/>
  <c r="J1108" i="6"/>
  <c r="K1108" i="6" s="1"/>
  <c r="J1172" i="6"/>
  <c r="K1172" i="6" s="1"/>
  <c r="J1236" i="6"/>
  <c r="K1236" i="6" s="1"/>
  <c r="J1300" i="6"/>
  <c r="K1300" i="6" s="1"/>
  <c r="J685" i="6"/>
  <c r="K685" i="6" s="1"/>
  <c r="J749" i="6"/>
  <c r="K749" i="6" s="1"/>
  <c r="J813" i="6"/>
  <c r="K813" i="6" s="1"/>
  <c r="J877" i="6"/>
  <c r="K877" i="6" s="1"/>
  <c r="J941" i="6"/>
  <c r="K941" i="6" s="1"/>
  <c r="J1005" i="6"/>
  <c r="K1005" i="6" s="1"/>
  <c r="J1069" i="6"/>
  <c r="K1069" i="6" s="1"/>
  <c r="J1133" i="6"/>
  <c r="K1133" i="6" s="1"/>
  <c r="J1197" i="6"/>
  <c r="K1197" i="6" s="1"/>
  <c r="J571" i="6"/>
  <c r="K571" i="6" s="1"/>
  <c r="J710" i="6"/>
  <c r="K710" i="6" s="1"/>
  <c r="J774" i="6"/>
  <c r="K774" i="6" s="1"/>
  <c r="J838" i="6"/>
  <c r="K838" i="6" s="1"/>
  <c r="J902" i="6"/>
  <c r="K902" i="6" s="1"/>
  <c r="J966" i="6"/>
  <c r="K966" i="6" s="1"/>
  <c r="J1030" i="6"/>
  <c r="K1030" i="6" s="1"/>
  <c r="J1094" i="6"/>
  <c r="K1094" i="6" s="1"/>
  <c r="J51" i="6"/>
  <c r="K51" i="6" s="1"/>
  <c r="J115" i="6"/>
  <c r="K115" i="6" s="1"/>
  <c r="J179" i="6"/>
  <c r="K179" i="6" s="1"/>
  <c r="J243" i="6"/>
  <c r="K243" i="6" s="1"/>
  <c r="J307" i="6"/>
  <c r="K307" i="6" s="1"/>
  <c r="J371" i="6"/>
  <c r="K371" i="6" s="1"/>
  <c r="J435" i="6"/>
  <c r="K435" i="6" s="1"/>
  <c r="J44" i="6"/>
  <c r="K44" i="6" s="1"/>
  <c r="J108" i="6"/>
  <c r="K108" i="6" s="1"/>
  <c r="J172" i="6"/>
  <c r="K172" i="6" s="1"/>
  <c r="J236" i="6"/>
  <c r="K236" i="6" s="1"/>
  <c r="J300" i="6"/>
  <c r="K300" i="6" s="1"/>
  <c r="J364" i="6"/>
  <c r="K364" i="6" s="1"/>
  <c r="J428" i="6"/>
  <c r="K428" i="6" s="1"/>
  <c r="J492" i="6"/>
  <c r="K492" i="6" s="1"/>
  <c r="J556" i="6"/>
  <c r="K556" i="6" s="1"/>
  <c r="J620" i="6"/>
  <c r="K620" i="6" s="1"/>
  <c r="J29" i="6"/>
  <c r="K29" i="6" s="1"/>
  <c r="J93" i="6"/>
  <c r="K93" i="6" s="1"/>
  <c r="J157" i="6"/>
  <c r="K157" i="6" s="1"/>
  <c r="J221" i="6"/>
  <c r="K221" i="6" s="1"/>
  <c r="J285" i="6"/>
  <c r="K285" i="6" s="1"/>
  <c r="J349" i="6"/>
  <c r="K349" i="6" s="1"/>
  <c r="J413" i="6"/>
  <c r="K413" i="6" s="1"/>
  <c r="J477" i="6"/>
  <c r="K477" i="6" s="1"/>
  <c r="J541" i="6"/>
  <c r="K541" i="6" s="1"/>
  <c r="J605" i="6"/>
  <c r="K605" i="6" s="1"/>
  <c r="J669" i="6"/>
  <c r="K669" i="6" s="1"/>
  <c r="J54" i="6"/>
  <c r="K54" i="6" s="1"/>
  <c r="J118" i="6"/>
  <c r="K118" i="6" s="1"/>
  <c r="J182" i="6"/>
  <c r="K182" i="6" s="1"/>
  <c r="J246" i="6"/>
  <c r="K246" i="6" s="1"/>
  <c r="J310" i="6"/>
  <c r="K310" i="6" s="1"/>
  <c r="J374" i="6"/>
  <c r="K374" i="6" s="1"/>
  <c r="J438" i="6"/>
  <c r="K438" i="6" s="1"/>
  <c r="J502" i="6"/>
  <c r="K502" i="6" s="1"/>
  <c r="J566" i="6"/>
  <c r="K566" i="6" s="1"/>
  <c r="J39" i="6"/>
  <c r="K39" i="6" s="1"/>
  <c r="J103" i="6"/>
  <c r="K103" i="6" s="1"/>
  <c r="J167" i="6"/>
  <c r="K167" i="6" s="1"/>
  <c r="J231" i="6"/>
  <c r="K231" i="6" s="1"/>
  <c r="J295" i="6"/>
  <c r="K295" i="6" s="1"/>
  <c r="J359" i="6"/>
  <c r="K359" i="6" s="1"/>
  <c r="J423" i="6"/>
  <c r="K423" i="6" s="1"/>
  <c r="J487" i="6"/>
  <c r="K487" i="6" s="1"/>
  <c r="J551" i="6"/>
  <c r="K551" i="6" s="1"/>
  <c r="J615" i="6"/>
  <c r="K615" i="6" s="1"/>
  <c r="J679" i="6"/>
  <c r="K679" i="6" s="1"/>
  <c r="J64" i="6"/>
  <c r="K64" i="6" s="1"/>
  <c r="J128" i="6"/>
  <c r="K128" i="6" s="1"/>
  <c r="J192" i="6"/>
  <c r="K192" i="6" s="1"/>
  <c r="J256" i="6"/>
  <c r="K256" i="6" s="1"/>
  <c r="J320" i="6"/>
  <c r="K320" i="6" s="1"/>
  <c r="J384" i="6"/>
  <c r="K384" i="6" s="1"/>
  <c r="J448" i="6"/>
  <c r="K448" i="6" s="1"/>
  <c r="J512" i="6"/>
  <c r="K512" i="6" s="1"/>
  <c r="J576" i="6"/>
  <c r="K576" i="6" s="1"/>
  <c r="J640" i="6"/>
  <c r="K640" i="6" s="1"/>
  <c r="J25" i="6"/>
  <c r="K25" i="6" s="1"/>
  <c r="J89" i="6"/>
  <c r="K89" i="6" s="1"/>
  <c r="J153" i="6"/>
  <c r="K153" i="6" s="1"/>
  <c r="J217" i="6"/>
  <c r="K217" i="6" s="1"/>
  <c r="J281" i="6"/>
  <c r="K281" i="6" s="1"/>
  <c r="J345" i="6"/>
  <c r="K345" i="6" s="1"/>
  <c r="J409" i="6"/>
  <c r="K409" i="6" s="1"/>
  <c r="J473" i="6"/>
  <c r="K473" i="6" s="1"/>
  <c r="J537" i="6"/>
  <c r="K537" i="6" s="1"/>
  <c r="J601" i="6"/>
  <c r="K601" i="6" s="1"/>
  <c r="J665" i="6"/>
  <c r="K665" i="6" s="1"/>
  <c r="J66" i="6"/>
  <c r="K66" i="6" s="1"/>
  <c r="J130" i="6"/>
  <c r="K130" i="6" s="1"/>
  <c r="J194" i="6"/>
  <c r="K194" i="6" s="1"/>
  <c r="J258" i="6"/>
  <c r="K258" i="6" s="1"/>
  <c r="J322" i="6"/>
  <c r="K322" i="6" s="1"/>
  <c r="J386" i="6"/>
  <c r="K386" i="6" s="1"/>
  <c r="J450" i="6"/>
  <c r="K450" i="6" s="1"/>
  <c r="J514" i="6"/>
  <c r="K514" i="6" s="1"/>
  <c r="J578" i="6"/>
  <c r="K578" i="6" s="1"/>
  <c r="J523" i="6"/>
  <c r="K523" i="6" s="1"/>
  <c r="J704" i="6"/>
  <c r="K704" i="6" s="1"/>
  <c r="J768" i="6"/>
  <c r="K768" i="6" s="1"/>
  <c r="J832" i="6"/>
  <c r="K832" i="6" s="1"/>
  <c r="J896" i="6"/>
  <c r="K896" i="6" s="1"/>
  <c r="J960" i="6"/>
  <c r="K960" i="6" s="1"/>
  <c r="J1024" i="6"/>
  <c r="K1024" i="6" s="1"/>
  <c r="J1088" i="6"/>
  <c r="K1088" i="6" s="1"/>
  <c r="J1152" i="6"/>
  <c r="K1152" i="6" s="1"/>
  <c r="J1216" i="6"/>
  <c r="K1216" i="6" s="1"/>
  <c r="J1280" i="6"/>
  <c r="K1280" i="6" s="1"/>
  <c r="J650" i="6"/>
  <c r="K650" i="6" s="1"/>
  <c r="J729" i="6"/>
  <c r="K729" i="6" s="1"/>
  <c r="J793" i="6"/>
  <c r="K793" i="6" s="1"/>
  <c r="J857" i="6"/>
  <c r="K857" i="6" s="1"/>
  <c r="J921" i="6"/>
  <c r="K921" i="6" s="1"/>
  <c r="J985" i="6"/>
  <c r="K985" i="6" s="1"/>
  <c r="J1049" i="6"/>
  <c r="K1049" i="6" s="1"/>
  <c r="J1113" i="6"/>
  <c r="K1113" i="6" s="1"/>
  <c r="J1177" i="6"/>
  <c r="K1177" i="6" s="1"/>
  <c r="J1241" i="6"/>
  <c r="K1241" i="6" s="1"/>
  <c r="J1305" i="6"/>
  <c r="K1305" i="6" s="1"/>
  <c r="J690" i="6"/>
  <c r="K690" i="6" s="1"/>
  <c r="J754" i="6"/>
  <c r="K754" i="6" s="1"/>
  <c r="J818" i="6"/>
  <c r="K818" i="6" s="1"/>
  <c r="J882" i="6"/>
  <c r="K882" i="6" s="1"/>
  <c r="J946" i="6"/>
  <c r="K946" i="6" s="1"/>
  <c r="J1010" i="6"/>
  <c r="K1010" i="6" s="1"/>
  <c r="J1074" i="6"/>
  <c r="K1074" i="6" s="1"/>
  <c r="J1138" i="6"/>
  <c r="K1138" i="6" s="1"/>
  <c r="J1202" i="6"/>
  <c r="K1202" i="6" s="1"/>
  <c r="J1266" i="6"/>
  <c r="K1266" i="6" s="1"/>
  <c r="J603" i="6"/>
  <c r="K603" i="6" s="1"/>
  <c r="J715" i="6"/>
  <c r="K715" i="6" s="1"/>
  <c r="J779" i="6"/>
  <c r="K779" i="6" s="1"/>
  <c r="J843" i="6"/>
  <c r="K843" i="6" s="1"/>
  <c r="J907" i="6"/>
  <c r="K907" i="6" s="1"/>
  <c r="J971" i="6"/>
  <c r="K971" i="6" s="1"/>
  <c r="J1035" i="6"/>
  <c r="K1035" i="6" s="1"/>
  <c r="J1099" i="6"/>
  <c r="K1099" i="6" s="1"/>
  <c r="J1163" i="6"/>
  <c r="K1163" i="6" s="1"/>
  <c r="J1227" i="6"/>
  <c r="K1227" i="6" s="1"/>
  <c r="J658" i="6"/>
  <c r="K658" i="6" s="1"/>
  <c r="J732" i="6"/>
  <c r="K732" i="6" s="1"/>
  <c r="J796" i="6"/>
  <c r="K796" i="6" s="1"/>
  <c r="J860" i="6"/>
  <c r="K860" i="6" s="1"/>
  <c r="J924" i="6"/>
  <c r="K924" i="6" s="1"/>
  <c r="J988" i="6"/>
  <c r="K988" i="6" s="1"/>
  <c r="J1052" i="6"/>
  <c r="K1052" i="6" s="1"/>
  <c r="J1116" i="6"/>
  <c r="K1116" i="6" s="1"/>
  <c r="J1180" i="6"/>
  <c r="K1180" i="6" s="1"/>
  <c r="J1244" i="6"/>
  <c r="K1244" i="6" s="1"/>
  <c r="J1308" i="6"/>
  <c r="K1308" i="6" s="1"/>
  <c r="J693" i="6"/>
  <c r="K693" i="6" s="1"/>
  <c r="J757" i="6"/>
  <c r="K757" i="6" s="1"/>
  <c r="J821" i="6"/>
  <c r="K821" i="6" s="1"/>
  <c r="J885" i="6"/>
  <c r="K885" i="6" s="1"/>
  <c r="J949" i="6"/>
  <c r="K949" i="6" s="1"/>
  <c r="J3889" i="6"/>
  <c r="K3889" i="6" s="1"/>
  <c r="J59" i="6"/>
  <c r="K59" i="6" s="1"/>
  <c r="J123" i="6"/>
  <c r="K123" i="6" s="1"/>
  <c r="J187" i="6"/>
  <c r="K187" i="6" s="1"/>
  <c r="J251" i="6"/>
  <c r="K251" i="6" s="1"/>
  <c r="J315" i="6"/>
  <c r="K315" i="6" s="1"/>
  <c r="J379" i="6"/>
  <c r="K379" i="6" s="1"/>
  <c r="J443" i="6"/>
  <c r="K443" i="6" s="1"/>
  <c r="J52" i="6"/>
  <c r="K52" i="6" s="1"/>
  <c r="J116" i="6"/>
  <c r="K116" i="6" s="1"/>
  <c r="J180" i="6"/>
  <c r="K180" i="6" s="1"/>
  <c r="J244" i="6"/>
  <c r="K244" i="6" s="1"/>
  <c r="J308" i="6"/>
  <c r="K308" i="6" s="1"/>
  <c r="J372" i="6"/>
  <c r="K372" i="6" s="1"/>
  <c r="J436" i="6"/>
  <c r="K436" i="6" s="1"/>
  <c r="J500" i="6"/>
  <c r="K500" i="6" s="1"/>
  <c r="J564" i="6"/>
  <c r="K564" i="6" s="1"/>
  <c r="J628" i="6"/>
  <c r="K628" i="6" s="1"/>
  <c r="J37" i="6"/>
  <c r="K37" i="6" s="1"/>
  <c r="J101" i="6"/>
  <c r="K101" i="6" s="1"/>
  <c r="J165" i="6"/>
  <c r="K165" i="6" s="1"/>
  <c r="J229" i="6"/>
  <c r="K229" i="6" s="1"/>
  <c r="J293" i="6"/>
  <c r="K293" i="6" s="1"/>
  <c r="J357" i="6"/>
  <c r="K357" i="6" s="1"/>
  <c r="J421" i="6"/>
  <c r="K421" i="6" s="1"/>
  <c r="J485" i="6"/>
  <c r="K485" i="6" s="1"/>
  <c r="J549" i="6"/>
  <c r="K549" i="6" s="1"/>
  <c r="J613" i="6"/>
  <c r="K613" i="6" s="1"/>
  <c r="J677" i="6"/>
  <c r="K677" i="6" s="1"/>
  <c r="J62" i="6"/>
  <c r="K62" i="6" s="1"/>
  <c r="J126" i="6"/>
  <c r="K126" i="6" s="1"/>
  <c r="J190" i="6"/>
  <c r="K190" i="6" s="1"/>
  <c r="J254" i="6"/>
  <c r="K254" i="6" s="1"/>
  <c r="J318" i="6"/>
  <c r="K318" i="6" s="1"/>
  <c r="J382" i="6"/>
  <c r="K382" i="6" s="1"/>
  <c r="J446" i="6"/>
  <c r="K446" i="6" s="1"/>
  <c r="J510" i="6"/>
  <c r="K510" i="6" s="1"/>
  <c r="J574" i="6"/>
  <c r="K574" i="6" s="1"/>
  <c r="J47" i="6"/>
  <c r="K47" i="6" s="1"/>
  <c r="J111" i="6"/>
  <c r="K111" i="6" s="1"/>
  <c r="J175" i="6"/>
  <c r="K175" i="6" s="1"/>
  <c r="J239" i="6"/>
  <c r="K239" i="6" s="1"/>
  <c r="J303" i="6"/>
  <c r="K303" i="6" s="1"/>
  <c r="J367" i="6"/>
  <c r="K367" i="6" s="1"/>
  <c r="J431" i="6"/>
  <c r="K431" i="6" s="1"/>
  <c r="J495" i="6"/>
  <c r="K495" i="6" s="1"/>
  <c r="J559" i="6"/>
  <c r="K559" i="6" s="1"/>
  <c r="J623" i="6"/>
  <c r="K623" i="6" s="1"/>
  <c r="J8" i="6"/>
  <c r="K8" i="6" s="1"/>
  <c r="J72" i="6"/>
  <c r="K72" i="6" s="1"/>
  <c r="J136" i="6"/>
  <c r="K136" i="6" s="1"/>
  <c r="J200" i="6"/>
  <c r="K200" i="6" s="1"/>
  <c r="J264" i="6"/>
  <c r="K264" i="6" s="1"/>
  <c r="J328" i="6"/>
  <c r="K328" i="6" s="1"/>
  <c r="J392" i="6"/>
  <c r="K392" i="6" s="1"/>
  <c r="J456" i="6"/>
  <c r="K456" i="6" s="1"/>
  <c r="J520" i="6"/>
  <c r="K520" i="6" s="1"/>
  <c r="J584" i="6"/>
  <c r="K584" i="6" s="1"/>
  <c r="J648" i="6"/>
  <c r="K648" i="6" s="1"/>
  <c r="J33" i="6"/>
  <c r="K33" i="6" s="1"/>
  <c r="J97" i="6"/>
  <c r="K97" i="6" s="1"/>
  <c r="J161" i="6"/>
  <c r="K161" i="6" s="1"/>
  <c r="J225" i="6"/>
  <c r="K225" i="6" s="1"/>
  <c r="J289" i="6"/>
  <c r="K289" i="6" s="1"/>
  <c r="J353" i="6"/>
  <c r="K353" i="6" s="1"/>
  <c r="J417" i="6"/>
  <c r="K417" i="6" s="1"/>
  <c r="J481" i="6"/>
  <c r="K481" i="6" s="1"/>
  <c r="J545" i="6"/>
  <c r="K545" i="6" s="1"/>
  <c r="J609" i="6"/>
  <c r="K609" i="6" s="1"/>
  <c r="J10" i="6"/>
  <c r="K10" i="6" s="1"/>
  <c r="J74" i="6"/>
  <c r="K74" i="6" s="1"/>
  <c r="J138" i="6"/>
  <c r="K138" i="6" s="1"/>
  <c r="J202" i="6"/>
  <c r="K202" i="6" s="1"/>
  <c r="J266" i="6"/>
  <c r="K266" i="6" s="1"/>
  <c r="J330" i="6"/>
  <c r="K330" i="6" s="1"/>
  <c r="J394" i="6"/>
  <c r="K394" i="6" s="1"/>
  <c r="J458" i="6"/>
  <c r="K458" i="6" s="1"/>
  <c r="J522" i="6"/>
  <c r="K522" i="6" s="1"/>
  <c r="J586" i="6"/>
  <c r="K586" i="6" s="1"/>
  <c r="J587" i="6"/>
  <c r="K587" i="6" s="1"/>
  <c r="J712" i="6"/>
  <c r="K712" i="6" s="1"/>
  <c r="J776" i="6"/>
  <c r="K776" i="6" s="1"/>
  <c r="J840" i="6"/>
  <c r="K840" i="6" s="1"/>
  <c r="J904" i="6"/>
  <c r="K904" i="6" s="1"/>
  <c r="J968" i="6"/>
  <c r="K968" i="6" s="1"/>
  <c r="J1032" i="6"/>
  <c r="K1032" i="6" s="1"/>
  <c r="J1096" i="6"/>
  <c r="K1096" i="6" s="1"/>
  <c r="J1160" i="6"/>
  <c r="K1160" i="6" s="1"/>
  <c r="J1224" i="6"/>
  <c r="K1224" i="6" s="1"/>
  <c r="J1288" i="6"/>
  <c r="K1288" i="6" s="1"/>
  <c r="J667" i="6"/>
  <c r="K667" i="6" s="1"/>
  <c r="J737" i="6"/>
  <c r="K737" i="6" s="1"/>
  <c r="J801" i="6"/>
  <c r="K801" i="6" s="1"/>
  <c r="J865" i="6"/>
  <c r="K865" i="6" s="1"/>
  <c r="J929" i="6"/>
  <c r="K929" i="6" s="1"/>
  <c r="J993" i="6"/>
  <c r="K993" i="6" s="1"/>
  <c r="J1057" i="6"/>
  <c r="K1057" i="6" s="1"/>
  <c r="J1121" i="6"/>
  <c r="K1121" i="6" s="1"/>
  <c r="J1185" i="6"/>
  <c r="K1185" i="6" s="1"/>
  <c r="J1249" i="6"/>
  <c r="K1249" i="6" s="1"/>
  <c r="J475" i="6"/>
  <c r="K475" i="6" s="1"/>
  <c r="J698" i="6"/>
  <c r="K698" i="6" s="1"/>
  <c r="J762" i="6"/>
  <c r="K762" i="6" s="1"/>
  <c r="J826" i="6"/>
  <c r="K826" i="6" s="1"/>
  <c r="J890" i="6"/>
  <c r="K890" i="6" s="1"/>
  <c r="J954" i="6"/>
  <c r="K954" i="6" s="1"/>
  <c r="J1018" i="6"/>
  <c r="K1018" i="6" s="1"/>
  <c r="J1082" i="6"/>
  <c r="K1082" i="6" s="1"/>
  <c r="J1146" i="6"/>
  <c r="K1146" i="6" s="1"/>
  <c r="J1210" i="6"/>
  <c r="K1210" i="6" s="1"/>
  <c r="J1274" i="6"/>
  <c r="K1274" i="6" s="1"/>
  <c r="J634" i="6"/>
  <c r="K634" i="6" s="1"/>
  <c r="J723" i="6"/>
  <c r="K723" i="6" s="1"/>
  <c r="J787" i="6"/>
  <c r="K787" i="6" s="1"/>
  <c r="J851" i="6"/>
  <c r="K851" i="6" s="1"/>
  <c r="J915" i="6"/>
  <c r="K915" i="6" s="1"/>
  <c r="J979" i="6"/>
  <c r="K979" i="6" s="1"/>
  <c r="J1043" i="6"/>
  <c r="K1043" i="6" s="1"/>
  <c r="J1107" i="6"/>
  <c r="K1107" i="6" s="1"/>
  <c r="J1171" i="6"/>
  <c r="K1171" i="6" s="1"/>
  <c r="J1235" i="6"/>
  <c r="K1235" i="6" s="1"/>
  <c r="J673" i="6"/>
  <c r="K673" i="6" s="1"/>
  <c r="J740" i="6"/>
  <c r="K740" i="6" s="1"/>
  <c r="J804" i="6"/>
  <c r="K804" i="6" s="1"/>
  <c r="J868" i="6"/>
  <c r="K868" i="6" s="1"/>
  <c r="J932" i="6"/>
  <c r="K932" i="6" s="1"/>
  <c r="J996" i="6"/>
  <c r="K996" i="6" s="1"/>
  <c r="J1060" i="6"/>
  <c r="K1060" i="6" s="1"/>
  <c r="J1124" i="6"/>
  <c r="K1124" i="6" s="1"/>
  <c r="J1188" i="6"/>
  <c r="K1188" i="6" s="1"/>
  <c r="J1252" i="6"/>
  <c r="K1252" i="6" s="1"/>
  <c r="J499" i="6"/>
  <c r="K499" i="6" s="1"/>
  <c r="J701" i="6"/>
  <c r="K701" i="6" s="1"/>
  <c r="J765" i="6"/>
  <c r="K765" i="6" s="1"/>
  <c r="J829" i="6"/>
  <c r="K829" i="6" s="1"/>
  <c r="J893" i="6"/>
  <c r="K893" i="6" s="1"/>
  <c r="J957" i="6"/>
  <c r="K957" i="6" s="1"/>
  <c r="J1021" i="6"/>
  <c r="K1021" i="6" s="1"/>
  <c r="J1085" i="6"/>
  <c r="K1085" i="6" s="1"/>
  <c r="J1149" i="6"/>
  <c r="K1149" i="6" s="1"/>
  <c r="J1213" i="6"/>
  <c r="K1213" i="6" s="1"/>
  <c r="J642" i="6"/>
  <c r="K642" i="6" s="1"/>
  <c r="J726" i="6"/>
  <c r="K726" i="6" s="1"/>
  <c r="J790" i="6"/>
  <c r="K790" i="6" s="1"/>
  <c r="J854" i="6"/>
  <c r="K854" i="6" s="1"/>
  <c r="J918" i="6"/>
  <c r="K918" i="6" s="1"/>
  <c r="J982" i="6"/>
  <c r="K982" i="6" s="1"/>
  <c r="J3" i="6"/>
  <c r="K3" i="6" s="1"/>
  <c r="J67" i="6"/>
  <c r="K67" i="6" s="1"/>
  <c r="J131" i="6"/>
  <c r="K131" i="6" s="1"/>
  <c r="J195" i="6"/>
  <c r="K195" i="6" s="1"/>
  <c r="J259" i="6"/>
  <c r="K259" i="6" s="1"/>
  <c r="J323" i="6"/>
  <c r="K323" i="6" s="1"/>
  <c r="J387" i="6"/>
  <c r="K387" i="6" s="1"/>
  <c r="J451" i="6"/>
  <c r="K451" i="6" s="1"/>
  <c r="J60" i="6"/>
  <c r="K60" i="6" s="1"/>
  <c r="J124" i="6"/>
  <c r="K124" i="6" s="1"/>
  <c r="J188" i="6"/>
  <c r="K188" i="6" s="1"/>
  <c r="J252" i="6"/>
  <c r="K252" i="6" s="1"/>
  <c r="J316" i="6"/>
  <c r="K316" i="6" s="1"/>
  <c r="J380" i="6"/>
  <c r="K380" i="6" s="1"/>
  <c r="J444" i="6"/>
  <c r="K444" i="6" s="1"/>
  <c r="J508" i="6"/>
  <c r="K508" i="6" s="1"/>
  <c r="J572" i="6"/>
  <c r="K572" i="6" s="1"/>
  <c r="J636" i="6"/>
  <c r="K636" i="6" s="1"/>
  <c r="J45" i="6"/>
  <c r="K45" i="6" s="1"/>
  <c r="J109" i="6"/>
  <c r="K109" i="6" s="1"/>
  <c r="J173" i="6"/>
  <c r="K173" i="6" s="1"/>
  <c r="J237" i="6"/>
  <c r="K237" i="6" s="1"/>
  <c r="J301" i="6"/>
  <c r="K301" i="6" s="1"/>
  <c r="J365" i="6"/>
  <c r="K365" i="6" s="1"/>
  <c r="J429" i="6"/>
  <c r="K429" i="6" s="1"/>
  <c r="J493" i="6"/>
  <c r="K493" i="6" s="1"/>
  <c r="J557" i="6"/>
  <c r="K557" i="6" s="1"/>
  <c r="J621" i="6"/>
  <c r="K621" i="6" s="1"/>
  <c r="J6" i="6"/>
  <c r="K6" i="6" s="1"/>
  <c r="J70" i="6"/>
  <c r="K70" i="6" s="1"/>
  <c r="J134" i="6"/>
  <c r="K134" i="6" s="1"/>
  <c r="J198" i="6"/>
  <c r="K198" i="6" s="1"/>
  <c r="J262" i="6"/>
  <c r="K262" i="6" s="1"/>
  <c r="J326" i="6"/>
  <c r="K326" i="6" s="1"/>
  <c r="J390" i="6"/>
  <c r="K390" i="6" s="1"/>
  <c r="J454" i="6"/>
  <c r="K454" i="6" s="1"/>
  <c r="J518" i="6"/>
  <c r="K518" i="6" s="1"/>
  <c r="J582" i="6"/>
  <c r="K582" i="6" s="1"/>
  <c r="J55" i="6"/>
  <c r="K55" i="6" s="1"/>
  <c r="J119" i="6"/>
  <c r="K119" i="6" s="1"/>
  <c r="J183" i="6"/>
  <c r="K183" i="6" s="1"/>
  <c r="J247" i="6"/>
  <c r="K247" i="6" s="1"/>
  <c r="J311" i="6"/>
  <c r="K311" i="6" s="1"/>
  <c r="J375" i="6"/>
  <c r="K375" i="6" s="1"/>
  <c r="J439" i="6"/>
  <c r="K439" i="6" s="1"/>
  <c r="J503" i="6"/>
  <c r="K503" i="6" s="1"/>
  <c r="J567" i="6"/>
  <c r="K567" i="6" s="1"/>
  <c r="J631" i="6"/>
  <c r="K631" i="6" s="1"/>
  <c r="J16" i="6"/>
  <c r="K16" i="6" s="1"/>
  <c r="J80" i="6"/>
  <c r="K80" i="6" s="1"/>
  <c r="J144" i="6"/>
  <c r="K144" i="6" s="1"/>
  <c r="J208" i="6"/>
  <c r="K208" i="6" s="1"/>
  <c r="J272" i="6"/>
  <c r="K272" i="6" s="1"/>
  <c r="J336" i="6"/>
  <c r="K336" i="6" s="1"/>
  <c r="J400" i="6"/>
  <c r="K400" i="6" s="1"/>
  <c r="J464" i="6"/>
  <c r="K464" i="6" s="1"/>
  <c r="J528" i="6"/>
  <c r="K528" i="6" s="1"/>
  <c r="J592" i="6"/>
  <c r="K592" i="6" s="1"/>
  <c r="J656" i="6"/>
  <c r="K656" i="6" s="1"/>
  <c r="J41" i="6"/>
  <c r="K41" i="6" s="1"/>
  <c r="J105" i="6"/>
  <c r="K105" i="6" s="1"/>
  <c r="J169" i="6"/>
  <c r="K169" i="6" s="1"/>
  <c r="J233" i="6"/>
  <c r="K233" i="6" s="1"/>
  <c r="J297" i="6"/>
  <c r="K297" i="6" s="1"/>
  <c r="J361" i="6"/>
  <c r="K361" i="6" s="1"/>
  <c r="J425" i="6"/>
  <c r="K425" i="6" s="1"/>
  <c r="J489" i="6"/>
  <c r="K489" i="6" s="1"/>
  <c r="J553" i="6"/>
  <c r="K553" i="6" s="1"/>
  <c r="J617" i="6"/>
  <c r="K617" i="6" s="1"/>
  <c r="J18" i="6"/>
  <c r="K18" i="6" s="1"/>
  <c r="J82" i="6"/>
  <c r="K82" i="6" s="1"/>
  <c r="J146" i="6"/>
  <c r="K146" i="6" s="1"/>
  <c r="J210" i="6"/>
  <c r="K210" i="6" s="1"/>
  <c r="J274" i="6"/>
  <c r="K274" i="6" s="1"/>
  <c r="J338" i="6"/>
  <c r="K338" i="6" s="1"/>
  <c r="J402" i="6"/>
  <c r="K402" i="6" s="1"/>
  <c r="J466" i="6"/>
  <c r="K466" i="6" s="1"/>
  <c r="J530" i="6"/>
  <c r="K530" i="6" s="1"/>
  <c r="J594" i="6"/>
  <c r="K594" i="6" s="1"/>
  <c r="J622" i="6"/>
  <c r="K622" i="6" s="1"/>
  <c r="J720" i="6"/>
  <c r="K720" i="6" s="1"/>
  <c r="J784" i="6"/>
  <c r="K784" i="6" s="1"/>
  <c r="J848" i="6"/>
  <c r="K848" i="6" s="1"/>
  <c r="J912" i="6"/>
  <c r="K912" i="6" s="1"/>
  <c r="J976" i="6"/>
  <c r="K976" i="6" s="1"/>
  <c r="J1040" i="6"/>
  <c r="K1040" i="6" s="1"/>
  <c r="J1104" i="6"/>
  <c r="K1104" i="6" s="1"/>
  <c r="J1168" i="6"/>
  <c r="K1168" i="6" s="1"/>
  <c r="J1232" i="6"/>
  <c r="K1232" i="6" s="1"/>
  <c r="J1296" i="6"/>
  <c r="K1296" i="6" s="1"/>
  <c r="J681" i="6"/>
  <c r="K681" i="6" s="1"/>
  <c r="J745" i="6"/>
  <c r="K745" i="6" s="1"/>
  <c r="J809" i="6"/>
  <c r="K809" i="6" s="1"/>
  <c r="J873" i="6"/>
  <c r="K873" i="6" s="1"/>
  <c r="J937" i="6"/>
  <c r="K937" i="6" s="1"/>
  <c r="J1001" i="6"/>
  <c r="K1001" i="6" s="1"/>
  <c r="J1065" i="6"/>
  <c r="K1065" i="6" s="1"/>
  <c r="J1129" i="6"/>
  <c r="K1129" i="6" s="1"/>
  <c r="J1193" i="6"/>
  <c r="K1193" i="6" s="1"/>
  <c r="J1257" i="6"/>
  <c r="K1257" i="6" s="1"/>
  <c r="J539" i="6"/>
  <c r="K539" i="6" s="1"/>
  <c r="J706" i="6"/>
  <c r="K706" i="6" s="1"/>
  <c r="J770" i="6"/>
  <c r="K770" i="6" s="1"/>
  <c r="J834" i="6"/>
  <c r="K834" i="6" s="1"/>
  <c r="J898" i="6"/>
  <c r="K898" i="6" s="1"/>
  <c r="J962" i="6"/>
  <c r="K962" i="6" s="1"/>
  <c r="J1026" i="6"/>
  <c r="K1026" i="6" s="1"/>
  <c r="J1090" i="6"/>
  <c r="K1090" i="6" s="1"/>
  <c r="J1154" i="6"/>
  <c r="K1154" i="6" s="1"/>
  <c r="J1218" i="6"/>
  <c r="K1218" i="6" s="1"/>
  <c r="J1282" i="6"/>
  <c r="K1282" i="6" s="1"/>
  <c r="J654" i="6"/>
  <c r="K654" i="6" s="1"/>
  <c r="J731" i="6"/>
  <c r="K731" i="6" s="1"/>
  <c r="J795" i="6"/>
  <c r="K795" i="6" s="1"/>
  <c r="J859" i="6"/>
  <c r="K859" i="6" s="1"/>
  <c r="J923" i="6"/>
  <c r="K923" i="6" s="1"/>
  <c r="J987" i="6"/>
  <c r="K987" i="6" s="1"/>
  <c r="J1051" i="6"/>
  <c r="K1051" i="6" s="1"/>
  <c r="J1115" i="6"/>
  <c r="K1115" i="6" s="1"/>
  <c r="J1179" i="6"/>
  <c r="K1179" i="6" s="1"/>
  <c r="J1243" i="6"/>
  <c r="K1243" i="6" s="1"/>
  <c r="J684" i="6"/>
  <c r="K684" i="6" s="1"/>
  <c r="J748" i="6"/>
  <c r="K748" i="6" s="1"/>
  <c r="J812" i="6"/>
  <c r="K812" i="6" s="1"/>
  <c r="J876" i="6"/>
  <c r="K876" i="6" s="1"/>
  <c r="J940" i="6"/>
  <c r="K940" i="6" s="1"/>
  <c r="J1004" i="6"/>
  <c r="K1004" i="6" s="1"/>
  <c r="J1068" i="6"/>
  <c r="K1068" i="6" s="1"/>
  <c r="J1132" i="6"/>
  <c r="K1132" i="6" s="1"/>
  <c r="J1196" i="6"/>
  <c r="K1196" i="6" s="1"/>
  <c r="J1260" i="6"/>
  <c r="K1260" i="6" s="1"/>
  <c r="J563" i="6"/>
  <c r="K563" i="6" s="1"/>
  <c r="J1248" i="6"/>
  <c r="K1248" i="6" s="1"/>
  <c r="J1081" i="6"/>
  <c r="K1081" i="6" s="1"/>
  <c r="J914" i="6"/>
  <c r="K914" i="6" s="1"/>
  <c r="J747" i="6"/>
  <c r="K747" i="6" s="1"/>
  <c r="J1211" i="6"/>
  <c r="K1211" i="6" s="1"/>
  <c r="J844" i="6"/>
  <c r="K844" i="6" s="1"/>
  <c r="J1100" i="6"/>
  <c r="K1100" i="6" s="1"/>
  <c r="J674" i="6"/>
  <c r="K674" i="6" s="1"/>
  <c r="J853" i="6"/>
  <c r="K853" i="6" s="1"/>
  <c r="J1013" i="6"/>
  <c r="K1013" i="6" s="1"/>
  <c r="J1141" i="6"/>
  <c r="K1141" i="6" s="1"/>
  <c r="J614" i="6"/>
  <c r="K614" i="6" s="1"/>
  <c r="J766" i="6"/>
  <c r="K766" i="6" s="1"/>
  <c r="J870" i="6"/>
  <c r="K870" i="6" s="1"/>
  <c r="J950" i="6"/>
  <c r="K950" i="6" s="1"/>
  <c r="J1038" i="6"/>
  <c r="K1038" i="6" s="1"/>
  <c r="J1110" i="6"/>
  <c r="K1110" i="6" s="1"/>
  <c r="J1174" i="6"/>
  <c r="K1174" i="6" s="1"/>
  <c r="J1238" i="6"/>
  <c r="K1238" i="6" s="1"/>
  <c r="J687" i="6"/>
  <c r="K687" i="6" s="1"/>
  <c r="J751" i="6"/>
  <c r="K751" i="6" s="1"/>
  <c r="J815" i="6"/>
  <c r="K815" i="6" s="1"/>
  <c r="J879" i="6"/>
  <c r="K879" i="6" s="1"/>
  <c r="J943" i="6"/>
  <c r="K943" i="6" s="1"/>
  <c r="J1007" i="6"/>
  <c r="K1007" i="6" s="1"/>
  <c r="J1071" i="6"/>
  <c r="K1071" i="6" s="1"/>
  <c r="J1135" i="6"/>
  <c r="K1135" i="6" s="1"/>
  <c r="J1199" i="6"/>
  <c r="K1199" i="6" s="1"/>
  <c r="J1263" i="6"/>
  <c r="K1263" i="6" s="1"/>
  <c r="J1294" i="6"/>
  <c r="K1294" i="6" s="1"/>
  <c r="J1368" i="6"/>
  <c r="K1368" i="6" s="1"/>
  <c r="J1432" i="6"/>
  <c r="K1432" i="6" s="1"/>
  <c r="J1496" i="6"/>
  <c r="K1496" i="6" s="1"/>
  <c r="J1560" i="6"/>
  <c r="K1560" i="6" s="1"/>
  <c r="J1624" i="6"/>
  <c r="K1624" i="6" s="1"/>
  <c r="J1688" i="6"/>
  <c r="K1688" i="6" s="1"/>
  <c r="J1752" i="6"/>
  <c r="K1752" i="6" s="1"/>
  <c r="J1816" i="6"/>
  <c r="K1816" i="6" s="1"/>
  <c r="J1880" i="6"/>
  <c r="K1880" i="6" s="1"/>
  <c r="J1944" i="6"/>
  <c r="K1944" i="6" s="1"/>
  <c r="J1337" i="6"/>
  <c r="K1337" i="6" s="1"/>
  <c r="J1401" i="6"/>
  <c r="K1401" i="6" s="1"/>
  <c r="J1465" i="6"/>
  <c r="K1465" i="6" s="1"/>
  <c r="J1529" i="6"/>
  <c r="K1529" i="6" s="1"/>
  <c r="J1593" i="6"/>
  <c r="K1593" i="6" s="1"/>
  <c r="J1657" i="6"/>
  <c r="K1657" i="6" s="1"/>
  <c r="J1721" i="6"/>
  <c r="K1721" i="6" s="1"/>
  <c r="J1785" i="6"/>
  <c r="K1785" i="6" s="1"/>
  <c r="J1849" i="6"/>
  <c r="K1849" i="6" s="1"/>
  <c r="J1913" i="6"/>
  <c r="K1913" i="6" s="1"/>
  <c r="J1278" i="6"/>
  <c r="K1278" i="6" s="1"/>
  <c r="J1362" i="6"/>
  <c r="K1362" i="6" s="1"/>
  <c r="J1426" i="6"/>
  <c r="K1426" i="6" s="1"/>
  <c r="J1490" i="6"/>
  <c r="K1490" i="6" s="1"/>
  <c r="J1554" i="6"/>
  <c r="K1554" i="6" s="1"/>
  <c r="J1618" i="6"/>
  <c r="K1618" i="6" s="1"/>
  <c r="J1682" i="6"/>
  <c r="K1682" i="6" s="1"/>
  <c r="J1746" i="6"/>
  <c r="K1746" i="6" s="1"/>
  <c r="J1810" i="6"/>
  <c r="K1810" i="6" s="1"/>
  <c r="J1874" i="6"/>
  <c r="K1874" i="6" s="1"/>
  <c r="J1938" i="6"/>
  <c r="K1938" i="6" s="1"/>
  <c r="J1331" i="6"/>
  <c r="K1331" i="6" s="1"/>
  <c r="J1395" i="6"/>
  <c r="K1395" i="6" s="1"/>
  <c r="J1459" i="6"/>
  <c r="K1459" i="6" s="1"/>
  <c r="J1523" i="6"/>
  <c r="K1523" i="6" s="1"/>
  <c r="J1587" i="6"/>
  <c r="K1587" i="6" s="1"/>
  <c r="J1651" i="6"/>
  <c r="K1651" i="6" s="1"/>
  <c r="J1715" i="6"/>
  <c r="K1715" i="6" s="1"/>
  <c r="J1779" i="6"/>
  <c r="K1779" i="6" s="1"/>
  <c r="J1843" i="6"/>
  <c r="K1843" i="6" s="1"/>
  <c r="J1307" i="6"/>
  <c r="K1307" i="6" s="1"/>
  <c r="J1372" i="6"/>
  <c r="K1372" i="6" s="1"/>
  <c r="J1436" i="6"/>
  <c r="K1436" i="6" s="1"/>
  <c r="J1500" i="6"/>
  <c r="K1500" i="6" s="1"/>
  <c r="J1564" i="6"/>
  <c r="K1564" i="6" s="1"/>
  <c r="J1628" i="6"/>
  <c r="K1628" i="6" s="1"/>
  <c r="J1692" i="6"/>
  <c r="K1692" i="6" s="1"/>
  <c r="J1756" i="6"/>
  <c r="K1756" i="6" s="1"/>
  <c r="J1820" i="6"/>
  <c r="K1820" i="6" s="1"/>
  <c r="J1884" i="6"/>
  <c r="K1884" i="6" s="1"/>
  <c r="J1317" i="6"/>
  <c r="K1317" i="6" s="1"/>
  <c r="J1381" i="6"/>
  <c r="K1381" i="6" s="1"/>
  <c r="J1445" i="6"/>
  <c r="K1445" i="6" s="1"/>
  <c r="J1509" i="6"/>
  <c r="K1509" i="6" s="1"/>
  <c r="J1573" i="6"/>
  <c r="K1573" i="6" s="1"/>
  <c r="J1637" i="6"/>
  <c r="K1637" i="6" s="1"/>
  <c r="J1701" i="6"/>
  <c r="K1701" i="6" s="1"/>
  <c r="J1765" i="6"/>
  <c r="K1765" i="6" s="1"/>
  <c r="J1829" i="6"/>
  <c r="K1829" i="6" s="1"/>
  <c r="J1893" i="6"/>
  <c r="K1893" i="6" s="1"/>
  <c r="J1326" i="6"/>
  <c r="K1326" i="6" s="1"/>
  <c r="J1390" i="6"/>
  <c r="K1390" i="6" s="1"/>
  <c r="J1454" i="6"/>
  <c r="K1454" i="6" s="1"/>
  <c r="J1518" i="6"/>
  <c r="K1518" i="6" s="1"/>
  <c r="J1582" i="6"/>
  <c r="K1582" i="6" s="1"/>
  <c r="J1646" i="6"/>
  <c r="K1646" i="6" s="1"/>
  <c r="J1710" i="6"/>
  <c r="K1710" i="6" s="1"/>
  <c r="J1774" i="6"/>
  <c r="K1774" i="6" s="1"/>
  <c r="J1838" i="6"/>
  <c r="K1838" i="6" s="1"/>
  <c r="J1902" i="6"/>
  <c r="K1902" i="6" s="1"/>
  <c r="J1966" i="6"/>
  <c r="K1966" i="6" s="1"/>
  <c r="J1351" i="6"/>
  <c r="K1351" i="6" s="1"/>
  <c r="J1415" i="6"/>
  <c r="K1415" i="6" s="1"/>
  <c r="J1479" i="6"/>
  <c r="K1479" i="6" s="1"/>
  <c r="J1543" i="6"/>
  <c r="K1543" i="6" s="1"/>
  <c r="J1607" i="6"/>
  <c r="K1607" i="6" s="1"/>
  <c r="J1671" i="6"/>
  <c r="K1671" i="6" s="1"/>
  <c r="J1735" i="6"/>
  <c r="K1735" i="6" s="1"/>
  <c r="J1799" i="6"/>
  <c r="K1799" i="6" s="1"/>
  <c r="J1863" i="6"/>
  <c r="K1863" i="6" s="1"/>
  <c r="J1994" i="6"/>
  <c r="K1994" i="6" s="1"/>
  <c r="J2058" i="6"/>
  <c r="K2058" i="6" s="1"/>
  <c r="J2122" i="6"/>
  <c r="K2122" i="6" s="1"/>
  <c r="J2186" i="6"/>
  <c r="K2186" i="6" s="1"/>
  <c r="J2250" i="6"/>
  <c r="K2250" i="6" s="1"/>
  <c r="J2314" i="6"/>
  <c r="K2314" i="6" s="1"/>
  <c r="J2378" i="6"/>
  <c r="K2378" i="6" s="1"/>
  <c r="J2442" i="6"/>
  <c r="K2442" i="6" s="1"/>
  <c r="J2506" i="6"/>
  <c r="K2506" i="6" s="1"/>
  <c r="J1911" i="6"/>
  <c r="K1911" i="6" s="1"/>
  <c r="J2003" i="6"/>
  <c r="K2003" i="6" s="1"/>
  <c r="J2067" i="6"/>
  <c r="K2067" i="6" s="1"/>
  <c r="J2131" i="6"/>
  <c r="K2131" i="6" s="1"/>
  <c r="J2195" i="6"/>
  <c r="K2195" i="6" s="1"/>
  <c r="J2259" i="6"/>
  <c r="K2259" i="6" s="1"/>
  <c r="J2323" i="6"/>
  <c r="K2323" i="6" s="1"/>
  <c r="J2387" i="6"/>
  <c r="K2387" i="6" s="1"/>
  <c r="J2451" i="6"/>
  <c r="K2451" i="6" s="1"/>
  <c r="J2515" i="6"/>
  <c r="K2515" i="6" s="1"/>
  <c r="J2579" i="6"/>
  <c r="K2579" i="6" s="1"/>
  <c r="J1972" i="6"/>
  <c r="K1972" i="6" s="1"/>
  <c r="J2036" i="6"/>
  <c r="K2036" i="6" s="1"/>
  <c r="J2100" i="6"/>
  <c r="K2100" i="6" s="1"/>
  <c r="J2164" i="6"/>
  <c r="K2164" i="6" s="1"/>
  <c r="J2228" i="6"/>
  <c r="K2228" i="6" s="1"/>
  <c r="J2292" i="6"/>
  <c r="K2292" i="6" s="1"/>
  <c r="J2356" i="6"/>
  <c r="K2356" i="6" s="1"/>
  <c r="J2420" i="6"/>
  <c r="K2420" i="6" s="1"/>
  <c r="J2484" i="6"/>
  <c r="K2484" i="6" s="1"/>
  <c r="J1887" i="6"/>
  <c r="K1887" i="6" s="1"/>
  <c r="J1997" i="6"/>
  <c r="K1997" i="6" s="1"/>
  <c r="J2061" i="6"/>
  <c r="K2061" i="6" s="1"/>
  <c r="J2125" i="6"/>
  <c r="K2125" i="6" s="1"/>
  <c r="J2189" i="6"/>
  <c r="K2189" i="6" s="1"/>
  <c r="J2253" i="6"/>
  <c r="K2253" i="6" s="1"/>
  <c r="J2317" i="6"/>
  <c r="K2317" i="6" s="1"/>
  <c r="J2381" i="6"/>
  <c r="K2381" i="6" s="1"/>
  <c r="J2445" i="6"/>
  <c r="K2445" i="6" s="1"/>
  <c r="J2509" i="6"/>
  <c r="K2509" i="6" s="1"/>
  <c r="J2573" i="6"/>
  <c r="K2573" i="6" s="1"/>
  <c r="J1965" i="6"/>
  <c r="K1965" i="6" s="1"/>
  <c r="J2030" i="6"/>
  <c r="K2030" i="6" s="1"/>
  <c r="J2094" i="6"/>
  <c r="K2094" i="6" s="1"/>
  <c r="J2158" i="6"/>
  <c r="K2158" i="6" s="1"/>
  <c r="J2222" i="6"/>
  <c r="K2222" i="6" s="1"/>
  <c r="J2286" i="6"/>
  <c r="K2286" i="6" s="1"/>
  <c r="J2350" i="6"/>
  <c r="K2350" i="6" s="1"/>
  <c r="J2414" i="6"/>
  <c r="K2414" i="6" s="1"/>
  <c r="J2478" i="6"/>
  <c r="K2478" i="6" s="1"/>
  <c r="J2542" i="6"/>
  <c r="K2542" i="6" s="1"/>
  <c r="J2606" i="6"/>
  <c r="K2606" i="6" s="1"/>
  <c r="J1991" i="6"/>
  <c r="K1991" i="6" s="1"/>
  <c r="J2055" i="6"/>
  <c r="K2055" i="6" s="1"/>
  <c r="J2119" i="6"/>
  <c r="K2119" i="6" s="1"/>
  <c r="J2183" i="6"/>
  <c r="K2183" i="6" s="1"/>
  <c r="J2247" i="6"/>
  <c r="K2247" i="6" s="1"/>
  <c r="J2311" i="6"/>
  <c r="K2311" i="6" s="1"/>
  <c r="J2375" i="6"/>
  <c r="K2375" i="6" s="1"/>
  <c r="J2439" i="6"/>
  <c r="K2439" i="6" s="1"/>
  <c r="J2503" i="6"/>
  <c r="K2503" i="6" s="1"/>
  <c r="J2567" i="6"/>
  <c r="K2567" i="6" s="1"/>
  <c r="J1941" i="6"/>
  <c r="K1941" i="6" s="1"/>
  <c r="J2016" i="6"/>
  <c r="K2016" i="6" s="1"/>
  <c r="J2080" i="6"/>
  <c r="K2080" i="6" s="1"/>
  <c r="J2144" i="6"/>
  <c r="K2144" i="6" s="1"/>
  <c r="J2208" i="6"/>
  <c r="K2208" i="6" s="1"/>
  <c r="J2272" i="6"/>
  <c r="K2272" i="6" s="1"/>
  <c r="J2336" i="6"/>
  <c r="K2336" i="6" s="1"/>
  <c r="J2400" i="6"/>
  <c r="K2400" i="6" s="1"/>
  <c r="J2464" i="6"/>
  <c r="K2464" i="6" s="1"/>
  <c r="J2528" i="6"/>
  <c r="K2528" i="6" s="1"/>
  <c r="J2592" i="6"/>
  <c r="K2592" i="6" s="1"/>
  <c r="J1985" i="6"/>
  <c r="K1985" i="6" s="1"/>
  <c r="J2049" i="6"/>
  <c r="K2049" i="6" s="1"/>
  <c r="J2113" i="6"/>
  <c r="K2113" i="6" s="1"/>
  <c r="J2177" i="6"/>
  <c r="K2177" i="6" s="1"/>
  <c r="J2241" i="6"/>
  <c r="K2241" i="6" s="1"/>
  <c r="J2305" i="6"/>
  <c r="K2305" i="6" s="1"/>
  <c r="J2369" i="6"/>
  <c r="K2369" i="6" s="1"/>
  <c r="J2433" i="6"/>
  <c r="K2433" i="6" s="1"/>
  <c r="J2497" i="6"/>
  <c r="K2497" i="6" s="1"/>
  <c r="J2561" i="6"/>
  <c r="K2561" i="6" s="1"/>
  <c r="J2586" i="6"/>
  <c r="K2586" i="6" s="1"/>
  <c r="J2665" i="6"/>
  <c r="K2665" i="6" s="1"/>
  <c r="J2729" i="6"/>
  <c r="K2729" i="6" s="1"/>
  <c r="J2793" i="6"/>
  <c r="K2793" i="6" s="1"/>
  <c r="J2857" i="6"/>
  <c r="K2857" i="6" s="1"/>
  <c r="J2921" i="6"/>
  <c r="K2921" i="6" s="1"/>
  <c r="J2985" i="6"/>
  <c r="K2985" i="6" s="1"/>
  <c r="J3049" i="6"/>
  <c r="K3049" i="6" s="1"/>
  <c r="J3113" i="6"/>
  <c r="K3113" i="6" s="1"/>
  <c r="J3177" i="6"/>
  <c r="K3177" i="6" s="1"/>
  <c r="J3241" i="6"/>
  <c r="K3241" i="6" s="1"/>
  <c r="J2634" i="6"/>
  <c r="K2634" i="6" s="1"/>
  <c r="J2698" i="6"/>
  <c r="K2698" i="6" s="1"/>
  <c r="J2762" i="6"/>
  <c r="K2762" i="6" s="1"/>
  <c r="J2826" i="6"/>
  <c r="K2826" i="6" s="1"/>
  <c r="J2890" i="6"/>
  <c r="K2890" i="6" s="1"/>
  <c r="J2954" i="6"/>
  <c r="K2954" i="6" s="1"/>
  <c r="J3018" i="6"/>
  <c r="K3018" i="6" s="1"/>
  <c r="J3082" i="6"/>
  <c r="K3082" i="6" s="1"/>
  <c r="J3146" i="6"/>
  <c r="K3146" i="6" s="1"/>
  <c r="J3210" i="6"/>
  <c r="K3210" i="6" s="1"/>
  <c r="J2562" i="6"/>
  <c r="K2562" i="6" s="1"/>
  <c r="J2659" i="6"/>
  <c r="K2659" i="6" s="1"/>
  <c r="J2723" i="6"/>
  <c r="K2723" i="6" s="1"/>
  <c r="J2787" i="6"/>
  <c r="K2787" i="6" s="1"/>
  <c r="J2851" i="6"/>
  <c r="K2851" i="6" s="1"/>
  <c r="J2915" i="6"/>
  <c r="K2915" i="6" s="1"/>
  <c r="J2979" i="6"/>
  <c r="K2979" i="6" s="1"/>
  <c r="J3043" i="6"/>
  <c r="K3043" i="6" s="1"/>
  <c r="J3107" i="6"/>
  <c r="K3107" i="6" s="1"/>
  <c r="J3171" i="6"/>
  <c r="K3171" i="6" s="1"/>
  <c r="J3235" i="6"/>
  <c r="K3235" i="6" s="1"/>
  <c r="J2628" i="6"/>
  <c r="K2628" i="6" s="1"/>
  <c r="J2692" i="6"/>
  <c r="K2692" i="6" s="1"/>
  <c r="J2756" i="6"/>
  <c r="K2756" i="6" s="1"/>
  <c r="J2820" i="6"/>
  <c r="K2820" i="6" s="1"/>
  <c r="J2884" i="6"/>
  <c r="K2884" i="6" s="1"/>
  <c r="J2948" i="6"/>
  <c r="K2948" i="6" s="1"/>
  <c r="J3012" i="6"/>
  <c r="K3012" i="6" s="1"/>
  <c r="J3076" i="6"/>
  <c r="K3076" i="6" s="1"/>
  <c r="J3140" i="6"/>
  <c r="K3140" i="6" s="1"/>
  <c r="J3204" i="6"/>
  <c r="K3204" i="6" s="1"/>
  <c r="J2645" i="6"/>
  <c r="K2645" i="6" s="1"/>
  <c r="J2709" i="6"/>
  <c r="K2709" i="6" s="1"/>
  <c r="J2773" i="6"/>
  <c r="K2773" i="6" s="1"/>
  <c r="J2837" i="6"/>
  <c r="K2837" i="6" s="1"/>
  <c r="J2901" i="6"/>
  <c r="K2901" i="6" s="1"/>
  <c r="J2965" i="6"/>
  <c r="K2965" i="6" s="1"/>
  <c r="J3029" i="6"/>
  <c r="K3029" i="6" s="1"/>
  <c r="J3093" i="6"/>
  <c r="K3093" i="6" s="1"/>
  <c r="J3157" i="6"/>
  <c r="K3157" i="6" s="1"/>
  <c r="J3221" i="6"/>
  <c r="K3221" i="6" s="1"/>
  <c r="J2614" i="6"/>
  <c r="K2614" i="6" s="1"/>
  <c r="J2678" i="6"/>
  <c r="K2678" i="6" s="1"/>
  <c r="J2742" i="6"/>
  <c r="K2742" i="6" s="1"/>
  <c r="J2806" i="6"/>
  <c r="K2806" i="6" s="1"/>
  <c r="J2870" i="6"/>
  <c r="K2870" i="6" s="1"/>
  <c r="J2934" i="6"/>
  <c r="K2934" i="6" s="1"/>
  <c r="J2998" i="6"/>
  <c r="K2998" i="6" s="1"/>
  <c r="J3062" i="6"/>
  <c r="K3062" i="6" s="1"/>
  <c r="J3126" i="6"/>
  <c r="K3126" i="6" s="1"/>
  <c r="J2578" i="6"/>
  <c r="K2578" i="6" s="1"/>
  <c r="J2663" i="6"/>
  <c r="K2663" i="6" s="1"/>
  <c r="J2727" i="6"/>
  <c r="K2727" i="6" s="1"/>
  <c r="J2791" i="6"/>
  <c r="K2791" i="6" s="1"/>
  <c r="J2855" i="6"/>
  <c r="K2855" i="6" s="1"/>
  <c r="J2919" i="6"/>
  <c r="K2919" i="6" s="1"/>
  <c r="J2983" i="6"/>
  <c r="K2983" i="6" s="1"/>
  <c r="J3047" i="6"/>
  <c r="K3047" i="6" s="1"/>
  <c r="J3111" i="6"/>
  <c r="K3111" i="6" s="1"/>
  <c r="J3175" i="6"/>
  <c r="K3175" i="6" s="1"/>
  <c r="J3239" i="6"/>
  <c r="K3239" i="6" s="1"/>
  <c r="J2632" i="6"/>
  <c r="K2632" i="6" s="1"/>
  <c r="J2696" i="6"/>
  <c r="K2696" i="6" s="1"/>
  <c r="J2760" i="6"/>
  <c r="K2760" i="6" s="1"/>
  <c r="J2824" i="6"/>
  <c r="K2824" i="6" s="1"/>
  <c r="J2888" i="6"/>
  <c r="K2888" i="6" s="1"/>
  <c r="J2952" i="6"/>
  <c r="K2952" i="6" s="1"/>
  <c r="J3016" i="6"/>
  <c r="K3016" i="6" s="1"/>
  <c r="J3080" i="6"/>
  <c r="K3080" i="6" s="1"/>
  <c r="J3144" i="6"/>
  <c r="K3144" i="6" s="1"/>
  <c r="J3208" i="6"/>
  <c r="K3208" i="6" s="1"/>
  <c r="J3278" i="6"/>
  <c r="K3278" i="6" s="1"/>
  <c r="J3342" i="6"/>
  <c r="K3342" i="6" s="1"/>
  <c r="J3406" i="6"/>
  <c r="K3406" i="6" s="1"/>
  <c r="J3470" i="6"/>
  <c r="K3470" i="6" s="1"/>
  <c r="J3534" i="6"/>
  <c r="K3534" i="6" s="1"/>
  <c r="J3598" i="6"/>
  <c r="K3598" i="6" s="1"/>
  <c r="J3662" i="6"/>
  <c r="K3662" i="6" s="1"/>
  <c r="J3726" i="6"/>
  <c r="K3726" i="6" s="1"/>
  <c r="J3790" i="6"/>
  <c r="K3790" i="6" s="1"/>
  <c r="J3854" i="6"/>
  <c r="K3854" i="6" s="1"/>
  <c r="J3260" i="6"/>
  <c r="K3260" i="6" s="1"/>
  <c r="J3327" i="6"/>
  <c r="K3327" i="6" s="1"/>
  <c r="J3391" i="6"/>
  <c r="K3391" i="6" s="1"/>
  <c r="J3455" i="6"/>
  <c r="K3455" i="6" s="1"/>
  <c r="J3519" i="6"/>
  <c r="K3519" i="6" s="1"/>
  <c r="J3583" i="6"/>
  <c r="K3583" i="6" s="1"/>
  <c r="J3647" i="6"/>
  <c r="K3647" i="6" s="1"/>
  <c r="J3711" i="6"/>
  <c r="K3711" i="6" s="1"/>
  <c r="J3775" i="6"/>
  <c r="K3775" i="6" s="1"/>
  <c r="J3839" i="6"/>
  <c r="K3839" i="6" s="1"/>
  <c r="J3206" i="6"/>
  <c r="K3206" i="6" s="1"/>
  <c r="J3312" i="6"/>
  <c r="K3312" i="6" s="1"/>
  <c r="J3376" i="6"/>
  <c r="K3376" i="6" s="1"/>
  <c r="J3440" i="6"/>
  <c r="K3440" i="6" s="1"/>
  <c r="J3504" i="6"/>
  <c r="K3504" i="6" s="1"/>
  <c r="J3568" i="6"/>
  <c r="K3568" i="6" s="1"/>
  <c r="J3632" i="6"/>
  <c r="K3632" i="6" s="1"/>
  <c r="J3696" i="6"/>
  <c r="K3696" i="6" s="1"/>
  <c r="J3760" i="6"/>
  <c r="K3760" i="6" s="1"/>
  <c r="J3824" i="6"/>
  <c r="K3824" i="6" s="1"/>
  <c r="J3888" i="6"/>
  <c r="K3888" i="6" s="1"/>
  <c r="J3305" i="6"/>
  <c r="K3305" i="6" s="1"/>
  <c r="J3369" i="6"/>
  <c r="K3369" i="6" s="1"/>
  <c r="J3433" i="6"/>
  <c r="K3433" i="6" s="1"/>
  <c r="J3497" i="6"/>
  <c r="K3497" i="6" s="1"/>
  <c r="J3561" i="6"/>
  <c r="K3561" i="6" s="1"/>
  <c r="J3625" i="6"/>
  <c r="K3625" i="6" s="1"/>
  <c r="J3689" i="6"/>
  <c r="K3689" i="6" s="1"/>
  <c r="J3753" i="6"/>
  <c r="K3753" i="6" s="1"/>
  <c r="J3817" i="6"/>
  <c r="K3817" i="6" s="1"/>
  <c r="J3881" i="6"/>
  <c r="K3881" i="6" s="1"/>
  <c r="J3298" i="6"/>
  <c r="K3298" i="6" s="1"/>
  <c r="J3362" i="6"/>
  <c r="K3362" i="6" s="1"/>
  <c r="J3426" i="6"/>
  <c r="K3426" i="6" s="1"/>
  <c r="J3490" i="6"/>
  <c r="K3490" i="6" s="1"/>
  <c r="J3554" i="6"/>
  <c r="K3554" i="6" s="1"/>
  <c r="J3618" i="6"/>
  <c r="K3618" i="6" s="1"/>
  <c r="J3682" i="6"/>
  <c r="K3682" i="6" s="1"/>
  <c r="J3746" i="6"/>
  <c r="K3746" i="6" s="1"/>
  <c r="J3810" i="6"/>
  <c r="K3810" i="6" s="1"/>
  <c r="J3307" i="6"/>
  <c r="K3307" i="6" s="1"/>
  <c r="J3371" i="6"/>
  <c r="K3371" i="6" s="1"/>
  <c r="J467" i="6"/>
  <c r="K467" i="6" s="1"/>
  <c r="J1145" i="6"/>
  <c r="K1145" i="6" s="1"/>
  <c r="J978" i="6"/>
  <c r="K978" i="6" s="1"/>
  <c r="J811" i="6"/>
  <c r="K811" i="6" s="1"/>
  <c r="J491" i="6"/>
  <c r="K491" i="6" s="1"/>
  <c r="J892" i="6"/>
  <c r="K892" i="6" s="1"/>
  <c r="J1148" i="6"/>
  <c r="K1148" i="6" s="1"/>
  <c r="J709" i="6"/>
  <c r="K709" i="6" s="1"/>
  <c r="J869" i="6"/>
  <c r="K869" i="6" s="1"/>
  <c r="J1029" i="6"/>
  <c r="K1029" i="6" s="1"/>
  <c r="J1157" i="6"/>
  <c r="K1157" i="6" s="1"/>
  <c r="J660" i="6"/>
  <c r="K660" i="6" s="1"/>
  <c r="J782" i="6"/>
  <c r="K782" i="6" s="1"/>
  <c r="J878" i="6"/>
  <c r="K878" i="6" s="1"/>
  <c r="J958" i="6"/>
  <c r="K958" i="6" s="1"/>
  <c r="J1046" i="6"/>
  <c r="K1046" i="6" s="1"/>
  <c r="J1118" i="6"/>
  <c r="K1118" i="6" s="1"/>
  <c r="J1182" i="6"/>
  <c r="K1182" i="6" s="1"/>
  <c r="J1246" i="6"/>
  <c r="K1246" i="6" s="1"/>
  <c r="J695" i="6"/>
  <c r="K695" i="6" s="1"/>
  <c r="J759" i="6"/>
  <c r="K759" i="6" s="1"/>
  <c r="J823" i="6"/>
  <c r="K823" i="6" s="1"/>
  <c r="J887" i="6"/>
  <c r="K887" i="6" s="1"/>
  <c r="J951" i="6"/>
  <c r="K951" i="6" s="1"/>
  <c r="J1015" i="6"/>
  <c r="K1015" i="6" s="1"/>
  <c r="J1079" i="6"/>
  <c r="K1079" i="6" s="1"/>
  <c r="J1143" i="6"/>
  <c r="K1143" i="6" s="1"/>
  <c r="J1207" i="6"/>
  <c r="K1207" i="6" s="1"/>
  <c r="J1271" i="6"/>
  <c r="K1271" i="6" s="1"/>
  <c r="J1312" i="6"/>
  <c r="K1312" i="6" s="1"/>
  <c r="J1376" i="6"/>
  <c r="K1376" i="6" s="1"/>
  <c r="J1440" i="6"/>
  <c r="K1440" i="6" s="1"/>
  <c r="J1504" i="6"/>
  <c r="K1504" i="6" s="1"/>
  <c r="J1568" i="6"/>
  <c r="K1568" i="6" s="1"/>
  <c r="J1632" i="6"/>
  <c r="K1632" i="6" s="1"/>
  <c r="J1696" i="6"/>
  <c r="K1696" i="6" s="1"/>
  <c r="J1760" i="6"/>
  <c r="K1760" i="6" s="1"/>
  <c r="J1824" i="6"/>
  <c r="K1824" i="6" s="1"/>
  <c r="J1888" i="6"/>
  <c r="K1888" i="6" s="1"/>
  <c r="J1952" i="6"/>
  <c r="K1952" i="6" s="1"/>
  <c r="J1345" i="6"/>
  <c r="K1345" i="6" s="1"/>
  <c r="J1409" i="6"/>
  <c r="K1409" i="6" s="1"/>
  <c r="J1473" i="6"/>
  <c r="K1473" i="6" s="1"/>
  <c r="J1537" i="6"/>
  <c r="K1537" i="6" s="1"/>
  <c r="J1601" i="6"/>
  <c r="K1601" i="6" s="1"/>
  <c r="J1665" i="6"/>
  <c r="K1665" i="6" s="1"/>
  <c r="J1729" i="6"/>
  <c r="K1729" i="6" s="1"/>
  <c r="J1793" i="6"/>
  <c r="K1793" i="6" s="1"/>
  <c r="J1857" i="6"/>
  <c r="K1857" i="6" s="1"/>
  <c r="J1921" i="6"/>
  <c r="K1921" i="6" s="1"/>
  <c r="J1301" i="6"/>
  <c r="K1301" i="6" s="1"/>
  <c r="J1370" i="6"/>
  <c r="K1370" i="6" s="1"/>
  <c r="J1434" i="6"/>
  <c r="K1434" i="6" s="1"/>
  <c r="J1498" i="6"/>
  <c r="K1498" i="6" s="1"/>
  <c r="J1562" i="6"/>
  <c r="K1562" i="6" s="1"/>
  <c r="J1626" i="6"/>
  <c r="K1626" i="6" s="1"/>
  <c r="J1690" i="6"/>
  <c r="K1690" i="6" s="1"/>
  <c r="J1754" i="6"/>
  <c r="K1754" i="6" s="1"/>
  <c r="J1818" i="6"/>
  <c r="K1818" i="6" s="1"/>
  <c r="J1882" i="6"/>
  <c r="K1882" i="6" s="1"/>
  <c r="J1946" i="6"/>
  <c r="K1946" i="6" s="1"/>
  <c r="J1339" i="6"/>
  <c r="K1339" i="6" s="1"/>
  <c r="J1403" i="6"/>
  <c r="K1403" i="6" s="1"/>
  <c r="J1467" i="6"/>
  <c r="K1467" i="6" s="1"/>
  <c r="J1531" i="6"/>
  <c r="K1531" i="6" s="1"/>
  <c r="J1595" i="6"/>
  <c r="K1595" i="6" s="1"/>
  <c r="J1659" i="6"/>
  <c r="K1659" i="6" s="1"/>
  <c r="J1723" i="6"/>
  <c r="K1723" i="6" s="1"/>
  <c r="J1787" i="6"/>
  <c r="K1787" i="6" s="1"/>
  <c r="J1851" i="6"/>
  <c r="K1851" i="6" s="1"/>
  <c r="J1316" i="6"/>
  <c r="K1316" i="6" s="1"/>
  <c r="J1380" i="6"/>
  <c r="K1380" i="6" s="1"/>
  <c r="J1444" i="6"/>
  <c r="K1444" i="6" s="1"/>
  <c r="J1508" i="6"/>
  <c r="K1508" i="6" s="1"/>
  <c r="J1572" i="6"/>
  <c r="K1572" i="6" s="1"/>
  <c r="J1636" i="6"/>
  <c r="K1636" i="6" s="1"/>
  <c r="J1700" i="6"/>
  <c r="K1700" i="6" s="1"/>
  <c r="J1764" i="6"/>
  <c r="K1764" i="6" s="1"/>
  <c r="J1828" i="6"/>
  <c r="K1828" i="6" s="1"/>
  <c r="J1892" i="6"/>
  <c r="K1892" i="6" s="1"/>
  <c r="J1325" i="6"/>
  <c r="K1325" i="6" s="1"/>
  <c r="J1389" i="6"/>
  <c r="K1389" i="6" s="1"/>
  <c r="J1453" i="6"/>
  <c r="K1453" i="6" s="1"/>
  <c r="J1517" i="6"/>
  <c r="K1517" i="6" s="1"/>
  <c r="J1581" i="6"/>
  <c r="K1581" i="6" s="1"/>
  <c r="J1645" i="6"/>
  <c r="K1645" i="6" s="1"/>
  <c r="J1709" i="6"/>
  <c r="K1709" i="6" s="1"/>
  <c r="J1773" i="6"/>
  <c r="K1773" i="6" s="1"/>
  <c r="J1837" i="6"/>
  <c r="K1837" i="6" s="1"/>
  <c r="J1901" i="6"/>
  <c r="K1901" i="6" s="1"/>
  <c r="J1334" i="6"/>
  <c r="K1334" i="6" s="1"/>
  <c r="J1398" i="6"/>
  <c r="K1398" i="6" s="1"/>
  <c r="J1462" i="6"/>
  <c r="K1462" i="6" s="1"/>
  <c r="J1526" i="6"/>
  <c r="K1526" i="6" s="1"/>
  <c r="J1590" i="6"/>
  <c r="K1590" i="6" s="1"/>
  <c r="J1654" i="6"/>
  <c r="K1654" i="6" s="1"/>
  <c r="J1718" i="6"/>
  <c r="K1718" i="6" s="1"/>
  <c r="J1782" i="6"/>
  <c r="K1782" i="6" s="1"/>
  <c r="J1846" i="6"/>
  <c r="K1846" i="6" s="1"/>
  <c r="J1910" i="6"/>
  <c r="K1910" i="6" s="1"/>
  <c r="J1270" i="6"/>
  <c r="K1270" i="6" s="1"/>
  <c r="J1359" i="6"/>
  <c r="K1359" i="6" s="1"/>
  <c r="J1423" i="6"/>
  <c r="K1423" i="6" s="1"/>
  <c r="J1487" i="6"/>
  <c r="K1487" i="6" s="1"/>
  <c r="J1551" i="6"/>
  <c r="K1551" i="6" s="1"/>
  <c r="J1615" i="6"/>
  <c r="K1615" i="6" s="1"/>
  <c r="J1679" i="6"/>
  <c r="K1679" i="6" s="1"/>
  <c r="J1743" i="6"/>
  <c r="K1743" i="6" s="1"/>
  <c r="J1807" i="6"/>
  <c r="K1807" i="6" s="1"/>
  <c r="J1907" i="6"/>
  <c r="K1907" i="6" s="1"/>
  <c r="J2002" i="6"/>
  <c r="K2002" i="6" s="1"/>
  <c r="J2066" i="6"/>
  <c r="K2066" i="6" s="1"/>
  <c r="J2130" i="6"/>
  <c r="K2130" i="6" s="1"/>
  <c r="J2194" i="6"/>
  <c r="K2194" i="6" s="1"/>
  <c r="J2258" i="6"/>
  <c r="K2258" i="6" s="1"/>
  <c r="J2322" i="6"/>
  <c r="K2322" i="6" s="1"/>
  <c r="J2386" i="6"/>
  <c r="K2386" i="6" s="1"/>
  <c r="J2450" i="6"/>
  <c r="K2450" i="6" s="1"/>
  <c r="J2514" i="6"/>
  <c r="K2514" i="6" s="1"/>
  <c r="J1932" i="6"/>
  <c r="K1932" i="6" s="1"/>
  <c r="J2011" i="6"/>
  <c r="K2011" i="6" s="1"/>
  <c r="J2075" i="6"/>
  <c r="K2075" i="6" s="1"/>
  <c r="J2139" i="6"/>
  <c r="K2139" i="6" s="1"/>
  <c r="J2203" i="6"/>
  <c r="K2203" i="6" s="1"/>
  <c r="J2267" i="6"/>
  <c r="K2267" i="6" s="1"/>
  <c r="J2331" i="6"/>
  <c r="K2331" i="6" s="1"/>
  <c r="J2395" i="6"/>
  <c r="K2395" i="6" s="1"/>
  <c r="J2459" i="6"/>
  <c r="K2459" i="6" s="1"/>
  <c r="J2523" i="6"/>
  <c r="K2523" i="6" s="1"/>
  <c r="J2587" i="6"/>
  <c r="K2587" i="6" s="1"/>
  <c r="J1980" i="6"/>
  <c r="K1980" i="6" s="1"/>
  <c r="J2044" i="6"/>
  <c r="K2044" i="6" s="1"/>
  <c r="J2108" i="6"/>
  <c r="K2108" i="6" s="1"/>
  <c r="J2172" i="6"/>
  <c r="K2172" i="6" s="1"/>
  <c r="J2236" i="6"/>
  <c r="K2236" i="6" s="1"/>
  <c r="J2300" i="6"/>
  <c r="K2300" i="6" s="1"/>
  <c r="J2364" i="6"/>
  <c r="K2364" i="6" s="1"/>
  <c r="J2428" i="6"/>
  <c r="K2428" i="6" s="1"/>
  <c r="J2492" i="6"/>
  <c r="K2492" i="6" s="1"/>
  <c r="J1919" i="6"/>
  <c r="K1919" i="6" s="1"/>
  <c r="J2005" i="6"/>
  <c r="K2005" i="6" s="1"/>
  <c r="J2069" i="6"/>
  <c r="K2069" i="6" s="1"/>
  <c r="J2133" i="6"/>
  <c r="K2133" i="6" s="1"/>
  <c r="J2197" i="6"/>
  <c r="K2197" i="6" s="1"/>
  <c r="J2261" i="6"/>
  <c r="K2261" i="6" s="1"/>
  <c r="J2325" i="6"/>
  <c r="K2325" i="6" s="1"/>
  <c r="J2389" i="6"/>
  <c r="K2389" i="6" s="1"/>
  <c r="J2453" i="6"/>
  <c r="K2453" i="6" s="1"/>
  <c r="J2517" i="6"/>
  <c r="K2517" i="6" s="1"/>
  <c r="J2581" i="6"/>
  <c r="K2581" i="6" s="1"/>
  <c r="J1974" i="6"/>
  <c r="K1974" i="6" s="1"/>
  <c r="J2038" i="6"/>
  <c r="K2038" i="6" s="1"/>
  <c r="J2102" i="6"/>
  <c r="K2102" i="6" s="1"/>
  <c r="J2166" i="6"/>
  <c r="K2166" i="6" s="1"/>
  <c r="J2230" i="6"/>
  <c r="K2230" i="6" s="1"/>
  <c r="J2294" i="6"/>
  <c r="K2294" i="6" s="1"/>
  <c r="J2358" i="6"/>
  <c r="K2358" i="6" s="1"/>
  <c r="J2422" i="6"/>
  <c r="K2422" i="6" s="1"/>
  <c r="J2486" i="6"/>
  <c r="K2486" i="6" s="1"/>
  <c r="J2550" i="6"/>
  <c r="K2550" i="6" s="1"/>
  <c r="J1895" i="6"/>
  <c r="K1895" i="6" s="1"/>
  <c r="J1999" i="6"/>
  <c r="K1999" i="6" s="1"/>
  <c r="J2063" i="6"/>
  <c r="K2063" i="6" s="1"/>
  <c r="J2127" i="6"/>
  <c r="K2127" i="6" s="1"/>
  <c r="J2191" i="6"/>
  <c r="K2191" i="6" s="1"/>
  <c r="J2255" i="6"/>
  <c r="K2255" i="6" s="1"/>
  <c r="J2319" i="6"/>
  <c r="K2319" i="6" s="1"/>
  <c r="J2383" i="6"/>
  <c r="K2383" i="6" s="1"/>
  <c r="J2447" i="6"/>
  <c r="K2447" i="6" s="1"/>
  <c r="J2511" i="6"/>
  <c r="K2511" i="6" s="1"/>
  <c r="J2575" i="6"/>
  <c r="K2575" i="6" s="1"/>
  <c r="J1957" i="6"/>
  <c r="K1957" i="6" s="1"/>
  <c r="J2024" i="6"/>
  <c r="K2024" i="6" s="1"/>
  <c r="J2088" i="6"/>
  <c r="K2088" i="6" s="1"/>
  <c r="J2152" i="6"/>
  <c r="K2152" i="6" s="1"/>
  <c r="J2216" i="6"/>
  <c r="K2216" i="6" s="1"/>
  <c r="J2280" i="6"/>
  <c r="K2280" i="6" s="1"/>
  <c r="J2344" i="6"/>
  <c r="K2344" i="6" s="1"/>
  <c r="J2408" i="6"/>
  <c r="K2408" i="6" s="1"/>
  <c r="J2472" i="6"/>
  <c r="K2472" i="6" s="1"/>
  <c r="J2536" i="6"/>
  <c r="K2536" i="6" s="1"/>
  <c r="J2600" i="6"/>
  <c r="K2600" i="6" s="1"/>
  <c r="J1993" i="6"/>
  <c r="K1993" i="6" s="1"/>
  <c r="J2057" i="6"/>
  <c r="K2057" i="6" s="1"/>
  <c r="J2121" i="6"/>
  <c r="K2121" i="6" s="1"/>
  <c r="J2185" i="6"/>
  <c r="K2185" i="6" s="1"/>
  <c r="J2249" i="6"/>
  <c r="K2249" i="6" s="1"/>
  <c r="J2313" i="6"/>
  <c r="K2313" i="6" s="1"/>
  <c r="J2377" i="6"/>
  <c r="K2377" i="6" s="1"/>
  <c r="J2441" i="6"/>
  <c r="K2441" i="6" s="1"/>
  <c r="J2505" i="6"/>
  <c r="K2505" i="6" s="1"/>
  <c r="J2569" i="6"/>
  <c r="K2569" i="6" s="1"/>
  <c r="J2608" i="6"/>
  <c r="K2608" i="6" s="1"/>
  <c r="J2673" i="6"/>
  <c r="K2673" i="6" s="1"/>
  <c r="J2737" i="6"/>
  <c r="K2737" i="6" s="1"/>
  <c r="J2801" i="6"/>
  <c r="K2801" i="6" s="1"/>
  <c r="J2865" i="6"/>
  <c r="K2865" i="6" s="1"/>
  <c r="J2929" i="6"/>
  <c r="K2929" i="6" s="1"/>
  <c r="J2993" i="6"/>
  <c r="K2993" i="6" s="1"/>
  <c r="J3057" i="6"/>
  <c r="K3057" i="6" s="1"/>
  <c r="J3121" i="6"/>
  <c r="K3121" i="6" s="1"/>
  <c r="J3185" i="6"/>
  <c r="K3185" i="6" s="1"/>
  <c r="J3249" i="6"/>
  <c r="K3249" i="6" s="1"/>
  <c r="J2642" i="6"/>
  <c r="K2642" i="6" s="1"/>
  <c r="J2706" i="6"/>
  <c r="K2706" i="6" s="1"/>
  <c r="J2770" i="6"/>
  <c r="K2770" i="6" s="1"/>
  <c r="J2834" i="6"/>
  <c r="K2834" i="6" s="1"/>
  <c r="J2898" i="6"/>
  <c r="K2898" i="6" s="1"/>
  <c r="J2962" i="6"/>
  <c r="K2962" i="6" s="1"/>
  <c r="J3026" i="6"/>
  <c r="K3026" i="6" s="1"/>
  <c r="J3090" i="6"/>
  <c r="K3090" i="6" s="1"/>
  <c r="J3154" i="6"/>
  <c r="K3154" i="6" s="1"/>
  <c r="J3218" i="6"/>
  <c r="K3218" i="6" s="1"/>
  <c r="J2594" i="6"/>
  <c r="K2594" i="6" s="1"/>
  <c r="J2667" i="6"/>
  <c r="K2667" i="6" s="1"/>
  <c r="J2731" i="6"/>
  <c r="K2731" i="6" s="1"/>
  <c r="J2795" i="6"/>
  <c r="K2795" i="6" s="1"/>
  <c r="J2859" i="6"/>
  <c r="K2859" i="6" s="1"/>
  <c r="J2923" i="6"/>
  <c r="K2923" i="6" s="1"/>
  <c r="J2987" i="6"/>
  <c r="K2987" i="6" s="1"/>
  <c r="J3051" i="6"/>
  <c r="K3051" i="6" s="1"/>
  <c r="J3115" i="6"/>
  <c r="K3115" i="6" s="1"/>
  <c r="J3179" i="6"/>
  <c r="K3179" i="6" s="1"/>
  <c r="J3243" i="6"/>
  <c r="K3243" i="6" s="1"/>
  <c r="J2636" i="6"/>
  <c r="K2636" i="6" s="1"/>
  <c r="J2700" i="6"/>
  <c r="K2700" i="6" s="1"/>
  <c r="J2764" i="6"/>
  <c r="K2764" i="6" s="1"/>
  <c r="J2828" i="6"/>
  <c r="K2828" i="6" s="1"/>
  <c r="J2892" i="6"/>
  <c r="K2892" i="6" s="1"/>
  <c r="J2956" i="6"/>
  <c r="K2956" i="6" s="1"/>
  <c r="J3020" i="6"/>
  <c r="K3020" i="6" s="1"/>
  <c r="J3084" i="6"/>
  <c r="K3084" i="6" s="1"/>
  <c r="J3148" i="6"/>
  <c r="K3148" i="6" s="1"/>
  <c r="J3212" i="6"/>
  <c r="K3212" i="6" s="1"/>
  <c r="J2653" i="6"/>
  <c r="K2653" i="6" s="1"/>
  <c r="J2717" i="6"/>
  <c r="K2717" i="6" s="1"/>
  <c r="J2781" i="6"/>
  <c r="K2781" i="6" s="1"/>
  <c r="J2845" i="6"/>
  <c r="K2845" i="6" s="1"/>
  <c r="J2909" i="6"/>
  <c r="K2909" i="6" s="1"/>
  <c r="J2973" i="6"/>
  <c r="K2973" i="6" s="1"/>
  <c r="J3037" i="6"/>
  <c r="K3037" i="6" s="1"/>
  <c r="J3101" i="6"/>
  <c r="K3101" i="6" s="1"/>
  <c r="J3165" i="6"/>
  <c r="K3165" i="6" s="1"/>
  <c r="J3229" i="6"/>
  <c r="K3229" i="6" s="1"/>
  <c r="J2622" i="6"/>
  <c r="K2622" i="6" s="1"/>
  <c r="J2686" i="6"/>
  <c r="K2686" i="6" s="1"/>
  <c r="J2750" i="6"/>
  <c r="K2750" i="6" s="1"/>
  <c r="J2814" i="6"/>
  <c r="K2814" i="6" s="1"/>
  <c r="J2878" i="6"/>
  <c r="K2878" i="6" s="1"/>
  <c r="J2942" i="6"/>
  <c r="K2942" i="6" s="1"/>
  <c r="J3006" i="6"/>
  <c r="K3006" i="6" s="1"/>
  <c r="J3070" i="6"/>
  <c r="K3070" i="6" s="1"/>
  <c r="J3134" i="6"/>
  <c r="K3134" i="6" s="1"/>
  <c r="J2604" i="6"/>
  <c r="K2604" i="6" s="1"/>
  <c r="J2671" i="6"/>
  <c r="K2671" i="6" s="1"/>
  <c r="J2735" i="6"/>
  <c r="K2735" i="6" s="1"/>
  <c r="J2799" i="6"/>
  <c r="K2799" i="6" s="1"/>
  <c r="J2863" i="6"/>
  <c r="K2863" i="6" s="1"/>
  <c r="J2927" i="6"/>
  <c r="K2927" i="6" s="1"/>
  <c r="J2991" i="6"/>
  <c r="K2991" i="6" s="1"/>
  <c r="J3055" i="6"/>
  <c r="K3055" i="6" s="1"/>
  <c r="J3119" i="6"/>
  <c r="K3119" i="6" s="1"/>
  <c r="J3183" i="6"/>
  <c r="K3183" i="6" s="1"/>
  <c r="J3247" i="6"/>
  <c r="K3247" i="6" s="1"/>
  <c r="J2640" i="6"/>
  <c r="K2640" i="6" s="1"/>
  <c r="J2704" i="6"/>
  <c r="K2704" i="6" s="1"/>
  <c r="J2768" i="6"/>
  <c r="K2768" i="6" s="1"/>
  <c r="J2832" i="6"/>
  <c r="K2832" i="6" s="1"/>
  <c r="J2896" i="6"/>
  <c r="K2896" i="6" s="1"/>
  <c r="J2960" i="6"/>
  <c r="K2960" i="6" s="1"/>
  <c r="J3024" i="6"/>
  <c r="K3024" i="6" s="1"/>
  <c r="J3088" i="6"/>
  <c r="K3088" i="6" s="1"/>
  <c r="J3152" i="6"/>
  <c r="K3152" i="6" s="1"/>
  <c r="J3216" i="6"/>
  <c r="K3216" i="6" s="1"/>
  <c r="J3286" i="6"/>
  <c r="K3286" i="6" s="1"/>
  <c r="J3350" i="6"/>
  <c r="K3350" i="6" s="1"/>
  <c r="J3414" i="6"/>
  <c r="K3414" i="6" s="1"/>
  <c r="J3478" i="6"/>
  <c r="K3478" i="6" s="1"/>
  <c r="J3542" i="6"/>
  <c r="K3542" i="6" s="1"/>
  <c r="J3606" i="6"/>
  <c r="K3606" i="6" s="1"/>
  <c r="J3670" i="6"/>
  <c r="K3670" i="6" s="1"/>
  <c r="J3734" i="6"/>
  <c r="K3734" i="6" s="1"/>
  <c r="J3798" i="6"/>
  <c r="K3798" i="6" s="1"/>
  <c r="J3862" i="6"/>
  <c r="K3862" i="6" s="1"/>
  <c r="J3271" i="6"/>
  <c r="K3271" i="6" s="1"/>
  <c r="J3335" i="6"/>
  <c r="K3335" i="6" s="1"/>
  <c r="J3399" i="6"/>
  <c r="K3399" i="6" s="1"/>
  <c r="J3463" i="6"/>
  <c r="K3463" i="6" s="1"/>
  <c r="J3527" i="6"/>
  <c r="K3527" i="6" s="1"/>
  <c r="J3591" i="6"/>
  <c r="K3591" i="6" s="1"/>
  <c r="J3655" i="6"/>
  <c r="K3655" i="6" s="1"/>
  <c r="J3719" i="6"/>
  <c r="K3719" i="6" s="1"/>
  <c r="J3783" i="6"/>
  <c r="K3783" i="6" s="1"/>
  <c r="J3847" i="6"/>
  <c r="K3847" i="6" s="1"/>
  <c r="J3240" i="6"/>
  <c r="K3240" i="6" s="1"/>
  <c r="J3320" i="6"/>
  <c r="K3320" i="6" s="1"/>
  <c r="J3384" i="6"/>
  <c r="K3384" i="6" s="1"/>
  <c r="J3448" i="6"/>
  <c r="K3448" i="6" s="1"/>
  <c r="J3512" i="6"/>
  <c r="K3512" i="6" s="1"/>
  <c r="J3576" i="6"/>
  <c r="K3576" i="6" s="1"/>
  <c r="J3640" i="6"/>
  <c r="K3640" i="6" s="1"/>
  <c r="J3704" i="6"/>
  <c r="K3704" i="6" s="1"/>
  <c r="J3768" i="6"/>
  <c r="K3768" i="6" s="1"/>
  <c r="J3832" i="6"/>
  <c r="K3832" i="6" s="1"/>
  <c r="J3214" i="6"/>
  <c r="K3214" i="6" s="1"/>
  <c r="J3313" i="6"/>
  <c r="K3313" i="6" s="1"/>
  <c r="J3377" i="6"/>
  <c r="K3377" i="6" s="1"/>
  <c r="J3441" i="6"/>
  <c r="K3441" i="6" s="1"/>
  <c r="J3505" i="6"/>
  <c r="K3505" i="6" s="1"/>
  <c r="J3569" i="6"/>
  <c r="K3569" i="6" s="1"/>
  <c r="J3633" i="6"/>
  <c r="K3633" i="6" s="1"/>
  <c r="J3697" i="6"/>
  <c r="K3697" i="6" s="1"/>
  <c r="J3761" i="6"/>
  <c r="K3761" i="6" s="1"/>
  <c r="J3825" i="6"/>
  <c r="K3825" i="6" s="1"/>
  <c r="J3890" i="6"/>
  <c r="K3890" i="6" s="1"/>
  <c r="J3306" i="6"/>
  <c r="K3306" i="6" s="1"/>
  <c r="J3370" i="6"/>
  <c r="K3370" i="6" s="1"/>
  <c r="J697" i="6"/>
  <c r="K697" i="6" s="1"/>
  <c r="J1209" i="6"/>
  <c r="K1209" i="6" s="1"/>
  <c r="J1042" i="6"/>
  <c r="K1042" i="6" s="1"/>
  <c r="J875" i="6"/>
  <c r="K875" i="6" s="1"/>
  <c r="J606" i="6"/>
  <c r="K606" i="6" s="1"/>
  <c r="J908" i="6"/>
  <c r="K908" i="6" s="1"/>
  <c r="J1164" i="6"/>
  <c r="K1164" i="6" s="1"/>
  <c r="J725" i="6"/>
  <c r="K725" i="6" s="1"/>
  <c r="J901" i="6"/>
  <c r="K901" i="6" s="1"/>
  <c r="J1045" i="6"/>
  <c r="K1045" i="6" s="1"/>
  <c r="J1173" i="6"/>
  <c r="K1173" i="6" s="1"/>
  <c r="J686" i="6"/>
  <c r="K686" i="6" s="1"/>
  <c r="J798" i="6"/>
  <c r="K798" i="6" s="1"/>
  <c r="J886" i="6"/>
  <c r="K886" i="6" s="1"/>
  <c r="J974" i="6"/>
  <c r="K974" i="6" s="1"/>
  <c r="J1054" i="6"/>
  <c r="K1054" i="6" s="1"/>
  <c r="J1126" i="6"/>
  <c r="K1126" i="6" s="1"/>
  <c r="J1190" i="6"/>
  <c r="K1190" i="6" s="1"/>
  <c r="J515" i="6"/>
  <c r="K515" i="6" s="1"/>
  <c r="J703" i="6"/>
  <c r="K703" i="6" s="1"/>
  <c r="J767" i="6"/>
  <c r="K767" i="6" s="1"/>
  <c r="J831" i="6"/>
  <c r="K831" i="6" s="1"/>
  <c r="J895" i="6"/>
  <c r="K895" i="6" s="1"/>
  <c r="J959" i="6"/>
  <c r="K959" i="6" s="1"/>
  <c r="J1023" i="6"/>
  <c r="K1023" i="6" s="1"/>
  <c r="J1087" i="6"/>
  <c r="K1087" i="6" s="1"/>
  <c r="J1151" i="6"/>
  <c r="K1151" i="6" s="1"/>
  <c r="J1215" i="6"/>
  <c r="K1215" i="6" s="1"/>
  <c r="J1279" i="6"/>
  <c r="K1279" i="6" s="1"/>
  <c r="J1320" i="6"/>
  <c r="K1320" i="6" s="1"/>
  <c r="J1384" i="6"/>
  <c r="K1384" i="6" s="1"/>
  <c r="J1448" i="6"/>
  <c r="K1448" i="6" s="1"/>
  <c r="J1512" i="6"/>
  <c r="K1512" i="6" s="1"/>
  <c r="J1576" i="6"/>
  <c r="K1576" i="6" s="1"/>
  <c r="J1640" i="6"/>
  <c r="K1640" i="6" s="1"/>
  <c r="J1704" i="6"/>
  <c r="K1704" i="6" s="1"/>
  <c r="J1768" i="6"/>
  <c r="K1768" i="6" s="1"/>
  <c r="J1832" i="6"/>
  <c r="K1832" i="6" s="1"/>
  <c r="J1896" i="6"/>
  <c r="K1896" i="6" s="1"/>
  <c r="J1254" i="6"/>
  <c r="K1254" i="6" s="1"/>
  <c r="J1353" i="6"/>
  <c r="K1353" i="6" s="1"/>
  <c r="J1417" i="6"/>
  <c r="K1417" i="6" s="1"/>
  <c r="J1481" i="6"/>
  <c r="K1481" i="6" s="1"/>
  <c r="J1545" i="6"/>
  <c r="K1545" i="6" s="1"/>
  <c r="J1609" i="6"/>
  <c r="K1609" i="6" s="1"/>
  <c r="J1673" i="6"/>
  <c r="K1673" i="6" s="1"/>
  <c r="J1737" i="6"/>
  <c r="K1737" i="6" s="1"/>
  <c r="J1801" i="6"/>
  <c r="K1801" i="6" s="1"/>
  <c r="J1865" i="6"/>
  <c r="K1865" i="6" s="1"/>
  <c r="J1929" i="6"/>
  <c r="K1929" i="6" s="1"/>
  <c r="J1314" i="6"/>
  <c r="K1314" i="6" s="1"/>
  <c r="J1378" i="6"/>
  <c r="K1378" i="6" s="1"/>
  <c r="J1442" i="6"/>
  <c r="K1442" i="6" s="1"/>
  <c r="J1506" i="6"/>
  <c r="K1506" i="6" s="1"/>
  <c r="J1570" i="6"/>
  <c r="K1570" i="6" s="1"/>
  <c r="J1634" i="6"/>
  <c r="K1634" i="6" s="1"/>
  <c r="J1698" i="6"/>
  <c r="K1698" i="6" s="1"/>
  <c r="J1762" i="6"/>
  <c r="K1762" i="6" s="1"/>
  <c r="J1826" i="6"/>
  <c r="K1826" i="6" s="1"/>
  <c r="J1890" i="6"/>
  <c r="K1890" i="6" s="1"/>
  <c r="J1954" i="6"/>
  <c r="K1954" i="6" s="1"/>
  <c r="J1347" i="6"/>
  <c r="K1347" i="6" s="1"/>
  <c r="J1411" i="6"/>
  <c r="K1411" i="6" s="1"/>
  <c r="J1475" i="6"/>
  <c r="K1475" i="6" s="1"/>
  <c r="J1539" i="6"/>
  <c r="K1539" i="6" s="1"/>
  <c r="J1603" i="6"/>
  <c r="K1603" i="6" s="1"/>
  <c r="J1667" i="6"/>
  <c r="K1667" i="6" s="1"/>
  <c r="J1731" i="6"/>
  <c r="K1731" i="6" s="1"/>
  <c r="J1795" i="6"/>
  <c r="K1795" i="6" s="1"/>
  <c r="J1859" i="6"/>
  <c r="K1859" i="6" s="1"/>
  <c r="J1324" i="6"/>
  <c r="K1324" i="6" s="1"/>
  <c r="J1388" i="6"/>
  <c r="K1388" i="6" s="1"/>
  <c r="J1452" i="6"/>
  <c r="K1452" i="6" s="1"/>
  <c r="J1516" i="6"/>
  <c r="K1516" i="6" s="1"/>
  <c r="J1580" i="6"/>
  <c r="K1580" i="6" s="1"/>
  <c r="J1644" i="6"/>
  <c r="K1644" i="6" s="1"/>
  <c r="J1708" i="6"/>
  <c r="K1708" i="6" s="1"/>
  <c r="J1772" i="6"/>
  <c r="K1772" i="6" s="1"/>
  <c r="J1836" i="6"/>
  <c r="K1836" i="6" s="1"/>
  <c r="J1900" i="6"/>
  <c r="K1900" i="6" s="1"/>
  <c r="J1333" i="6"/>
  <c r="K1333" i="6" s="1"/>
  <c r="J1397" i="6"/>
  <c r="K1397" i="6" s="1"/>
  <c r="J1461" i="6"/>
  <c r="K1461" i="6" s="1"/>
  <c r="J1525" i="6"/>
  <c r="K1525" i="6" s="1"/>
  <c r="J1589" i="6"/>
  <c r="K1589" i="6" s="1"/>
  <c r="J1653" i="6"/>
  <c r="K1653" i="6" s="1"/>
  <c r="J1717" i="6"/>
  <c r="K1717" i="6" s="1"/>
  <c r="J1781" i="6"/>
  <c r="K1781" i="6" s="1"/>
  <c r="J1845" i="6"/>
  <c r="K1845" i="6" s="1"/>
  <c r="J1909" i="6"/>
  <c r="K1909" i="6" s="1"/>
  <c r="J1342" i="6"/>
  <c r="K1342" i="6" s="1"/>
  <c r="J1406" i="6"/>
  <c r="K1406" i="6" s="1"/>
  <c r="J1470" i="6"/>
  <c r="K1470" i="6" s="1"/>
  <c r="J1534" i="6"/>
  <c r="K1534" i="6" s="1"/>
  <c r="J1598" i="6"/>
  <c r="K1598" i="6" s="1"/>
  <c r="J1662" i="6"/>
  <c r="K1662" i="6" s="1"/>
  <c r="J1726" i="6"/>
  <c r="K1726" i="6" s="1"/>
  <c r="J1790" i="6"/>
  <c r="K1790" i="6" s="1"/>
  <c r="J1854" i="6"/>
  <c r="K1854" i="6" s="1"/>
  <c r="J1918" i="6"/>
  <c r="K1918" i="6" s="1"/>
  <c r="J1293" i="6"/>
  <c r="K1293" i="6" s="1"/>
  <c r="J1367" i="6"/>
  <c r="K1367" i="6" s="1"/>
  <c r="J1431" i="6"/>
  <c r="K1431" i="6" s="1"/>
  <c r="J1495" i="6"/>
  <c r="K1495" i="6" s="1"/>
  <c r="J1559" i="6"/>
  <c r="K1559" i="6" s="1"/>
  <c r="J1623" i="6"/>
  <c r="K1623" i="6" s="1"/>
  <c r="J1687" i="6"/>
  <c r="K1687" i="6" s="1"/>
  <c r="J1751" i="6"/>
  <c r="K1751" i="6" s="1"/>
  <c r="J1815" i="6"/>
  <c r="K1815" i="6" s="1"/>
  <c r="J1931" i="6"/>
  <c r="K1931" i="6" s="1"/>
  <c r="J2010" i="6"/>
  <c r="K2010" i="6" s="1"/>
  <c r="J2074" i="6"/>
  <c r="K2074" i="6" s="1"/>
  <c r="J2138" i="6"/>
  <c r="K2138" i="6" s="1"/>
  <c r="J2202" i="6"/>
  <c r="K2202" i="6" s="1"/>
  <c r="J2266" i="6"/>
  <c r="K2266" i="6" s="1"/>
  <c r="J2330" i="6"/>
  <c r="K2330" i="6" s="1"/>
  <c r="J2394" i="6"/>
  <c r="K2394" i="6" s="1"/>
  <c r="J2458" i="6"/>
  <c r="K2458" i="6" s="1"/>
  <c r="J2522" i="6"/>
  <c r="K2522" i="6" s="1"/>
  <c r="J1948" i="6"/>
  <c r="K1948" i="6" s="1"/>
  <c r="J2019" i="6"/>
  <c r="K2019" i="6" s="1"/>
  <c r="J2083" i="6"/>
  <c r="K2083" i="6" s="1"/>
  <c r="J2147" i="6"/>
  <c r="K2147" i="6" s="1"/>
  <c r="J2211" i="6"/>
  <c r="K2211" i="6" s="1"/>
  <c r="J2275" i="6"/>
  <c r="K2275" i="6" s="1"/>
  <c r="J2339" i="6"/>
  <c r="K2339" i="6" s="1"/>
  <c r="J2403" i="6"/>
  <c r="K2403" i="6" s="1"/>
  <c r="J2467" i="6"/>
  <c r="K2467" i="6" s="1"/>
  <c r="J2531" i="6"/>
  <c r="K2531" i="6" s="1"/>
  <c r="J2595" i="6"/>
  <c r="K2595" i="6" s="1"/>
  <c r="J1988" i="6"/>
  <c r="K1988" i="6" s="1"/>
  <c r="J2052" i="6"/>
  <c r="K2052" i="6" s="1"/>
  <c r="J2116" i="6"/>
  <c r="K2116" i="6" s="1"/>
  <c r="J2180" i="6"/>
  <c r="K2180" i="6" s="1"/>
  <c r="J2244" i="6"/>
  <c r="K2244" i="6" s="1"/>
  <c r="J2308" i="6"/>
  <c r="K2308" i="6" s="1"/>
  <c r="J2372" i="6"/>
  <c r="K2372" i="6" s="1"/>
  <c r="J2436" i="6"/>
  <c r="K2436" i="6" s="1"/>
  <c r="J2500" i="6"/>
  <c r="K2500" i="6" s="1"/>
  <c r="J1935" i="6"/>
  <c r="K1935" i="6" s="1"/>
  <c r="J2013" i="6"/>
  <c r="K2013" i="6" s="1"/>
  <c r="J2077" i="6"/>
  <c r="K2077" i="6" s="1"/>
  <c r="J2141" i="6"/>
  <c r="K2141" i="6" s="1"/>
  <c r="J2205" i="6"/>
  <c r="K2205" i="6" s="1"/>
  <c r="J2269" i="6"/>
  <c r="K2269" i="6" s="1"/>
  <c r="J2333" i="6"/>
  <c r="K2333" i="6" s="1"/>
  <c r="J2397" i="6"/>
  <c r="K2397" i="6" s="1"/>
  <c r="J2461" i="6"/>
  <c r="K2461" i="6" s="1"/>
  <c r="J2525" i="6"/>
  <c r="K2525" i="6" s="1"/>
  <c r="J2589" i="6"/>
  <c r="K2589" i="6" s="1"/>
  <c r="J1982" i="6"/>
  <c r="K1982" i="6" s="1"/>
  <c r="J2046" i="6"/>
  <c r="K2046" i="6" s="1"/>
  <c r="J2110" i="6"/>
  <c r="K2110" i="6" s="1"/>
  <c r="J2174" i="6"/>
  <c r="K2174" i="6" s="1"/>
  <c r="J2238" i="6"/>
  <c r="K2238" i="6" s="1"/>
  <c r="J2302" i="6"/>
  <c r="K2302" i="6" s="1"/>
  <c r="J2366" i="6"/>
  <c r="K2366" i="6" s="1"/>
  <c r="J2430" i="6"/>
  <c r="K2430" i="6" s="1"/>
  <c r="J2494" i="6"/>
  <c r="K2494" i="6" s="1"/>
  <c r="J2558" i="6"/>
  <c r="K2558" i="6" s="1"/>
  <c r="J1924" i="6"/>
  <c r="K1924" i="6" s="1"/>
  <c r="J2007" i="6"/>
  <c r="K2007" i="6" s="1"/>
  <c r="J2071" i="6"/>
  <c r="K2071" i="6" s="1"/>
  <c r="J2135" i="6"/>
  <c r="K2135" i="6" s="1"/>
  <c r="J2199" i="6"/>
  <c r="K2199" i="6" s="1"/>
  <c r="J2263" i="6"/>
  <c r="K2263" i="6" s="1"/>
  <c r="J2327" i="6"/>
  <c r="K2327" i="6" s="1"/>
  <c r="J2391" i="6"/>
  <c r="K2391" i="6" s="1"/>
  <c r="J2455" i="6"/>
  <c r="K2455" i="6" s="1"/>
  <c r="J2519" i="6"/>
  <c r="K2519" i="6" s="1"/>
  <c r="J2583" i="6"/>
  <c r="K2583" i="6" s="1"/>
  <c r="J1968" i="6"/>
  <c r="K1968" i="6" s="1"/>
  <c r="J2032" i="6"/>
  <c r="K2032" i="6" s="1"/>
  <c r="J2096" i="6"/>
  <c r="K2096" i="6" s="1"/>
  <c r="J2160" i="6"/>
  <c r="K2160" i="6" s="1"/>
  <c r="J2224" i="6"/>
  <c r="K2224" i="6" s="1"/>
  <c r="J2288" i="6"/>
  <c r="K2288" i="6" s="1"/>
  <c r="J2352" i="6"/>
  <c r="K2352" i="6" s="1"/>
  <c r="J2416" i="6"/>
  <c r="K2416" i="6" s="1"/>
  <c r="J2480" i="6"/>
  <c r="K2480" i="6" s="1"/>
  <c r="J2544" i="6"/>
  <c r="K2544" i="6" s="1"/>
  <c r="J1903" i="6"/>
  <c r="K1903" i="6" s="1"/>
  <c r="J2001" i="6"/>
  <c r="K2001" i="6" s="1"/>
  <c r="J2065" i="6"/>
  <c r="K2065" i="6" s="1"/>
  <c r="J2129" i="6"/>
  <c r="K2129" i="6" s="1"/>
  <c r="J2193" i="6"/>
  <c r="K2193" i="6" s="1"/>
  <c r="J2257" i="6"/>
  <c r="K2257" i="6" s="1"/>
  <c r="J2321" i="6"/>
  <c r="K2321" i="6" s="1"/>
  <c r="J2385" i="6"/>
  <c r="K2385" i="6" s="1"/>
  <c r="J2449" i="6"/>
  <c r="K2449" i="6" s="1"/>
  <c r="J2513" i="6"/>
  <c r="K2513" i="6" s="1"/>
  <c r="J2577" i="6"/>
  <c r="K2577" i="6" s="1"/>
  <c r="J2617" i="6"/>
  <c r="K2617" i="6" s="1"/>
  <c r="J2681" i="6"/>
  <c r="K2681" i="6" s="1"/>
  <c r="J2745" i="6"/>
  <c r="K2745" i="6" s="1"/>
  <c r="J2809" i="6"/>
  <c r="K2809" i="6" s="1"/>
  <c r="J2873" i="6"/>
  <c r="K2873" i="6" s="1"/>
  <c r="J2937" i="6"/>
  <c r="K2937" i="6" s="1"/>
  <c r="J3001" i="6"/>
  <c r="K3001" i="6" s="1"/>
  <c r="J3065" i="6"/>
  <c r="K3065" i="6" s="1"/>
  <c r="J3129" i="6"/>
  <c r="K3129" i="6" s="1"/>
  <c r="J3193" i="6"/>
  <c r="K3193" i="6" s="1"/>
  <c r="J3257" i="6"/>
  <c r="K3257" i="6" s="1"/>
  <c r="J2650" i="6"/>
  <c r="K2650" i="6" s="1"/>
  <c r="J2714" i="6"/>
  <c r="K2714" i="6" s="1"/>
  <c r="J2778" i="6"/>
  <c r="K2778" i="6" s="1"/>
  <c r="J2842" i="6"/>
  <c r="K2842" i="6" s="1"/>
  <c r="J2906" i="6"/>
  <c r="K2906" i="6" s="1"/>
  <c r="J2970" i="6"/>
  <c r="K2970" i="6" s="1"/>
  <c r="J3034" i="6"/>
  <c r="K3034" i="6" s="1"/>
  <c r="J3098" i="6"/>
  <c r="K3098" i="6" s="1"/>
  <c r="J3162" i="6"/>
  <c r="K3162" i="6" s="1"/>
  <c r="J3226" i="6"/>
  <c r="K3226" i="6" s="1"/>
  <c r="J2611" i="6"/>
  <c r="K2611" i="6" s="1"/>
  <c r="J2675" i="6"/>
  <c r="K2675" i="6" s="1"/>
  <c r="J2739" i="6"/>
  <c r="K2739" i="6" s="1"/>
  <c r="J2803" i="6"/>
  <c r="K2803" i="6" s="1"/>
  <c r="J2867" i="6"/>
  <c r="K2867" i="6" s="1"/>
  <c r="J2931" i="6"/>
  <c r="K2931" i="6" s="1"/>
  <c r="J2995" i="6"/>
  <c r="K2995" i="6" s="1"/>
  <c r="J3059" i="6"/>
  <c r="K3059" i="6" s="1"/>
  <c r="J3123" i="6"/>
  <c r="K3123" i="6" s="1"/>
  <c r="J3187" i="6"/>
  <c r="K3187" i="6" s="1"/>
  <c r="J3251" i="6"/>
  <c r="K3251" i="6" s="1"/>
  <c r="J2644" i="6"/>
  <c r="K2644" i="6" s="1"/>
  <c r="J2708" i="6"/>
  <c r="K2708" i="6" s="1"/>
  <c r="J2772" i="6"/>
  <c r="K2772" i="6" s="1"/>
  <c r="J2836" i="6"/>
  <c r="K2836" i="6" s="1"/>
  <c r="J2900" i="6"/>
  <c r="K2900" i="6" s="1"/>
  <c r="J2964" i="6"/>
  <c r="K2964" i="6" s="1"/>
  <c r="J3028" i="6"/>
  <c r="K3028" i="6" s="1"/>
  <c r="J3092" i="6"/>
  <c r="K3092" i="6" s="1"/>
  <c r="J3156" i="6"/>
  <c r="K3156" i="6" s="1"/>
  <c r="J2570" i="6"/>
  <c r="K2570" i="6" s="1"/>
  <c r="J2661" i="6"/>
  <c r="K2661" i="6" s="1"/>
  <c r="J2725" i="6"/>
  <c r="K2725" i="6" s="1"/>
  <c r="J2789" i="6"/>
  <c r="K2789" i="6" s="1"/>
  <c r="J2853" i="6"/>
  <c r="K2853" i="6" s="1"/>
  <c r="J2917" i="6"/>
  <c r="K2917" i="6" s="1"/>
  <c r="J2981" i="6"/>
  <c r="K2981" i="6" s="1"/>
  <c r="J3045" i="6"/>
  <c r="K3045" i="6" s="1"/>
  <c r="J3109" i="6"/>
  <c r="K3109" i="6" s="1"/>
  <c r="J3173" i="6"/>
  <c r="K3173" i="6" s="1"/>
  <c r="J3237" i="6"/>
  <c r="K3237" i="6" s="1"/>
  <c r="J2630" i="6"/>
  <c r="K2630" i="6" s="1"/>
  <c r="J2694" i="6"/>
  <c r="K2694" i="6" s="1"/>
  <c r="J2758" i="6"/>
  <c r="K2758" i="6" s="1"/>
  <c r="J2822" i="6"/>
  <c r="K2822" i="6" s="1"/>
  <c r="J2886" i="6"/>
  <c r="K2886" i="6" s="1"/>
  <c r="J2950" i="6"/>
  <c r="K2950" i="6" s="1"/>
  <c r="J3014" i="6"/>
  <c r="K3014" i="6" s="1"/>
  <c r="J3078" i="6"/>
  <c r="K3078" i="6" s="1"/>
  <c r="J3142" i="6"/>
  <c r="K3142" i="6" s="1"/>
  <c r="J2615" i="6"/>
  <c r="K2615" i="6" s="1"/>
  <c r="J2679" i="6"/>
  <c r="K2679" i="6" s="1"/>
  <c r="J2743" i="6"/>
  <c r="K2743" i="6" s="1"/>
  <c r="J2807" i="6"/>
  <c r="K2807" i="6" s="1"/>
  <c r="J2871" i="6"/>
  <c r="K2871" i="6" s="1"/>
  <c r="J2935" i="6"/>
  <c r="K2935" i="6" s="1"/>
  <c r="J2999" i="6"/>
  <c r="K2999" i="6" s="1"/>
  <c r="J3063" i="6"/>
  <c r="K3063" i="6" s="1"/>
  <c r="J3127" i="6"/>
  <c r="K3127" i="6" s="1"/>
  <c r="J3191" i="6"/>
  <c r="K3191" i="6" s="1"/>
  <c r="J3255" i="6"/>
  <c r="K3255" i="6" s="1"/>
  <c r="J2648" i="6"/>
  <c r="K2648" i="6" s="1"/>
  <c r="J2712" i="6"/>
  <c r="K2712" i="6" s="1"/>
  <c r="J2776" i="6"/>
  <c r="K2776" i="6" s="1"/>
  <c r="J2840" i="6"/>
  <c r="K2840" i="6" s="1"/>
  <c r="J2904" i="6"/>
  <c r="K2904" i="6" s="1"/>
  <c r="J2968" i="6"/>
  <c r="K2968" i="6" s="1"/>
  <c r="J3032" i="6"/>
  <c r="K3032" i="6" s="1"/>
  <c r="J3096" i="6"/>
  <c r="K3096" i="6" s="1"/>
  <c r="J3160" i="6"/>
  <c r="K3160" i="6" s="1"/>
  <c r="J3224" i="6"/>
  <c r="K3224" i="6" s="1"/>
  <c r="J3294" i="6"/>
  <c r="K3294" i="6" s="1"/>
  <c r="J3358" i="6"/>
  <c r="K3358" i="6" s="1"/>
  <c r="J3422" i="6"/>
  <c r="K3422" i="6" s="1"/>
  <c r="J3486" i="6"/>
  <c r="K3486" i="6" s="1"/>
  <c r="J3550" i="6"/>
  <c r="K3550" i="6" s="1"/>
  <c r="J3614" i="6"/>
  <c r="K3614" i="6" s="1"/>
  <c r="J3678" i="6"/>
  <c r="K3678" i="6" s="1"/>
  <c r="J3742" i="6"/>
  <c r="K3742" i="6" s="1"/>
  <c r="J3806" i="6"/>
  <c r="K3806" i="6" s="1"/>
  <c r="J3870" i="6"/>
  <c r="K3870" i="6" s="1"/>
  <c r="J3279" i="6"/>
  <c r="K3279" i="6" s="1"/>
  <c r="J3343" i="6"/>
  <c r="K3343" i="6" s="1"/>
  <c r="J3407" i="6"/>
  <c r="K3407" i="6" s="1"/>
  <c r="J3471" i="6"/>
  <c r="K3471" i="6" s="1"/>
  <c r="J3535" i="6"/>
  <c r="K3535" i="6" s="1"/>
  <c r="J3599" i="6"/>
  <c r="K3599" i="6" s="1"/>
  <c r="J3663" i="6"/>
  <c r="K3663" i="6" s="1"/>
  <c r="J3727" i="6"/>
  <c r="K3727" i="6" s="1"/>
  <c r="J3791" i="6"/>
  <c r="K3791" i="6" s="1"/>
  <c r="J3855" i="6"/>
  <c r="K3855" i="6" s="1"/>
  <c r="J3262" i="6"/>
  <c r="K3262" i="6" s="1"/>
  <c r="J3328" i="6"/>
  <c r="K3328" i="6" s="1"/>
  <c r="J3392" i="6"/>
  <c r="K3392" i="6" s="1"/>
  <c r="J3456" i="6"/>
  <c r="K3456" i="6" s="1"/>
  <c r="J3520" i="6"/>
  <c r="K3520" i="6" s="1"/>
  <c r="J3584" i="6"/>
  <c r="K3584" i="6" s="1"/>
  <c r="J3648" i="6"/>
  <c r="K3648" i="6" s="1"/>
  <c r="J3712" i="6"/>
  <c r="K3712" i="6" s="1"/>
  <c r="J3776" i="6"/>
  <c r="K3776" i="6" s="1"/>
  <c r="J3840" i="6"/>
  <c r="K3840" i="6" s="1"/>
  <c r="J3244" i="6"/>
  <c r="K3244" i="6" s="1"/>
  <c r="J3321" i="6"/>
  <c r="K3321" i="6" s="1"/>
  <c r="J3385" i="6"/>
  <c r="K3385" i="6" s="1"/>
  <c r="J3449" i="6"/>
  <c r="K3449" i="6" s="1"/>
  <c r="J3513" i="6"/>
  <c r="K3513" i="6" s="1"/>
  <c r="J3577" i="6"/>
  <c r="K3577" i="6" s="1"/>
  <c r="J3641" i="6"/>
  <c r="K3641" i="6" s="1"/>
  <c r="J3705" i="6"/>
  <c r="K3705" i="6" s="1"/>
  <c r="J3769" i="6"/>
  <c r="K3769" i="6" s="1"/>
  <c r="J3833" i="6"/>
  <c r="K3833" i="6" s="1"/>
  <c r="J3220" i="6"/>
  <c r="K3220" i="6" s="1"/>
  <c r="J3314" i="6"/>
  <c r="K3314" i="6" s="1"/>
  <c r="J3378" i="6"/>
  <c r="K3378" i="6" s="1"/>
  <c r="J3442" i="6"/>
  <c r="K3442" i="6" s="1"/>
  <c r="J3506" i="6"/>
  <c r="K3506" i="6" s="1"/>
  <c r="J3570" i="6"/>
  <c r="K3570" i="6" s="1"/>
  <c r="J3634" i="6"/>
  <c r="K3634" i="6" s="1"/>
  <c r="J3698" i="6"/>
  <c r="K3698" i="6" s="1"/>
  <c r="J3762" i="6"/>
  <c r="K3762" i="6" s="1"/>
  <c r="J3248" i="6"/>
  <c r="K3248" i="6" s="1"/>
  <c r="J3323" i="6"/>
  <c r="K3323" i="6" s="1"/>
  <c r="J3387" i="6"/>
  <c r="K3387" i="6" s="1"/>
  <c r="J928" i="6"/>
  <c r="K928" i="6" s="1"/>
  <c r="J761" i="6"/>
  <c r="K761" i="6" s="1"/>
  <c r="J1273" i="6"/>
  <c r="K1273" i="6" s="1"/>
  <c r="J1106" i="6"/>
  <c r="K1106" i="6" s="1"/>
  <c r="J939" i="6"/>
  <c r="K939" i="6" s="1"/>
  <c r="J700" i="6"/>
  <c r="K700" i="6" s="1"/>
  <c r="J956" i="6"/>
  <c r="K956" i="6" s="1"/>
  <c r="J1212" i="6"/>
  <c r="K1212" i="6" s="1"/>
  <c r="J741" i="6"/>
  <c r="K741" i="6" s="1"/>
  <c r="J917" i="6"/>
  <c r="K917" i="6" s="1"/>
  <c r="J1061" i="6"/>
  <c r="K1061" i="6" s="1"/>
  <c r="J1189" i="6"/>
  <c r="K1189" i="6" s="1"/>
  <c r="J702" i="6"/>
  <c r="K702" i="6" s="1"/>
  <c r="J806" i="6"/>
  <c r="K806" i="6" s="1"/>
  <c r="J894" i="6"/>
  <c r="K894" i="6" s="1"/>
  <c r="J990" i="6"/>
  <c r="K990" i="6" s="1"/>
  <c r="J1062" i="6"/>
  <c r="K1062" i="6" s="1"/>
  <c r="J1134" i="6"/>
  <c r="K1134" i="6" s="1"/>
  <c r="J1198" i="6"/>
  <c r="K1198" i="6" s="1"/>
  <c r="J579" i="6"/>
  <c r="K579" i="6" s="1"/>
  <c r="J711" i="6"/>
  <c r="K711" i="6" s="1"/>
  <c r="J775" i="6"/>
  <c r="K775" i="6" s="1"/>
  <c r="J839" i="6"/>
  <c r="K839" i="6" s="1"/>
  <c r="J903" i="6"/>
  <c r="K903" i="6" s="1"/>
  <c r="J967" i="6"/>
  <c r="K967" i="6" s="1"/>
  <c r="J1031" i="6"/>
  <c r="K1031" i="6" s="1"/>
  <c r="J1095" i="6"/>
  <c r="K1095" i="6" s="1"/>
  <c r="J1159" i="6"/>
  <c r="K1159" i="6" s="1"/>
  <c r="J1223" i="6"/>
  <c r="K1223" i="6" s="1"/>
  <c r="J1287" i="6"/>
  <c r="K1287" i="6" s="1"/>
  <c r="J1328" i="6"/>
  <c r="K1328" i="6" s="1"/>
  <c r="J1392" i="6"/>
  <c r="K1392" i="6" s="1"/>
  <c r="J1456" i="6"/>
  <c r="K1456" i="6" s="1"/>
  <c r="J1520" i="6"/>
  <c r="K1520" i="6" s="1"/>
  <c r="J1584" i="6"/>
  <c r="K1584" i="6" s="1"/>
  <c r="J1648" i="6"/>
  <c r="K1648" i="6" s="1"/>
  <c r="J1712" i="6"/>
  <c r="K1712" i="6" s="1"/>
  <c r="J1776" i="6"/>
  <c r="K1776" i="6" s="1"/>
  <c r="J1840" i="6"/>
  <c r="K1840" i="6" s="1"/>
  <c r="J1904" i="6"/>
  <c r="K1904" i="6" s="1"/>
  <c r="J1277" i="6"/>
  <c r="K1277" i="6" s="1"/>
  <c r="J1361" i="6"/>
  <c r="K1361" i="6" s="1"/>
  <c r="J1425" i="6"/>
  <c r="K1425" i="6" s="1"/>
  <c r="J1489" i="6"/>
  <c r="K1489" i="6" s="1"/>
  <c r="J1553" i="6"/>
  <c r="K1553" i="6" s="1"/>
  <c r="J1617" i="6"/>
  <c r="K1617" i="6" s="1"/>
  <c r="J1681" i="6"/>
  <c r="K1681" i="6" s="1"/>
  <c r="J1745" i="6"/>
  <c r="K1745" i="6" s="1"/>
  <c r="J1809" i="6"/>
  <c r="K1809" i="6" s="1"/>
  <c r="J1873" i="6"/>
  <c r="K1873" i="6" s="1"/>
  <c r="J1937" i="6"/>
  <c r="K1937" i="6" s="1"/>
  <c r="J1322" i="6"/>
  <c r="K1322" i="6" s="1"/>
  <c r="J1386" i="6"/>
  <c r="K1386" i="6" s="1"/>
  <c r="J1450" i="6"/>
  <c r="K1450" i="6" s="1"/>
  <c r="J1514" i="6"/>
  <c r="K1514" i="6" s="1"/>
  <c r="J1578" i="6"/>
  <c r="K1578" i="6" s="1"/>
  <c r="J1642" i="6"/>
  <c r="K1642" i="6" s="1"/>
  <c r="J1706" i="6"/>
  <c r="K1706" i="6" s="1"/>
  <c r="J1770" i="6"/>
  <c r="K1770" i="6" s="1"/>
  <c r="J1834" i="6"/>
  <c r="K1834" i="6" s="1"/>
  <c r="J1898" i="6"/>
  <c r="K1898" i="6" s="1"/>
  <c r="J1261" i="6"/>
  <c r="K1261" i="6" s="1"/>
  <c r="J1355" i="6"/>
  <c r="K1355" i="6" s="1"/>
  <c r="J1419" i="6"/>
  <c r="K1419" i="6" s="1"/>
  <c r="J1483" i="6"/>
  <c r="K1483" i="6" s="1"/>
  <c r="J1547" i="6"/>
  <c r="K1547" i="6" s="1"/>
  <c r="J1611" i="6"/>
  <c r="K1611" i="6" s="1"/>
  <c r="J1675" i="6"/>
  <c r="K1675" i="6" s="1"/>
  <c r="J1739" i="6"/>
  <c r="K1739" i="6" s="1"/>
  <c r="J1803" i="6"/>
  <c r="K1803" i="6" s="1"/>
  <c r="J1867" i="6"/>
  <c r="K1867" i="6" s="1"/>
  <c r="J1332" i="6"/>
  <c r="K1332" i="6" s="1"/>
  <c r="J1396" i="6"/>
  <c r="K1396" i="6" s="1"/>
  <c r="J1460" i="6"/>
  <c r="K1460" i="6" s="1"/>
  <c r="J1524" i="6"/>
  <c r="K1524" i="6" s="1"/>
  <c r="J1588" i="6"/>
  <c r="K1588" i="6" s="1"/>
  <c r="J1652" i="6"/>
  <c r="K1652" i="6" s="1"/>
  <c r="J1716" i="6"/>
  <c r="K1716" i="6" s="1"/>
  <c r="J1780" i="6"/>
  <c r="K1780" i="6" s="1"/>
  <c r="J1844" i="6"/>
  <c r="K1844" i="6" s="1"/>
  <c r="J1908" i="6"/>
  <c r="K1908" i="6" s="1"/>
  <c r="J1341" i="6"/>
  <c r="K1341" i="6" s="1"/>
  <c r="J1405" i="6"/>
  <c r="K1405" i="6" s="1"/>
  <c r="J1469" i="6"/>
  <c r="K1469" i="6" s="1"/>
  <c r="J1533" i="6"/>
  <c r="K1533" i="6" s="1"/>
  <c r="J1597" i="6"/>
  <c r="K1597" i="6" s="1"/>
  <c r="J1661" i="6"/>
  <c r="K1661" i="6" s="1"/>
  <c r="J1725" i="6"/>
  <c r="K1725" i="6" s="1"/>
  <c r="J1789" i="6"/>
  <c r="K1789" i="6" s="1"/>
  <c r="J1853" i="6"/>
  <c r="K1853" i="6" s="1"/>
  <c r="J1917" i="6"/>
  <c r="K1917" i="6" s="1"/>
  <c r="J1350" i="6"/>
  <c r="K1350" i="6" s="1"/>
  <c r="J1414" i="6"/>
  <c r="K1414" i="6" s="1"/>
  <c r="J1478" i="6"/>
  <c r="K1478" i="6" s="1"/>
  <c r="J1542" i="6"/>
  <c r="K1542" i="6" s="1"/>
  <c r="J1606" i="6"/>
  <c r="K1606" i="6" s="1"/>
  <c r="J1670" i="6"/>
  <c r="K1670" i="6" s="1"/>
  <c r="J1734" i="6"/>
  <c r="K1734" i="6" s="1"/>
  <c r="J1798" i="6"/>
  <c r="K1798" i="6" s="1"/>
  <c r="J1862" i="6"/>
  <c r="K1862" i="6" s="1"/>
  <c r="J1926" i="6"/>
  <c r="K1926" i="6" s="1"/>
  <c r="J1311" i="6"/>
  <c r="K1311" i="6" s="1"/>
  <c r="J1375" i="6"/>
  <c r="K1375" i="6" s="1"/>
  <c r="J1439" i="6"/>
  <c r="K1439" i="6" s="1"/>
  <c r="J1503" i="6"/>
  <c r="K1503" i="6" s="1"/>
  <c r="J1567" i="6"/>
  <c r="K1567" i="6" s="1"/>
  <c r="J1631" i="6"/>
  <c r="K1631" i="6" s="1"/>
  <c r="J1695" i="6"/>
  <c r="K1695" i="6" s="1"/>
  <c r="J1759" i="6"/>
  <c r="K1759" i="6" s="1"/>
  <c r="J1823" i="6"/>
  <c r="K1823" i="6" s="1"/>
  <c r="J1947" i="6"/>
  <c r="K1947" i="6" s="1"/>
  <c r="J2018" i="6"/>
  <c r="K2018" i="6" s="1"/>
  <c r="J2082" i="6"/>
  <c r="K2082" i="6" s="1"/>
  <c r="J2146" i="6"/>
  <c r="K2146" i="6" s="1"/>
  <c r="J2210" i="6"/>
  <c r="K2210" i="6" s="1"/>
  <c r="J2274" i="6"/>
  <c r="K2274" i="6" s="1"/>
  <c r="J2338" i="6"/>
  <c r="K2338" i="6" s="1"/>
  <c r="J2402" i="6"/>
  <c r="K2402" i="6" s="1"/>
  <c r="J2466" i="6"/>
  <c r="K2466" i="6" s="1"/>
  <c r="J2530" i="6"/>
  <c r="K2530" i="6" s="1"/>
  <c r="J1962" i="6"/>
  <c r="K1962" i="6" s="1"/>
  <c r="J2027" i="6"/>
  <c r="K2027" i="6" s="1"/>
  <c r="J2091" i="6"/>
  <c r="K2091" i="6" s="1"/>
  <c r="J2155" i="6"/>
  <c r="K2155" i="6" s="1"/>
  <c r="J2219" i="6"/>
  <c r="K2219" i="6" s="1"/>
  <c r="J2283" i="6"/>
  <c r="K2283" i="6" s="1"/>
  <c r="J2347" i="6"/>
  <c r="K2347" i="6" s="1"/>
  <c r="J2411" i="6"/>
  <c r="K2411" i="6" s="1"/>
  <c r="J2475" i="6"/>
  <c r="K2475" i="6" s="1"/>
  <c r="J2539" i="6"/>
  <c r="K2539" i="6" s="1"/>
  <c r="J1879" i="6"/>
  <c r="K1879" i="6" s="1"/>
  <c r="J1996" i="6"/>
  <c r="K1996" i="6" s="1"/>
  <c r="J2060" i="6"/>
  <c r="K2060" i="6" s="1"/>
  <c r="J2124" i="6"/>
  <c r="K2124" i="6" s="1"/>
  <c r="J2188" i="6"/>
  <c r="K2188" i="6" s="1"/>
  <c r="J2252" i="6"/>
  <c r="K2252" i="6" s="1"/>
  <c r="J2316" i="6"/>
  <c r="K2316" i="6" s="1"/>
  <c r="J2380" i="6"/>
  <c r="K2380" i="6" s="1"/>
  <c r="J2444" i="6"/>
  <c r="K2444" i="6" s="1"/>
  <c r="J2508" i="6"/>
  <c r="K2508" i="6" s="1"/>
  <c r="J1951" i="6"/>
  <c r="K1951" i="6" s="1"/>
  <c r="J2021" i="6"/>
  <c r="K2021" i="6" s="1"/>
  <c r="J2085" i="6"/>
  <c r="K2085" i="6" s="1"/>
  <c r="J2149" i="6"/>
  <c r="K2149" i="6" s="1"/>
  <c r="J2213" i="6"/>
  <c r="K2213" i="6" s="1"/>
  <c r="J2277" i="6"/>
  <c r="K2277" i="6" s="1"/>
  <c r="J2341" i="6"/>
  <c r="K2341" i="6" s="1"/>
  <c r="J2405" i="6"/>
  <c r="K2405" i="6" s="1"/>
  <c r="J2469" i="6"/>
  <c r="K2469" i="6" s="1"/>
  <c r="J2533" i="6"/>
  <c r="K2533" i="6" s="1"/>
  <c r="J2597" i="6"/>
  <c r="K2597" i="6" s="1"/>
  <c r="J1990" i="6"/>
  <c r="K1990" i="6" s="1"/>
  <c r="J2054" i="6"/>
  <c r="K2054" i="6" s="1"/>
  <c r="J2118" i="6"/>
  <c r="K2118" i="6" s="1"/>
  <c r="J2182" i="6"/>
  <c r="K2182" i="6" s="1"/>
  <c r="J2246" i="6"/>
  <c r="K2246" i="6" s="1"/>
  <c r="J2310" i="6"/>
  <c r="K2310" i="6" s="1"/>
  <c r="J2374" i="6"/>
  <c r="K2374" i="6" s="1"/>
  <c r="J2438" i="6"/>
  <c r="K2438" i="6" s="1"/>
  <c r="J2502" i="6"/>
  <c r="K2502" i="6" s="1"/>
  <c r="J2566" i="6"/>
  <c r="K2566" i="6" s="1"/>
  <c r="J1940" i="6"/>
  <c r="K1940" i="6" s="1"/>
  <c r="J2015" i="6"/>
  <c r="K2015" i="6" s="1"/>
  <c r="J2079" i="6"/>
  <c r="K2079" i="6" s="1"/>
  <c r="J2143" i="6"/>
  <c r="K2143" i="6" s="1"/>
  <c r="J2207" i="6"/>
  <c r="K2207" i="6" s="1"/>
  <c r="J2271" i="6"/>
  <c r="K2271" i="6" s="1"/>
  <c r="J2335" i="6"/>
  <c r="K2335" i="6" s="1"/>
  <c r="J2399" i="6"/>
  <c r="K2399" i="6" s="1"/>
  <c r="J2463" i="6"/>
  <c r="K2463" i="6" s="1"/>
  <c r="J2527" i="6"/>
  <c r="K2527" i="6" s="1"/>
  <c r="J2591" i="6"/>
  <c r="K2591" i="6" s="1"/>
  <c r="J1976" i="6"/>
  <c r="K1976" i="6" s="1"/>
  <c r="J2040" i="6"/>
  <c r="K2040" i="6" s="1"/>
  <c r="J2104" i="6"/>
  <c r="K2104" i="6" s="1"/>
  <c r="J2168" i="6"/>
  <c r="K2168" i="6" s="1"/>
  <c r="J2232" i="6"/>
  <c r="K2232" i="6" s="1"/>
  <c r="J2296" i="6"/>
  <c r="K2296" i="6" s="1"/>
  <c r="J2360" i="6"/>
  <c r="K2360" i="6" s="1"/>
  <c r="J2424" i="6"/>
  <c r="K2424" i="6" s="1"/>
  <c r="J2488" i="6"/>
  <c r="K2488" i="6" s="1"/>
  <c r="J2552" i="6"/>
  <c r="K2552" i="6" s="1"/>
  <c r="J1927" i="6"/>
  <c r="K1927" i="6" s="1"/>
  <c r="J2009" i="6"/>
  <c r="K2009" i="6" s="1"/>
  <c r="J2073" i="6"/>
  <c r="K2073" i="6" s="1"/>
  <c r="J2137" i="6"/>
  <c r="K2137" i="6" s="1"/>
  <c r="J2201" i="6"/>
  <c r="K2201" i="6" s="1"/>
  <c r="J2265" i="6"/>
  <c r="K2265" i="6" s="1"/>
  <c r="J2329" i="6"/>
  <c r="K2329" i="6" s="1"/>
  <c r="J2393" i="6"/>
  <c r="K2393" i="6" s="1"/>
  <c r="J2457" i="6"/>
  <c r="K2457" i="6" s="1"/>
  <c r="J2521" i="6"/>
  <c r="K2521" i="6" s="1"/>
  <c r="J2585" i="6"/>
  <c r="K2585" i="6" s="1"/>
  <c r="J2625" i="6"/>
  <c r="K2625" i="6" s="1"/>
  <c r="J2689" i="6"/>
  <c r="K2689" i="6" s="1"/>
  <c r="J2753" i="6"/>
  <c r="K2753" i="6" s="1"/>
  <c r="J2817" i="6"/>
  <c r="K2817" i="6" s="1"/>
  <c r="J2881" i="6"/>
  <c r="K2881" i="6" s="1"/>
  <c r="J2945" i="6"/>
  <c r="K2945" i="6" s="1"/>
  <c r="J3009" i="6"/>
  <c r="K3009" i="6" s="1"/>
  <c r="J3073" i="6"/>
  <c r="K3073" i="6" s="1"/>
  <c r="J3137" i="6"/>
  <c r="K3137" i="6" s="1"/>
  <c r="J3201" i="6"/>
  <c r="K3201" i="6" s="1"/>
  <c r="J2556" i="6"/>
  <c r="K2556" i="6" s="1"/>
  <c r="J2658" i="6"/>
  <c r="K2658" i="6" s="1"/>
  <c r="J2722" i="6"/>
  <c r="K2722" i="6" s="1"/>
  <c r="J2786" i="6"/>
  <c r="K2786" i="6" s="1"/>
  <c r="J2850" i="6"/>
  <c r="K2850" i="6" s="1"/>
  <c r="J2914" i="6"/>
  <c r="K2914" i="6" s="1"/>
  <c r="J2978" i="6"/>
  <c r="K2978" i="6" s="1"/>
  <c r="J3042" i="6"/>
  <c r="K3042" i="6" s="1"/>
  <c r="J3106" i="6"/>
  <c r="K3106" i="6" s="1"/>
  <c r="J3170" i="6"/>
  <c r="K3170" i="6" s="1"/>
  <c r="J3234" i="6"/>
  <c r="K3234" i="6" s="1"/>
  <c r="J2619" i="6"/>
  <c r="K2619" i="6" s="1"/>
  <c r="J2683" i="6"/>
  <c r="K2683" i="6" s="1"/>
  <c r="J2747" i="6"/>
  <c r="K2747" i="6" s="1"/>
  <c r="J2811" i="6"/>
  <c r="K2811" i="6" s="1"/>
  <c r="J2875" i="6"/>
  <c r="K2875" i="6" s="1"/>
  <c r="J2939" i="6"/>
  <c r="K2939" i="6" s="1"/>
  <c r="J3003" i="6"/>
  <c r="K3003" i="6" s="1"/>
  <c r="J3067" i="6"/>
  <c r="K3067" i="6" s="1"/>
  <c r="J3131" i="6"/>
  <c r="K3131" i="6" s="1"/>
  <c r="J3195" i="6"/>
  <c r="K3195" i="6" s="1"/>
  <c r="J3259" i="6"/>
  <c r="K3259" i="6" s="1"/>
  <c r="J2652" i="6"/>
  <c r="K2652" i="6" s="1"/>
  <c r="J2716" i="6"/>
  <c r="K2716" i="6" s="1"/>
  <c r="J2780" i="6"/>
  <c r="K2780" i="6" s="1"/>
  <c r="J2844" i="6"/>
  <c r="K2844" i="6" s="1"/>
  <c r="J2908" i="6"/>
  <c r="K2908" i="6" s="1"/>
  <c r="J2972" i="6"/>
  <c r="K2972" i="6" s="1"/>
  <c r="J3036" i="6"/>
  <c r="K3036" i="6" s="1"/>
  <c r="J3100" i="6"/>
  <c r="K3100" i="6" s="1"/>
  <c r="J3164" i="6"/>
  <c r="K3164" i="6" s="1"/>
  <c r="J2602" i="6"/>
  <c r="K2602" i="6" s="1"/>
  <c r="J2669" i="6"/>
  <c r="K2669" i="6" s="1"/>
  <c r="J2733" i="6"/>
  <c r="K2733" i="6" s="1"/>
  <c r="J2797" i="6"/>
  <c r="K2797" i="6" s="1"/>
  <c r="J2861" i="6"/>
  <c r="K2861" i="6" s="1"/>
  <c r="J2925" i="6"/>
  <c r="K2925" i="6" s="1"/>
  <c r="J2989" i="6"/>
  <c r="K2989" i="6" s="1"/>
  <c r="J3053" i="6"/>
  <c r="K3053" i="6" s="1"/>
  <c r="J3117" i="6"/>
  <c r="K3117" i="6" s="1"/>
  <c r="J3181" i="6"/>
  <c r="K3181" i="6" s="1"/>
  <c r="J3245" i="6"/>
  <c r="K3245" i="6" s="1"/>
  <c r="J2638" i="6"/>
  <c r="K2638" i="6" s="1"/>
  <c r="J2702" i="6"/>
  <c r="K2702" i="6" s="1"/>
  <c r="J2766" i="6"/>
  <c r="K2766" i="6" s="1"/>
  <c r="J2830" i="6"/>
  <c r="K2830" i="6" s="1"/>
  <c r="J2894" i="6"/>
  <c r="K2894" i="6" s="1"/>
  <c r="J2958" i="6"/>
  <c r="K2958" i="6" s="1"/>
  <c r="J3022" i="6"/>
  <c r="K3022" i="6" s="1"/>
  <c r="J3086" i="6"/>
  <c r="K3086" i="6" s="1"/>
  <c r="J3150" i="6"/>
  <c r="K3150" i="6" s="1"/>
  <c r="J2623" i="6"/>
  <c r="K2623" i="6" s="1"/>
  <c r="J2687" i="6"/>
  <c r="K2687" i="6" s="1"/>
  <c r="J2751" i="6"/>
  <c r="K2751" i="6" s="1"/>
  <c r="J2815" i="6"/>
  <c r="K2815" i="6" s="1"/>
  <c r="J2879" i="6"/>
  <c r="K2879" i="6" s="1"/>
  <c r="J2943" i="6"/>
  <c r="K2943" i="6" s="1"/>
  <c r="J3007" i="6"/>
  <c r="K3007" i="6" s="1"/>
  <c r="J3071" i="6"/>
  <c r="K3071" i="6" s="1"/>
  <c r="J3135" i="6"/>
  <c r="K3135" i="6" s="1"/>
  <c r="J3199" i="6"/>
  <c r="K3199" i="6" s="1"/>
  <c r="J3263" i="6"/>
  <c r="K3263" i="6" s="1"/>
  <c r="J2656" i="6"/>
  <c r="K2656" i="6" s="1"/>
  <c r="J2720" i="6"/>
  <c r="K2720" i="6" s="1"/>
  <c r="J2784" i="6"/>
  <c r="K2784" i="6" s="1"/>
  <c r="J2848" i="6"/>
  <c r="K2848" i="6" s="1"/>
  <c r="J2912" i="6"/>
  <c r="K2912" i="6" s="1"/>
  <c r="J2976" i="6"/>
  <c r="K2976" i="6" s="1"/>
  <c r="J3040" i="6"/>
  <c r="K3040" i="6" s="1"/>
  <c r="J3104" i="6"/>
  <c r="K3104" i="6" s="1"/>
  <c r="J3168" i="6"/>
  <c r="K3168" i="6" s="1"/>
  <c r="J3232" i="6"/>
  <c r="K3232" i="6" s="1"/>
  <c r="J3302" i="6"/>
  <c r="K3302" i="6" s="1"/>
  <c r="J3366" i="6"/>
  <c r="K3366" i="6" s="1"/>
  <c r="J3430" i="6"/>
  <c r="K3430" i="6" s="1"/>
  <c r="J3494" i="6"/>
  <c r="K3494" i="6" s="1"/>
  <c r="J3558" i="6"/>
  <c r="K3558" i="6" s="1"/>
  <c r="J3622" i="6"/>
  <c r="K3622" i="6" s="1"/>
  <c r="J3686" i="6"/>
  <c r="K3686" i="6" s="1"/>
  <c r="J3750" i="6"/>
  <c r="K3750" i="6" s="1"/>
  <c r="J3814" i="6"/>
  <c r="K3814" i="6" s="1"/>
  <c r="J3878" i="6"/>
  <c r="K3878" i="6" s="1"/>
  <c r="J3287" i="6"/>
  <c r="K3287" i="6" s="1"/>
  <c r="J3351" i="6"/>
  <c r="K3351" i="6" s="1"/>
  <c r="J3415" i="6"/>
  <c r="K3415" i="6" s="1"/>
  <c r="J3479" i="6"/>
  <c r="K3479" i="6" s="1"/>
  <c r="J3543" i="6"/>
  <c r="K3543" i="6" s="1"/>
  <c r="J3607" i="6"/>
  <c r="K3607" i="6" s="1"/>
  <c r="J3671" i="6"/>
  <c r="K3671" i="6" s="1"/>
  <c r="J3735" i="6"/>
  <c r="K3735" i="6" s="1"/>
  <c r="J3799" i="6"/>
  <c r="K3799" i="6" s="1"/>
  <c r="J3863" i="6"/>
  <c r="K3863" i="6" s="1"/>
  <c r="J3272" i="6"/>
  <c r="K3272" i="6" s="1"/>
  <c r="J3336" i="6"/>
  <c r="K3336" i="6" s="1"/>
  <c r="J3400" i="6"/>
  <c r="K3400" i="6" s="1"/>
  <c r="J3464" i="6"/>
  <c r="K3464" i="6" s="1"/>
  <c r="J3528" i="6"/>
  <c r="K3528" i="6" s="1"/>
  <c r="J3592" i="6"/>
  <c r="K3592" i="6" s="1"/>
  <c r="J3656" i="6"/>
  <c r="K3656" i="6" s="1"/>
  <c r="J3720" i="6"/>
  <c r="K3720" i="6" s="1"/>
  <c r="J3784" i="6"/>
  <c r="K3784" i="6" s="1"/>
  <c r="J3848" i="6"/>
  <c r="K3848" i="6" s="1"/>
  <c r="J3264" i="6"/>
  <c r="K3264" i="6" s="1"/>
  <c r="J3329" i="6"/>
  <c r="K3329" i="6" s="1"/>
  <c r="J3393" i="6"/>
  <c r="K3393" i="6" s="1"/>
  <c r="J3457" i="6"/>
  <c r="K3457" i="6" s="1"/>
  <c r="J3521" i="6"/>
  <c r="K3521" i="6" s="1"/>
  <c r="J3585" i="6"/>
  <c r="K3585" i="6" s="1"/>
  <c r="J3649" i="6"/>
  <c r="K3649" i="6" s="1"/>
  <c r="J3713" i="6"/>
  <c r="K3713" i="6" s="1"/>
  <c r="J3777" i="6"/>
  <c r="K3777" i="6" s="1"/>
  <c r="J3841" i="6"/>
  <c r="K3841" i="6" s="1"/>
  <c r="J3246" i="6"/>
  <c r="K3246" i="6" s="1"/>
  <c r="J3322" i="6"/>
  <c r="K3322" i="6" s="1"/>
  <c r="J3386" i="6"/>
  <c r="K3386" i="6" s="1"/>
  <c r="J3450" i="6"/>
  <c r="K3450" i="6" s="1"/>
  <c r="J3514" i="6"/>
  <c r="K3514" i="6" s="1"/>
  <c r="J3578" i="6"/>
  <c r="K3578" i="6" s="1"/>
  <c r="J3642" i="6"/>
  <c r="K3642" i="6" s="1"/>
  <c r="J3706" i="6"/>
  <c r="K3706" i="6" s="1"/>
  <c r="J3770" i="6"/>
  <c r="K3770" i="6" s="1"/>
  <c r="J3267" i="6"/>
  <c r="K3267" i="6" s="1"/>
  <c r="J3331" i="6"/>
  <c r="K3331" i="6" s="1"/>
  <c r="J3395" i="6"/>
  <c r="K3395" i="6" s="1"/>
  <c r="J3459" i="6"/>
  <c r="K3459" i="6" s="1"/>
  <c r="J3523" i="6"/>
  <c r="K3523" i="6" s="1"/>
  <c r="J3587" i="6"/>
  <c r="K3587" i="6" s="1"/>
  <c r="J3651" i="6"/>
  <c r="K3651" i="6" s="1"/>
  <c r="J3715" i="6"/>
  <c r="K3715" i="6" s="1"/>
  <c r="J3779" i="6"/>
  <c r="K3779" i="6" s="1"/>
  <c r="J3843" i="6"/>
  <c r="K3843" i="6" s="1"/>
  <c r="J3284" i="6"/>
  <c r="K3284" i="6" s="1"/>
  <c r="J3348" i="6"/>
  <c r="K3348" i="6" s="1"/>
  <c r="J3412" i="6"/>
  <c r="K3412" i="6" s="1"/>
  <c r="J992" i="6"/>
  <c r="K992" i="6" s="1"/>
  <c r="J825" i="6"/>
  <c r="K825" i="6" s="1"/>
  <c r="J630" i="6"/>
  <c r="K630" i="6" s="1"/>
  <c r="J1170" i="6"/>
  <c r="K1170" i="6" s="1"/>
  <c r="J1003" i="6"/>
  <c r="K1003" i="6" s="1"/>
  <c r="J716" i="6"/>
  <c r="K716" i="6" s="1"/>
  <c r="J972" i="6"/>
  <c r="K972" i="6" s="1"/>
  <c r="J1228" i="6"/>
  <c r="K1228" i="6" s="1"/>
  <c r="J773" i="6"/>
  <c r="K773" i="6" s="1"/>
  <c r="J933" i="6"/>
  <c r="K933" i="6" s="1"/>
  <c r="J1077" i="6"/>
  <c r="K1077" i="6" s="1"/>
  <c r="J1205" i="6"/>
  <c r="K1205" i="6" s="1"/>
  <c r="J718" i="6"/>
  <c r="K718" i="6" s="1"/>
  <c r="J814" i="6"/>
  <c r="K814" i="6" s="1"/>
  <c r="J910" i="6"/>
  <c r="K910" i="6" s="1"/>
  <c r="J998" i="6"/>
  <c r="K998" i="6" s="1"/>
  <c r="J1070" i="6"/>
  <c r="K1070" i="6" s="1"/>
  <c r="J1142" i="6"/>
  <c r="K1142" i="6" s="1"/>
  <c r="J1206" i="6"/>
  <c r="K1206" i="6" s="1"/>
  <c r="J619" i="6"/>
  <c r="K619" i="6" s="1"/>
  <c r="J719" i="6"/>
  <c r="K719" i="6" s="1"/>
  <c r="J783" i="6"/>
  <c r="K783" i="6" s="1"/>
  <c r="J847" i="6"/>
  <c r="K847" i="6" s="1"/>
  <c r="J911" i="6"/>
  <c r="K911" i="6" s="1"/>
  <c r="J975" i="6"/>
  <c r="K975" i="6" s="1"/>
  <c r="J1039" i="6"/>
  <c r="K1039" i="6" s="1"/>
  <c r="J1103" i="6"/>
  <c r="K1103" i="6" s="1"/>
  <c r="J1167" i="6"/>
  <c r="K1167" i="6" s="1"/>
  <c r="J1231" i="6"/>
  <c r="K1231" i="6" s="1"/>
  <c r="J1295" i="6"/>
  <c r="K1295" i="6" s="1"/>
  <c r="J1336" i="6"/>
  <c r="K1336" i="6" s="1"/>
  <c r="J1400" i="6"/>
  <c r="K1400" i="6" s="1"/>
  <c r="J1464" i="6"/>
  <c r="K1464" i="6" s="1"/>
  <c r="J1528" i="6"/>
  <c r="K1528" i="6" s="1"/>
  <c r="J1592" i="6"/>
  <c r="K1592" i="6" s="1"/>
  <c r="J1656" i="6"/>
  <c r="K1656" i="6" s="1"/>
  <c r="J1720" i="6"/>
  <c r="K1720" i="6" s="1"/>
  <c r="J1784" i="6"/>
  <c r="K1784" i="6" s="1"/>
  <c r="J1848" i="6"/>
  <c r="K1848" i="6" s="1"/>
  <c r="J1912" i="6"/>
  <c r="K1912" i="6" s="1"/>
  <c r="J1299" i="6"/>
  <c r="K1299" i="6" s="1"/>
  <c r="J1369" i="6"/>
  <c r="K1369" i="6" s="1"/>
  <c r="J1433" i="6"/>
  <c r="K1433" i="6" s="1"/>
  <c r="J1497" i="6"/>
  <c r="K1497" i="6" s="1"/>
  <c r="J1561" i="6"/>
  <c r="K1561" i="6" s="1"/>
  <c r="J1625" i="6"/>
  <c r="K1625" i="6" s="1"/>
  <c r="J1689" i="6"/>
  <c r="K1689" i="6" s="1"/>
  <c r="J1753" i="6"/>
  <c r="K1753" i="6" s="1"/>
  <c r="J1817" i="6"/>
  <c r="K1817" i="6" s="1"/>
  <c r="J1881" i="6"/>
  <c r="K1881" i="6" s="1"/>
  <c r="J1945" i="6"/>
  <c r="K1945" i="6" s="1"/>
  <c r="J1330" i="6"/>
  <c r="K1330" i="6" s="1"/>
  <c r="J1394" i="6"/>
  <c r="K1394" i="6" s="1"/>
  <c r="J1458" i="6"/>
  <c r="K1458" i="6" s="1"/>
  <c r="J1522" i="6"/>
  <c r="K1522" i="6" s="1"/>
  <c r="J1586" i="6"/>
  <c r="K1586" i="6" s="1"/>
  <c r="J1650" i="6"/>
  <c r="K1650" i="6" s="1"/>
  <c r="J1714" i="6"/>
  <c r="K1714" i="6" s="1"/>
  <c r="J1778" i="6"/>
  <c r="K1778" i="6" s="1"/>
  <c r="J1842" i="6"/>
  <c r="K1842" i="6" s="1"/>
  <c r="J1906" i="6"/>
  <c r="K1906" i="6" s="1"/>
  <c r="J1283" i="6"/>
  <c r="K1283" i="6" s="1"/>
  <c r="J1363" i="6"/>
  <c r="K1363" i="6" s="1"/>
  <c r="J1427" i="6"/>
  <c r="K1427" i="6" s="1"/>
  <c r="J1491" i="6"/>
  <c r="K1491" i="6" s="1"/>
  <c r="J1555" i="6"/>
  <c r="K1555" i="6" s="1"/>
  <c r="J1619" i="6"/>
  <c r="K1619" i="6" s="1"/>
  <c r="J1683" i="6"/>
  <c r="K1683" i="6" s="1"/>
  <c r="J1747" i="6"/>
  <c r="K1747" i="6" s="1"/>
  <c r="J1811" i="6"/>
  <c r="K1811" i="6" s="1"/>
  <c r="J1875" i="6"/>
  <c r="K1875" i="6" s="1"/>
  <c r="J1340" i="6"/>
  <c r="K1340" i="6" s="1"/>
  <c r="J1404" i="6"/>
  <c r="K1404" i="6" s="1"/>
  <c r="J1468" i="6"/>
  <c r="K1468" i="6" s="1"/>
  <c r="J1532" i="6"/>
  <c r="K1532" i="6" s="1"/>
  <c r="J1596" i="6"/>
  <c r="K1596" i="6" s="1"/>
  <c r="J1660" i="6"/>
  <c r="K1660" i="6" s="1"/>
  <c r="J1724" i="6"/>
  <c r="K1724" i="6" s="1"/>
  <c r="J1788" i="6"/>
  <c r="K1788" i="6" s="1"/>
  <c r="J1852" i="6"/>
  <c r="K1852" i="6" s="1"/>
  <c r="J1916" i="6"/>
  <c r="K1916" i="6" s="1"/>
  <c r="J1349" i="6"/>
  <c r="K1349" i="6" s="1"/>
  <c r="J1413" i="6"/>
  <c r="K1413" i="6" s="1"/>
  <c r="J1477" i="6"/>
  <c r="K1477" i="6" s="1"/>
  <c r="J1541" i="6"/>
  <c r="K1541" i="6" s="1"/>
  <c r="J1605" i="6"/>
  <c r="K1605" i="6" s="1"/>
  <c r="J1669" i="6"/>
  <c r="K1669" i="6" s="1"/>
  <c r="J1733" i="6"/>
  <c r="K1733" i="6" s="1"/>
  <c r="J1797" i="6"/>
  <c r="K1797" i="6" s="1"/>
  <c r="J1861" i="6"/>
  <c r="K1861" i="6" s="1"/>
  <c r="J1269" i="6"/>
  <c r="K1269" i="6" s="1"/>
  <c r="J1358" i="6"/>
  <c r="K1358" i="6" s="1"/>
  <c r="J1422" i="6"/>
  <c r="K1422" i="6" s="1"/>
  <c r="J1486" i="6"/>
  <c r="K1486" i="6" s="1"/>
  <c r="J1550" i="6"/>
  <c r="K1550" i="6" s="1"/>
  <c r="J1614" i="6"/>
  <c r="K1614" i="6" s="1"/>
  <c r="J1678" i="6"/>
  <c r="K1678" i="6" s="1"/>
  <c r="J1742" i="6"/>
  <c r="K1742" i="6" s="1"/>
  <c r="J1806" i="6"/>
  <c r="K1806" i="6" s="1"/>
  <c r="J1870" i="6"/>
  <c r="K1870" i="6" s="1"/>
  <c r="J1934" i="6"/>
  <c r="K1934" i="6" s="1"/>
  <c r="J1319" i="6"/>
  <c r="K1319" i="6" s="1"/>
  <c r="J1383" i="6"/>
  <c r="K1383" i="6" s="1"/>
  <c r="J1447" i="6"/>
  <c r="K1447" i="6" s="1"/>
  <c r="J1511" i="6"/>
  <c r="K1511" i="6" s="1"/>
  <c r="J1575" i="6"/>
  <c r="K1575" i="6" s="1"/>
  <c r="J1639" i="6"/>
  <c r="K1639" i="6" s="1"/>
  <c r="J1703" i="6"/>
  <c r="K1703" i="6" s="1"/>
  <c r="J1767" i="6"/>
  <c r="K1767" i="6" s="1"/>
  <c r="J1831" i="6"/>
  <c r="K1831" i="6" s="1"/>
  <c r="J1960" i="6"/>
  <c r="K1960" i="6" s="1"/>
  <c r="J2026" i="6"/>
  <c r="K2026" i="6" s="1"/>
  <c r="J2090" i="6"/>
  <c r="K2090" i="6" s="1"/>
  <c r="J2154" i="6"/>
  <c r="K2154" i="6" s="1"/>
  <c r="J2218" i="6"/>
  <c r="K2218" i="6" s="1"/>
  <c r="J2282" i="6"/>
  <c r="K2282" i="6" s="1"/>
  <c r="J2346" i="6"/>
  <c r="K2346" i="6" s="1"/>
  <c r="J2410" i="6"/>
  <c r="K2410" i="6" s="1"/>
  <c r="J2474" i="6"/>
  <c r="K2474" i="6" s="1"/>
  <c r="J2538" i="6"/>
  <c r="K2538" i="6" s="1"/>
  <c r="J1971" i="6"/>
  <c r="K1971" i="6" s="1"/>
  <c r="J2035" i="6"/>
  <c r="K2035" i="6" s="1"/>
  <c r="J2099" i="6"/>
  <c r="K2099" i="6" s="1"/>
  <c r="J2163" i="6"/>
  <c r="K2163" i="6" s="1"/>
  <c r="J2227" i="6"/>
  <c r="K2227" i="6" s="1"/>
  <c r="J2291" i="6"/>
  <c r="K2291" i="6" s="1"/>
  <c r="J2355" i="6"/>
  <c r="K2355" i="6" s="1"/>
  <c r="J2419" i="6"/>
  <c r="K2419" i="6" s="1"/>
  <c r="J2483" i="6"/>
  <c r="K2483" i="6" s="1"/>
  <c r="J2547" i="6"/>
  <c r="K2547" i="6" s="1"/>
  <c r="J1915" i="6"/>
  <c r="K1915" i="6" s="1"/>
  <c r="J2004" i="6"/>
  <c r="K2004" i="6" s="1"/>
  <c r="J2068" i="6"/>
  <c r="K2068" i="6" s="1"/>
  <c r="J2132" i="6"/>
  <c r="K2132" i="6" s="1"/>
  <c r="J2196" i="6"/>
  <c r="K2196" i="6" s="1"/>
  <c r="J2260" i="6"/>
  <c r="K2260" i="6" s="1"/>
  <c r="J2324" i="6"/>
  <c r="K2324" i="6" s="1"/>
  <c r="J2388" i="6"/>
  <c r="K2388" i="6" s="1"/>
  <c r="J2452" i="6"/>
  <c r="K2452" i="6" s="1"/>
  <c r="J2516" i="6"/>
  <c r="K2516" i="6" s="1"/>
  <c r="J1964" i="6"/>
  <c r="K1964" i="6" s="1"/>
  <c r="J2029" i="6"/>
  <c r="K2029" i="6" s="1"/>
  <c r="J2093" i="6"/>
  <c r="K2093" i="6" s="1"/>
  <c r="J2157" i="6"/>
  <c r="K2157" i="6" s="1"/>
  <c r="J2221" i="6"/>
  <c r="K2221" i="6" s="1"/>
  <c r="J2285" i="6"/>
  <c r="K2285" i="6" s="1"/>
  <c r="J2349" i="6"/>
  <c r="K2349" i="6" s="1"/>
  <c r="J2413" i="6"/>
  <c r="K2413" i="6" s="1"/>
  <c r="J2477" i="6"/>
  <c r="K2477" i="6" s="1"/>
  <c r="J2541" i="6"/>
  <c r="K2541" i="6" s="1"/>
  <c r="J1891" i="6"/>
  <c r="K1891" i="6" s="1"/>
  <c r="J1998" i="6"/>
  <c r="K1998" i="6" s="1"/>
  <c r="J2062" i="6"/>
  <c r="K2062" i="6" s="1"/>
  <c r="J2126" i="6"/>
  <c r="K2126" i="6" s="1"/>
  <c r="J2190" i="6"/>
  <c r="K2190" i="6" s="1"/>
  <c r="J2254" i="6"/>
  <c r="K2254" i="6" s="1"/>
  <c r="J2318" i="6"/>
  <c r="K2318" i="6" s="1"/>
  <c r="J2382" i="6"/>
  <c r="K2382" i="6" s="1"/>
  <c r="J2446" i="6"/>
  <c r="K2446" i="6" s="1"/>
  <c r="J2510" i="6"/>
  <c r="K2510" i="6" s="1"/>
  <c r="J2574" i="6"/>
  <c r="K2574" i="6" s="1"/>
  <c r="J1956" i="6"/>
  <c r="K1956" i="6" s="1"/>
  <c r="J2023" i="6"/>
  <c r="K2023" i="6" s="1"/>
  <c r="J2087" i="6"/>
  <c r="K2087" i="6" s="1"/>
  <c r="J2151" i="6"/>
  <c r="K2151" i="6" s="1"/>
  <c r="J2215" i="6"/>
  <c r="K2215" i="6" s="1"/>
  <c r="J2279" i="6"/>
  <c r="K2279" i="6" s="1"/>
  <c r="J2343" i="6"/>
  <c r="K2343" i="6" s="1"/>
  <c r="J2407" i="6"/>
  <c r="K2407" i="6" s="1"/>
  <c r="J2471" i="6"/>
  <c r="K2471" i="6" s="1"/>
  <c r="J2535" i="6"/>
  <c r="K2535" i="6" s="1"/>
  <c r="J2599" i="6"/>
  <c r="K2599" i="6" s="1"/>
  <c r="J1984" i="6"/>
  <c r="K1984" i="6" s="1"/>
  <c r="J2048" i="6"/>
  <c r="K2048" i="6" s="1"/>
  <c r="J2112" i="6"/>
  <c r="K2112" i="6" s="1"/>
  <c r="J2176" i="6"/>
  <c r="K2176" i="6" s="1"/>
  <c r="J2240" i="6"/>
  <c r="K2240" i="6" s="1"/>
  <c r="J2304" i="6"/>
  <c r="K2304" i="6" s="1"/>
  <c r="J2368" i="6"/>
  <c r="K2368" i="6" s="1"/>
  <c r="J2432" i="6"/>
  <c r="K2432" i="6" s="1"/>
  <c r="J2496" i="6"/>
  <c r="K2496" i="6" s="1"/>
  <c r="J2560" i="6"/>
  <c r="K2560" i="6" s="1"/>
  <c r="J1943" i="6"/>
  <c r="K1943" i="6" s="1"/>
  <c r="J2017" i="6"/>
  <c r="K2017" i="6" s="1"/>
  <c r="J2081" i="6"/>
  <c r="K2081" i="6" s="1"/>
  <c r="J2145" i="6"/>
  <c r="K2145" i="6" s="1"/>
  <c r="J2209" i="6"/>
  <c r="K2209" i="6" s="1"/>
  <c r="J2273" i="6"/>
  <c r="K2273" i="6" s="1"/>
  <c r="J2337" i="6"/>
  <c r="K2337" i="6" s="1"/>
  <c r="J2401" i="6"/>
  <c r="K2401" i="6" s="1"/>
  <c r="J2465" i="6"/>
  <c r="K2465" i="6" s="1"/>
  <c r="J2529" i="6"/>
  <c r="K2529" i="6" s="1"/>
  <c r="J2593" i="6"/>
  <c r="K2593" i="6" s="1"/>
  <c r="J2633" i="6"/>
  <c r="K2633" i="6" s="1"/>
  <c r="J2697" i="6"/>
  <c r="K2697" i="6" s="1"/>
  <c r="J2761" i="6"/>
  <c r="K2761" i="6" s="1"/>
  <c r="J2825" i="6"/>
  <c r="K2825" i="6" s="1"/>
  <c r="J2889" i="6"/>
  <c r="K2889" i="6" s="1"/>
  <c r="J2953" i="6"/>
  <c r="K2953" i="6" s="1"/>
  <c r="J3017" i="6"/>
  <c r="K3017" i="6" s="1"/>
  <c r="J3081" i="6"/>
  <c r="K3081" i="6" s="1"/>
  <c r="J3145" i="6"/>
  <c r="K3145" i="6" s="1"/>
  <c r="J3209" i="6"/>
  <c r="K3209" i="6" s="1"/>
  <c r="J2588" i="6"/>
  <c r="K2588" i="6" s="1"/>
  <c r="J2666" i="6"/>
  <c r="K2666" i="6" s="1"/>
  <c r="J2730" i="6"/>
  <c r="K2730" i="6" s="1"/>
  <c r="J2794" i="6"/>
  <c r="K2794" i="6" s="1"/>
  <c r="J2858" i="6"/>
  <c r="K2858" i="6" s="1"/>
  <c r="J2922" i="6"/>
  <c r="K2922" i="6" s="1"/>
  <c r="J2986" i="6"/>
  <c r="K2986" i="6" s="1"/>
  <c r="J3050" i="6"/>
  <c r="K3050" i="6" s="1"/>
  <c r="J3114" i="6"/>
  <c r="K3114" i="6" s="1"/>
  <c r="J3178" i="6"/>
  <c r="K3178" i="6" s="1"/>
  <c r="J3242" i="6"/>
  <c r="K3242" i="6" s="1"/>
  <c r="J2627" i="6"/>
  <c r="K2627" i="6" s="1"/>
  <c r="J2691" i="6"/>
  <c r="K2691" i="6" s="1"/>
  <c r="J2755" i="6"/>
  <c r="K2755" i="6" s="1"/>
  <c r="J2819" i="6"/>
  <c r="K2819" i="6" s="1"/>
  <c r="J2883" i="6"/>
  <c r="K2883" i="6" s="1"/>
  <c r="J2947" i="6"/>
  <c r="K2947" i="6" s="1"/>
  <c r="J3011" i="6"/>
  <c r="K3011" i="6" s="1"/>
  <c r="J3075" i="6"/>
  <c r="K3075" i="6" s="1"/>
  <c r="J3139" i="6"/>
  <c r="K3139" i="6" s="1"/>
  <c r="J3203" i="6"/>
  <c r="K3203" i="6" s="1"/>
  <c r="J2564" i="6"/>
  <c r="K2564" i="6" s="1"/>
  <c r="J2660" i="6"/>
  <c r="K2660" i="6" s="1"/>
  <c r="J2724" i="6"/>
  <c r="K2724" i="6" s="1"/>
  <c r="J2788" i="6"/>
  <c r="K2788" i="6" s="1"/>
  <c r="J2852" i="6"/>
  <c r="K2852" i="6" s="1"/>
  <c r="J2916" i="6"/>
  <c r="K2916" i="6" s="1"/>
  <c r="J2980" i="6"/>
  <c r="K2980" i="6" s="1"/>
  <c r="J3044" i="6"/>
  <c r="K3044" i="6" s="1"/>
  <c r="J3108" i="6"/>
  <c r="K3108" i="6" s="1"/>
  <c r="J3172" i="6"/>
  <c r="K3172" i="6" s="1"/>
  <c r="J2613" i="6"/>
  <c r="K2613" i="6" s="1"/>
  <c r="J2677" i="6"/>
  <c r="K2677" i="6" s="1"/>
  <c r="J2741" i="6"/>
  <c r="K2741" i="6" s="1"/>
  <c r="J2805" i="6"/>
  <c r="K2805" i="6" s="1"/>
  <c r="J2869" i="6"/>
  <c r="K2869" i="6" s="1"/>
  <c r="J2933" i="6"/>
  <c r="K2933" i="6" s="1"/>
  <c r="J2997" i="6"/>
  <c r="K2997" i="6" s="1"/>
  <c r="J3061" i="6"/>
  <c r="K3061" i="6" s="1"/>
  <c r="J3125" i="6"/>
  <c r="K3125" i="6" s="1"/>
  <c r="J3189" i="6"/>
  <c r="K3189" i="6" s="1"/>
  <c r="J3253" i="6"/>
  <c r="K3253" i="6" s="1"/>
  <c r="J2646" i="6"/>
  <c r="K2646" i="6" s="1"/>
  <c r="J2710" i="6"/>
  <c r="K2710" i="6" s="1"/>
  <c r="J2774" i="6"/>
  <c r="K2774" i="6" s="1"/>
  <c r="J2838" i="6"/>
  <c r="K2838" i="6" s="1"/>
  <c r="J2902" i="6"/>
  <c r="K2902" i="6" s="1"/>
  <c r="J2966" i="6"/>
  <c r="K2966" i="6" s="1"/>
  <c r="J3030" i="6"/>
  <c r="K3030" i="6" s="1"/>
  <c r="J3094" i="6"/>
  <c r="K3094" i="6" s="1"/>
  <c r="J3158" i="6"/>
  <c r="K3158" i="6" s="1"/>
  <c r="J2631" i="6"/>
  <c r="K2631" i="6" s="1"/>
  <c r="J2695" i="6"/>
  <c r="K2695" i="6" s="1"/>
  <c r="J2759" i="6"/>
  <c r="K2759" i="6" s="1"/>
  <c r="J2823" i="6"/>
  <c r="K2823" i="6" s="1"/>
  <c r="J2887" i="6"/>
  <c r="K2887" i="6" s="1"/>
  <c r="J2951" i="6"/>
  <c r="K2951" i="6" s="1"/>
  <c r="J3015" i="6"/>
  <c r="K3015" i="6" s="1"/>
  <c r="J3079" i="6"/>
  <c r="K3079" i="6" s="1"/>
  <c r="J3143" i="6"/>
  <c r="K3143" i="6" s="1"/>
  <c r="J3207" i="6"/>
  <c r="K3207" i="6" s="1"/>
  <c r="J2580" i="6"/>
  <c r="K2580" i="6" s="1"/>
  <c r="J2664" i="6"/>
  <c r="K2664" i="6" s="1"/>
  <c r="J2728" i="6"/>
  <c r="K2728" i="6" s="1"/>
  <c r="J2792" i="6"/>
  <c r="K2792" i="6" s="1"/>
  <c r="J2856" i="6"/>
  <c r="K2856" i="6" s="1"/>
  <c r="J2920" i="6"/>
  <c r="K2920" i="6" s="1"/>
  <c r="J2984" i="6"/>
  <c r="K2984" i="6" s="1"/>
  <c r="J3048" i="6"/>
  <c r="K3048" i="6" s="1"/>
  <c r="J3112" i="6"/>
  <c r="K3112" i="6" s="1"/>
  <c r="J3176" i="6"/>
  <c r="K3176" i="6" s="1"/>
  <c r="J3190" i="6"/>
  <c r="K3190" i="6" s="1"/>
  <c r="J3310" i="6"/>
  <c r="K3310" i="6" s="1"/>
  <c r="J3374" i="6"/>
  <c r="K3374" i="6" s="1"/>
  <c r="J3438" i="6"/>
  <c r="K3438" i="6" s="1"/>
  <c r="J3502" i="6"/>
  <c r="K3502" i="6" s="1"/>
  <c r="J3566" i="6"/>
  <c r="K3566" i="6" s="1"/>
  <c r="J3630" i="6"/>
  <c r="K3630" i="6" s="1"/>
  <c r="J3694" i="6"/>
  <c r="K3694" i="6" s="1"/>
  <c r="J3758" i="6"/>
  <c r="K3758" i="6" s="1"/>
  <c r="J3822" i="6"/>
  <c r="K3822" i="6" s="1"/>
  <c r="J3886" i="6"/>
  <c r="K3886" i="6" s="1"/>
  <c r="J3295" i="6"/>
  <c r="K3295" i="6" s="1"/>
  <c r="J3359" i="6"/>
  <c r="K3359" i="6" s="1"/>
  <c r="J3423" i="6"/>
  <c r="K3423" i="6" s="1"/>
  <c r="J3487" i="6"/>
  <c r="K3487" i="6" s="1"/>
  <c r="J3551" i="6"/>
  <c r="K3551" i="6" s="1"/>
  <c r="J3615" i="6"/>
  <c r="K3615" i="6" s="1"/>
  <c r="J3679" i="6"/>
  <c r="K3679" i="6" s="1"/>
  <c r="J3743" i="6"/>
  <c r="K3743" i="6" s="1"/>
  <c r="J3807" i="6"/>
  <c r="K3807" i="6" s="1"/>
  <c r="J3871" i="6"/>
  <c r="K3871" i="6" s="1"/>
  <c r="J3280" i="6"/>
  <c r="K3280" i="6" s="1"/>
  <c r="J3344" i="6"/>
  <c r="K3344" i="6" s="1"/>
  <c r="J3408" i="6"/>
  <c r="K3408" i="6" s="1"/>
  <c r="J3472" i="6"/>
  <c r="K3472" i="6" s="1"/>
  <c r="J3536" i="6"/>
  <c r="K3536" i="6" s="1"/>
  <c r="J3600" i="6"/>
  <c r="K3600" i="6" s="1"/>
  <c r="J3664" i="6"/>
  <c r="K3664" i="6" s="1"/>
  <c r="J3728" i="6"/>
  <c r="K3728" i="6" s="1"/>
  <c r="J3792" i="6"/>
  <c r="K3792" i="6" s="1"/>
  <c r="J3856" i="6"/>
  <c r="K3856" i="6" s="1"/>
  <c r="J3273" i="6"/>
  <c r="K3273" i="6" s="1"/>
  <c r="J3337" i="6"/>
  <c r="K3337" i="6" s="1"/>
  <c r="J3401" i="6"/>
  <c r="K3401" i="6" s="1"/>
  <c r="J3465" i="6"/>
  <c r="K3465" i="6" s="1"/>
  <c r="J3529" i="6"/>
  <c r="K3529" i="6" s="1"/>
  <c r="J3593" i="6"/>
  <c r="K3593" i="6" s="1"/>
  <c r="J3657" i="6"/>
  <c r="K3657" i="6" s="1"/>
  <c r="J3721" i="6"/>
  <c r="K3721" i="6" s="1"/>
  <c r="J3785" i="6"/>
  <c r="K3785" i="6" s="1"/>
  <c r="J3849" i="6"/>
  <c r="K3849" i="6" s="1"/>
  <c r="J3265" i="6"/>
  <c r="K3265" i="6" s="1"/>
  <c r="J3330" i="6"/>
  <c r="K3330" i="6" s="1"/>
  <c r="J3394" i="6"/>
  <c r="K3394" i="6" s="1"/>
  <c r="J3458" i="6"/>
  <c r="K3458" i="6" s="1"/>
  <c r="J3522" i="6"/>
  <c r="K3522" i="6" s="1"/>
  <c r="J3586" i="6"/>
  <c r="K3586" i="6" s="1"/>
  <c r="J3650" i="6"/>
  <c r="K3650" i="6" s="1"/>
  <c r="J3714" i="6"/>
  <c r="K3714" i="6" s="1"/>
  <c r="J3778" i="6"/>
  <c r="K3778" i="6" s="1"/>
  <c r="J3275" i="6"/>
  <c r="K3275" i="6" s="1"/>
  <c r="J3339" i="6"/>
  <c r="K3339" i="6" s="1"/>
  <c r="J3403" i="6"/>
  <c r="K3403" i="6" s="1"/>
  <c r="J1056" i="6"/>
  <c r="K1056" i="6" s="1"/>
  <c r="J889" i="6"/>
  <c r="K889" i="6" s="1"/>
  <c r="J722" i="6"/>
  <c r="K722" i="6" s="1"/>
  <c r="J1234" i="6"/>
  <c r="K1234" i="6" s="1"/>
  <c r="J1067" i="6"/>
  <c r="K1067" i="6" s="1"/>
  <c r="J764" i="6"/>
  <c r="K764" i="6" s="1"/>
  <c r="J1020" i="6"/>
  <c r="K1020" i="6" s="1"/>
  <c r="J1276" i="6"/>
  <c r="K1276" i="6" s="1"/>
  <c r="J789" i="6"/>
  <c r="K789" i="6" s="1"/>
  <c r="J965" i="6"/>
  <c r="K965" i="6" s="1"/>
  <c r="J1093" i="6"/>
  <c r="K1093" i="6" s="1"/>
  <c r="J1221" i="6"/>
  <c r="K1221" i="6" s="1"/>
  <c r="J734" i="6"/>
  <c r="K734" i="6" s="1"/>
  <c r="J830" i="6"/>
  <c r="K830" i="6" s="1"/>
  <c r="J926" i="6"/>
  <c r="K926" i="6" s="1"/>
  <c r="J1006" i="6"/>
  <c r="K1006" i="6" s="1"/>
  <c r="J1078" i="6"/>
  <c r="K1078" i="6" s="1"/>
  <c r="J1150" i="6"/>
  <c r="K1150" i="6" s="1"/>
  <c r="J1214" i="6"/>
  <c r="K1214" i="6" s="1"/>
  <c r="J643" i="6"/>
  <c r="K643" i="6" s="1"/>
  <c r="J727" i="6"/>
  <c r="K727" i="6" s="1"/>
  <c r="J791" i="6"/>
  <c r="K791" i="6" s="1"/>
  <c r="J855" i="6"/>
  <c r="K855" i="6" s="1"/>
  <c r="J919" i="6"/>
  <c r="K919" i="6" s="1"/>
  <c r="J983" i="6"/>
  <c r="K983" i="6" s="1"/>
  <c r="J1047" i="6"/>
  <c r="K1047" i="6" s="1"/>
  <c r="J1111" i="6"/>
  <c r="K1111" i="6" s="1"/>
  <c r="J1175" i="6"/>
  <c r="K1175" i="6" s="1"/>
  <c r="J1239" i="6"/>
  <c r="K1239" i="6" s="1"/>
  <c r="J1303" i="6"/>
  <c r="K1303" i="6" s="1"/>
  <c r="J1344" i="6"/>
  <c r="K1344" i="6" s="1"/>
  <c r="J1408" i="6"/>
  <c r="K1408" i="6" s="1"/>
  <c r="J1472" i="6"/>
  <c r="K1472" i="6" s="1"/>
  <c r="J1536" i="6"/>
  <c r="K1536" i="6" s="1"/>
  <c r="J1600" i="6"/>
  <c r="K1600" i="6" s="1"/>
  <c r="J1664" i="6"/>
  <c r="K1664" i="6" s="1"/>
  <c r="J1728" i="6"/>
  <c r="K1728" i="6" s="1"/>
  <c r="J1792" i="6"/>
  <c r="K1792" i="6" s="1"/>
  <c r="J1856" i="6"/>
  <c r="K1856" i="6" s="1"/>
  <c r="J1920" i="6"/>
  <c r="K1920" i="6" s="1"/>
  <c r="J1313" i="6"/>
  <c r="K1313" i="6" s="1"/>
  <c r="J1377" i="6"/>
  <c r="K1377" i="6" s="1"/>
  <c r="J1441" i="6"/>
  <c r="K1441" i="6" s="1"/>
  <c r="J1505" i="6"/>
  <c r="K1505" i="6" s="1"/>
  <c r="J1569" i="6"/>
  <c r="K1569" i="6" s="1"/>
  <c r="J1633" i="6"/>
  <c r="K1633" i="6" s="1"/>
  <c r="J1697" i="6"/>
  <c r="K1697" i="6" s="1"/>
  <c r="J1761" i="6"/>
  <c r="K1761" i="6" s="1"/>
  <c r="J1825" i="6"/>
  <c r="K1825" i="6" s="1"/>
  <c r="J1889" i="6"/>
  <c r="K1889" i="6" s="1"/>
  <c r="J1953" i="6"/>
  <c r="K1953" i="6" s="1"/>
  <c r="J1338" i="6"/>
  <c r="K1338" i="6" s="1"/>
  <c r="J1402" i="6"/>
  <c r="K1402" i="6" s="1"/>
  <c r="J1466" i="6"/>
  <c r="K1466" i="6" s="1"/>
  <c r="J1530" i="6"/>
  <c r="K1530" i="6" s="1"/>
  <c r="J1594" i="6"/>
  <c r="K1594" i="6" s="1"/>
  <c r="J1658" i="6"/>
  <c r="K1658" i="6" s="1"/>
  <c r="J1722" i="6"/>
  <c r="K1722" i="6" s="1"/>
  <c r="J1786" i="6"/>
  <c r="K1786" i="6" s="1"/>
  <c r="J1850" i="6"/>
  <c r="K1850" i="6" s="1"/>
  <c r="J1914" i="6"/>
  <c r="K1914" i="6" s="1"/>
  <c r="J1302" i="6"/>
  <c r="K1302" i="6" s="1"/>
  <c r="J1371" i="6"/>
  <c r="K1371" i="6" s="1"/>
  <c r="J1435" i="6"/>
  <c r="K1435" i="6" s="1"/>
  <c r="J1499" i="6"/>
  <c r="K1499" i="6" s="1"/>
  <c r="J1563" i="6"/>
  <c r="K1563" i="6" s="1"/>
  <c r="J1627" i="6"/>
  <c r="K1627" i="6" s="1"/>
  <c r="J1691" i="6"/>
  <c r="K1691" i="6" s="1"/>
  <c r="J1755" i="6"/>
  <c r="K1755" i="6" s="1"/>
  <c r="J1819" i="6"/>
  <c r="K1819" i="6" s="1"/>
  <c r="J1883" i="6"/>
  <c r="K1883" i="6" s="1"/>
  <c r="J1348" i="6"/>
  <c r="K1348" i="6" s="1"/>
  <c r="J1412" i="6"/>
  <c r="K1412" i="6" s="1"/>
  <c r="J1476" i="6"/>
  <c r="K1476" i="6" s="1"/>
  <c r="J1540" i="6"/>
  <c r="K1540" i="6" s="1"/>
  <c r="J1604" i="6"/>
  <c r="K1604" i="6" s="1"/>
  <c r="J1668" i="6"/>
  <c r="K1668" i="6" s="1"/>
  <c r="J1732" i="6"/>
  <c r="K1732" i="6" s="1"/>
  <c r="J1796" i="6"/>
  <c r="K1796" i="6" s="1"/>
  <c r="J1860" i="6"/>
  <c r="K1860" i="6" s="1"/>
  <c r="J1267" i="6"/>
  <c r="K1267" i="6" s="1"/>
  <c r="J1357" i="6"/>
  <c r="K1357" i="6" s="1"/>
  <c r="J1421" i="6"/>
  <c r="K1421" i="6" s="1"/>
  <c r="J1485" i="6"/>
  <c r="K1485" i="6" s="1"/>
  <c r="J1549" i="6"/>
  <c r="K1549" i="6" s="1"/>
  <c r="J1613" i="6"/>
  <c r="K1613" i="6" s="1"/>
  <c r="J1677" i="6"/>
  <c r="K1677" i="6" s="1"/>
  <c r="J1741" i="6"/>
  <c r="K1741" i="6" s="1"/>
  <c r="J1805" i="6"/>
  <c r="K1805" i="6" s="1"/>
  <c r="J1869" i="6"/>
  <c r="K1869" i="6" s="1"/>
  <c r="J1291" i="6"/>
  <c r="K1291" i="6" s="1"/>
  <c r="J1366" i="6"/>
  <c r="K1366" i="6" s="1"/>
  <c r="J1430" i="6"/>
  <c r="K1430" i="6" s="1"/>
  <c r="J1494" i="6"/>
  <c r="K1494" i="6" s="1"/>
  <c r="J1558" i="6"/>
  <c r="K1558" i="6" s="1"/>
  <c r="J1622" i="6"/>
  <c r="K1622" i="6" s="1"/>
  <c r="J1686" i="6"/>
  <c r="K1686" i="6" s="1"/>
  <c r="J1750" i="6"/>
  <c r="K1750" i="6" s="1"/>
  <c r="J1814" i="6"/>
  <c r="K1814" i="6" s="1"/>
  <c r="J1878" i="6"/>
  <c r="K1878" i="6" s="1"/>
  <c r="J1942" i="6"/>
  <c r="K1942" i="6" s="1"/>
  <c r="J1327" i="6"/>
  <c r="K1327" i="6" s="1"/>
  <c r="J1391" i="6"/>
  <c r="K1391" i="6" s="1"/>
  <c r="J1455" i="6"/>
  <c r="K1455" i="6" s="1"/>
  <c r="J1519" i="6"/>
  <c r="K1519" i="6" s="1"/>
  <c r="J1583" i="6"/>
  <c r="K1583" i="6" s="1"/>
  <c r="J1647" i="6"/>
  <c r="K1647" i="6" s="1"/>
  <c r="J1711" i="6"/>
  <c r="K1711" i="6" s="1"/>
  <c r="J1775" i="6"/>
  <c r="K1775" i="6" s="1"/>
  <c r="J1839" i="6"/>
  <c r="K1839" i="6" s="1"/>
  <c r="J1970" i="6"/>
  <c r="K1970" i="6" s="1"/>
  <c r="J2034" i="6"/>
  <c r="K2034" i="6" s="1"/>
  <c r="J2098" i="6"/>
  <c r="K2098" i="6" s="1"/>
  <c r="J2162" i="6"/>
  <c r="K2162" i="6" s="1"/>
  <c r="J2226" i="6"/>
  <c r="K2226" i="6" s="1"/>
  <c r="J2290" i="6"/>
  <c r="K2290" i="6" s="1"/>
  <c r="J2354" i="6"/>
  <c r="K2354" i="6" s="1"/>
  <c r="J2418" i="6"/>
  <c r="K2418" i="6" s="1"/>
  <c r="J2482" i="6"/>
  <c r="K2482" i="6" s="1"/>
  <c r="J2546" i="6"/>
  <c r="K2546" i="6" s="1"/>
  <c r="J1979" i="6"/>
  <c r="K1979" i="6" s="1"/>
  <c r="J2043" i="6"/>
  <c r="K2043" i="6" s="1"/>
  <c r="J2107" i="6"/>
  <c r="K2107" i="6" s="1"/>
  <c r="J2171" i="6"/>
  <c r="K2171" i="6" s="1"/>
  <c r="J2235" i="6"/>
  <c r="K2235" i="6" s="1"/>
  <c r="J2299" i="6"/>
  <c r="K2299" i="6" s="1"/>
  <c r="J2363" i="6"/>
  <c r="K2363" i="6" s="1"/>
  <c r="J2427" i="6"/>
  <c r="K2427" i="6" s="1"/>
  <c r="J2491" i="6"/>
  <c r="K2491" i="6" s="1"/>
  <c r="J2555" i="6"/>
  <c r="K2555" i="6" s="1"/>
  <c r="J1933" i="6"/>
  <c r="K1933" i="6" s="1"/>
  <c r="J2012" i="6"/>
  <c r="K2012" i="6" s="1"/>
  <c r="J2076" i="6"/>
  <c r="K2076" i="6" s="1"/>
  <c r="J2140" i="6"/>
  <c r="K2140" i="6" s="1"/>
  <c r="J2204" i="6"/>
  <c r="K2204" i="6" s="1"/>
  <c r="J2268" i="6"/>
  <c r="K2268" i="6" s="1"/>
  <c r="J2332" i="6"/>
  <c r="K2332" i="6" s="1"/>
  <c r="J2396" i="6"/>
  <c r="K2396" i="6" s="1"/>
  <c r="J2460" i="6"/>
  <c r="K2460" i="6" s="1"/>
  <c r="J2524" i="6"/>
  <c r="K2524" i="6" s="1"/>
  <c r="J1973" i="6"/>
  <c r="K1973" i="6" s="1"/>
  <c r="J2037" i="6"/>
  <c r="K2037" i="6" s="1"/>
  <c r="J2101" i="6"/>
  <c r="K2101" i="6" s="1"/>
  <c r="J2165" i="6"/>
  <c r="K2165" i="6" s="1"/>
  <c r="J2229" i="6"/>
  <c r="K2229" i="6" s="1"/>
  <c r="J2293" i="6"/>
  <c r="K2293" i="6" s="1"/>
  <c r="J2357" i="6"/>
  <c r="K2357" i="6" s="1"/>
  <c r="J2421" i="6"/>
  <c r="K2421" i="6" s="1"/>
  <c r="J2485" i="6"/>
  <c r="K2485" i="6" s="1"/>
  <c r="J2549" i="6"/>
  <c r="K2549" i="6" s="1"/>
  <c r="J1923" i="6"/>
  <c r="K1923" i="6" s="1"/>
  <c r="J2006" i="6"/>
  <c r="K2006" i="6" s="1"/>
  <c r="J2070" i="6"/>
  <c r="K2070" i="6" s="1"/>
  <c r="J2134" i="6"/>
  <c r="K2134" i="6" s="1"/>
  <c r="J2198" i="6"/>
  <c r="K2198" i="6" s="1"/>
  <c r="J2262" i="6"/>
  <c r="K2262" i="6" s="1"/>
  <c r="J2326" i="6"/>
  <c r="K2326" i="6" s="1"/>
  <c r="J2390" i="6"/>
  <c r="K2390" i="6" s="1"/>
  <c r="J2454" i="6"/>
  <c r="K2454" i="6" s="1"/>
  <c r="J2518" i="6"/>
  <c r="K2518" i="6" s="1"/>
  <c r="J2582" i="6"/>
  <c r="K2582" i="6" s="1"/>
  <c r="J1967" i="6"/>
  <c r="K1967" i="6" s="1"/>
  <c r="J2031" i="6"/>
  <c r="K2031" i="6" s="1"/>
  <c r="J2095" i="6"/>
  <c r="K2095" i="6" s="1"/>
  <c r="J2159" i="6"/>
  <c r="K2159" i="6" s="1"/>
  <c r="J2223" i="6"/>
  <c r="K2223" i="6" s="1"/>
  <c r="J2287" i="6"/>
  <c r="K2287" i="6" s="1"/>
  <c r="J2351" i="6"/>
  <c r="K2351" i="6" s="1"/>
  <c r="J2415" i="6"/>
  <c r="K2415" i="6" s="1"/>
  <c r="J2479" i="6"/>
  <c r="K2479" i="6" s="1"/>
  <c r="J2543" i="6"/>
  <c r="K2543" i="6" s="1"/>
  <c r="J2607" i="6"/>
  <c r="K2607" i="6" s="1"/>
  <c r="J1992" i="6"/>
  <c r="K1992" i="6" s="1"/>
  <c r="J2056" i="6"/>
  <c r="K2056" i="6" s="1"/>
  <c r="J2120" i="6"/>
  <c r="K2120" i="6" s="1"/>
  <c r="J2184" i="6"/>
  <c r="K2184" i="6" s="1"/>
  <c r="J2248" i="6"/>
  <c r="K2248" i="6" s="1"/>
  <c r="J2312" i="6"/>
  <c r="K2312" i="6" s="1"/>
  <c r="J2376" i="6"/>
  <c r="K2376" i="6" s="1"/>
  <c r="J2440" i="6"/>
  <c r="K2440" i="6" s="1"/>
  <c r="J2504" i="6"/>
  <c r="K2504" i="6" s="1"/>
  <c r="J2568" i="6"/>
  <c r="K2568" i="6" s="1"/>
  <c r="J1959" i="6"/>
  <c r="K1959" i="6" s="1"/>
  <c r="J2025" i="6"/>
  <c r="K2025" i="6" s="1"/>
  <c r="J2089" i="6"/>
  <c r="K2089" i="6" s="1"/>
  <c r="J2153" i="6"/>
  <c r="K2153" i="6" s="1"/>
  <c r="J2217" i="6"/>
  <c r="K2217" i="6" s="1"/>
  <c r="J2281" i="6"/>
  <c r="K2281" i="6" s="1"/>
  <c r="J2345" i="6"/>
  <c r="K2345" i="6" s="1"/>
  <c r="J2409" i="6"/>
  <c r="K2409" i="6" s="1"/>
  <c r="J2473" i="6"/>
  <c r="K2473" i="6" s="1"/>
  <c r="J2537" i="6"/>
  <c r="K2537" i="6" s="1"/>
  <c r="J2601" i="6"/>
  <c r="K2601" i="6" s="1"/>
  <c r="J2641" i="6"/>
  <c r="K2641" i="6" s="1"/>
  <c r="J2705" i="6"/>
  <c r="K2705" i="6" s="1"/>
  <c r="J2769" i="6"/>
  <c r="K2769" i="6" s="1"/>
  <c r="J2833" i="6"/>
  <c r="K2833" i="6" s="1"/>
  <c r="J2897" i="6"/>
  <c r="K2897" i="6" s="1"/>
  <c r="J2961" i="6"/>
  <c r="K2961" i="6" s="1"/>
  <c r="J3025" i="6"/>
  <c r="K3025" i="6" s="1"/>
  <c r="J3089" i="6"/>
  <c r="K3089" i="6" s="1"/>
  <c r="J3153" i="6"/>
  <c r="K3153" i="6" s="1"/>
  <c r="J3217" i="6"/>
  <c r="K3217" i="6" s="1"/>
  <c r="J2610" i="6"/>
  <c r="K2610" i="6" s="1"/>
  <c r="J2674" i="6"/>
  <c r="K2674" i="6" s="1"/>
  <c r="J2738" i="6"/>
  <c r="K2738" i="6" s="1"/>
  <c r="J2802" i="6"/>
  <c r="K2802" i="6" s="1"/>
  <c r="J2866" i="6"/>
  <c r="K2866" i="6" s="1"/>
  <c r="J2930" i="6"/>
  <c r="K2930" i="6" s="1"/>
  <c r="J2994" i="6"/>
  <c r="K2994" i="6" s="1"/>
  <c r="J3058" i="6"/>
  <c r="K3058" i="6" s="1"/>
  <c r="J3122" i="6"/>
  <c r="K3122" i="6" s="1"/>
  <c r="J3186" i="6"/>
  <c r="K3186" i="6" s="1"/>
  <c r="J3250" i="6"/>
  <c r="K3250" i="6" s="1"/>
  <c r="J2635" i="6"/>
  <c r="K2635" i="6" s="1"/>
  <c r="J2699" i="6"/>
  <c r="K2699" i="6" s="1"/>
  <c r="J2763" i="6"/>
  <c r="K2763" i="6" s="1"/>
  <c r="J2827" i="6"/>
  <c r="K2827" i="6" s="1"/>
  <c r="J2891" i="6"/>
  <c r="K2891" i="6" s="1"/>
  <c r="J2955" i="6"/>
  <c r="K2955" i="6" s="1"/>
  <c r="J3019" i="6"/>
  <c r="K3019" i="6" s="1"/>
  <c r="J3083" i="6"/>
  <c r="K3083" i="6" s="1"/>
  <c r="J3147" i="6"/>
  <c r="K3147" i="6" s="1"/>
  <c r="J3211" i="6"/>
  <c r="K3211" i="6" s="1"/>
  <c r="J2596" i="6"/>
  <c r="K2596" i="6" s="1"/>
  <c r="J2668" i="6"/>
  <c r="K2668" i="6" s="1"/>
  <c r="J2732" i="6"/>
  <c r="K2732" i="6" s="1"/>
  <c r="J2796" i="6"/>
  <c r="K2796" i="6" s="1"/>
  <c r="J2860" i="6"/>
  <c r="K2860" i="6" s="1"/>
  <c r="J2924" i="6"/>
  <c r="K2924" i="6" s="1"/>
  <c r="J2988" i="6"/>
  <c r="K2988" i="6" s="1"/>
  <c r="J3052" i="6"/>
  <c r="K3052" i="6" s="1"/>
  <c r="J3116" i="6"/>
  <c r="K3116" i="6" s="1"/>
  <c r="J3180" i="6"/>
  <c r="K3180" i="6" s="1"/>
  <c r="J2621" i="6"/>
  <c r="K2621" i="6" s="1"/>
  <c r="J2685" i="6"/>
  <c r="K2685" i="6" s="1"/>
  <c r="J2749" i="6"/>
  <c r="K2749" i="6" s="1"/>
  <c r="J2813" i="6"/>
  <c r="K2813" i="6" s="1"/>
  <c r="J2877" i="6"/>
  <c r="K2877" i="6" s="1"/>
  <c r="J2941" i="6"/>
  <c r="K2941" i="6" s="1"/>
  <c r="J3005" i="6"/>
  <c r="K3005" i="6" s="1"/>
  <c r="J3069" i="6"/>
  <c r="K3069" i="6" s="1"/>
  <c r="J3133" i="6"/>
  <c r="K3133" i="6" s="1"/>
  <c r="J3197" i="6"/>
  <c r="K3197" i="6" s="1"/>
  <c r="J3261" i="6"/>
  <c r="K3261" i="6" s="1"/>
  <c r="J2654" i="6"/>
  <c r="K2654" i="6" s="1"/>
  <c r="J2718" i="6"/>
  <c r="K2718" i="6" s="1"/>
  <c r="J2782" i="6"/>
  <c r="K2782" i="6" s="1"/>
  <c r="J2846" i="6"/>
  <c r="K2846" i="6" s="1"/>
  <c r="J2910" i="6"/>
  <c r="K2910" i="6" s="1"/>
  <c r="J2974" i="6"/>
  <c r="K2974" i="6" s="1"/>
  <c r="J3038" i="6"/>
  <c r="K3038" i="6" s="1"/>
  <c r="J3102" i="6"/>
  <c r="K3102" i="6" s="1"/>
  <c r="J3166" i="6"/>
  <c r="K3166" i="6" s="1"/>
  <c r="J2639" i="6"/>
  <c r="K2639" i="6" s="1"/>
  <c r="J2703" i="6"/>
  <c r="K2703" i="6" s="1"/>
  <c r="J2767" i="6"/>
  <c r="K2767" i="6" s="1"/>
  <c r="J2831" i="6"/>
  <c r="K2831" i="6" s="1"/>
  <c r="J2895" i="6"/>
  <c r="K2895" i="6" s="1"/>
  <c r="J2959" i="6"/>
  <c r="K2959" i="6" s="1"/>
  <c r="J3023" i="6"/>
  <c r="K3023" i="6" s="1"/>
  <c r="J3087" i="6"/>
  <c r="K3087" i="6" s="1"/>
  <c r="J3151" i="6"/>
  <c r="K3151" i="6" s="1"/>
  <c r="J3215" i="6"/>
  <c r="K3215" i="6" s="1"/>
  <c r="J2605" i="6"/>
  <c r="K2605" i="6" s="1"/>
  <c r="J2672" i="6"/>
  <c r="K2672" i="6" s="1"/>
  <c r="J2736" i="6"/>
  <c r="K2736" i="6" s="1"/>
  <c r="J2800" i="6"/>
  <c r="K2800" i="6" s="1"/>
  <c r="J2864" i="6"/>
  <c r="K2864" i="6" s="1"/>
  <c r="J2928" i="6"/>
  <c r="K2928" i="6" s="1"/>
  <c r="J2992" i="6"/>
  <c r="K2992" i="6" s="1"/>
  <c r="J3056" i="6"/>
  <c r="K3056" i="6" s="1"/>
  <c r="J3120" i="6"/>
  <c r="K3120" i="6" s="1"/>
  <c r="J3184" i="6"/>
  <c r="K3184" i="6" s="1"/>
  <c r="J3236" i="6"/>
  <c r="K3236" i="6" s="1"/>
  <c r="J3318" i="6"/>
  <c r="K3318" i="6" s="1"/>
  <c r="J3382" i="6"/>
  <c r="K3382" i="6" s="1"/>
  <c r="J3446" i="6"/>
  <c r="K3446" i="6" s="1"/>
  <c r="J3510" i="6"/>
  <c r="K3510" i="6" s="1"/>
  <c r="J3574" i="6"/>
  <c r="K3574" i="6" s="1"/>
  <c r="J3638" i="6"/>
  <c r="K3638" i="6" s="1"/>
  <c r="J3702" i="6"/>
  <c r="K3702" i="6" s="1"/>
  <c r="J3766" i="6"/>
  <c r="K3766" i="6" s="1"/>
  <c r="J3830" i="6"/>
  <c r="K3830" i="6" s="1"/>
  <c r="J3895" i="6"/>
  <c r="K3895" i="6" s="1"/>
  <c r="J3303" i="6"/>
  <c r="K3303" i="6" s="1"/>
  <c r="J3367" i="6"/>
  <c r="K3367" i="6" s="1"/>
  <c r="J3431" i="6"/>
  <c r="K3431" i="6" s="1"/>
  <c r="J3495" i="6"/>
  <c r="K3495" i="6" s="1"/>
  <c r="J3559" i="6"/>
  <c r="K3559" i="6" s="1"/>
  <c r="J3623" i="6"/>
  <c r="K3623" i="6" s="1"/>
  <c r="J3687" i="6"/>
  <c r="K3687" i="6" s="1"/>
  <c r="J3751" i="6"/>
  <c r="K3751" i="6" s="1"/>
  <c r="J3815" i="6"/>
  <c r="K3815" i="6" s="1"/>
  <c r="J3879" i="6"/>
  <c r="K3879" i="6" s="1"/>
  <c r="J3288" i="6"/>
  <c r="K3288" i="6" s="1"/>
  <c r="J3352" i="6"/>
  <c r="K3352" i="6" s="1"/>
  <c r="J3416" i="6"/>
  <c r="K3416" i="6" s="1"/>
  <c r="J3480" i="6"/>
  <c r="K3480" i="6" s="1"/>
  <c r="J3544" i="6"/>
  <c r="K3544" i="6" s="1"/>
  <c r="J3608" i="6"/>
  <c r="K3608" i="6" s="1"/>
  <c r="J3672" i="6"/>
  <c r="K3672" i="6" s="1"/>
  <c r="J3736" i="6"/>
  <c r="K3736" i="6" s="1"/>
  <c r="J3800" i="6"/>
  <c r="K3800" i="6" s="1"/>
  <c r="J3864" i="6"/>
  <c r="K3864" i="6" s="1"/>
  <c r="J3281" i="6"/>
  <c r="K3281" i="6" s="1"/>
  <c r="J3345" i="6"/>
  <c r="K3345" i="6" s="1"/>
  <c r="J3409" i="6"/>
  <c r="K3409" i="6" s="1"/>
  <c r="J3473" i="6"/>
  <c r="K3473" i="6" s="1"/>
  <c r="J3537" i="6"/>
  <c r="K3537" i="6" s="1"/>
  <c r="J3601" i="6"/>
  <c r="K3601" i="6" s="1"/>
  <c r="J3665" i="6"/>
  <c r="K3665" i="6" s="1"/>
  <c r="J3729" i="6"/>
  <c r="K3729" i="6" s="1"/>
  <c r="J3793" i="6"/>
  <c r="K3793" i="6" s="1"/>
  <c r="J3857" i="6"/>
  <c r="K3857" i="6" s="1"/>
  <c r="J3274" i="6"/>
  <c r="K3274" i="6" s="1"/>
  <c r="J3338" i="6"/>
  <c r="K3338" i="6" s="1"/>
  <c r="J3402" i="6"/>
  <c r="K3402" i="6" s="1"/>
  <c r="J3466" i="6"/>
  <c r="K3466" i="6" s="1"/>
  <c r="J3530" i="6"/>
  <c r="K3530" i="6" s="1"/>
  <c r="J3594" i="6"/>
  <c r="K3594" i="6" s="1"/>
  <c r="J3658" i="6"/>
  <c r="K3658" i="6" s="1"/>
  <c r="J3722" i="6"/>
  <c r="K3722" i="6" s="1"/>
  <c r="J3786" i="6"/>
  <c r="K3786" i="6" s="1"/>
  <c r="J3283" i="6"/>
  <c r="K3283" i="6" s="1"/>
  <c r="J3347" i="6"/>
  <c r="K3347" i="6" s="1"/>
  <c r="J3411" i="6"/>
  <c r="K3411" i="6" s="1"/>
  <c r="J3475" i="6"/>
  <c r="K3475" i="6" s="1"/>
  <c r="J3539" i="6"/>
  <c r="K3539" i="6" s="1"/>
  <c r="J3603" i="6"/>
  <c r="K3603" i="6" s="1"/>
  <c r="J1120" i="6"/>
  <c r="K1120" i="6" s="1"/>
  <c r="J953" i="6"/>
  <c r="K953" i="6" s="1"/>
  <c r="J786" i="6"/>
  <c r="K786" i="6" s="1"/>
  <c r="J1298" i="6"/>
  <c r="K1298" i="6" s="1"/>
  <c r="J1131" i="6"/>
  <c r="K1131" i="6" s="1"/>
  <c r="J780" i="6"/>
  <c r="K780" i="6" s="1"/>
  <c r="J1036" i="6"/>
  <c r="K1036" i="6" s="1"/>
  <c r="J1292" i="6"/>
  <c r="K1292" i="6" s="1"/>
  <c r="J805" i="6"/>
  <c r="K805" i="6" s="1"/>
  <c r="J981" i="6"/>
  <c r="K981" i="6" s="1"/>
  <c r="J1109" i="6"/>
  <c r="K1109" i="6" s="1"/>
  <c r="J1237" i="6"/>
  <c r="K1237" i="6" s="1"/>
  <c r="J742" i="6"/>
  <c r="K742" i="6" s="1"/>
  <c r="J846" i="6"/>
  <c r="K846" i="6" s="1"/>
  <c r="J934" i="6"/>
  <c r="K934" i="6" s="1"/>
  <c r="J1014" i="6"/>
  <c r="K1014" i="6" s="1"/>
  <c r="J1086" i="6"/>
  <c r="K1086" i="6" s="1"/>
  <c r="J1158" i="6"/>
  <c r="K1158" i="6" s="1"/>
  <c r="J1222" i="6"/>
  <c r="K1222" i="6" s="1"/>
  <c r="J662" i="6"/>
  <c r="K662" i="6" s="1"/>
  <c r="J735" i="6"/>
  <c r="K735" i="6" s="1"/>
  <c r="J799" i="6"/>
  <c r="K799" i="6" s="1"/>
  <c r="J863" i="6"/>
  <c r="K863" i="6" s="1"/>
  <c r="J927" i="6"/>
  <c r="K927" i="6" s="1"/>
  <c r="J991" i="6"/>
  <c r="K991" i="6" s="1"/>
  <c r="J1055" i="6"/>
  <c r="K1055" i="6" s="1"/>
  <c r="J1119" i="6"/>
  <c r="K1119" i="6" s="1"/>
  <c r="J1183" i="6"/>
  <c r="K1183" i="6" s="1"/>
  <c r="J1247" i="6"/>
  <c r="K1247" i="6" s="1"/>
  <c r="J1253" i="6"/>
  <c r="K1253" i="6" s="1"/>
  <c r="J1352" i="6"/>
  <c r="K1352" i="6" s="1"/>
  <c r="J1416" i="6"/>
  <c r="K1416" i="6" s="1"/>
  <c r="J1480" i="6"/>
  <c r="K1480" i="6" s="1"/>
  <c r="J1544" i="6"/>
  <c r="K1544" i="6" s="1"/>
  <c r="J1608" i="6"/>
  <c r="K1608" i="6" s="1"/>
  <c r="J1672" i="6"/>
  <c r="K1672" i="6" s="1"/>
  <c r="J1736" i="6"/>
  <c r="K1736" i="6" s="1"/>
  <c r="J1800" i="6"/>
  <c r="K1800" i="6" s="1"/>
  <c r="J1864" i="6"/>
  <c r="K1864" i="6" s="1"/>
  <c r="J1928" i="6"/>
  <c r="K1928" i="6" s="1"/>
  <c r="J1321" i="6"/>
  <c r="K1321" i="6" s="1"/>
  <c r="J1385" i="6"/>
  <c r="K1385" i="6" s="1"/>
  <c r="J1449" i="6"/>
  <c r="K1449" i="6" s="1"/>
  <c r="J1513" i="6"/>
  <c r="K1513" i="6" s="1"/>
  <c r="J1577" i="6"/>
  <c r="K1577" i="6" s="1"/>
  <c r="J1641" i="6"/>
  <c r="K1641" i="6" s="1"/>
  <c r="J1705" i="6"/>
  <c r="K1705" i="6" s="1"/>
  <c r="J1769" i="6"/>
  <c r="K1769" i="6" s="1"/>
  <c r="J1833" i="6"/>
  <c r="K1833" i="6" s="1"/>
  <c r="J1897" i="6"/>
  <c r="K1897" i="6" s="1"/>
  <c r="J1961" i="6"/>
  <c r="K1961" i="6" s="1"/>
  <c r="J1346" i="6"/>
  <c r="K1346" i="6" s="1"/>
  <c r="J1410" i="6"/>
  <c r="K1410" i="6" s="1"/>
  <c r="J1474" i="6"/>
  <c r="K1474" i="6" s="1"/>
  <c r="J1538" i="6"/>
  <c r="K1538" i="6" s="1"/>
  <c r="J1602" i="6"/>
  <c r="K1602" i="6" s="1"/>
  <c r="J1666" i="6"/>
  <c r="K1666" i="6" s="1"/>
  <c r="J1730" i="6"/>
  <c r="K1730" i="6" s="1"/>
  <c r="J1794" i="6"/>
  <c r="K1794" i="6" s="1"/>
  <c r="J1858" i="6"/>
  <c r="K1858" i="6" s="1"/>
  <c r="J1922" i="6"/>
  <c r="K1922" i="6" s="1"/>
  <c r="J1315" i="6"/>
  <c r="K1315" i="6" s="1"/>
  <c r="J1379" i="6"/>
  <c r="K1379" i="6" s="1"/>
  <c r="J1443" i="6"/>
  <c r="K1443" i="6" s="1"/>
  <c r="J1507" i="6"/>
  <c r="K1507" i="6" s="1"/>
  <c r="J1571" i="6"/>
  <c r="K1571" i="6" s="1"/>
  <c r="J1635" i="6"/>
  <c r="K1635" i="6" s="1"/>
  <c r="J1699" i="6"/>
  <c r="K1699" i="6" s="1"/>
  <c r="J1763" i="6"/>
  <c r="K1763" i="6" s="1"/>
  <c r="J1827" i="6"/>
  <c r="K1827" i="6" s="1"/>
  <c r="J1262" i="6"/>
  <c r="K1262" i="6" s="1"/>
  <c r="J1356" i="6"/>
  <c r="K1356" i="6" s="1"/>
  <c r="J1420" i="6"/>
  <c r="K1420" i="6" s="1"/>
  <c r="J1484" i="6"/>
  <c r="K1484" i="6" s="1"/>
  <c r="J1548" i="6"/>
  <c r="K1548" i="6" s="1"/>
  <c r="J1612" i="6"/>
  <c r="K1612" i="6" s="1"/>
  <c r="J1676" i="6"/>
  <c r="K1676" i="6" s="1"/>
  <c r="J1740" i="6"/>
  <c r="K1740" i="6" s="1"/>
  <c r="J1804" i="6"/>
  <c r="K1804" i="6" s="1"/>
  <c r="J1868" i="6"/>
  <c r="K1868" i="6" s="1"/>
  <c r="J1286" i="6"/>
  <c r="K1286" i="6" s="1"/>
  <c r="J1365" i="6"/>
  <c r="K1365" i="6" s="1"/>
  <c r="J1429" i="6"/>
  <c r="K1429" i="6" s="1"/>
  <c r="J1493" i="6"/>
  <c r="K1493" i="6" s="1"/>
  <c r="J1557" i="6"/>
  <c r="K1557" i="6" s="1"/>
  <c r="J1621" i="6"/>
  <c r="K1621" i="6" s="1"/>
  <c r="J1685" i="6"/>
  <c r="K1685" i="6" s="1"/>
  <c r="J1749" i="6"/>
  <c r="K1749" i="6" s="1"/>
  <c r="J1813" i="6"/>
  <c r="K1813" i="6" s="1"/>
  <c r="J1877" i="6"/>
  <c r="K1877" i="6" s="1"/>
  <c r="J1310" i="6"/>
  <c r="K1310" i="6" s="1"/>
  <c r="J1374" i="6"/>
  <c r="K1374" i="6" s="1"/>
  <c r="J1438" i="6"/>
  <c r="K1438" i="6" s="1"/>
  <c r="J1502" i="6"/>
  <c r="K1502" i="6" s="1"/>
  <c r="J1566" i="6"/>
  <c r="K1566" i="6" s="1"/>
  <c r="J1630" i="6"/>
  <c r="K1630" i="6" s="1"/>
  <c r="J1694" i="6"/>
  <c r="K1694" i="6" s="1"/>
  <c r="J1758" i="6"/>
  <c r="K1758" i="6" s="1"/>
  <c r="J1822" i="6"/>
  <c r="K1822" i="6" s="1"/>
  <c r="J1886" i="6"/>
  <c r="K1886" i="6" s="1"/>
  <c r="J1950" i="6"/>
  <c r="K1950" i="6" s="1"/>
  <c r="J1335" i="6"/>
  <c r="K1335" i="6" s="1"/>
  <c r="J1399" i="6"/>
  <c r="K1399" i="6" s="1"/>
  <c r="J1463" i="6"/>
  <c r="K1463" i="6" s="1"/>
  <c r="J1527" i="6"/>
  <c r="K1527" i="6" s="1"/>
  <c r="J1591" i="6"/>
  <c r="K1591" i="6" s="1"/>
  <c r="J1655" i="6"/>
  <c r="K1655" i="6" s="1"/>
  <c r="J1719" i="6"/>
  <c r="K1719" i="6" s="1"/>
  <c r="J1783" i="6"/>
  <c r="K1783" i="6" s="1"/>
  <c r="J1847" i="6"/>
  <c r="K1847" i="6" s="1"/>
  <c r="J1978" i="6"/>
  <c r="K1978" i="6" s="1"/>
  <c r="J2042" i="6"/>
  <c r="K2042" i="6" s="1"/>
  <c r="J2106" i="6"/>
  <c r="K2106" i="6" s="1"/>
  <c r="J2170" i="6"/>
  <c r="K2170" i="6" s="1"/>
  <c r="J2234" i="6"/>
  <c r="K2234" i="6" s="1"/>
  <c r="J2298" i="6"/>
  <c r="K2298" i="6" s="1"/>
  <c r="J2362" i="6"/>
  <c r="K2362" i="6" s="1"/>
  <c r="J2426" i="6"/>
  <c r="K2426" i="6" s="1"/>
  <c r="J2490" i="6"/>
  <c r="K2490" i="6" s="1"/>
  <c r="J2554" i="6"/>
  <c r="K2554" i="6" s="1"/>
  <c r="J1987" i="6"/>
  <c r="K1987" i="6" s="1"/>
  <c r="J2051" i="6"/>
  <c r="K2051" i="6" s="1"/>
  <c r="J2115" i="6"/>
  <c r="K2115" i="6" s="1"/>
  <c r="J2179" i="6"/>
  <c r="K2179" i="6" s="1"/>
  <c r="J2243" i="6"/>
  <c r="K2243" i="6" s="1"/>
  <c r="J2307" i="6"/>
  <c r="K2307" i="6" s="1"/>
  <c r="J2371" i="6"/>
  <c r="K2371" i="6" s="1"/>
  <c r="J2435" i="6"/>
  <c r="K2435" i="6" s="1"/>
  <c r="J2499" i="6"/>
  <c r="K2499" i="6" s="1"/>
  <c r="J2563" i="6"/>
  <c r="K2563" i="6" s="1"/>
  <c r="J1949" i="6"/>
  <c r="K1949" i="6" s="1"/>
  <c r="J2020" i="6"/>
  <c r="K2020" i="6" s="1"/>
  <c r="J2084" i="6"/>
  <c r="K2084" i="6" s="1"/>
  <c r="J2148" i="6"/>
  <c r="K2148" i="6" s="1"/>
  <c r="J2212" i="6"/>
  <c r="K2212" i="6" s="1"/>
  <c r="J2276" i="6"/>
  <c r="K2276" i="6" s="1"/>
  <c r="J2340" i="6"/>
  <c r="K2340" i="6" s="1"/>
  <c r="J2404" i="6"/>
  <c r="K2404" i="6" s="1"/>
  <c r="J2468" i="6"/>
  <c r="K2468" i="6" s="1"/>
  <c r="J2532" i="6"/>
  <c r="K2532" i="6" s="1"/>
  <c r="J1981" i="6"/>
  <c r="K1981" i="6" s="1"/>
  <c r="J2045" i="6"/>
  <c r="K2045" i="6" s="1"/>
  <c r="J2109" i="6"/>
  <c r="K2109" i="6" s="1"/>
  <c r="J2173" i="6"/>
  <c r="K2173" i="6" s="1"/>
  <c r="J2237" i="6"/>
  <c r="K2237" i="6" s="1"/>
  <c r="J2301" i="6"/>
  <c r="K2301" i="6" s="1"/>
  <c r="J2365" i="6"/>
  <c r="K2365" i="6" s="1"/>
  <c r="J2429" i="6"/>
  <c r="K2429" i="6" s="1"/>
  <c r="J2493" i="6"/>
  <c r="K2493" i="6" s="1"/>
  <c r="J2557" i="6"/>
  <c r="K2557" i="6" s="1"/>
  <c r="J1939" i="6"/>
  <c r="K1939" i="6" s="1"/>
  <c r="J2014" i="6"/>
  <c r="K2014" i="6" s="1"/>
  <c r="J2078" i="6"/>
  <c r="K2078" i="6" s="1"/>
  <c r="J2142" i="6"/>
  <c r="K2142" i="6" s="1"/>
  <c r="J2206" i="6"/>
  <c r="K2206" i="6" s="1"/>
  <c r="J2270" i="6"/>
  <c r="K2270" i="6" s="1"/>
  <c r="J2334" i="6"/>
  <c r="K2334" i="6" s="1"/>
  <c r="J2398" i="6"/>
  <c r="K2398" i="6" s="1"/>
  <c r="J2462" i="6"/>
  <c r="K2462" i="6" s="1"/>
  <c r="J2526" i="6"/>
  <c r="K2526" i="6" s="1"/>
  <c r="J2590" i="6"/>
  <c r="K2590" i="6" s="1"/>
  <c r="J1975" i="6"/>
  <c r="K1975" i="6" s="1"/>
  <c r="J2039" i="6"/>
  <c r="K2039" i="6" s="1"/>
  <c r="J2103" i="6"/>
  <c r="K2103" i="6" s="1"/>
  <c r="J2167" i="6"/>
  <c r="K2167" i="6" s="1"/>
  <c r="J2231" i="6"/>
  <c r="K2231" i="6" s="1"/>
  <c r="J2295" i="6"/>
  <c r="K2295" i="6" s="1"/>
  <c r="J2359" i="6"/>
  <c r="K2359" i="6" s="1"/>
  <c r="J2423" i="6"/>
  <c r="K2423" i="6" s="1"/>
  <c r="J2487" i="6"/>
  <c r="K2487" i="6" s="1"/>
  <c r="J2551" i="6"/>
  <c r="K2551" i="6" s="1"/>
  <c r="J1899" i="6"/>
  <c r="K1899" i="6" s="1"/>
  <c r="J2000" i="6"/>
  <c r="K2000" i="6" s="1"/>
  <c r="J2064" i="6"/>
  <c r="K2064" i="6" s="1"/>
  <c r="J2128" i="6"/>
  <c r="K2128" i="6" s="1"/>
  <c r="J2192" i="6"/>
  <c r="K2192" i="6" s="1"/>
  <c r="J2256" i="6"/>
  <c r="K2256" i="6" s="1"/>
  <c r="J2320" i="6"/>
  <c r="K2320" i="6" s="1"/>
  <c r="J2384" i="6"/>
  <c r="K2384" i="6" s="1"/>
  <c r="J2448" i="6"/>
  <c r="K2448" i="6" s="1"/>
  <c r="J2512" i="6"/>
  <c r="K2512" i="6" s="1"/>
  <c r="J2576" i="6"/>
  <c r="K2576" i="6" s="1"/>
  <c r="J1969" i="6"/>
  <c r="K1969" i="6" s="1"/>
  <c r="J2033" i="6"/>
  <c r="K2033" i="6" s="1"/>
  <c r="J2097" i="6"/>
  <c r="K2097" i="6" s="1"/>
  <c r="J2161" i="6"/>
  <c r="K2161" i="6" s="1"/>
  <c r="J2225" i="6"/>
  <c r="K2225" i="6" s="1"/>
  <c r="J2289" i="6"/>
  <c r="K2289" i="6" s="1"/>
  <c r="J2353" i="6"/>
  <c r="K2353" i="6" s="1"/>
  <c r="J2417" i="6"/>
  <c r="K2417" i="6" s="1"/>
  <c r="J2481" i="6"/>
  <c r="K2481" i="6" s="1"/>
  <c r="J2545" i="6"/>
  <c r="K2545" i="6" s="1"/>
  <c r="J2609" i="6"/>
  <c r="K2609" i="6" s="1"/>
  <c r="J2649" i="6"/>
  <c r="K2649" i="6" s="1"/>
  <c r="J2713" i="6"/>
  <c r="K2713" i="6" s="1"/>
  <c r="J2777" i="6"/>
  <c r="K2777" i="6" s="1"/>
  <c r="J2841" i="6"/>
  <c r="K2841" i="6" s="1"/>
  <c r="J2905" i="6"/>
  <c r="K2905" i="6" s="1"/>
  <c r="J2969" i="6"/>
  <c r="K2969" i="6" s="1"/>
  <c r="J3033" i="6"/>
  <c r="K3033" i="6" s="1"/>
  <c r="J3097" i="6"/>
  <c r="K3097" i="6" s="1"/>
  <c r="J3161" i="6"/>
  <c r="K3161" i="6" s="1"/>
  <c r="J3225" i="6"/>
  <c r="K3225" i="6" s="1"/>
  <c r="J2618" i="6"/>
  <c r="K2618" i="6" s="1"/>
  <c r="J2682" i="6"/>
  <c r="K2682" i="6" s="1"/>
  <c r="J2746" i="6"/>
  <c r="K2746" i="6" s="1"/>
  <c r="J2810" i="6"/>
  <c r="K2810" i="6" s="1"/>
  <c r="J2874" i="6"/>
  <c r="K2874" i="6" s="1"/>
  <c r="J2938" i="6"/>
  <c r="K2938" i="6" s="1"/>
  <c r="J3002" i="6"/>
  <c r="K3002" i="6" s="1"/>
  <c r="J3066" i="6"/>
  <c r="K3066" i="6" s="1"/>
  <c r="J3130" i="6"/>
  <c r="K3130" i="6" s="1"/>
  <c r="J3194" i="6"/>
  <c r="K3194" i="6" s="1"/>
  <c r="J3258" i="6"/>
  <c r="K3258" i="6" s="1"/>
  <c r="J2643" i="6"/>
  <c r="K2643" i="6" s="1"/>
  <c r="J2707" i="6"/>
  <c r="K2707" i="6" s="1"/>
  <c r="J2771" i="6"/>
  <c r="K2771" i="6" s="1"/>
  <c r="J2835" i="6"/>
  <c r="K2835" i="6" s="1"/>
  <c r="J2899" i="6"/>
  <c r="K2899" i="6" s="1"/>
  <c r="J2963" i="6"/>
  <c r="K2963" i="6" s="1"/>
  <c r="J3027" i="6"/>
  <c r="K3027" i="6" s="1"/>
  <c r="J3091" i="6"/>
  <c r="K3091" i="6" s="1"/>
  <c r="J3155" i="6"/>
  <c r="K3155" i="6" s="1"/>
  <c r="J3219" i="6"/>
  <c r="K3219" i="6" s="1"/>
  <c r="J2612" i="6"/>
  <c r="K2612" i="6" s="1"/>
  <c r="J2676" i="6"/>
  <c r="K2676" i="6" s="1"/>
  <c r="J2740" i="6"/>
  <c r="K2740" i="6" s="1"/>
  <c r="J2804" i="6"/>
  <c r="K2804" i="6" s="1"/>
  <c r="J2868" i="6"/>
  <c r="K2868" i="6" s="1"/>
  <c r="J2932" i="6"/>
  <c r="K2932" i="6" s="1"/>
  <c r="J2996" i="6"/>
  <c r="K2996" i="6" s="1"/>
  <c r="J3060" i="6"/>
  <c r="K3060" i="6" s="1"/>
  <c r="J3124" i="6"/>
  <c r="K3124" i="6" s="1"/>
  <c r="J3188" i="6"/>
  <c r="K3188" i="6" s="1"/>
  <c r="J2629" i="6"/>
  <c r="K2629" i="6" s="1"/>
  <c r="J2693" i="6"/>
  <c r="K2693" i="6" s="1"/>
  <c r="J2757" i="6"/>
  <c r="K2757" i="6" s="1"/>
  <c r="J2821" i="6"/>
  <c r="K2821" i="6" s="1"/>
  <c r="J2885" i="6"/>
  <c r="K2885" i="6" s="1"/>
  <c r="J2949" i="6"/>
  <c r="K2949" i="6" s="1"/>
  <c r="J3013" i="6"/>
  <c r="K3013" i="6" s="1"/>
  <c r="J3077" i="6"/>
  <c r="K3077" i="6" s="1"/>
  <c r="J3141" i="6"/>
  <c r="K3141" i="6" s="1"/>
  <c r="J3205" i="6"/>
  <c r="K3205" i="6" s="1"/>
  <c r="J2572" i="6"/>
  <c r="K2572" i="6" s="1"/>
  <c r="J2662" i="6"/>
  <c r="K2662" i="6" s="1"/>
  <c r="J2726" i="6"/>
  <c r="K2726" i="6" s="1"/>
  <c r="J2790" i="6"/>
  <c r="K2790" i="6" s="1"/>
  <c r="J2854" i="6"/>
  <c r="K2854" i="6" s="1"/>
  <c r="J2918" i="6"/>
  <c r="K2918" i="6" s="1"/>
  <c r="J2982" i="6"/>
  <c r="K2982" i="6" s="1"/>
  <c r="J3046" i="6"/>
  <c r="K3046" i="6" s="1"/>
  <c r="J3110" i="6"/>
  <c r="K3110" i="6" s="1"/>
  <c r="J3174" i="6"/>
  <c r="K3174" i="6" s="1"/>
  <c r="J2647" i="6"/>
  <c r="K2647" i="6" s="1"/>
  <c r="J2711" i="6"/>
  <c r="K2711" i="6" s="1"/>
  <c r="J2775" i="6"/>
  <c r="K2775" i="6" s="1"/>
  <c r="J2839" i="6"/>
  <c r="K2839" i="6" s="1"/>
  <c r="J2903" i="6"/>
  <c r="K2903" i="6" s="1"/>
  <c r="J2967" i="6"/>
  <c r="K2967" i="6" s="1"/>
  <c r="J3031" i="6"/>
  <c r="K3031" i="6" s="1"/>
  <c r="J3095" i="6"/>
  <c r="K3095" i="6" s="1"/>
  <c r="J3159" i="6"/>
  <c r="K3159" i="6" s="1"/>
  <c r="J3223" i="6"/>
  <c r="K3223" i="6" s="1"/>
  <c r="J2616" i="6"/>
  <c r="K2616" i="6" s="1"/>
  <c r="J2680" i="6"/>
  <c r="K2680" i="6" s="1"/>
  <c r="J2744" i="6"/>
  <c r="K2744" i="6" s="1"/>
  <c r="J2808" i="6"/>
  <c r="K2808" i="6" s="1"/>
  <c r="J2872" i="6"/>
  <c r="K2872" i="6" s="1"/>
  <c r="J2936" i="6"/>
  <c r="K2936" i="6" s="1"/>
  <c r="J3000" i="6"/>
  <c r="K3000" i="6" s="1"/>
  <c r="J3064" i="6"/>
  <c r="K3064" i="6" s="1"/>
  <c r="J3128" i="6"/>
  <c r="K3128" i="6" s="1"/>
  <c r="J3192" i="6"/>
  <c r="K3192" i="6" s="1"/>
  <c r="J3256" i="6"/>
  <c r="K3256" i="6" s="1"/>
  <c r="J3326" i="6"/>
  <c r="K3326" i="6" s="1"/>
  <c r="J3390" i="6"/>
  <c r="K3390" i="6" s="1"/>
  <c r="J3454" i="6"/>
  <c r="K3454" i="6" s="1"/>
  <c r="J3518" i="6"/>
  <c r="K3518" i="6" s="1"/>
  <c r="J3582" i="6"/>
  <c r="K3582" i="6" s="1"/>
  <c r="J3646" i="6"/>
  <c r="K3646" i="6" s="1"/>
  <c r="J3710" i="6"/>
  <c r="K3710" i="6" s="1"/>
  <c r="J3774" i="6"/>
  <c r="K3774" i="6" s="1"/>
  <c r="J3838" i="6"/>
  <c r="K3838" i="6" s="1"/>
  <c r="J3198" i="6"/>
  <c r="K3198" i="6" s="1"/>
  <c r="J3311" i="6"/>
  <c r="K3311" i="6" s="1"/>
  <c r="J3375" i="6"/>
  <c r="K3375" i="6" s="1"/>
  <c r="J3439" i="6"/>
  <c r="K3439" i="6" s="1"/>
  <c r="J3503" i="6"/>
  <c r="K3503" i="6" s="1"/>
  <c r="J3567" i="6"/>
  <c r="K3567" i="6" s="1"/>
  <c r="J3631" i="6"/>
  <c r="K3631" i="6" s="1"/>
  <c r="J3695" i="6"/>
  <c r="K3695" i="6" s="1"/>
  <c r="J3759" i="6"/>
  <c r="K3759" i="6" s="1"/>
  <c r="J3823" i="6"/>
  <c r="K3823" i="6" s="1"/>
  <c r="J3887" i="6"/>
  <c r="K3887" i="6" s="1"/>
  <c r="J3296" i="6"/>
  <c r="K3296" i="6" s="1"/>
  <c r="J3360" i="6"/>
  <c r="K3360" i="6" s="1"/>
  <c r="J3424" i="6"/>
  <c r="K3424" i="6" s="1"/>
  <c r="J3488" i="6"/>
  <c r="K3488" i="6" s="1"/>
  <c r="J3552" i="6"/>
  <c r="K3552" i="6" s="1"/>
  <c r="J3616" i="6"/>
  <c r="K3616" i="6" s="1"/>
  <c r="J3680" i="6"/>
  <c r="K3680" i="6" s="1"/>
  <c r="J3744" i="6"/>
  <c r="K3744" i="6" s="1"/>
  <c r="J3808" i="6"/>
  <c r="K3808" i="6" s="1"/>
  <c r="J3872" i="6"/>
  <c r="K3872" i="6" s="1"/>
  <c r="J3289" i="6"/>
  <c r="K3289" i="6" s="1"/>
  <c r="J3353" i="6"/>
  <c r="K3353" i="6" s="1"/>
  <c r="J3417" i="6"/>
  <c r="K3417" i="6" s="1"/>
  <c r="J3481" i="6"/>
  <c r="K3481" i="6" s="1"/>
  <c r="J3545" i="6"/>
  <c r="K3545" i="6" s="1"/>
  <c r="J3609" i="6"/>
  <c r="K3609" i="6" s="1"/>
  <c r="J3673" i="6"/>
  <c r="K3673" i="6" s="1"/>
  <c r="J3737" i="6"/>
  <c r="K3737" i="6" s="1"/>
  <c r="J3801" i="6"/>
  <c r="K3801" i="6" s="1"/>
  <c r="J3865" i="6"/>
  <c r="K3865" i="6" s="1"/>
  <c r="J3282" i="6"/>
  <c r="K3282" i="6" s="1"/>
  <c r="J1184" i="6"/>
  <c r="K1184" i="6" s="1"/>
  <c r="J1017" i="6"/>
  <c r="K1017" i="6" s="1"/>
  <c r="J850" i="6"/>
  <c r="K850" i="6" s="1"/>
  <c r="J683" i="6"/>
  <c r="K683" i="6" s="1"/>
  <c r="J1195" i="6"/>
  <c r="K1195" i="6" s="1"/>
  <c r="J828" i="6"/>
  <c r="K828" i="6" s="1"/>
  <c r="J1084" i="6"/>
  <c r="K1084" i="6" s="1"/>
  <c r="J638" i="6"/>
  <c r="K638" i="6" s="1"/>
  <c r="J837" i="6"/>
  <c r="K837" i="6" s="1"/>
  <c r="J997" i="6"/>
  <c r="K997" i="6" s="1"/>
  <c r="J1125" i="6"/>
  <c r="K1125" i="6" s="1"/>
  <c r="J507" i="6"/>
  <c r="K507" i="6" s="1"/>
  <c r="J750" i="6"/>
  <c r="K750" i="6" s="1"/>
  <c r="J862" i="6"/>
  <c r="K862" i="6" s="1"/>
  <c r="J942" i="6"/>
  <c r="K942" i="6" s="1"/>
  <c r="J1022" i="6"/>
  <c r="K1022" i="6" s="1"/>
  <c r="J1102" i="6"/>
  <c r="K1102" i="6" s="1"/>
  <c r="J1166" i="6"/>
  <c r="K1166" i="6" s="1"/>
  <c r="J1230" i="6"/>
  <c r="K1230" i="6" s="1"/>
  <c r="J676" i="6"/>
  <c r="K676" i="6" s="1"/>
  <c r="J743" i="6"/>
  <c r="K743" i="6" s="1"/>
  <c r="J807" i="6"/>
  <c r="K807" i="6" s="1"/>
  <c r="J871" i="6"/>
  <c r="K871" i="6" s="1"/>
  <c r="J935" i="6"/>
  <c r="K935" i="6" s="1"/>
  <c r="J999" i="6"/>
  <c r="K999" i="6" s="1"/>
  <c r="J1063" i="6"/>
  <c r="K1063" i="6" s="1"/>
  <c r="J1127" i="6"/>
  <c r="K1127" i="6" s="1"/>
  <c r="J1191" i="6"/>
  <c r="K1191" i="6" s="1"/>
  <c r="J1255" i="6"/>
  <c r="K1255" i="6" s="1"/>
  <c r="J1275" i="6"/>
  <c r="K1275" i="6" s="1"/>
  <c r="J1360" i="6"/>
  <c r="K1360" i="6" s="1"/>
  <c r="J1424" i="6"/>
  <c r="K1424" i="6" s="1"/>
  <c r="J1488" i="6"/>
  <c r="K1488" i="6" s="1"/>
  <c r="J1552" i="6"/>
  <c r="K1552" i="6" s="1"/>
  <c r="J1616" i="6"/>
  <c r="K1616" i="6" s="1"/>
  <c r="J1680" i="6"/>
  <c r="K1680" i="6" s="1"/>
  <c r="J1744" i="6"/>
  <c r="K1744" i="6" s="1"/>
  <c r="J1808" i="6"/>
  <c r="K1808" i="6" s="1"/>
  <c r="J1872" i="6"/>
  <c r="K1872" i="6" s="1"/>
  <c r="J1936" i="6"/>
  <c r="K1936" i="6" s="1"/>
  <c r="J1329" i="6"/>
  <c r="K1329" i="6" s="1"/>
  <c r="J1393" i="6"/>
  <c r="K1393" i="6" s="1"/>
  <c r="J1457" i="6"/>
  <c r="K1457" i="6" s="1"/>
  <c r="J1521" i="6"/>
  <c r="K1521" i="6" s="1"/>
  <c r="J1585" i="6"/>
  <c r="K1585" i="6" s="1"/>
  <c r="J1649" i="6"/>
  <c r="K1649" i="6" s="1"/>
  <c r="J1713" i="6"/>
  <c r="K1713" i="6" s="1"/>
  <c r="J1777" i="6"/>
  <c r="K1777" i="6" s="1"/>
  <c r="J1841" i="6"/>
  <c r="K1841" i="6" s="1"/>
  <c r="J1905" i="6"/>
  <c r="K1905" i="6" s="1"/>
  <c r="J1259" i="6"/>
  <c r="K1259" i="6" s="1"/>
  <c r="J1354" i="6"/>
  <c r="K1354" i="6" s="1"/>
  <c r="J1418" i="6"/>
  <c r="K1418" i="6" s="1"/>
  <c r="J1482" i="6"/>
  <c r="K1482" i="6" s="1"/>
  <c r="J1546" i="6"/>
  <c r="K1546" i="6" s="1"/>
  <c r="J1610" i="6"/>
  <c r="K1610" i="6" s="1"/>
  <c r="J1674" i="6"/>
  <c r="K1674" i="6" s="1"/>
  <c r="J1738" i="6"/>
  <c r="K1738" i="6" s="1"/>
  <c r="J1802" i="6"/>
  <c r="K1802" i="6" s="1"/>
  <c r="J1866" i="6"/>
  <c r="K1866" i="6" s="1"/>
  <c r="J1930" i="6"/>
  <c r="K1930" i="6" s="1"/>
  <c r="J1323" i="6"/>
  <c r="K1323" i="6" s="1"/>
  <c r="J1387" i="6"/>
  <c r="K1387" i="6" s="1"/>
  <c r="J1451" i="6"/>
  <c r="K1451" i="6" s="1"/>
  <c r="J1515" i="6"/>
  <c r="K1515" i="6" s="1"/>
  <c r="J1579" i="6"/>
  <c r="K1579" i="6" s="1"/>
  <c r="J1643" i="6"/>
  <c r="K1643" i="6" s="1"/>
  <c r="J1707" i="6"/>
  <c r="K1707" i="6" s="1"/>
  <c r="J1771" i="6"/>
  <c r="K1771" i="6" s="1"/>
  <c r="J1835" i="6"/>
  <c r="K1835" i="6" s="1"/>
  <c r="J1285" i="6"/>
  <c r="K1285" i="6" s="1"/>
  <c r="J1364" i="6"/>
  <c r="K1364" i="6" s="1"/>
  <c r="J1428" i="6"/>
  <c r="K1428" i="6" s="1"/>
  <c r="J1492" i="6"/>
  <c r="K1492" i="6" s="1"/>
  <c r="J1556" i="6"/>
  <c r="K1556" i="6" s="1"/>
  <c r="J1620" i="6"/>
  <c r="K1620" i="6" s="1"/>
  <c r="J1684" i="6"/>
  <c r="K1684" i="6" s="1"/>
  <c r="J1748" i="6"/>
  <c r="K1748" i="6" s="1"/>
  <c r="J1812" i="6"/>
  <c r="K1812" i="6" s="1"/>
  <c r="J1876" i="6"/>
  <c r="K1876" i="6" s="1"/>
  <c r="J1309" i="6"/>
  <c r="K1309" i="6" s="1"/>
  <c r="J1373" i="6"/>
  <c r="K1373" i="6" s="1"/>
  <c r="J1437" i="6"/>
  <c r="K1437" i="6" s="1"/>
  <c r="J1501" i="6"/>
  <c r="K1501" i="6" s="1"/>
  <c r="J1565" i="6"/>
  <c r="K1565" i="6" s="1"/>
  <c r="J1629" i="6"/>
  <c r="K1629" i="6" s="1"/>
  <c r="J1693" i="6"/>
  <c r="K1693" i="6" s="1"/>
  <c r="J1757" i="6"/>
  <c r="K1757" i="6" s="1"/>
  <c r="J1821" i="6"/>
  <c r="K1821" i="6" s="1"/>
  <c r="J1885" i="6"/>
  <c r="K1885" i="6" s="1"/>
  <c r="J1318" i="6"/>
  <c r="K1318" i="6" s="1"/>
  <c r="J1382" i="6"/>
  <c r="K1382" i="6" s="1"/>
  <c r="J1446" i="6"/>
  <c r="K1446" i="6" s="1"/>
  <c r="J1510" i="6"/>
  <c r="K1510" i="6" s="1"/>
  <c r="J1574" i="6"/>
  <c r="K1574" i="6" s="1"/>
  <c r="J1638" i="6"/>
  <c r="K1638" i="6" s="1"/>
  <c r="J1702" i="6"/>
  <c r="K1702" i="6" s="1"/>
  <c r="J1766" i="6"/>
  <c r="K1766" i="6" s="1"/>
  <c r="J1830" i="6"/>
  <c r="K1830" i="6" s="1"/>
  <c r="J1894" i="6"/>
  <c r="K1894" i="6" s="1"/>
  <c r="J1958" i="6"/>
  <c r="K1958" i="6" s="1"/>
  <c r="J1343" i="6"/>
  <c r="K1343" i="6" s="1"/>
  <c r="J1407" i="6"/>
  <c r="K1407" i="6" s="1"/>
  <c r="J1471" i="6"/>
  <c r="K1471" i="6" s="1"/>
  <c r="J1535" i="6"/>
  <c r="K1535" i="6" s="1"/>
  <c r="J1599" i="6"/>
  <c r="K1599" i="6" s="1"/>
  <c r="J1663" i="6"/>
  <c r="K1663" i="6" s="1"/>
  <c r="J1727" i="6"/>
  <c r="K1727" i="6" s="1"/>
  <c r="J1791" i="6"/>
  <c r="K1791" i="6" s="1"/>
  <c r="J1855" i="6"/>
  <c r="K1855" i="6" s="1"/>
  <c r="J1986" i="6"/>
  <c r="K1986" i="6" s="1"/>
  <c r="J2050" i="6"/>
  <c r="K2050" i="6" s="1"/>
  <c r="J2114" i="6"/>
  <c r="K2114" i="6" s="1"/>
  <c r="J2178" i="6"/>
  <c r="K2178" i="6" s="1"/>
  <c r="J2242" i="6"/>
  <c r="K2242" i="6" s="1"/>
  <c r="J2306" i="6"/>
  <c r="K2306" i="6" s="1"/>
  <c r="J2370" i="6"/>
  <c r="K2370" i="6" s="1"/>
  <c r="J2434" i="6"/>
  <c r="K2434" i="6" s="1"/>
  <c r="J2498" i="6"/>
  <c r="K2498" i="6" s="1"/>
  <c r="J1871" i="6"/>
  <c r="K1871" i="6" s="1"/>
  <c r="J1995" i="6"/>
  <c r="K1995" i="6" s="1"/>
  <c r="J2059" i="6"/>
  <c r="K2059" i="6" s="1"/>
  <c r="J2123" i="6"/>
  <c r="K2123" i="6" s="1"/>
  <c r="J2187" i="6"/>
  <c r="K2187" i="6" s="1"/>
  <c r="J2251" i="6"/>
  <c r="K2251" i="6" s="1"/>
  <c r="J2315" i="6"/>
  <c r="K2315" i="6" s="1"/>
  <c r="J2379" i="6"/>
  <c r="K2379" i="6" s="1"/>
  <c r="J2443" i="6"/>
  <c r="K2443" i="6" s="1"/>
  <c r="J2507" i="6"/>
  <c r="K2507" i="6" s="1"/>
  <c r="J2571" i="6"/>
  <c r="K2571" i="6" s="1"/>
  <c r="J1963" i="6"/>
  <c r="K1963" i="6" s="1"/>
  <c r="J2028" i="6"/>
  <c r="K2028" i="6" s="1"/>
  <c r="J2092" i="6"/>
  <c r="K2092" i="6" s="1"/>
  <c r="J2156" i="6"/>
  <c r="K2156" i="6" s="1"/>
  <c r="J2220" i="6"/>
  <c r="K2220" i="6" s="1"/>
  <c r="J2284" i="6"/>
  <c r="K2284" i="6" s="1"/>
  <c r="J2348" i="6"/>
  <c r="K2348" i="6" s="1"/>
  <c r="J2412" i="6"/>
  <c r="K2412" i="6" s="1"/>
  <c r="J2476" i="6"/>
  <c r="K2476" i="6" s="1"/>
  <c r="J2540" i="6"/>
  <c r="K2540" i="6" s="1"/>
  <c r="J1989" i="6"/>
  <c r="K1989" i="6" s="1"/>
  <c r="J2053" i="6"/>
  <c r="K2053" i="6" s="1"/>
  <c r="J2117" i="6"/>
  <c r="K2117" i="6" s="1"/>
  <c r="J2181" i="6"/>
  <c r="K2181" i="6" s="1"/>
  <c r="J2245" i="6"/>
  <c r="K2245" i="6" s="1"/>
  <c r="J2309" i="6"/>
  <c r="K2309" i="6" s="1"/>
  <c r="J2373" i="6"/>
  <c r="K2373" i="6" s="1"/>
  <c r="J2437" i="6"/>
  <c r="K2437" i="6" s="1"/>
  <c r="J2501" i="6"/>
  <c r="K2501" i="6" s="1"/>
  <c r="J2565" i="6"/>
  <c r="K2565" i="6" s="1"/>
  <c r="J1955" i="6"/>
  <c r="K1955" i="6" s="1"/>
  <c r="J2022" i="6"/>
  <c r="K2022" i="6" s="1"/>
  <c r="J2086" i="6"/>
  <c r="K2086" i="6" s="1"/>
  <c r="J2150" i="6"/>
  <c r="K2150" i="6" s="1"/>
  <c r="J2214" i="6"/>
  <c r="K2214" i="6" s="1"/>
  <c r="J2278" i="6"/>
  <c r="K2278" i="6" s="1"/>
  <c r="J2342" i="6"/>
  <c r="K2342" i="6" s="1"/>
  <c r="J2406" i="6"/>
  <c r="K2406" i="6" s="1"/>
  <c r="J2470" i="6"/>
  <c r="K2470" i="6" s="1"/>
  <c r="J2534" i="6"/>
  <c r="K2534" i="6" s="1"/>
  <c r="J2598" i="6"/>
  <c r="K2598" i="6" s="1"/>
  <c r="J1983" i="6"/>
  <c r="K1983" i="6" s="1"/>
  <c r="J2047" i="6"/>
  <c r="K2047" i="6" s="1"/>
  <c r="J2111" i="6"/>
  <c r="K2111" i="6" s="1"/>
  <c r="J2175" i="6"/>
  <c r="K2175" i="6" s="1"/>
  <c r="J2239" i="6"/>
  <c r="K2239" i="6" s="1"/>
  <c r="J2303" i="6"/>
  <c r="K2303" i="6" s="1"/>
  <c r="J2367" i="6"/>
  <c r="K2367" i="6" s="1"/>
  <c r="J2431" i="6"/>
  <c r="K2431" i="6" s="1"/>
  <c r="J2495" i="6"/>
  <c r="K2495" i="6" s="1"/>
  <c r="J2559" i="6"/>
  <c r="K2559" i="6" s="1"/>
  <c r="J1925" i="6"/>
  <c r="K1925" i="6" s="1"/>
  <c r="J2008" i="6"/>
  <c r="K2008" i="6" s="1"/>
  <c r="J2072" i="6"/>
  <c r="K2072" i="6" s="1"/>
  <c r="J2136" i="6"/>
  <c r="K2136" i="6" s="1"/>
  <c r="J2200" i="6"/>
  <c r="K2200" i="6" s="1"/>
  <c r="J2264" i="6"/>
  <c r="K2264" i="6" s="1"/>
  <c r="J2328" i="6"/>
  <c r="K2328" i="6" s="1"/>
  <c r="J2392" i="6"/>
  <c r="K2392" i="6" s="1"/>
  <c r="J2456" i="6"/>
  <c r="K2456" i="6" s="1"/>
  <c r="J2520" i="6"/>
  <c r="K2520" i="6" s="1"/>
  <c r="J2584" i="6"/>
  <c r="K2584" i="6" s="1"/>
  <c r="J1977" i="6"/>
  <c r="K1977" i="6" s="1"/>
  <c r="J2041" i="6"/>
  <c r="K2041" i="6" s="1"/>
  <c r="J2105" i="6"/>
  <c r="K2105" i="6" s="1"/>
  <c r="J2169" i="6"/>
  <c r="K2169" i="6" s="1"/>
  <c r="J2233" i="6"/>
  <c r="K2233" i="6" s="1"/>
  <c r="J2297" i="6"/>
  <c r="K2297" i="6" s="1"/>
  <c r="J2361" i="6"/>
  <c r="K2361" i="6" s="1"/>
  <c r="J2425" i="6"/>
  <c r="K2425" i="6" s="1"/>
  <c r="J2489" i="6"/>
  <c r="K2489" i="6" s="1"/>
  <c r="J2553" i="6"/>
  <c r="K2553" i="6" s="1"/>
  <c r="J2548" i="6"/>
  <c r="K2548" i="6" s="1"/>
  <c r="J2657" i="6"/>
  <c r="K2657" i="6" s="1"/>
  <c r="J2721" i="6"/>
  <c r="K2721" i="6" s="1"/>
  <c r="J2785" i="6"/>
  <c r="K2785" i="6" s="1"/>
  <c r="J2849" i="6"/>
  <c r="K2849" i="6" s="1"/>
  <c r="J2913" i="6"/>
  <c r="K2913" i="6" s="1"/>
  <c r="J2977" i="6"/>
  <c r="K2977" i="6" s="1"/>
  <c r="J3041" i="6"/>
  <c r="K3041" i="6" s="1"/>
  <c r="J3105" i="6"/>
  <c r="K3105" i="6" s="1"/>
  <c r="J3169" i="6"/>
  <c r="K3169" i="6" s="1"/>
  <c r="J3233" i="6"/>
  <c r="K3233" i="6" s="1"/>
  <c r="J2626" i="6"/>
  <c r="K2626" i="6" s="1"/>
  <c r="J2690" i="6"/>
  <c r="K2690" i="6" s="1"/>
  <c r="J2754" i="6"/>
  <c r="K2754" i="6" s="1"/>
  <c r="J2818" i="6"/>
  <c r="K2818" i="6" s="1"/>
  <c r="J2882" i="6"/>
  <c r="K2882" i="6" s="1"/>
  <c r="J2946" i="6"/>
  <c r="K2946" i="6" s="1"/>
  <c r="J3010" i="6"/>
  <c r="K3010" i="6" s="1"/>
  <c r="J3074" i="6"/>
  <c r="K3074" i="6" s="1"/>
  <c r="J3138" i="6"/>
  <c r="K3138" i="6" s="1"/>
  <c r="J3202" i="6"/>
  <c r="K3202" i="6" s="1"/>
  <c r="J3266" i="6"/>
  <c r="K3266" i="6" s="1"/>
  <c r="J2651" i="6"/>
  <c r="K2651" i="6" s="1"/>
  <c r="J2715" i="6"/>
  <c r="K2715" i="6" s="1"/>
  <c r="J2779" i="6"/>
  <c r="K2779" i="6" s="1"/>
  <c r="J2843" i="6"/>
  <c r="K2843" i="6" s="1"/>
  <c r="J2907" i="6"/>
  <c r="K2907" i="6" s="1"/>
  <c r="J2971" i="6"/>
  <c r="K2971" i="6" s="1"/>
  <c r="J3035" i="6"/>
  <c r="K3035" i="6" s="1"/>
  <c r="J3099" i="6"/>
  <c r="K3099" i="6" s="1"/>
  <c r="J3163" i="6"/>
  <c r="K3163" i="6" s="1"/>
  <c r="J3227" i="6"/>
  <c r="K3227" i="6" s="1"/>
  <c r="J2620" i="6"/>
  <c r="K2620" i="6" s="1"/>
  <c r="J2684" i="6"/>
  <c r="K2684" i="6" s="1"/>
  <c r="J2748" i="6"/>
  <c r="K2748" i="6" s="1"/>
  <c r="J2812" i="6"/>
  <c r="K2812" i="6" s="1"/>
  <c r="J2876" i="6"/>
  <c r="K2876" i="6" s="1"/>
  <c r="J2940" i="6"/>
  <c r="K2940" i="6" s="1"/>
  <c r="J3004" i="6"/>
  <c r="K3004" i="6" s="1"/>
  <c r="J3068" i="6"/>
  <c r="K3068" i="6" s="1"/>
  <c r="J3132" i="6"/>
  <c r="K3132" i="6" s="1"/>
  <c r="J3196" i="6"/>
  <c r="K3196" i="6" s="1"/>
  <c r="J2637" i="6"/>
  <c r="K2637" i="6" s="1"/>
  <c r="J2701" i="6"/>
  <c r="K2701" i="6" s="1"/>
  <c r="J2765" i="6"/>
  <c r="K2765" i="6" s="1"/>
  <c r="J2829" i="6"/>
  <c r="K2829" i="6" s="1"/>
  <c r="J2893" i="6"/>
  <c r="K2893" i="6" s="1"/>
  <c r="J2957" i="6"/>
  <c r="K2957" i="6" s="1"/>
  <c r="J3021" i="6"/>
  <c r="K3021" i="6" s="1"/>
  <c r="J3085" i="6"/>
  <c r="K3085" i="6" s="1"/>
  <c r="J3149" i="6"/>
  <c r="K3149" i="6" s="1"/>
  <c r="J3213" i="6"/>
  <c r="K3213" i="6" s="1"/>
  <c r="J2603" i="6"/>
  <c r="K2603" i="6" s="1"/>
  <c r="J2670" i="6"/>
  <c r="K2670" i="6" s="1"/>
  <c r="J2734" i="6"/>
  <c r="K2734" i="6" s="1"/>
  <c r="J2798" i="6"/>
  <c r="K2798" i="6" s="1"/>
  <c r="J2862" i="6"/>
  <c r="K2862" i="6" s="1"/>
  <c r="J2926" i="6"/>
  <c r="K2926" i="6" s="1"/>
  <c r="J2990" i="6"/>
  <c r="K2990" i="6" s="1"/>
  <c r="J3054" i="6"/>
  <c r="K3054" i="6" s="1"/>
  <c r="J3118" i="6"/>
  <c r="K3118" i="6" s="1"/>
  <c r="J3182" i="6"/>
  <c r="K3182" i="6" s="1"/>
  <c r="J2655" i="6"/>
  <c r="K2655" i="6" s="1"/>
  <c r="J2719" i="6"/>
  <c r="K2719" i="6" s="1"/>
  <c r="J2783" i="6"/>
  <c r="K2783" i="6" s="1"/>
  <c r="J2847" i="6"/>
  <c r="K2847" i="6" s="1"/>
  <c r="J2911" i="6"/>
  <c r="K2911" i="6" s="1"/>
  <c r="J2975" i="6"/>
  <c r="K2975" i="6" s="1"/>
  <c r="J3039" i="6"/>
  <c r="K3039" i="6" s="1"/>
  <c r="J3103" i="6"/>
  <c r="K3103" i="6" s="1"/>
  <c r="J3167" i="6"/>
  <c r="K3167" i="6" s="1"/>
  <c r="J3231" i="6"/>
  <c r="K3231" i="6" s="1"/>
  <c r="J2624" i="6"/>
  <c r="K2624" i="6" s="1"/>
  <c r="J2688" i="6"/>
  <c r="K2688" i="6" s="1"/>
  <c r="J2752" i="6"/>
  <c r="K2752" i="6" s="1"/>
  <c r="J2816" i="6"/>
  <c r="K2816" i="6" s="1"/>
  <c r="J2880" i="6"/>
  <c r="K2880" i="6" s="1"/>
  <c r="J2944" i="6"/>
  <c r="K2944" i="6" s="1"/>
  <c r="J3008" i="6"/>
  <c r="K3008" i="6" s="1"/>
  <c r="J3072" i="6"/>
  <c r="K3072" i="6" s="1"/>
  <c r="J3136" i="6"/>
  <c r="K3136" i="6" s="1"/>
  <c r="J3200" i="6"/>
  <c r="K3200" i="6" s="1"/>
  <c r="J3270" i="6"/>
  <c r="K3270" i="6" s="1"/>
  <c r="J3334" i="6"/>
  <c r="K3334" i="6" s="1"/>
  <c r="J3398" i="6"/>
  <c r="K3398" i="6" s="1"/>
  <c r="J3462" i="6"/>
  <c r="K3462" i="6" s="1"/>
  <c r="J3526" i="6"/>
  <c r="K3526" i="6" s="1"/>
  <c r="J3590" i="6"/>
  <c r="K3590" i="6" s="1"/>
  <c r="J3654" i="6"/>
  <c r="K3654" i="6" s="1"/>
  <c r="J3718" i="6"/>
  <c r="K3718" i="6" s="1"/>
  <c r="J3782" i="6"/>
  <c r="K3782" i="6" s="1"/>
  <c r="J3846" i="6"/>
  <c r="K3846" i="6" s="1"/>
  <c r="J3238" i="6"/>
  <c r="K3238" i="6" s="1"/>
  <c r="J3319" i="6"/>
  <c r="K3319" i="6" s="1"/>
  <c r="J3383" i="6"/>
  <c r="K3383" i="6" s="1"/>
  <c r="J3447" i="6"/>
  <c r="K3447" i="6" s="1"/>
  <c r="J3511" i="6"/>
  <c r="K3511" i="6" s="1"/>
  <c r="J3575" i="6"/>
  <c r="K3575" i="6" s="1"/>
  <c r="J3639" i="6"/>
  <c r="K3639" i="6" s="1"/>
  <c r="J3703" i="6"/>
  <c r="K3703" i="6" s="1"/>
  <c r="J3767" i="6"/>
  <c r="K3767" i="6" s="1"/>
  <c r="J3831" i="6"/>
  <c r="K3831" i="6" s="1"/>
  <c r="J3896" i="6"/>
  <c r="K3896" i="6" s="1"/>
  <c r="J3304" i="6"/>
  <c r="K3304" i="6" s="1"/>
  <c r="J3368" i="6"/>
  <c r="K3368" i="6" s="1"/>
  <c r="J3432" i="6"/>
  <c r="K3432" i="6" s="1"/>
  <c r="J3496" i="6"/>
  <c r="K3496" i="6" s="1"/>
  <c r="J3560" i="6"/>
  <c r="K3560" i="6" s="1"/>
  <c r="J3624" i="6"/>
  <c r="K3624" i="6" s="1"/>
  <c r="J3688" i="6"/>
  <c r="K3688" i="6" s="1"/>
  <c r="J3752" i="6"/>
  <c r="K3752" i="6" s="1"/>
  <c r="J3816" i="6"/>
  <c r="K3816" i="6" s="1"/>
  <c r="J3880" i="6"/>
  <c r="K3880" i="6" s="1"/>
  <c r="J3297" i="6"/>
  <c r="K3297" i="6" s="1"/>
  <c r="J3361" i="6"/>
  <c r="K3361" i="6" s="1"/>
  <c r="J3425" i="6"/>
  <c r="K3425" i="6" s="1"/>
  <c r="J3489" i="6"/>
  <c r="K3489" i="6" s="1"/>
  <c r="J3553" i="6"/>
  <c r="K3553" i="6" s="1"/>
  <c r="J3617" i="6"/>
  <c r="K3617" i="6" s="1"/>
  <c r="J3681" i="6"/>
  <c r="K3681" i="6" s="1"/>
  <c r="J3745" i="6"/>
  <c r="K3745" i="6" s="1"/>
  <c r="J3809" i="6"/>
  <c r="K3809" i="6" s="1"/>
  <c r="J3873" i="6"/>
  <c r="K3873" i="6" s="1"/>
  <c r="J3290" i="6"/>
  <c r="K3290" i="6" s="1"/>
  <c r="J3354" i="6"/>
  <c r="K3354" i="6" s="1"/>
  <c r="J3418" i="6"/>
  <c r="K3418" i="6" s="1"/>
  <c r="J3482" i="6"/>
  <c r="K3482" i="6" s="1"/>
  <c r="J3546" i="6"/>
  <c r="K3546" i="6" s="1"/>
  <c r="J3610" i="6"/>
  <c r="K3610" i="6" s="1"/>
  <c r="J3674" i="6"/>
  <c r="K3674" i="6" s="1"/>
  <c r="J3738" i="6"/>
  <c r="K3738" i="6" s="1"/>
  <c r="J3802" i="6"/>
  <c r="K3802" i="6" s="1"/>
  <c r="J3299" i="6"/>
  <c r="K3299" i="6" s="1"/>
  <c r="J3363" i="6"/>
  <c r="K3363" i="6" s="1"/>
  <c r="J3427" i="6"/>
  <c r="K3427" i="6" s="1"/>
  <c r="J3491" i="6"/>
  <c r="K3491" i="6" s="1"/>
  <c r="J3555" i="6"/>
  <c r="K3555" i="6" s="1"/>
  <c r="J3619" i="6"/>
  <c r="K3619" i="6" s="1"/>
  <c r="J3683" i="6"/>
  <c r="K3683" i="6" s="1"/>
  <c r="J3747" i="6"/>
  <c r="K3747" i="6" s="1"/>
  <c r="J3811" i="6"/>
  <c r="K3811" i="6" s="1"/>
  <c r="J3228" i="6"/>
  <c r="K3228" i="6" s="1"/>
  <c r="J3316" i="6"/>
  <c r="K3316" i="6" s="1"/>
  <c r="J3380" i="6"/>
  <c r="K3380" i="6" s="1"/>
  <c r="J3444" i="6"/>
  <c r="K3444" i="6" s="1"/>
  <c r="J3508" i="6"/>
  <c r="K3508" i="6" s="1"/>
  <c r="J3572" i="6"/>
  <c r="K3572" i="6" s="1"/>
  <c r="J3636" i="6"/>
  <c r="K3636" i="6" s="1"/>
  <c r="J3700" i="6"/>
  <c r="K3700" i="6" s="1"/>
  <c r="J3538" i="6"/>
  <c r="K3538" i="6" s="1"/>
  <c r="J3794" i="6"/>
  <c r="K3794" i="6" s="1"/>
  <c r="J3443" i="6"/>
  <c r="K3443" i="6" s="1"/>
  <c r="J3547" i="6"/>
  <c r="K3547" i="6" s="1"/>
  <c r="J3643" i="6"/>
  <c r="K3643" i="6" s="1"/>
  <c r="J3731" i="6"/>
  <c r="K3731" i="6" s="1"/>
  <c r="J3819" i="6"/>
  <c r="K3819" i="6" s="1"/>
  <c r="J3276" i="6"/>
  <c r="K3276" i="6" s="1"/>
  <c r="J3364" i="6"/>
  <c r="K3364" i="6" s="1"/>
  <c r="J3452" i="6"/>
  <c r="K3452" i="6" s="1"/>
  <c r="J3524" i="6"/>
  <c r="K3524" i="6" s="1"/>
  <c r="J3596" i="6"/>
  <c r="K3596" i="6" s="1"/>
  <c r="J3668" i="6"/>
  <c r="K3668" i="6" s="1"/>
  <c r="J3740" i="6"/>
  <c r="K3740" i="6" s="1"/>
  <c r="J3804" i="6"/>
  <c r="K3804" i="6" s="1"/>
  <c r="J3868" i="6"/>
  <c r="K3868" i="6" s="1"/>
  <c r="J3285" i="6"/>
  <c r="K3285" i="6" s="1"/>
  <c r="J3349" i="6"/>
  <c r="K3349" i="6" s="1"/>
  <c r="J3413" i="6"/>
  <c r="K3413" i="6" s="1"/>
  <c r="J3477" i="6"/>
  <c r="K3477" i="6" s="1"/>
  <c r="J3541" i="6"/>
  <c r="K3541" i="6" s="1"/>
  <c r="J3605" i="6"/>
  <c r="K3605" i="6" s="1"/>
  <c r="J3669" i="6"/>
  <c r="K3669" i="6" s="1"/>
  <c r="J3733" i="6"/>
  <c r="K3733" i="6" s="1"/>
  <c r="J3797" i="6"/>
  <c r="K3797" i="6" s="1"/>
  <c r="J3818" i="6"/>
  <c r="K3818" i="6" s="1"/>
  <c r="J3562" i="6"/>
  <c r="K3562" i="6" s="1"/>
  <c r="J3222" i="6"/>
  <c r="K3222" i="6" s="1"/>
  <c r="J3451" i="6"/>
  <c r="K3451" i="6" s="1"/>
  <c r="J3563" i="6"/>
  <c r="K3563" i="6" s="1"/>
  <c r="J3659" i="6"/>
  <c r="K3659" i="6" s="1"/>
  <c r="J3739" i="6"/>
  <c r="K3739" i="6" s="1"/>
  <c r="J3827" i="6"/>
  <c r="K3827" i="6" s="1"/>
  <c r="J3292" i="6"/>
  <c r="K3292" i="6" s="1"/>
  <c r="J3372" i="6"/>
  <c r="K3372" i="6" s="1"/>
  <c r="J3460" i="6"/>
  <c r="K3460" i="6" s="1"/>
  <c r="J3532" i="6"/>
  <c r="K3532" i="6" s="1"/>
  <c r="J3604" i="6"/>
  <c r="K3604" i="6" s="1"/>
  <c r="J3676" i="6"/>
  <c r="K3676" i="6" s="1"/>
  <c r="J3748" i="6"/>
  <c r="K3748" i="6" s="1"/>
  <c r="J3812" i="6"/>
  <c r="K3812" i="6" s="1"/>
  <c r="J3876" i="6"/>
  <c r="K3876" i="6" s="1"/>
  <c r="J3293" i="6"/>
  <c r="K3293" i="6" s="1"/>
  <c r="J3357" i="6"/>
  <c r="K3357" i="6" s="1"/>
  <c r="J3421" i="6"/>
  <c r="K3421" i="6" s="1"/>
  <c r="J3485" i="6"/>
  <c r="K3485" i="6" s="1"/>
  <c r="J3549" i="6"/>
  <c r="K3549" i="6" s="1"/>
  <c r="J3613" i="6"/>
  <c r="K3613" i="6" s="1"/>
  <c r="J3677" i="6"/>
  <c r="K3677" i="6" s="1"/>
  <c r="J3741" i="6"/>
  <c r="K3741" i="6" s="1"/>
  <c r="J3805" i="6"/>
  <c r="K3805" i="6" s="1"/>
  <c r="J3869" i="6"/>
  <c r="K3869" i="6" s="1"/>
  <c r="J3877" i="6"/>
  <c r="K3877" i="6" s="1"/>
  <c r="J3891" i="6"/>
  <c r="K3891" i="6" s="1"/>
  <c r="J3602" i="6"/>
  <c r="K3602" i="6" s="1"/>
  <c r="J3291" i="6"/>
  <c r="K3291" i="6" s="1"/>
  <c r="J3467" i="6"/>
  <c r="K3467" i="6" s="1"/>
  <c r="J3571" i="6"/>
  <c r="K3571" i="6" s="1"/>
  <c r="J3667" i="6"/>
  <c r="K3667" i="6" s="1"/>
  <c r="J3755" i="6"/>
  <c r="K3755" i="6" s="1"/>
  <c r="J3835" i="6"/>
  <c r="K3835" i="6" s="1"/>
  <c r="J3300" i="6"/>
  <c r="K3300" i="6" s="1"/>
  <c r="J3388" i="6"/>
  <c r="K3388" i="6" s="1"/>
  <c r="J3468" i="6"/>
  <c r="K3468" i="6" s="1"/>
  <c r="J3540" i="6"/>
  <c r="K3540" i="6" s="1"/>
  <c r="J3612" i="6"/>
  <c r="K3612" i="6" s="1"/>
  <c r="J3684" i="6"/>
  <c r="K3684" i="6" s="1"/>
  <c r="J3756" i="6"/>
  <c r="K3756" i="6" s="1"/>
  <c r="J3820" i="6"/>
  <c r="K3820" i="6" s="1"/>
  <c r="J3884" i="6"/>
  <c r="K3884" i="6" s="1"/>
  <c r="J3301" i="6"/>
  <c r="K3301" i="6" s="1"/>
  <c r="J3365" i="6"/>
  <c r="K3365" i="6" s="1"/>
  <c r="J3429" i="6"/>
  <c r="K3429" i="6" s="1"/>
  <c r="J3493" i="6"/>
  <c r="K3493" i="6" s="1"/>
  <c r="J3557" i="6"/>
  <c r="K3557" i="6" s="1"/>
  <c r="J3621" i="6"/>
  <c r="K3621" i="6" s="1"/>
  <c r="J3685" i="6"/>
  <c r="K3685" i="6" s="1"/>
  <c r="J3749" i="6"/>
  <c r="K3749" i="6" s="1"/>
  <c r="J3813" i="6"/>
  <c r="K3813" i="6" s="1"/>
  <c r="J3892" i="6"/>
  <c r="K3892" i="6" s="1"/>
  <c r="J3850" i="6"/>
  <c r="K3850" i="6" s="1"/>
  <c r="J3346" i="6"/>
  <c r="K3346" i="6" s="1"/>
  <c r="J3626" i="6"/>
  <c r="K3626" i="6" s="1"/>
  <c r="J3315" i="6"/>
  <c r="K3315" i="6" s="1"/>
  <c r="J3483" i="6"/>
  <c r="K3483" i="6" s="1"/>
  <c r="J3579" i="6"/>
  <c r="K3579" i="6" s="1"/>
  <c r="J3675" i="6"/>
  <c r="K3675" i="6" s="1"/>
  <c r="J3763" i="6"/>
  <c r="K3763" i="6" s="1"/>
  <c r="J3851" i="6"/>
  <c r="K3851" i="6" s="1"/>
  <c r="J3308" i="6"/>
  <c r="K3308" i="6" s="1"/>
  <c r="J3396" i="6"/>
  <c r="K3396" i="6" s="1"/>
  <c r="J3476" i="6"/>
  <c r="K3476" i="6" s="1"/>
  <c r="J3548" i="6"/>
  <c r="K3548" i="6" s="1"/>
  <c r="J3620" i="6"/>
  <c r="K3620" i="6" s="1"/>
  <c r="J3692" i="6"/>
  <c r="K3692" i="6" s="1"/>
  <c r="J3764" i="6"/>
  <c r="K3764" i="6" s="1"/>
  <c r="J3828" i="6"/>
  <c r="K3828" i="6" s="1"/>
  <c r="J3893" i="6"/>
  <c r="K3893" i="6" s="1"/>
  <c r="J3309" i="6"/>
  <c r="K3309" i="6" s="1"/>
  <c r="J3373" i="6"/>
  <c r="K3373" i="6" s="1"/>
  <c r="J3437" i="6"/>
  <c r="K3437" i="6" s="1"/>
  <c r="J3501" i="6"/>
  <c r="K3501" i="6" s="1"/>
  <c r="J3565" i="6"/>
  <c r="K3565" i="6" s="1"/>
  <c r="J3629" i="6"/>
  <c r="K3629" i="6" s="1"/>
  <c r="J3693" i="6"/>
  <c r="K3693" i="6" s="1"/>
  <c r="J3757" i="6"/>
  <c r="K3757" i="6" s="1"/>
  <c r="J3821" i="6"/>
  <c r="K3821" i="6" s="1"/>
  <c r="J3410" i="6"/>
  <c r="K3410" i="6" s="1"/>
  <c r="J3666" i="6"/>
  <c r="K3666" i="6" s="1"/>
  <c r="J3355" i="6"/>
  <c r="K3355" i="6" s="1"/>
  <c r="J3499" i="6"/>
  <c r="K3499" i="6" s="1"/>
  <c r="J3595" i="6"/>
  <c r="K3595" i="6" s="1"/>
  <c r="J3691" i="6"/>
  <c r="K3691" i="6" s="1"/>
  <c r="J3771" i="6"/>
  <c r="K3771" i="6" s="1"/>
  <c r="J3859" i="6"/>
  <c r="K3859" i="6" s="1"/>
  <c r="J3324" i="6"/>
  <c r="K3324" i="6" s="1"/>
  <c r="J3404" i="6"/>
  <c r="K3404" i="6" s="1"/>
  <c r="J3484" i="6"/>
  <c r="K3484" i="6" s="1"/>
  <c r="J3556" i="6"/>
  <c r="K3556" i="6" s="1"/>
  <c r="J3628" i="6"/>
  <c r="K3628" i="6" s="1"/>
  <c r="J3708" i="6"/>
  <c r="K3708" i="6" s="1"/>
  <c r="J3772" i="6"/>
  <c r="K3772" i="6" s="1"/>
  <c r="J3836" i="6"/>
  <c r="K3836" i="6" s="1"/>
  <c r="J3230" i="6"/>
  <c r="K3230" i="6" s="1"/>
  <c r="J3317" i="6"/>
  <c r="K3317" i="6" s="1"/>
  <c r="J3381" i="6"/>
  <c r="K3381" i="6" s="1"/>
  <c r="J3445" i="6"/>
  <c r="K3445" i="6" s="1"/>
  <c r="J3509" i="6"/>
  <c r="K3509" i="6" s="1"/>
  <c r="J3573" i="6"/>
  <c r="K3573" i="6" s="1"/>
  <c r="J3637" i="6"/>
  <c r="K3637" i="6" s="1"/>
  <c r="J3701" i="6"/>
  <c r="K3701" i="6" s="1"/>
  <c r="J3765" i="6"/>
  <c r="K3765" i="6" s="1"/>
  <c r="J3829" i="6"/>
  <c r="K3829" i="6" s="1"/>
  <c r="J3874" i="6"/>
  <c r="K3874" i="6" s="1"/>
  <c r="J3883" i="6"/>
  <c r="K3883" i="6" s="1"/>
  <c r="J3434" i="6"/>
  <c r="K3434" i="6" s="1"/>
  <c r="J3690" i="6"/>
  <c r="K3690" i="6" s="1"/>
  <c r="J3379" i="6"/>
  <c r="K3379" i="6" s="1"/>
  <c r="J3507" i="6"/>
  <c r="K3507" i="6" s="1"/>
  <c r="J3611" i="6"/>
  <c r="K3611" i="6" s="1"/>
  <c r="J3699" i="6"/>
  <c r="K3699" i="6" s="1"/>
  <c r="J3787" i="6"/>
  <c r="K3787" i="6" s="1"/>
  <c r="J3867" i="6"/>
  <c r="K3867" i="6" s="1"/>
  <c r="J3332" i="6"/>
  <c r="K3332" i="6" s="1"/>
  <c r="J3420" i="6"/>
  <c r="K3420" i="6" s="1"/>
  <c r="J3492" i="6"/>
  <c r="K3492" i="6" s="1"/>
  <c r="J3564" i="6"/>
  <c r="K3564" i="6" s="1"/>
  <c r="J3644" i="6"/>
  <c r="K3644" i="6" s="1"/>
  <c r="J3716" i="6"/>
  <c r="K3716" i="6" s="1"/>
  <c r="J3780" i="6"/>
  <c r="K3780" i="6" s="1"/>
  <c r="J3844" i="6"/>
  <c r="K3844" i="6" s="1"/>
  <c r="J3254" i="6"/>
  <c r="K3254" i="6" s="1"/>
  <c r="J3474" i="6"/>
  <c r="K3474" i="6" s="1"/>
  <c r="J3730" i="6"/>
  <c r="K3730" i="6" s="1"/>
  <c r="J3419" i="6"/>
  <c r="K3419" i="6" s="1"/>
  <c r="J3515" i="6"/>
  <c r="K3515" i="6" s="1"/>
  <c r="J3627" i="6"/>
  <c r="K3627" i="6" s="1"/>
  <c r="J3707" i="6"/>
  <c r="K3707" i="6" s="1"/>
  <c r="J3795" i="6"/>
  <c r="K3795" i="6" s="1"/>
  <c r="J3252" i="6"/>
  <c r="K3252" i="6" s="1"/>
  <c r="J3340" i="6"/>
  <c r="K3340" i="6" s="1"/>
  <c r="J3428" i="6"/>
  <c r="K3428" i="6" s="1"/>
  <c r="J3500" i="6"/>
  <c r="K3500" i="6" s="1"/>
  <c r="J3580" i="6"/>
  <c r="K3580" i="6" s="1"/>
  <c r="J3652" i="6"/>
  <c r="K3652" i="6" s="1"/>
  <c r="J3724" i="6"/>
  <c r="K3724" i="6" s="1"/>
  <c r="J3788" i="6"/>
  <c r="K3788" i="6" s="1"/>
  <c r="J3852" i="6"/>
  <c r="K3852" i="6" s="1"/>
  <c r="J3269" i="6"/>
  <c r="K3269" i="6" s="1"/>
  <c r="J3333" i="6"/>
  <c r="K3333" i="6" s="1"/>
  <c r="J3397" i="6"/>
  <c r="K3397" i="6" s="1"/>
  <c r="J3498" i="6"/>
  <c r="K3498" i="6" s="1"/>
  <c r="J3754" i="6"/>
  <c r="K3754" i="6" s="1"/>
  <c r="J3435" i="6"/>
  <c r="K3435" i="6" s="1"/>
  <c r="J3531" i="6"/>
  <c r="K3531" i="6" s="1"/>
  <c r="J3635" i="6"/>
  <c r="K3635" i="6" s="1"/>
  <c r="J3723" i="6"/>
  <c r="K3723" i="6" s="1"/>
  <c r="J3803" i="6"/>
  <c r="K3803" i="6" s="1"/>
  <c r="J3268" i="6"/>
  <c r="K3268" i="6" s="1"/>
  <c r="J3356" i="6"/>
  <c r="K3356" i="6" s="1"/>
  <c r="J3436" i="6"/>
  <c r="K3436" i="6" s="1"/>
  <c r="J3516" i="6"/>
  <c r="K3516" i="6" s="1"/>
  <c r="J3588" i="6"/>
  <c r="K3588" i="6" s="1"/>
  <c r="J3660" i="6"/>
  <c r="K3660" i="6" s="1"/>
  <c r="J3732" i="6"/>
  <c r="K3732" i="6" s="1"/>
  <c r="J3796" i="6"/>
  <c r="K3796" i="6" s="1"/>
  <c r="J3860" i="6"/>
  <c r="K3860" i="6" s="1"/>
  <c r="J3277" i="6"/>
  <c r="K3277" i="6" s="1"/>
  <c r="J3341" i="6"/>
  <c r="K3341" i="6" s="1"/>
  <c r="J3405" i="6"/>
  <c r="K3405" i="6" s="1"/>
  <c r="J3469" i="6"/>
  <c r="K3469" i="6" s="1"/>
  <c r="J3533" i="6"/>
  <c r="K3533" i="6" s="1"/>
  <c r="J3597" i="6"/>
  <c r="K3597" i="6" s="1"/>
  <c r="J3661" i="6"/>
  <c r="K3661" i="6" s="1"/>
  <c r="J3725" i="6"/>
  <c r="K3725" i="6" s="1"/>
  <c r="J3842" i="6"/>
  <c r="K3842" i="6" s="1"/>
  <c r="J3789" i="6"/>
  <c r="K3789" i="6" s="1"/>
  <c r="J3581" i="6"/>
  <c r="K3581" i="6" s="1"/>
  <c r="J3875" i="6"/>
  <c r="K3875" i="6" s="1"/>
  <c r="J3781" i="6"/>
  <c r="K3781" i="6" s="1"/>
  <c r="J3525" i="6"/>
  <c r="K3525" i="6" s="1"/>
  <c r="L7" i="5"/>
  <c r="P3" i="5"/>
  <c r="L5" i="5"/>
  <c r="L6" i="5"/>
  <c r="O9" i="5"/>
  <c r="M9" i="5"/>
  <c r="N9" i="5" s="1"/>
  <c r="O8" i="5"/>
  <c r="M8" i="5"/>
  <c r="N8" i="5" s="1"/>
  <c r="O10" i="5"/>
  <c r="M10" i="5"/>
  <c r="N10" i="5" s="1"/>
  <c r="R6" i="5"/>
  <c r="O11" i="5"/>
  <c r="L3420" i="6" l="1"/>
  <c r="P3420" i="6"/>
  <c r="L3660" i="6"/>
  <c r="P3660" i="6"/>
  <c r="P3509" i="6"/>
  <c r="L3509" i="6"/>
  <c r="L3892" i="6"/>
  <c r="P3892" i="6"/>
  <c r="L3291" i="6"/>
  <c r="P3291" i="6"/>
  <c r="L3739" i="6"/>
  <c r="P3739" i="6"/>
  <c r="L3868" i="6"/>
  <c r="P3868" i="6"/>
  <c r="L3700" i="6"/>
  <c r="P3700" i="6"/>
  <c r="L3469" i="6"/>
  <c r="P3469" i="6"/>
  <c r="L3581" i="6"/>
  <c r="P3581" i="6"/>
  <c r="L3405" i="6"/>
  <c r="P3405" i="6"/>
  <c r="P3516" i="6"/>
  <c r="L3516" i="6"/>
  <c r="L3435" i="6"/>
  <c r="P3435" i="6"/>
  <c r="P3724" i="6"/>
  <c r="L3724" i="6"/>
  <c r="L3707" i="6"/>
  <c r="P3707" i="6"/>
  <c r="L3780" i="6"/>
  <c r="P3780" i="6"/>
  <c r="P3787" i="6"/>
  <c r="L3787" i="6"/>
  <c r="L3874" i="6"/>
  <c r="P3874" i="6"/>
  <c r="L3381" i="6"/>
  <c r="P3381" i="6"/>
  <c r="L3484" i="6"/>
  <c r="P3484" i="6"/>
  <c r="L3355" i="6"/>
  <c r="P3355" i="6"/>
  <c r="L3501" i="6"/>
  <c r="P3501" i="6"/>
  <c r="P3620" i="6"/>
  <c r="L3620" i="6"/>
  <c r="L3579" i="6"/>
  <c r="P3579" i="6"/>
  <c r="P3749" i="6"/>
  <c r="L3749" i="6"/>
  <c r="P3884" i="6"/>
  <c r="L3884" i="6"/>
  <c r="L3300" i="6"/>
  <c r="P3300" i="6"/>
  <c r="P3891" i="6"/>
  <c r="L3891" i="6"/>
  <c r="L3485" i="6"/>
  <c r="P3485" i="6"/>
  <c r="P3604" i="6"/>
  <c r="L3604" i="6"/>
  <c r="L3563" i="6"/>
  <c r="P3563" i="6"/>
  <c r="L3605" i="6"/>
  <c r="P3605" i="6"/>
  <c r="L3740" i="6"/>
  <c r="P3740" i="6"/>
  <c r="L3731" i="6"/>
  <c r="P3731" i="6"/>
  <c r="L3572" i="6"/>
  <c r="P3572" i="6"/>
  <c r="P3683" i="6"/>
  <c r="L3683" i="6"/>
  <c r="L3738" i="6"/>
  <c r="P3738" i="6"/>
  <c r="P3873" i="6"/>
  <c r="L3873" i="6"/>
  <c r="L3361" i="6"/>
  <c r="P3361" i="6"/>
  <c r="L3496" i="6"/>
  <c r="P3496" i="6"/>
  <c r="L3639" i="6"/>
  <c r="P3639" i="6"/>
  <c r="L3782" i="6"/>
  <c r="P3782" i="6"/>
  <c r="L3270" i="6"/>
  <c r="P3270" i="6"/>
  <c r="L2752" i="6"/>
  <c r="P2752" i="6"/>
  <c r="L2911" i="6"/>
  <c r="P2911" i="6"/>
  <c r="L2990" i="6"/>
  <c r="P2990" i="6"/>
  <c r="L3149" i="6"/>
  <c r="P3149" i="6"/>
  <c r="L2637" i="6"/>
  <c r="P2637" i="6"/>
  <c r="L2748" i="6"/>
  <c r="P2748" i="6"/>
  <c r="P2907" i="6"/>
  <c r="L2907" i="6"/>
  <c r="L3074" i="6"/>
  <c r="P3074" i="6"/>
  <c r="L3233" i="6"/>
  <c r="P3233" i="6"/>
  <c r="L2721" i="6"/>
  <c r="P2721" i="6"/>
  <c r="L2233" i="6"/>
  <c r="P2233" i="6"/>
  <c r="L2392" i="6"/>
  <c r="P2392" i="6"/>
  <c r="P2559" i="6"/>
  <c r="L2559" i="6"/>
  <c r="L2047" i="6"/>
  <c r="P2047" i="6"/>
  <c r="L2214" i="6"/>
  <c r="P2214" i="6"/>
  <c r="L2373" i="6"/>
  <c r="P2373" i="6"/>
  <c r="P2476" i="6"/>
  <c r="L2476" i="6"/>
  <c r="L1963" i="6"/>
  <c r="P1963" i="6"/>
  <c r="L2123" i="6"/>
  <c r="P2123" i="6"/>
  <c r="L2242" i="6"/>
  <c r="P2242" i="6"/>
  <c r="L1663" i="6"/>
  <c r="P1663" i="6"/>
  <c r="L1830" i="6"/>
  <c r="P1830" i="6"/>
  <c r="L1318" i="6"/>
  <c r="P1318" i="6"/>
  <c r="L1437" i="6"/>
  <c r="P1437" i="6"/>
  <c r="L1556" i="6"/>
  <c r="P1556" i="6"/>
  <c r="L1643" i="6"/>
  <c r="P1643" i="6"/>
  <c r="L1802" i="6"/>
  <c r="P1802" i="6"/>
  <c r="L1259" i="6"/>
  <c r="P1259" i="6"/>
  <c r="L1457" i="6"/>
  <c r="P1457" i="6"/>
  <c r="L1616" i="6"/>
  <c r="P1616" i="6"/>
  <c r="L1127" i="6"/>
  <c r="P1127" i="6"/>
  <c r="P1230" i="6"/>
  <c r="L1230" i="6"/>
  <c r="L1125" i="6"/>
  <c r="P1125" i="6"/>
  <c r="L850" i="6"/>
  <c r="P850" i="6"/>
  <c r="L3609" i="6"/>
  <c r="P3609" i="6"/>
  <c r="P3744" i="6"/>
  <c r="L3744" i="6"/>
  <c r="L3887" i="6"/>
  <c r="P3887" i="6"/>
  <c r="L3375" i="6"/>
  <c r="P3375" i="6"/>
  <c r="L3518" i="6"/>
  <c r="P3518" i="6"/>
  <c r="L3000" i="6"/>
  <c r="P3000" i="6"/>
  <c r="L3159" i="6"/>
  <c r="P3159" i="6"/>
  <c r="L2647" i="6"/>
  <c r="P2647" i="6"/>
  <c r="L2726" i="6"/>
  <c r="P2726" i="6"/>
  <c r="L2885" i="6"/>
  <c r="P2885" i="6"/>
  <c r="L2996" i="6"/>
  <c r="P2996" i="6"/>
  <c r="P3155" i="6"/>
  <c r="L3155" i="6"/>
  <c r="L2643" i="6"/>
  <c r="P2643" i="6"/>
  <c r="L2810" i="6"/>
  <c r="P2810" i="6"/>
  <c r="L2969" i="6"/>
  <c r="P2969" i="6"/>
  <c r="L2481" i="6"/>
  <c r="P2481" i="6"/>
  <c r="L1969" i="6"/>
  <c r="P1969" i="6"/>
  <c r="L2128" i="6"/>
  <c r="P2128" i="6"/>
  <c r="L2295" i="6"/>
  <c r="P2295" i="6"/>
  <c r="L2462" i="6"/>
  <c r="P2462" i="6"/>
  <c r="L1939" i="6"/>
  <c r="P1939" i="6"/>
  <c r="L2109" i="6"/>
  <c r="P2109" i="6"/>
  <c r="L2212" i="6"/>
  <c r="P2212" i="6"/>
  <c r="L2371" i="6"/>
  <c r="P2371" i="6"/>
  <c r="L2490" i="6"/>
  <c r="P2490" i="6"/>
  <c r="L1978" i="6"/>
  <c r="P1978" i="6"/>
  <c r="L1399" i="6"/>
  <c r="P1399" i="6"/>
  <c r="L1566" i="6"/>
  <c r="P1566" i="6"/>
  <c r="L1685" i="6"/>
  <c r="P1685" i="6"/>
  <c r="L1804" i="6"/>
  <c r="P1804" i="6"/>
  <c r="P1262" i="6"/>
  <c r="L1262" i="6"/>
  <c r="L1379" i="6"/>
  <c r="P1379" i="6"/>
  <c r="L1538" i="6"/>
  <c r="P1538" i="6"/>
  <c r="L1705" i="6"/>
  <c r="P1705" i="6"/>
  <c r="L1864" i="6"/>
  <c r="P1864" i="6"/>
  <c r="L1352" i="6"/>
  <c r="P1352" i="6"/>
  <c r="L863" i="6"/>
  <c r="P863" i="6"/>
  <c r="L934" i="6"/>
  <c r="P934" i="6"/>
  <c r="P1036" i="6"/>
  <c r="L1036" i="6"/>
  <c r="L3539" i="6"/>
  <c r="P3539" i="6"/>
  <c r="L3594" i="6"/>
  <c r="P3594" i="6"/>
  <c r="L3729" i="6"/>
  <c r="P3729" i="6"/>
  <c r="P3864" i="6"/>
  <c r="L3864" i="6"/>
  <c r="L3352" i="6"/>
  <c r="P3352" i="6"/>
  <c r="L3495" i="6"/>
  <c r="P3495" i="6"/>
  <c r="P3638" i="6"/>
  <c r="L3638" i="6"/>
  <c r="L3120" i="6"/>
  <c r="P3120" i="6"/>
  <c r="L2605" i="6"/>
  <c r="P2605" i="6"/>
  <c r="L2767" i="6"/>
  <c r="P2767" i="6"/>
  <c r="P2846" i="6"/>
  <c r="L2846" i="6"/>
  <c r="L3005" i="6"/>
  <c r="P3005" i="6"/>
  <c r="L3116" i="6"/>
  <c r="P3116" i="6"/>
  <c r="L2596" i="6"/>
  <c r="P2596" i="6"/>
  <c r="L2763" i="6"/>
  <c r="P2763" i="6"/>
  <c r="L2930" i="6"/>
  <c r="P2930" i="6"/>
  <c r="L3089" i="6"/>
  <c r="P3089" i="6"/>
  <c r="L2601" i="6"/>
  <c r="P2601" i="6"/>
  <c r="L2089" i="6"/>
  <c r="P2089" i="6"/>
  <c r="P2248" i="6"/>
  <c r="L2248" i="6"/>
  <c r="L2415" i="6"/>
  <c r="P2415" i="6"/>
  <c r="P2582" i="6"/>
  <c r="L2582" i="6"/>
  <c r="P2070" i="6"/>
  <c r="L2070" i="6"/>
  <c r="P2229" i="6"/>
  <c r="L2229" i="6"/>
  <c r="L2332" i="6"/>
  <c r="P2332" i="6"/>
  <c r="L2491" i="6"/>
  <c r="P2491" i="6"/>
  <c r="L1979" i="6"/>
  <c r="P1979" i="6"/>
  <c r="L2098" i="6"/>
  <c r="P2098" i="6"/>
  <c r="L1519" i="6"/>
  <c r="P1519" i="6"/>
  <c r="L1686" i="6"/>
  <c r="P1686" i="6"/>
  <c r="P1805" i="6"/>
  <c r="L1805" i="6"/>
  <c r="L1267" i="6"/>
  <c r="P1267" i="6"/>
  <c r="L1412" i="6"/>
  <c r="P1412" i="6"/>
  <c r="L1499" i="6"/>
  <c r="P1499" i="6"/>
  <c r="L1658" i="6"/>
  <c r="P1658" i="6"/>
  <c r="P1825" i="6"/>
  <c r="L1825" i="6"/>
  <c r="L1313" i="6"/>
  <c r="P1313" i="6"/>
  <c r="L1472" i="6"/>
  <c r="P1472" i="6"/>
  <c r="L983" i="6"/>
  <c r="P983" i="6"/>
  <c r="L1078" i="6"/>
  <c r="P1078" i="6"/>
  <c r="L789" i="6"/>
  <c r="P789" i="6"/>
  <c r="L1056" i="6"/>
  <c r="P1056" i="6"/>
  <c r="L3522" i="6"/>
  <c r="P3522" i="6"/>
  <c r="L3657" i="6"/>
  <c r="P3657" i="6"/>
  <c r="L3792" i="6"/>
  <c r="P3792" i="6"/>
  <c r="L3280" i="6"/>
  <c r="P3280" i="6"/>
  <c r="L3423" i="6"/>
  <c r="P3423" i="6"/>
  <c r="L3566" i="6"/>
  <c r="P3566" i="6"/>
  <c r="L3048" i="6"/>
  <c r="P3048" i="6"/>
  <c r="L3207" i="6"/>
  <c r="P3207" i="6"/>
  <c r="L2695" i="6"/>
  <c r="P2695" i="6"/>
  <c r="P2774" i="6"/>
  <c r="L2774" i="6"/>
  <c r="P2933" i="6"/>
  <c r="L2933" i="6"/>
  <c r="P3044" i="6"/>
  <c r="L3044" i="6"/>
  <c r="L3203" i="6"/>
  <c r="P3203" i="6"/>
  <c r="L2691" i="6"/>
  <c r="P2691" i="6"/>
  <c r="L2858" i="6"/>
  <c r="P2858" i="6"/>
  <c r="L3017" i="6"/>
  <c r="P3017" i="6"/>
  <c r="L2529" i="6"/>
  <c r="P2529" i="6"/>
  <c r="L2017" i="6"/>
  <c r="P2017" i="6"/>
  <c r="L2176" i="6"/>
  <c r="P2176" i="6"/>
  <c r="L2343" i="6"/>
  <c r="P2343" i="6"/>
  <c r="L2510" i="6"/>
  <c r="P2510" i="6"/>
  <c r="L1998" i="6"/>
  <c r="P1998" i="6"/>
  <c r="P2157" i="6"/>
  <c r="L2157" i="6"/>
  <c r="L2260" i="6"/>
  <c r="P2260" i="6"/>
  <c r="L2419" i="6"/>
  <c r="P2419" i="6"/>
  <c r="L2538" i="6"/>
  <c r="P2538" i="6"/>
  <c r="L2026" i="6"/>
  <c r="P2026" i="6"/>
  <c r="L1447" i="6"/>
  <c r="P1447" i="6"/>
  <c r="P1614" i="6"/>
  <c r="L1614" i="6"/>
  <c r="P1733" i="6"/>
  <c r="L1733" i="6"/>
  <c r="P1852" i="6"/>
  <c r="L1852" i="6"/>
  <c r="P1340" i="6"/>
  <c r="L1340" i="6"/>
  <c r="L1427" i="6"/>
  <c r="P1427" i="6"/>
  <c r="L1586" i="6"/>
  <c r="P1586" i="6"/>
  <c r="L1753" i="6"/>
  <c r="P1753" i="6"/>
  <c r="L1912" i="6"/>
  <c r="P1912" i="6"/>
  <c r="L1400" i="6"/>
  <c r="P1400" i="6"/>
  <c r="L911" i="6"/>
  <c r="P911" i="6"/>
  <c r="L998" i="6"/>
  <c r="P998" i="6"/>
  <c r="P1228" i="6"/>
  <c r="L1228" i="6"/>
  <c r="P3412" i="6"/>
  <c r="L3412" i="6"/>
  <c r="P3523" i="6"/>
  <c r="L3523" i="6"/>
  <c r="P3578" i="6"/>
  <c r="L3578" i="6"/>
  <c r="P3713" i="6"/>
  <c r="L3713" i="6"/>
  <c r="L3848" i="6"/>
  <c r="P3848" i="6"/>
  <c r="L3336" i="6"/>
  <c r="P3336" i="6"/>
  <c r="L3479" i="6"/>
  <c r="P3479" i="6"/>
  <c r="P3622" i="6"/>
  <c r="L3622" i="6"/>
  <c r="L3104" i="6"/>
  <c r="P3104" i="6"/>
  <c r="L3263" i="6"/>
  <c r="P3263" i="6"/>
  <c r="L2751" i="6"/>
  <c r="P2751" i="6"/>
  <c r="L2830" i="6"/>
  <c r="P2830" i="6"/>
  <c r="L2989" i="6"/>
  <c r="P2989" i="6"/>
  <c r="L3100" i="6"/>
  <c r="P3100" i="6"/>
  <c r="L3259" i="6"/>
  <c r="P3259" i="6"/>
  <c r="L2747" i="6"/>
  <c r="P2747" i="6"/>
  <c r="L2914" i="6"/>
  <c r="P2914" i="6"/>
  <c r="L3073" i="6"/>
  <c r="P3073" i="6"/>
  <c r="L2585" i="6"/>
  <c r="P2585" i="6"/>
  <c r="L2073" i="6"/>
  <c r="P2073" i="6"/>
  <c r="L2232" i="6"/>
  <c r="P2232" i="6"/>
  <c r="P2399" i="6"/>
  <c r="L2399" i="6"/>
  <c r="P2566" i="6"/>
  <c r="L2566" i="6"/>
  <c r="L2054" i="6"/>
  <c r="P2054" i="6"/>
  <c r="P2213" i="6"/>
  <c r="L2213" i="6"/>
  <c r="L2316" i="6"/>
  <c r="P2316" i="6"/>
  <c r="P2475" i="6"/>
  <c r="L2475" i="6"/>
  <c r="L1962" i="6"/>
  <c r="P1962" i="6"/>
  <c r="L2082" i="6"/>
  <c r="P2082" i="6"/>
  <c r="P1503" i="6"/>
  <c r="L1503" i="6"/>
  <c r="P1670" i="6"/>
  <c r="L1670" i="6"/>
  <c r="L1789" i="6"/>
  <c r="P1789" i="6"/>
  <c r="P1908" i="6"/>
  <c r="L1908" i="6"/>
  <c r="L1396" i="6"/>
  <c r="P1396" i="6"/>
  <c r="P1483" i="6"/>
  <c r="L1483" i="6"/>
  <c r="L1642" i="6"/>
  <c r="P1642" i="6"/>
  <c r="L1809" i="6"/>
  <c r="P1809" i="6"/>
  <c r="P1277" i="6"/>
  <c r="L1277" i="6"/>
  <c r="L1456" i="6"/>
  <c r="P1456" i="6"/>
  <c r="L967" i="6"/>
  <c r="P967" i="6"/>
  <c r="P1062" i="6"/>
  <c r="L1062" i="6"/>
  <c r="L741" i="6"/>
  <c r="P741" i="6"/>
  <c r="P928" i="6"/>
  <c r="L928" i="6"/>
  <c r="L3506" i="6"/>
  <c r="P3506" i="6"/>
  <c r="P3641" i="6"/>
  <c r="L3641" i="6"/>
  <c r="L3776" i="6"/>
  <c r="P3776" i="6"/>
  <c r="L3262" i="6"/>
  <c r="P3262" i="6"/>
  <c r="L3407" i="6"/>
  <c r="P3407" i="6"/>
  <c r="L3550" i="6"/>
  <c r="P3550" i="6"/>
  <c r="L3032" i="6"/>
  <c r="P3032" i="6"/>
  <c r="L3191" i="6"/>
  <c r="P3191" i="6"/>
  <c r="L2679" i="6"/>
  <c r="P2679" i="6"/>
  <c r="L2758" i="6"/>
  <c r="P2758" i="6"/>
  <c r="L2917" i="6"/>
  <c r="P2917" i="6"/>
  <c r="L3028" i="6"/>
  <c r="P3028" i="6"/>
  <c r="L3187" i="6"/>
  <c r="P3187" i="6"/>
  <c r="L2675" i="6"/>
  <c r="P2675" i="6"/>
  <c r="L2842" i="6"/>
  <c r="P2842" i="6"/>
  <c r="L3001" i="6"/>
  <c r="P3001" i="6"/>
  <c r="L2513" i="6"/>
  <c r="P2513" i="6"/>
  <c r="L2001" i="6"/>
  <c r="P2001" i="6"/>
  <c r="P2160" i="6"/>
  <c r="L2160" i="6"/>
  <c r="L2327" i="6"/>
  <c r="P2327" i="6"/>
  <c r="L2494" i="6"/>
  <c r="P2494" i="6"/>
  <c r="P1982" i="6"/>
  <c r="L1982" i="6"/>
  <c r="L2141" i="6"/>
  <c r="P2141" i="6"/>
  <c r="L2244" i="6"/>
  <c r="P2244" i="6"/>
  <c r="L2403" i="6"/>
  <c r="P2403" i="6"/>
  <c r="L2522" i="6"/>
  <c r="P2522" i="6"/>
  <c r="L2010" i="6"/>
  <c r="P2010" i="6"/>
  <c r="L1431" i="6"/>
  <c r="P1431" i="6"/>
  <c r="L1598" i="6"/>
  <c r="P1598" i="6"/>
  <c r="L1717" i="6"/>
  <c r="P1717" i="6"/>
  <c r="L1836" i="6"/>
  <c r="P1836" i="6"/>
  <c r="P1324" i="6"/>
  <c r="L1324" i="6"/>
  <c r="L1411" i="6"/>
  <c r="P1411" i="6"/>
  <c r="L1570" i="6"/>
  <c r="P1570" i="6"/>
  <c r="P1737" i="6"/>
  <c r="L1737" i="6"/>
  <c r="L1896" i="6"/>
  <c r="P1896" i="6"/>
  <c r="P1384" i="6"/>
  <c r="L1384" i="6"/>
  <c r="L895" i="6"/>
  <c r="P895" i="6"/>
  <c r="L974" i="6"/>
  <c r="P974" i="6"/>
  <c r="L1164" i="6"/>
  <c r="P1164" i="6"/>
  <c r="L3306" i="6"/>
  <c r="P3306" i="6"/>
  <c r="L3441" i="6"/>
  <c r="P3441" i="6"/>
  <c r="P3576" i="6"/>
  <c r="L3576" i="6"/>
  <c r="L3719" i="6"/>
  <c r="P3719" i="6"/>
  <c r="L3862" i="6"/>
  <c r="P3862" i="6"/>
  <c r="P3350" i="6"/>
  <c r="L3350" i="6"/>
  <c r="L2832" i="6"/>
  <c r="P2832" i="6"/>
  <c r="L2991" i="6"/>
  <c r="P2991" i="6"/>
  <c r="L3070" i="6"/>
  <c r="P3070" i="6"/>
  <c r="L3229" i="6"/>
  <c r="P3229" i="6"/>
  <c r="L2717" i="6"/>
  <c r="P2717" i="6"/>
  <c r="P2828" i="6"/>
  <c r="L2828" i="6"/>
  <c r="L2987" i="6"/>
  <c r="P2987" i="6"/>
  <c r="L3154" i="6"/>
  <c r="P3154" i="6"/>
  <c r="P2642" i="6"/>
  <c r="L2642" i="6"/>
  <c r="L2801" i="6"/>
  <c r="P2801" i="6"/>
  <c r="L2313" i="6"/>
  <c r="P2313" i="6"/>
  <c r="L2472" i="6"/>
  <c r="P2472" i="6"/>
  <c r="L1957" i="6"/>
  <c r="P1957" i="6"/>
  <c r="L2127" i="6"/>
  <c r="P2127" i="6"/>
  <c r="P2294" i="6"/>
  <c r="L2294" i="6"/>
  <c r="L2453" i="6"/>
  <c r="P2453" i="6"/>
  <c r="P1919" i="6"/>
  <c r="L1919" i="6"/>
  <c r="L2044" i="6"/>
  <c r="P2044" i="6"/>
  <c r="L2203" i="6"/>
  <c r="P2203" i="6"/>
  <c r="L2322" i="6"/>
  <c r="P2322" i="6"/>
  <c r="L1743" i="6"/>
  <c r="P1743" i="6"/>
  <c r="L1910" i="6"/>
  <c r="P1910" i="6"/>
  <c r="L1398" i="6"/>
  <c r="P1398" i="6"/>
  <c r="L1517" i="6"/>
  <c r="P1517" i="6"/>
  <c r="L1636" i="6"/>
  <c r="P1636" i="6"/>
  <c r="L1723" i="6"/>
  <c r="P1723" i="6"/>
  <c r="L1882" i="6"/>
  <c r="P1882" i="6"/>
  <c r="L1370" i="6"/>
  <c r="P1370" i="6"/>
  <c r="L1537" i="6"/>
  <c r="P1537" i="6"/>
  <c r="L1696" i="6"/>
  <c r="P1696" i="6"/>
  <c r="P1207" i="6"/>
  <c r="L1207" i="6"/>
  <c r="L695" i="6"/>
  <c r="P695" i="6"/>
  <c r="L660" i="6"/>
  <c r="P660" i="6"/>
  <c r="L811" i="6"/>
  <c r="P811" i="6"/>
  <c r="L3682" i="6"/>
  <c r="P3682" i="6"/>
  <c r="L3817" i="6"/>
  <c r="P3817" i="6"/>
  <c r="L3305" i="6"/>
  <c r="P3305" i="6"/>
  <c r="P3440" i="6"/>
  <c r="L3440" i="6"/>
  <c r="L3583" i="6"/>
  <c r="P3583" i="6"/>
  <c r="L3726" i="6"/>
  <c r="P3726" i="6"/>
  <c r="L3208" i="6"/>
  <c r="P3208" i="6"/>
  <c r="L2696" i="6"/>
  <c r="P2696" i="6"/>
  <c r="L2855" i="6"/>
  <c r="P2855" i="6"/>
  <c r="L2934" i="6"/>
  <c r="P2934" i="6"/>
  <c r="L3093" i="6"/>
  <c r="P3093" i="6"/>
  <c r="L3204" i="6"/>
  <c r="P3204" i="6"/>
  <c r="L2692" i="6"/>
  <c r="P2692" i="6"/>
  <c r="P2851" i="6"/>
  <c r="L2851" i="6"/>
  <c r="L3018" i="6"/>
  <c r="P3018" i="6"/>
  <c r="P3177" i="6"/>
  <c r="L3177" i="6"/>
  <c r="L2665" i="6"/>
  <c r="P2665" i="6"/>
  <c r="L2177" i="6"/>
  <c r="P2177" i="6"/>
  <c r="L2336" i="6"/>
  <c r="P2336" i="6"/>
  <c r="L2503" i="6"/>
  <c r="P2503" i="6"/>
  <c r="L1991" i="6"/>
  <c r="P1991" i="6"/>
  <c r="L2158" i="6"/>
  <c r="P2158" i="6"/>
  <c r="P2317" i="6"/>
  <c r="L2317" i="6"/>
  <c r="L2420" i="6"/>
  <c r="P2420" i="6"/>
  <c r="L2579" i="6"/>
  <c r="P2579" i="6"/>
  <c r="L2067" i="6"/>
  <c r="P2067" i="6"/>
  <c r="L2186" i="6"/>
  <c r="P2186" i="6"/>
  <c r="L1607" i="6"/>
  <c r="P1607" i="6"/>
  <c r="L1774" i="6"/>
  <c r="P1774" i="6"/>
  <c r="L1893" i="6"/>
  <c r="P1893" i="6"/>
  <c r="L1381" i="6"/>
  <c r="P1381" i="6"/>
  <c r="L1500" i="6"/>
  <c r="P1500" i="6"/>
  <c r="L1587" i="6"/>
  <c r="P1587" i="6"/>
  <c r="L1746" i="6"/>
  <c r="P1746" i="6"/>
  <c r="L1913" i="6"/>
  <c r="P1913" i="6"/>
  <c r="L1401" i="6"/>
  <c r="P1401" i="6"/>
  <c r="P1560" i="6"/>
  <c r="L1560" i="6"/>
  <c r="L1071" i="6"/>
  <c r="P1071" i="6"/>
  <c r="L1174" i="6"/>
  <c r="P1174" i="6"/>
  <c r="P1013" i="6"/>
  <c r="L1013" i="6"/>
  <c r="L1081" i="6"/>
  <c r="P1081" i="6"/>
  <c r="L940" i="6"/>
  <c r="P940" i="6"/>
  <c r="L1051" i="6"/>
  <c r="P1051" i="6"/>
  <c r="L1218" i="6"/>
  <c r="P1218" i="6"/>
  <c r="L706" i="6"/>
  <c r="P706" i="6"/>
  <c r="L873" i="6"/>
  <c r="P873" i="6"/>
  <c r="L1040" i="6"/>
  <c r="P1040" i="6"/>
  <c r="L530" i="6"/>
  <c r="P530" i="6"/>
  <c r="P18" i="6"/>
  <c r="L18" i="6"/>
  <c r="L169" i="6"/>
  <c r="P169" i="6"/>
  <c r="L336" i="6"/>
  <c r="P336" i="6"/>
  <c r="L503" i="6"/>
  <c r="P503" i="6"/>
  <c r="L582" i="6"/>
  <c r="P582" i="6"/>
  <c r="L70" i="6"/>
  <c r="P70" i="6"/>
  <c r="P237" i="6"/>
  <c r="L237" i="6"/>
  <c r="L380" i="6"/>
  <c r="P380" i="6"/>
  <c r="L323" i="6"/>
  <c r="P323" i="6"/>
  <c r="L854" i="6"/>
  <c r="P854" i="6"/>
  <c r="L957" i="6"/>
  <c r="P957" i="6"/>
  <c r="L1124" i="6"/>
  <c r="P1124" i="6"/>
  <c r="P1235" i="6"/>
  <c r="L1235" i="6"/>
  <c r="L723" i="6"/>
  <c r="P723" i="6"/>
  <c r="P890" i="6"/>
  <c r="L890" i="6"/>
  <c r="P1057" i="6"/>
  <c r="L1057" i="6"/>
  <c r="L1224" i="6"/>
  <c r="P1224" i="6"/>
  <c r="L712" i="6"/>
  <c r="P712" i="6"/>
  <c r="L202" i="6"/>
  <c r="P202" i="6"/>
  <c r="L353" i="6"/>
  <c r="P353" i="6"/>
  <c r="L520" i="6"/>
  <c r="P520" i="6"/>
  <c r="L8" i="6"/>
  <c r="P8" i="6"/>
  <c r="L175" i="6"/>
  <c r="P175" i="6"/>
  <c r="L254" i="6"/>
  <c r="P254" i="6"/>
  <c r="L421" i="6"/>
  <c r="P421" i="6"/>
  <c r="L564" i="6"/>
  <c r="P564" i="6"/>
  <c r="L52" i="6"/>
  <c r="P52" i="6"/>
  <c r="L3889" i="6"/>
  <c r="P3889" i="6"/>
  <c r="L1180" i="6"/>
  <c r="P1180" i="6"/>
  <c r="P658" i="6"/>
  <c r="L658" i="6"/>
  <c r="L779" i="6"/>
  <c r="P779" i="6"/>
  <c r="L946" i="6"/>
  <c r="P946" i="6"/>
  <c r="L1113" i="6"/>
  <c r="P1113" i="6"/>
  <c r="L1280" i="6"/>
  <c r="P1280" i="6"/>
  <c r="P768" i="6"/>
  <c r="L768" i="6"/>
  <c r="P258" i="6"/>
  <c r="L258" i="6"/>
  <c r="L409" i="6"/>
  <c r="P409" i="6"/>
  <c r="L576" i="6"/>
  <c r="P576" i="6"/>
  <c r="L64" i="6"/>
  <c r="P64" i="6"/>
  <c r="L231" i="6"/>
  <c r="P231" i="6"/>
  <c r="L310" i="6"/>
  <c r="P310" i="6"/>
  <c r="L477" i="6"/>
  <c r="P477" i="6"/>
  <c r="L620" i="6"/>
  <c r="P620" i="6"/>
  <c r="L108" i="6"/>
  <c r="P108" i="6"/>
  <c r="P51" i="6"/>
  <c r="L51" i="6"/>
  <c r="L571" i="6"/>
  <c r="P571" i="6"/>
  <c r="L749" i="6"/>
  <c r="P749" i="6"/>
  <c r="L916" i="6"/>
  <c r="P916" i="6"/>
  <c r="L1027" i="6"/>
  <c r="P1027" i="6"/>
  <c r="L1194" i="6"/>
  <c r="P1194" i="6"/>
  <c r="L682" i="6"/>
  <c r="P682" i="6"/>
  <c r="L849" i="6"/>
  <c r="P849" i="6"/>
  <c r="L1016" i="6"/>
  <c r="P1016" i="6"/>
  <c r="L506" i="6"/>
  <c r="P506" i="6"/>
  <c r="L657" i="6"/>
  <c r="P657" i="6"/>
  <c r="L145" i="6"/>
  <c r="P145" i="6"/>
  <c r="L312" i="6"/>
  <c r="P312" i="6"/>
  <c r="L479" i="6"/>
  <c r="P479" i="6"/>
  <c r="L558" i="6"/>
  <c r="P558" i="6"/>
  <c r="L46" i="6"/>
  <c r="P46" i="6"/>
  <c r="L213" i="6"/>
  <c r="P213" i="6"/>
  <c r="L356" i="6"/>
  <c r="P356" i="6"/>
  <c r="L299" i="6"/>
  <c r="P299" i="6"/>
  <c r="L955" i="6"/>
  <c r="P955" i="6"/>
  <c r="L1122" i="6"/>
  <c r="P1122" i="6"/>
  <c r="L1289" i="6"/>
  <c r="P1289" i="6"/>
  <c r="L777" i="6"/>
  <c r="P777" i="6"/>
  <c r="L944" i="6"/>
  <c r="P944" i="6"/>
  <c r="L434" i="6"/>
  <c r="P434" i="6"/>
  <c r="L585" i="6"/>
  <c r="P585" i="6"/>
  <c r="L73" i="6"/>
  <c r="P73" i="6"/>
  <c r="L240" i="6"/>
  <c r="P240" i="6"/>
  <c r="L407" i="6"/>
  <c r="P407" i="6"/>
  <c r="L486" i="6"/>
  <c r="P486" i="6"/>
  <c r="L653" i="6"/>
  <c r="P653" i="6"/>
  <c r="L141" i="6"/>
  <c r="P141" i="6"/>
  <c r="P284" i="6"/>
  <c r="L284" i="6"/>
  <c r="L227" i="6"/>
  <c r="P227" i="6"/>
  <c r="L1181" i="6"/>
  <c r="P1181" i="6"/>
  <c r="L659" i="6"/>
  <c r="P659" i="6"/>
  <c r="L836" i="6"/>
  <c r="P836" i="6"/>
  <c r="L947" i="6"/>
  <c r="P947" i="6"/>
  <c r="P1114" i="6"/>
  <c r="L1114" i="6"/>
  <c r="L1281" i="6"/>
  <c r="P1281" i="6"/>
  <c r="P769" i="6"/>
  <c r="L769" i="6"/>
  <c r="L936" i="6"/>
  <c r="P936" i="6"/>
  <c r="L426" i="6"/>
  <c r="P426" i="6"/>
  <c r="P577" i="6"/>
  <c r="L577" i="6"/>
  <c r="P65" i="6"/>
  <c r="L65" i="6"/>
  <c r="L232" i="6"/>
  <c r="P232" i="6"/>
  <c r="L399" i="6"/>
  <c r="P399" i="6"/>
  <c r="P478" i="6"/>
  <c r="L478" i="6"/>
  <c r="L645" i="6"/>
  <c r="P645" i="6"/>
  <c r="L133" i="6"/>
  <c r="P133" i="6"/>
  <c r="L276" i="6"/>
  <c r="P276" i="6"/>
  <c r="P219" i="6"/>
  <c r="L219" i="6"/>
  <c r="P610" i="6"/>
  <c r="L610" i="6"/>
  <c r="L98" i="6"/>
  <c r="P98" i="6"/>
  <c r="L249" i="6"/>
  <c r="P249" i="6"/>
  <c r="L416" i="6"/>
  <c r="P416" i="6"/>
  <c r="L583" i="6"/>
  <c r="P583" i="6"/>
  <c r="L71" i="6"/>
  <c r="P71" i="6"/>
  <c r="L150" i="6"/>
  <c r="P150" i="6"/>
  <c r="L317" i="6"/>
  <c r="P317" i="6"/>
  <c r="L460" i="6"/>
  <c r="P460" i="6"/>
  <c r="L403" i="6"/>
  <c r="P403" i="6"/>
  <c r="L1229" i="6"/>
  <c r="P1229" i="6"/>
  <c r="L717" i="6"/>
  <c r="P717" i="6"/>
  <c r="P884" i="6"/>
  <c r="L884" i="6"/>
  <c r="L995" i="6"/>
  <c r="P995" i="6"/>
  <c r="L1162" i="6"/>
  <c r="P1162" i="6"/>
  <c r="L598" i="6"/>
  <c r="P598" i="6"/>
  <c r="L817" i="6"/>
  <c r="P817" i="6"/>
  <c r="L984" i="6"/>
  <c r="P984" i="6"/>
  <c r="L474" i="6"/>
  <c r="P474" i="6"/>
  <c r="L625" i="6"/>
  <c r="P625" i="6"/>
  <c r="L113" i="6"/>
  <c r="P113" i="6"/>
  <c r="L280" i="6"/>
  <c r="P280" i="6"/>
  <c r="L447" i="6"/>
  <c r="P447" i="6"/>
  <c r="L526" i="6"/>
  <c r="P526" i="6"/>
  <c r="L14" i="6"/>
  <c r="P14" i="6"/>
  <c r="L181" i="6"/>
  <c r="P181" i="6"/>
  <c r="L324" i="6"/>
  <c r="P324" i="6"/>
  <c r="L267" i="6"/>
  <c r="P267" i="6"/>
  <c r="P3858" i="6"/>
  <c r="L3858" i="6"/>
  <c r="L3453" i="6"/>
  <c r="P3453" i="6"/>
  <c r="P3834" i="6"/>
  <c r="L3834" i="6"/>
  <c r="L3474" i="6"/>
  <c r="P3474" i="6"/>
  <c r="L3533" i="6"/>
  <c r="P3533" i="6"/>
  <c r="P3434" i="6"/>
  <c r="L3434" i="6"/>
  <c r="P3789" i="6"/>
  <c r="L3789" i="6"/>
  <c r="L3652" i="6"/>
  <c r="P3652" i="6"/>
  <c r="P3716" i="6"/>
  <c r="L3716" i="6"/>
  <c r="P3699" i="6"/>
  <c r="L3699" i="6"/>
  <c r="L3829" i="6"/>
  <c r="P3829" i="6"/>
  <c r="P3317" i="6"/>
  <c r="L3317" i="6"/>
  <c r="L3404" i="6"/>
  <c r="P3404" i="6"/>
  <c r="L3666" i="6"/>
  <c r="P3666" i="6"/>
  <c r="L3437" i="6"/>
  <c r="P3437" i="6"/>
  <c r="L3548" i="6"/>
  <c r="P3548" i="6"/>
  <c r="L3483" i="6"/>
  <c r="P3483" i="6"/>
  <c r="P3685" i="6"/>
  <c r="L3685" i="6"/>
  <c r="L3820" i="6"/>
  <c r="P3820" i="6"/>
  <c r="L3835" i="6"/>
  <c r="P3835" i="6"/>
  <c r="P3877" i="6"/>
  <c r="L3877" i="6"/>
  <c r="L3421" i="6"/>
  <c r="P3421" i="6"/>
  <c r="L3532" i="6"/>
  <c r="P3532" i="6"/>
  <c r="L3451" i="6"/>
  <c r="P3451" i="6"/>
  <c r="L3541" i="6"/>
  <c r="P3541" i="6"/>
  <c r="L3668" i="6"/>
  <c r="P3668" i="6"/>
  <c r="L3643" i="6"/>
  <c r="P3643" i="6"/>
  <c r="L3508" i="6"/>
  <c r="P3508" i="6"/>
  <c r="P3619" i="6"/>
  <c r="L3619" i="6"/>
  <c r="L3674" i="6"/>
  <c r="P3674" i="6"/>
  <c r="P3809" i="6"/>
  <c r="L3809" i="6"/>
  <c r="L3297" i="6"/>
  <c r="P3297" i="6"/>
  <c r="P3432" i="6"/>
  <c r="L3432" i="6"/>
  <c r="P3575" i="6"/>
  <c r="L3575" i="6"/>
  <c r="L3718" i="6"/>
  <c r="P3718" i="6"/>
  <c r="L3200" i="6"/>
  <c r="P3200" i="6"/>
  <c r="P2688" i="6"/>
  <c r="L2688" i="6"/>
  <c r="L2847" i="6"/>
  <c r="P2847" i="6"/>
  <c r="L2926" i="6"/>
  <c r="P2926" i="6"/>
  <c r="L3085" i="6"/>
  <c r="P3085" i="6"/>
  <c r="L3196" i="6"/>
  <c r="P3196" i="6"/>
  <c r="L2684" i="6"/>
  <c r="P2684" i="6"/>
  <c r="L2843" i="6"/>
  <c r="P2843" i="6"/>
  <c r="P3010" i="6"/>
  <c r="L3010" i="6"/>
  <c r="P3169" i="6"/>
  <c r="L3169" i="6"/>
  <c r="L2657" i="6"/>
  <c r="P2657" i="6"/>
  <c r="L2169" i="6"/>
  <c r="P2169" i="6"/>
  <c r="P2328" i="6"/>
  <c r="L2328" i="6"/>
  <c r="L2495" i="6"/>
  <c r="P2495" i="6"/>
  <c r="L1983" i="6"/>
  <c r="P1983" i="6"/>
  <c r="L2150" i="6"/>
  <c r="P2150" i="6"/>
  <c r="L2309" i="6"/>
  <c r="P2309" i="6"/>
  <c r="L2412" i="6"/>
  <c r="P2412" i="6"/>
  <c r="L2571" i="6"/>
  <c r="P2571" i="6"/>
  <c r="L2059" i="6"/>
  <c r="P2059" i="6"/>
  <c r="L2178" i="6"/>
  <c r="P2178" i="6"/>
  <c r="L1599" i="6"/>
  <c r="P1599" i="6"/>
  <c r="L1766" i="6"/>
  <c r="P1766" i="6"/>
  <c r="L1885" i="6"/>
  <c r="P1885" i="6"/>
  <c r="L1373" i="6"/>
  <c r="P1373" i="6"/>
  <c r="L1492" i="6"/>
  <c r="P1492" i="6"/>
  <c r="P1579" i="6"/>
  <c r="L1579" i="6"/>
  <c r="L1738" i="6"/>
  <c r="P1738" i="6"/>
  <c r="L1905" i="6"/>
  <c r="P1905" i="6"/>
  <c r="L1393" i="6"/>
  <c r="P1393" i="6"/>
  <c r="P1552" i="6"/>
  <c r="L1552" i="6"/>
  <c r="L1063" i="6"/>
  <c r="P1063" i="6"/>
  <c r="L1166" i="6"/>
  <c r="P1166" i="6"/>
  <c r="L997" i="6"/>
  <c r="P997" i="6"/>
  <c r="L1017" i="6"/>
  <c r="P1017" i="6"/>
  <c r="L3545" i="6"/>
  <c r="P3545" i="6"/>
  <c r="P3680" i="6"/>
  <c r="L3680" i="6"/>
  <c r="L3823" i="6"/>
  <c r="P3823" i="6"/>
  <c r="L3311" i="6"/>
  <c r="P3311" i="6"/>
  <c r="L3454" i="6"/>
  <c r="P3454" i="6"/>
  <c r="L2936" i="6"/>
  <c r="P2936" i="6"/>
  <c r="L3095" i="6"/>
  <c r="P3095" i="6"/>
  <c r="P3174" i="6"/>
  <c r="L3174" i="6"/>
  <c r="L2662" i="6"/>
  <c r="P2662" i="6"/>
  <c r="L2821" i="6"/>
  <c r="P2821" i="6"/>
  <c r="L2932" i="6"/>
  <c r="P2932" i="6"/>
  <c r="L3091" i="6"/>
  <c r="P3091" i="6"/>
  <c r="L3258" i="6"/>
  <c r="P3258" i="6"/>
  <c r="L2746" i="6"/>
  <c r="P2746" i="6"/>
  <c r="L2905" i="6"/>
  <c r="P2905" i="6"/>
  <c r="P2417" i="6"/>
  <c r="L2417" i="6"/>
  <c r="L2576" i="6"/>
  <c r="P2576" i="6"/>
  <c r="L2064" i="6"/>
  <c r="P2064" i="6"/>
  <c r="P2231" i="6"/>
  <c r="L2231" i="6"/>
  <c r="L2398" i="6"/>
  <c r="P2398" i="6"/>
  <c r="L2557" i="6"/>
  <c r="P2557" i="6"/>
  <c r="L2045" i="6"/>
  <c r="P2045" i="6"/>
  <c r="L2148" i="6"/>
  <c r="P2148" i="6"/>
  <c r="P2307" i="6"/>
  <c r="L2307" i="6"/>
  <c r="L2426" i="6"/>
  <c r="P2426" i="6"/>
  <c r="L1847" i="6"/>
  <c r="P1847" i="6"/>
  <c r="L1335" i="6"/>
  <c r="P1335" i="6"/>
  <c r="L1502" i="6"/>
  <c r="P1502" i="6"/>
  <c r="L1621" i="6"/>
  <c r="P1621" i="6"/>
  <c r="L1740" i="6"/>
  <c r="P1740" i="6"/>
  <c r="P1827" i="6"/>
  <c r="L1827" i="6"/>
  <c r="L1315" i="6"/>
  <c r="P1315" i="6"/>
  <c r="L1474" i="6"/>
  <c r="P1474" i="6"/>
  <c r="L1641" i="6"/>
  <c r="P1641" i="6"/>
  <c r="L1800" i="6"/>
  <c r="P1800" i="6"/>
  <c r="L1253" i="6"/>
  <c r="P1253" i="6"/>
  <c r="P799" i="6"/>
  <c r="L799" i="6"/>
  <c r="L846" i="6"/>
  <c r="P846" i="6"/>
  <c r="L780" i="6"/>
  <c r="P780" i="6"/>
  <c r="P3475" i="6"/>
  <c r="L3475" i="6"/>
  <c r="L3530" i="6"/>
  <c r="P3530" i="6"/>
  <c r="L3665" i="6"/>
  <c r="P3665" i="6"/>
  <c r="L3800" i="6"/>
  <c r="P3800" i="6"/>
  <c r="L3288" i="6"/>
  <c r="P3288" i="6"/>
  <c r="P3431" i="6"/>
  <c r="L3431" i="6"/>
  <c r="P3574" i="6"/>
  <c r="L3574" i="6"/>
  <c r="L3056" i="6"/>
  <c r="P3056" i="6"/>
  <c r="P3215" i="6"/>
  <c r="L3215" i="6"/>
  <c r="P2703" i="6"/>
  <c r="L2703" i="6"/>
  <c r="P2782" i="6"/>
  <c r="L2782" i="6"/>
  <c r="L2941" i="6"/>
  <c r="P2941" i="6"/>
  <c r="L3052" i="6"/>
  <c r="P3052" i="6"/>
  <c r="L3211" i="6"/>
  <c r="P3211" i="6"/>
  <c r="P2699" i="6"/>
  <c r="L2699" i="6"/>
  <c r="L2866" i="6"/>
  <c r="P2866" i="6"/>
  <c r="L3025" i="6"/>
  <c r="P3025" i="6"/>
  <c r="P2537" i="6"/>
  <c r="L2537" i="6"/>
  <c r="L2025" i="6"/>
  <c r="P2025" i="6"/>
  <c r="L2184" i="6"/>
  <c r="P2184" i="6"/>
  <c r="L2351" i="6"/>
  <c r="P2351" i="6"/>
  <c r="P2518" i="6"/>
  <c r="L2518" i="6"/>
  <c r="P2006" i="6"/>
  <c r="L2006" i="6"/>
  <c r="L2165" i="6"/>
  <c r="P2165" i="6"/>
  <c r="P2268" i="6"/>
  <c r="L2268" i="6"/>
  <c r="L2427" i="6"/>
  <c r="P2427" i="6"/>
  <c r="L2546" i="6"/>
  <c r="P2546" i="6"/>
  <c r="L2034" i="6"/>
  <c r="P2034" i="6"/>
  <c r="L1455" i="6"/>
  <c r="P1455" i="6"/>
  <c r="L1622" i="6"/>
  <c r="P1622" i="6"/>
  <c r="P1741" i="6"/>
  <c r="L1741" i="6"/>
  <c r="L1860" i="6"/>
  <c r="P1860" i="6"/>
  <c r="L1348" i="6"/>
  <c r="P1348" i="6"/>
  <c r="L1435" i="6"/>
  <c r="P1435" i="6"/>
  <c r="L1594" i="6"/>
  <c r="P1594" i="6"/>
  <c r="L1761" i="6"/>
  <c r="P1761" i="6"/>
  <c r="L1920" i="6"/>
  <c r="P1920" i="6"/>
  <c r="L1408" i="6"/>
  <c r="P1408" i="6"/>
  <c r="L919" i="6"/>
  <c r="P919" i="6"/>
  <c r="L1006" i="6"/>
  <c r="P1006" i="6"/>
  <c r="L1276" i="6"/>
  <c r="P1276" i="6"/>
  <c r="L3403" i="6"/>
  <c r="P3403" i="6"/>
  <c r="L3458" i="6"/>
  <c r="P3458" i="6"/>
  <c r="L3593" i="6"/>
  <c r="P3593" i="6"/>
  <c r="L3728" i="6"/>
  <c r="P3728" i="6"/>
  <c r="L3871" i="6"/>
  <c r="P3871" i="6"/>
  <c r="L3359" i="6"/>
  <c r="P3359" i="6"/>
  <c r="P3502" i="6"/>
  <c r="L3502" i="6"/>
  <c r="L2984" i="6"/>
  <c r="P2984" i="6"/>
  <c r="L3143" i="6"/>
  <c r="P3143" i="6"/>
  <c r="P2631" i="6"/>
  <c r="L2631" i="6"/>
  <c r="P2710" i="6"/>
  <c r="L2710" i="6"/>
  <c r="L2869" i="6"/>
  <c r="P2869" i="6"/>
  <c r="L2980" i="6"/>
  <c r="P2980" i="6"/>
  <c r="L3139" i="6"/>
  <c r="P3139" i="6"/>
  <c r="L2627" i="6"/>
  <c r="P2627" i="6"/>
  <c r="L2794" i="6"/>
  <c r="P2794" i="6"/>
  <c r="P2953" i="6"/>
  <c r="L2953" i="6"/>
  <c r="P2465" i="6"/>
  <c r="L2465" i="6"/>
  <c r="P1943" i="6"/>
  <c r="L1943" i="6"/>
  <c r="P2112" i="6"/>
  <c r="L2112" i="6"/>
  <c r="L2279" i="6"/>
  <c r="P2279" i="6"/>
  <c r="L2446" i="6"/>
  <c r="P2446" i="6"/>
  <c r="L1891" i="6"/>
  <c r="P1891" i="6"/>
  <c r="L2093" i="6"/>
  <c r="P2093" i="6"/>
  <c r="L2196" i="6"/>
  <c r="P2196" i="6"/>
  <c r="P2355" i="6"/>
  <c r="L2355" i="6"/>
  <c r="L2474" i="6"/>
  <c r="P2474" i="6"/>
  <c r="L1960" i="6"/>
  <c r="P1960" i="6"/>
  <c r="L1383" i="6"/>
  <c r="P1383" i="6"/>
  <c r="P1550" i="6"/>
  <c r="L1550" i="6"/>
  <c r="L1669" i="6"/>
  <c r="P1669" i="6"/>
  <c r="L1788" i="6"/>
  <c r="P1788" i="6"/>
  <c r="L1875" i="6"/>
  <c r="P1875" i="6"/>
  <c r="L1363" i="6"/>
  <c r="P1363" i="6"/>
  <c r="L1522" i="6"/>
  <c r="P1522" i="6"/>
  <c r="L1689" i="6"/>
  <c r="P1689" i="6"/>
  <c r="L1848" i="6"/>
  <c r="P1848" i="6"/>
  <c r="L1336" i="6"/>
  <c r="P1336" i="6"/>
  <c r="L847" i="6"/>
  <c r="P847" i="6"/>
  <c r="L910" i="6"/>
  <c r="P910" i="6"/>
  <c r="L972" i="6"/>
  <c r="P972" i="6"/>
  <c r="P3348" i="6"/>
  <c r="L3348" i="6"/>
  <c r="L3459" i="6"/>
  <c r="P3459" i="6"/>
  <c r="P3514" i="6"/>
  <c r="L3514" i="6"/>
  <c r="L3649" i="6"/>
  <c r="P3649" i="6"/>
  <c r="L3784" i="6"/>
  <c r="P3784" i="6"/>
  <c r="L3272" i="6"/>
  <c r="P3272" i="6"/>
  <c r="L3415" i="6"/>
  <c r="P3415" i="6"/>
  <c r="P3558" i="6"/>
  <c r="L3558" i="6"/>
  <c r="P3040" i="6"/>
  <c r="L3040" i="6"/>
  <c r="P3199" i="6"/>
  <c r="L3199" i="6"/>
  <c r="L2687" i="6"/>
  <c r="P2687" i="6"/>
  <c r="L2766" i="6"/>
  <c r="P2766" i="6"/>
  <c r="L2925" i="6"/>
  <c r="P2925" i="6"/>
  <c r="P3036" i="6"/>
  <c r="L3036" i="6"/>
  <c r="L3195" i="6"/>
  <c r="P3195" i="6"/>
  <c r="L2683" i="6"/>
  <c r="P2683" i="6"/>
  <c r="P2850" i="6"/>
  <c r="L2850" i="6"/>
  <c r="L3009" i="6"/>
  <c r="P3009" i="6"/>
  <c r="P2521" i="6"/>
  <c r="L2521" i="6"/>
  <c r="P2009" i="6"/>
  <c r="L2009" i="6"/>
  <c r="P2168" i="6"/>
  <c r="L2168" i="6"/>
  <c r="L2335" i="6"/>
  <c r="P2335" i="6"/>
  <c r="L2502" i="6"/>
  <c r="P2502" i="6"/>
  <c r="L1990" i="6"/>
  <c r="P1990" i="6"/>
  <c r="P2149" i="6"/>
  <c r="L2149" i="6"/>
  <c r="L2252" i="6"/>
  <c r="P2252" i="6"/>
  <c r="P2411" i="6"/>
  <c r="L2411" i="6"/>
  <c r="L2530" i="6"/>
  <c r="P2530" i="6"/>
  <c r="L2018" i="6"/>
  <c r="P2018" i="6"/>
  <c r="P1439" i="6"/>
  <c r="L1439" i="6"/>
  <c r="L1606" i="6"/>
  <c r="P1606" i="6"/>
  <c r="L1725" i="6"/>
  <c r="P1725" i="6"/>
  <c r="L1844" i="6"/>
  <c r="P1844" i="6"/>
  <c r="L1332" i="6"/>
  <c r="P1332" i="6"/>
  <c r="L1419" i="6"/>
  <c r="P1419" i="6"/>
  <c r="L1578" i="6"/>
  <c r="P1578" i="6"/>
  <c r="L1745" i="6"/>
  <c r="P1745" i="6"/>
  <c r="L1904" i="6"/>
  <c r="P1904" i="6"/>
  <c r="P1392" i="6"/>
  <c r="L1392" i="6"/>
  <c r="L903" i="6"/>
  <c r="P903" i="6"/>
  <c r="P990" i="6"/>
  <c r="L990" i="6"/>
  <c r="P1212" i="6"/>
  <c r="L1212" i="6"/>
  <c r="L3387" i="6"/>
  <c r="P3387" i="6"/>
  <c r="L3442" i="6"/>
  <c r="P3442" i="6"/>
  <c r="L3577" i="6"/>
  <c r="P3577" i="6"/>
  <c r="L3712" i="6"/>
  <c r="P3712" i="6"/>
  <c r="L3855" i="6"/>
  <c r="P3855" i="6"/>
  <c r="L3343" i="6"/>
  <c r="P3343" i="6"/>
  <c r="P3486" i="6"/>
  <c r="L3486" i="6"/>
  <c r="P2968" i="6"/>
  <c r="L2968" i="6"/>
  <c r="L3127" i="6"/>
  <c r="P3127" i="6"/>
  <c r="L2615" i="6"/>
  <c r="P2615" i="6"/>
  <c r="P2694" i="6"/>
  <c r="L2694" i="6"/>
  <c r="L2853" i="6"/>
  <c r="P2853" i="6"/>
  <c r="L2964" i="6"/>
  <c r="P2964" i="6"/>
  <c r="P3123" i="6"/>
  <c r="L3123" i="6"/>
  <c r="L2611" i="6"/>
  <c r="P2611" i="6"/>
  <c r="L2778" i="6"/>
  <c r="P2778" i="6"/>
  <c r="L2937" i="6"/>
  <c r="P2937" i="6"/>
  <c r="L2449" i="6"/>
  <c r="P2449" i="6"/>
  <c r="P1903" i="6"/>
  <c r="L1903" i="6"/>
  <c r="L2096" i="6"/>
  <c r="P2096" i="6"/>
  <c r="P2263" i="6"/>
  <c r="L2263" i="6"/>
  <c r="L2430" i="6"/>
  <c r="P2430" i="6"/>
  <c r="L2589" i="6"/>
  <c r="P2589" i="6"/>
  <c r="P2077" i="6"/>
  <c r="L2077" i="6"/>
  <c r="L2180" i="6"/>
  <c r="P2180" i="6"/>
  <c r="P2339" i="6"/>
  <c r="L2339" i="6"/>
  <c r="P2458" i="6"/>
  <c r="L2458" i="6"/>
  <c r="L1931" i="6"/>
  <c r="P1931" i="6"/>
  <c r="L1367" i="6"/>
  <c r="P1367" i="6"/>
  <c r="L1534" i="6"/>
  <c r="P1534" i="6"/>
  <c r="L1653" i="6"/>
  <c r="P1653" i="6"/>
  <c r="P1772" i="6"/>
  <c r="L1772" i="6"/>
  <c r="L1859" i="6"/>
  <c r="P1859" i="6"/>
  <c r="L1347" i="6"/>
  <c r="P1347" i="6"/>
  <c r="P1506" i="6"/>
  <c r="L1506" i="6"/>
  <c r="P1673" i="6"/>
  <c r="L1673" i="6"/>
  <c r="L1832" i="6"/>
  <c r="P1832" i="6"/>
  <c r="P1320" i="6"/>
  <c r="L1320" i="6"/>
  <c r="L831" i="6"/>
  <c r="P831" i="6"/>
  <c r="L886" i="6"/>
  <c r="P886" i="6"/>
  <c r="L908" i="6"/>
  <c r="P908" i="6"/>
  <c r="L3890" i="6"/>
  <c r="P3890" i="6"/>
  <c r="L3377" i="6"/>
  <c r="P3377" i="6"/>
  <c r="L3512" i="6"/>
  <c r="P3512" i="6"/>
  <c r="L3655" i="6"/>
  <c r="P3655" i="6"/>
  <c r="L3798" i="6"/>
  <c r="P3798" i="6"/>
  <c r="L3286" i="6"/>
  <c r="P3286" i="6"/>
  <c r="L2768" i="6"/>
  <c r="P2768" i="6"/>
  <c r="L2927" i="6"/>
  <c r="P2927" i="6"/>
  <c r="P3006" i="6"/>
  <c r="L3006" i="6"/>
  <c r="L3165" i="6"/>
  <c r="P3165" i="6"/>
  <c r="P2653" i="6"/>
  <c r="L2653" i="6"/>
  <c r="L2764" i="6"/>
  <c r="P2764" i="6"/>
  <c r="L2923" i="6"/>
  <c r="P2923" i="6"/>
  <c r="L3090" i="6"/>
  <c r="P3090" i="6"/>
  <c r="L3249" i="6"/>
  <c r="P3249" i="6"/>
  <c r="L2737" i="6"/>
  <c r="P2737" i="6"/>
  <c r="L2249" i="6"/>
  <c r="P2249" i="6"/>
  <c r="P2408" i="6"/>
  <c r="L2408" i="6"/>
  <c r="L2575" i="6"/>
  <c r="P2575" i="6"/>
  <c r="L2063" i="6"/>
  <c r="P2063" i="6"/>
  <c r="L2230" i="6"/>
  <c r="P2230" i="6"/>
  <c r="L2389" i="6"/>
  <c r="P2389" i="6"/>
  <c r="L2492" i="6"/>
  <c r="P2492" i="6"/>
  <c r="L1980" i="6"/>
  <c r="P1980" i="6"/>
  <c r="L2139" i="6"/>
  <c r="P2139" i="6"/>
  <c r="L2258" i="6"/>
  <c r="P2258" i="6"/>
  <c r="P1679" i="6"/>
  <c r="L1679" i="6"/>
  <c r="L1846" i="6"/>
  <c r="P1846" i="6"/>
  <c r="L1334" i="6"/>
  <c r="P1334" i="6"/>
  <c r="L1453" i="6"/>
  <c r="P1453" i="6"/>
  <c r="P1572" i="6"/>
  <c r="L1572" i="6"/>
  <c r="L1659" i="6"/>
  <c r="P1659" i="6"/>
  <c r="L1818" i="6"/>
  <c r="P1818" i="6"/>
  <c r="L1301" i="6"/>
  <c r="P1301" i="6"/>
  <c r="L1473" i="6"/>
  <c r="P1473" i="6"/>
  <c r="P1632" i="6"/>
  <c r="L1632" i="6"/>
  <c r="L1143" i="6"/>
  <c r="P1143" i="6"/>
  <c r="L1246" i="6"/>
  <c r="P1246" i="6"/>
  <c r="L1157" i="6"/>
  <c r="P1157" i="6"/>
  <c r="L978" i="6"/>
  <c r="P978" i="6"/>
  <c r="L3618" i="6"/>
  <c r="P3618" i="6"/>
  <c r="P3753" i="6"/>
  <c r="L3753" i="6"/>
  <c r="L3888" i="6"/>
  <c r="P3888" i="6"/>
  <c r="P3376" i="6"/>
  <c r="L3376" i="6"/>
  <c r="L3519" i="6"/>
  <c r="P3519" i="6"/>
  <c r="P3662" i="6"/>
  <c r="L3662" i="6"/>
  <c r="L3144" i="6"/>
  <c r="P3144" i="6"/>
  <c r="L2632" i="6"/>
  <c r="P2632" i="6"/>
  <c r="L2791" i="6"/>
  <c r="P2791" i="6"/>
  <c r="L2870" i="6"/>
  <c r="P2870" i="6"/>
  <c r="L3029" i="6"/>
  <c r="P3029" i="6"/>
  <c r="L3140" i="6"/>
  <c r="P3140" i="6"/>
  <c r="L2628" i="6"/>
  <c r="P2628" i="6"/>
  <c r="P2787" i="6"/>
  <c r="L2787" i="6"/>
  <c r="P2954" i="6"/>
  <c r="L2954" i="6"/>
  <c r="L3113" i="6"/>
  <c r="P3113" i="6"/>
  <c r="L2586" i="6"/>
  <c r="P2586" i="6"/>
  <c r="L2113" i="6"/>
  <c r="P2113" i="6"/>
  <c r="L2272" i="6"/>
  <c r="P2272" i="6"/>
  <c r="L2439" i="6"/>
  <c r="P2439" i="6"/>
  <c r="L2606" i="6"/>
  <c r="P2606" i="6"/>
  <c r="P2094" i="6"/>
  <c r="L2094" i="6"/>
  <c r="L2253" i="6"/>
  <c r="P2253" i="6"/>
  <c r="L2356" i="6"/>
  <c r="P2356" i="6"/>
  <c r="L2515" i="6"/>
  <c r="P2515" i="6"/>
  <c r="L2003" i="6"/>
  <c r="P2003" i="6"/>
  <c r="L2122" i="6"/>
  <c r="P2122" i="6"/>
  <c r="L1543" i="6"/>
  <c r="P1543" i="6"/>
  <c r="L1710" i="6"/>
  <c r="P1710" i="6"/>
  <c r="L1829" i="6"/>
  <c r="P1829" i="6"/>
  <c r="P1317" i="6"/>
  <c r="L1317" i="6"/>
  <c r="L1436" i="6"/>
  <c r="P1436" i="6"/>
  <c r="L1523" i="6"/>
  <c r="P1523" i="6"/>
  <c r="P1682" i="6"/>
  <c r="L1682" i="6"/>
  <c r="L1849" i="6"/>
  <c r="P1849" i="6"/>
  <c r="P1337" i="6"/>
  <c r="L1337" i="6"/>
  <c r="P1496" i="6"/>
  <c r="L1496" i="6"/>
  <c r="L1007" i="6"/>
  <c r="P1007" i="6"/>
  <c r="L1110" i="6"/>
  <c r="P1110" i="6"/>
  <c r="L853" i="6"/>
  <c r="P853" i="6"/>
  <c r="P1248" i="6"/>
  <c r="L1248" i="6"/>
  <c r="L876" i="6"/>
  <c r="P876" i="6"/>
  <c r="L987" i="6"/>
  <c r="P987" i="6"/>
  <c r="L1154" i="6"/>
  <c r="P1154" i="6"/>
  <c r="L539" i="6"/>
  <c r="P539" i="6"/>
  <c r="P809" i="6"/>
  <c r="L809" i="6"/>
  <c r="P976" i="6"/>
  <c r="L976" i="6"/>
  <c r="L466" i="6"/>
  <c r="P466" i="6"/>
  <c r="L617" i="6"/>
  <c r="P617" i="6"/>
  <c r="L105" i="6"/>
  <c r="P105" i="6"/>
  <c r="L272" i="6"/>
  <c r="P272" i="6"/>
  <c r="L439" i="6"/>
  <c r="P439" i="6"/>
  <c r="P518" i="6"/>
  <c r="L518" i="6"/>
  <c r="L6" i="6"/>
  <c r="P6" i="6"/>
  <c r="L173" i="6"/>
  <c r="P173" i="6"/>
  <c r="L316" i="6"/>
  <c r="P316" i="6"/>
  <c r="L259" i="6"/>
  <c r="P259" i="6"/>
  <c r="L790" i="6"/>
  <c r="P790" i="6"/>
  <c r="L893" i="6"/>
  <c r="P893" i="6"/>
  <c r="L1060" i="6"/>
  <c r="P1060" i="6"/>
  <c r="L1171" i="6"/>
  <c r="P1171" i="6"/>
  <c r="L634" i="6"/>
  <c r="P634" i="6"/>
  <c r="P826" i="6"/>
  <c r="L826" i="6"/>
  <c r="L993" i="6"/>
  <c r="P993" i="6"/>
  <c r="P1160" i="6"/>
  <c r="L1160" i="6"/>
  <c r="L587" i="6"/>
  <c r="P587" i="6"/>
  <c r="L138" i="6"/>
  <c r="P138" i="6"/>
  <c r="L289" i="6"/>
  <c r="P289" i="6"/>
  <c r="L456" i="6"/>
  <c r="P456" i="6"/>
  <c r="P623" i="6"/>
  <c r="L623" i="6"/>
  <c r="L111" i="6"/>
  <c r="P111" i="6"/>
  <c r="L190" i="6"/>
  <c r="P190" i="6"/>
  <c r="L357" i="6"/>
  <c r="P357" i="6"/>
  <c r="L500" i="6"/>
  <c r="P500" i="6"/>
  <c r="L443" i="6"/>
  <c r="P443" i="6"/>
  <c r="L949" i="6"/>
  <c r="P949" i="6"/>
  <c r="P1116" i="6"/>
  <c r="L1116" i="6"/>
  <c r="L1227" i="6"/>
  <c r="P1227" i="6"/>
  <c r="L715" i="6"/>
  <c r="P715" i="6"/>
  <c r="L882" i="6"/>
  <c r="P882" i="6"/>
  <c r="L1049" i="6"/>
  <c r="P1049" i="6"/>
  <c r="L1216" i="6"/>
  <c r="P1216" i="6"/>
  <c r="L704" i="6"/>
  <c r="P704" i="6"/>
  <c r="L194" i="6"/>
  <c r="P194" i="6"/>
  <c r="L345" i="6"/>
  <c r="P345" i="6"/>
  <c r="L512" i="6"/>
  <c r="P512" i="6"/>
  <c r="P679" i="6"/>
  <c r="L679" i="6"/>
  <c r="L167" i="6"/>
  <c r="P167" i="6"/>
  <c r="L246" i="6"/>
  <c r="P246" i="6"/>
  <c r="L413" i="6"/>
  <c r="P413" i="6"/>
  <c r="L556" i="6"/>
  <c r="P556" i="6"/>
  <c r="P44" i="6"/>
  <c r="L44" i="6"/>
  <c r="L1094" i="6"/>
  <c r="P1094" i="6"/>
  <c r="L1197" i="6"/>
  <c r="P1197" i="6"/>
  <c r="L685" i="6"/>
  <c r="P685" i="6"/>
  <c r="L852" i="6"/>
  <c r="P852" i="6"/>
  <c r="P963" i="6"/>
  <c r="L963" i="6"/>
  <c r="P1130" i="6"/>
  <c r="L1130" i="6"/>
  <c r="L1297" i="6"/>
  <c r="P1297" i="6"/>
  <c r="P785" i="6"/>
  <c r="L785" i="6"/>
  <c r="L952" i="6"/>
  <c r="P952" i="6"/>
  <c r="L442" i="6"/>
  <c r="P442" i="6"/>
  <c r="P593" i="6"/>
  <c r="L593" i="6"/>
  <c r="L81" i="6"/>
  <c r="P81" i="6"/>
  <c r="L248" i="6"/>
  <c r="P248" i="6"/>
  <c r="P415" i="6"/>
  <c r="L415" i="6"/>
  <c r="L494" i="6"/>
  <c r="P494" i="6"/>
  <c r="P661" i="6"/>
  <c r="L661" i="6"/>
  <c r="P149" i="6"/>
  <c r="L149" i="6"/>
  <c r="L292" i="6"/>
  <c r="P292" i="6"/>
  <c r="L235" i="6"/>
  <c r="P235" i="6"/>
  <c r="L891" i="6"/>
  <c r="P891" i="6"/>
  <c r="P1058" i="6"/>
  <c r="L1058" i="6"/>
  <c r="L1225" i="6"/>
  <c r="P1225" i="6"/>
  <c r="L713" i="6"/>
  <c r="P713" i="6"/>
  <c r="L880" i="6"/>
  <c r="P880" i="6"/>
  <c r="L370" i="6"/>
  <c r="P370" i="6"/>
  <c r="L521" i="6"/>
  <c r="P521" i="6"/>
  <c r="P9" i="6"/>
  <c r="L9" i="6"/>
  <c r="P176" i="6"/>
  <c r="L176" i="6"/>
  <c r="L343" i="6"/>
  <c r="P343" i="6"/>
  <c r="P422" i="6"/>
  <c r="L422" i="6"/>
  <c r="L589" i="6"/>
  <c r="P589" i="6"/>
  <c r="L77" i="6"/>
  <c r="P77" i="6"/>
  <c r="P220" i="6"/>
  <c r="L220" i="6"/>
  <c r="L163" i="6"/>
  <c r="P163" i="6"/>
  <c r="L1117" i="6"/>
  <c r="P1117" i="6"/>
  <c r="L1284" i="6"/>
  <c r="P1284" i="6"/>
  <c r="L772" i="6"/>
  <c r="P772" i="6"/>
  <c r="P883" i="6"/>
  <c r="L883" i="6"/>
  <c r="L1050" i="6"/>
  <c r="P1050" i="6"/>
  <c r="P1217" i="6"/>
  <c r="L1217" i="6"/>
  <c r="L705" i="6"/>
  <c r="P705" i="6"/>
  <c r="L872" i="6"/>
  <c r="P872" i="6"/>
  <c r="P362" i="6"/>
  <c r="L362" i="6"/>
  <c r="L513" i="6"/>
  <c r="P513" i="6"/>
  <c r="P680" i="6"/>
  <c r="L680" i="6"/>
  <c r="L168" i="6"/>
  <c r="P168" i="6"/>
  <c r="L335" i="6"/>
  <c r="P335" i="6"/>
  <c r="L414" i="6"/>
  <c r="P414" i="6"/>
  <c r="L581" i="6"/>
  <c r="P581" i="6"/>
  <c r="L69" i="6"/>
  <c r="P69" i="6"/>
  <c r="P212" i="6"/>
  <c r="L212" i="6"/>
  <c r="L155" i="6"/>
  <c r="P155" i="6"/>
  <c r="L546" i="6"/>
  <c r="P546" i="6"/>
  <c r="P34" i="6"/>
  <c r="L34" i="6"/>
  <c r="L185" i="6"/>
  <c r="P185" i="6"/>
  <c r="L352" i="6"/>
  <c r="P352" i="6"/>
  <c r="P519" i="6"/>
  <c r="L519" i="6"/>
  <c r="P7" i="6"/>
  <c r="L7" i="6"/>
  <c r="L86" i="6"/>
  <c r="P86" i="6"/>
  <c r="P253" i="6"/>
  <c r="L253" i="6"/>
  <c r="L396" i="6"/>
  <c r="P396" i="6"/>
  <c r="L339" i="6"/>
  <c r="P339" i="6"/>
  <c r="L1165" i="6"/>
  <c r="P1165" i="6"/>
  <c r="L611" i="6"/>
  <c r="P611" i="6"/>
  <c r="P820" i="6"/>
  <c r="L820" i="6"/>
  <c r="L931" i="6"/>
  <c r="P931" i="6"/>
  <c r="L1098" i="6"/>
  <c r="P1098" i="6"/>
  <c r="L1265" i="6"/>
  <c r="P1265" i="6"/>
  <c r="L753" i="6"/>
  <c r="P753" i="6"/>
  <c r="P920" i="6"/>
  <c r="L920" i="6"/>
  <c r="L410" i="6"/>
  <c r="P410" i="6"/>
  <c r="L561" i="6"/>
  <c r="P561" i="6"/>
  <c r="L49" i="6"/>
  <c r="P49" i="6"/>
  <c r="L216" i="6"/>
  <c r="P216" i="6"/>
  <c r="L383" i="6"/>
  <c r="P383" i="6"/>
  <c r="L462" i="6"/>
  <c r="P462" i="6"/>
  <c r="P629" i="6"/>
  <c r="L629" i="6"/>
  <c r="P117" i="6"/>
  <c r="L117" i="6"/>
  <c r="L260" i="6"/>
  <c r="P260" i="6"/>
  <c r="P203" i="6"/>
  <c r="L203" i="6"/>
  <c r="P2" i="6"/>
  <c r="L2" i="6"/>
  <c r="L3709" i="6"/>
  <c r="P3709" i="6"/>
  <c r="P3882" i="6"/>
  <c r="L3882" i="6"/>
  <c r="L3269" i="6"/>
  <c r="P3269" i="6"/>
  <c r="P3693" i="6"/>
  <c r="L3693" i="6"/>
  <c r="L3254" i="6"/>
  <c r="P3254" i="6"/>
  <c r="L3764" i="6"/>
  <c r="P3764" i="6"/>
  <c r="L3754" i="6"/>
  <c r="P3754" i="6"/>
  <c r="L3277" i="6"/>
  <c r="P3277" i="6"/>
  <c r="L3580" i="6"/>
  <c r="P3580" i="6"/>
  <c r="L3611" i="6"/>
  <c r="P3611" i="6"/>
  <c r="L3324" i="6"/>
  <c r="P3324" i="6"/>
  <c r="P3476" i="6"/>
  <c r="L3476" i="6"/>
  <c r="L3756" i="6"/>
  <c r="P3756" i="6"/>
  <c r="P3357" i="6"/>
  <c r="L3357" i="6"/>
  <c r="L3477" i="6"/>
  <c r="P3477" i="6"/>
  <c r="P3596" i="6"/>
  <c r="L3596" i="6"/>
  <c r="L3547" i="6"/>
  <c r="P3547" i="6"/>
  <c r="L3444" i="6"/>
  <c r="P3444" i="6"/>
  <c r="L3555" i="6"/>
  <c r="P3555" i="6"/>
  <c r="P3610" i="6"/>
  <c r="L3610" i="6"/>
  <c r="L3745" i="6"/>
  <c r="P3745" i="6"/>
  <c r="L3880" i="6"/>
  <c r="P3880" i="6"/>
  <c r="P3368" i="6"/>
  <c r="L3368" i="6"/>
  <c r="L3511" i="6"/>
  <c r="P3511" i="6"/>
  <c r="L3654" i="6"/>
  <c r="P3654" i="6"/>
  <c r="L3136" i="6"/>
  <c r="P3136" i="6"/>
  <c r="L2624" i="6"/>
  <c r="P2624" i="6"/>
  <c r="L2783" i="6"/>
  <c r="P2783" i="6"/>
  <c r="L2862" i="6"/>
  <c r="P2862" i="6"/>
  <c r="L3021" i="6"/>
  <c r="P3021" i="6"/>
  <c r="P3132" i="6"/>
  <c r="L3132" i="6"/>
  <c r="L2620" i="6"/>
  <c r="P2620" i="6"/>
  <c r="L2779" i="6"/>
  <c r="P2779" i="6"/>
  <c r="P2946" i="6"/>
  <c r="L2946" i="6"/>
  <c r="L3105" i="6"/>
  <c r="P3105" i="6"/>
  <c r="L2548" i="6"/>
  <c r="P2548" i="6"/>
  <c r="P2105" i="6"/>
  <c r="L2105" i="6"/>
  <c r="L2264" i="6"/>
  <c r="P2264" i="6"/>
  <c r="L2431" i="6"/>
  <c r="P2431" i="6"/>
  <c r="L2598" i="6"/>
  <c r="P2598" i="6"/>
  <c r="L2086" i="6"/>
  <c r="P2086" i="6"/>
  <c r="L2245" i="6"/>
  <c r="P2245" i="6"/>
  <c r="P2348" i="6"/>
  <c r="L2348" i="6"/>
  <c r="P2507" i="6"/>
  <c r="L2507" i="6"/>
  <c r="P1995" i="6"/>
  <c r="L1995" i="6"/>
  <c r="L2114" i="6"/>
  <c r="P2114" i="6"/>
  <c r="L1535" i="6"/>
  <c r="P1535" i="6"/>
  <c r="P1702" i="6"/>
  <c r="L1702" i="6"/>
  <c r="L1821" i="6"/>
  <c r="P1821" i="6"/>
  <c r="L1309" i="6"/>
  <c r="P1309" i="6"/>
  <c r="L1428" i="6"/>
  <c r="P1428" i="6"/>
  <c r="P1515" i="6"/>
  <c r="L1515" i="6"/>
  <c r="L1674" i="6"/>
  <c r="P1674" i="6"/>
  <c r="L1841" i="6"/>
  <c r="P1841" i="6"/>
  <c r="L1329" i="6"/>
  <c r="P1329" i="6"/>
  <c r="P1488" i="6"/>
  <c r="L1488" i="6"/>
  <c r="L999" i="6"/>
  <c r="P999" i="6"/>
  <c r="L1102" i="6"/>
  <c r="P1102" i="6"/>
  <c r="P837" i="6"/>
  <c r="L837" i="6"/>
  <c r="L1184" i="6"/>
  <c r="P1184" i="6"/>
  <c r="L3481" i="6"/>
  <c r="P3481" i="6"/>
  <c r="L3616" i="6"/>
  <c r="P3616" i="6"/>
  <c r="L3759" i="6"/>
  <c r="P3759" i="6"/>
  <c r="L3198" i="6"/>
  <c r="P3198" i="6"/>
  <c r="P3390" i="6"/>
  <c r="L3390" i="6"/>
  <c r="L2872" i="6"/>
  <c r="P2872" i="6"/>
  <c r="P3031" i="6"/>
  <c r="L3031" i="6"/>
  <c r="P3110" i="6"/>
  <c r="L3110" i="6"/>
  <c r="L2572" i="6"/>
  <c r="P2572" i="6"/>
  <c r="L2757" i="6"/>
  <c r="P2757" i="6"/>
  <c r="L2868" i="6"/>
  <c r="P2868" i="6"/>
  <c r="P3027" i="6"/>
  <c r="L3027" i="6"/>
  <c r="L3194" i="6"/>
  <c r="P3194" i="6"/>
  <c r="P2682" i="6"/>
  <c r="L2682" i="6"/>
  <c r="L2841" i="6"/>
  <c r="P2841" i="6"/>
  <c r="P2353" i="6"/>
  <c r="L2353" i="6"/>
  <c r="L2512" i="6"/>
  <c r="P2512" i="6"/>
  <c r="P2000" i="6"/>
  <c r="L2000" i="6"/>
  <c r="P2167" i="6"/>
  <c r="L2167" i="6"/>
  <c r="L2334" i="6"/>
  <c r="P2334" i="6"/>
  <c r="P2493" i="6"/>
  <c r="L2493" i="6"/>
  <c r="L1981" i="6"/>
  <c r="P1981" i="6"/>
  <c r="L2084" i="6"/>
  <c r="P2084" i="6"/>
  <c r="L2243" i="6"/>
  <c r="P2243" i="6"/>
  <c r="L2362" i="6"/>
  <c r="P2362" i="6"/>
  <c r="L1783" i="6"/>
  <c r="P1783" i="6"/>
  <c r="L1950" i="6"/>
  <c r="P1950" i="6"/>
  <c r="L1438" i="6"/>
  <c r="P1438" i="6"/>
  <c r="L1557" i="6"/>
  <c r="P1557" i="6"/>
  <c r="P1676" i="6"/>
  <c r="L1676" i="6"/>
  <c r="L1763" i="6"/>
  <c r="P1763" i="6"/>
  <c r="L1922" i="6"/>
  <c r="P1922" i="6"/>
  <c r="L1410" i="6"/>
  <c r="P1410" i="6"/>
  <c r="L1577" i="6"/>
  <c r="P1577" i="6"/>
  <c r="P1736" i="6"/>
  <c r="L1736" i="6"/>
  <c r="L1247" i="6"/>
  <c r="P1247" i="6"/>
  <c r="L735" i="6"/>
  <c r="P735" i="6"/>
  <c r="P742" i="6"/>
  <c r="L742" i="6"/>
  <c r="L1131" i="6"/>
  <c r="P1131" i="6"/>
  <c r="L3411" i="6"/>
  <c r="P3411" i="6"/>
  <c r="L3466" i="6"/>
  <c r="P3466" i="6"/>
  <c r="P3601" i="6"/>
  <c r="L3601" i="6"/>
  <c r="P3736" i="6"/>
  <c r="L3736" i="6"/>
  <c r="L3879" i="6"/>
  <c r="P3879" i="6"/>
  <c r="L3367" i="6"/>
  <c r="P3367" i="6"/>
  <c r="L3510" i="6"/>
  <c r="P3510" i="6"/>
  <c r="L2992" i="6"/>
  <c r="P2992" i="6"/>
  <c r="L3151" i="6"/>
  <c r="P3151" i="6"/>
  <c r="L2639" i="6"/>
  <c r="P2639" i="6"/>
  <c r="L2718" i="6"/>
  <c r="P2718" i="6"/>
  <c r="L2877" i="6"/>
  <c r="P2877" i="6"/>
  <c r="P2988" i="6"/>
  <c r="L2988" i="6"/>
  <c r="L3147" i="6"/>
  <c r="P3147" i="6"/>
  <c r="L2635" i="6"/>
  <c r="P2635" i="6"/>
  <c r="L2802" i="6"/>
  <c r="P2802" i="6"/>
  <c r="L2961" i="6"/>
  <c r="P2961" i="6"/>
  <c r="L2473" i="6"/>
  <c r="P2473" i="6"/>
  <c r="L1959" i="6"/>
  <c r="P1959" i="6"/>
  <c r="L2120" i="6"/>
  <c r="P2120" i="6"/>
  <c r="L2287" i="6"/>
  <c r="P2287" i="6"/>
  <c r="L2454" i="6"/>
  <c r="P2454" i="6"/>
  <c r="L1923" i="6"/>
  <c r="P1923" i="6"/>
  <c r="L2101" i="6"/>
  <c r="P2101" i="6"/>
  <c r="L2204" i="6"/>
  <c r="P2204" i="6"/>
  <c r="P2363" i="6"/>
  <c r="L2363" i="6"/>
  <c r="L2482" i="6"/>
  <c r="P2482" i="6"/>
  <c r="L1970" i="6"/>
  <c r="P1970" i="6"/>
  <c r="L1391" i="6"/>
  <c r="P1391" i="6"/>
  <c r="L1558" i="6"/>
  <c r="P1558" i="6"/>
  <c r="P1677" i="6"/>
  <c r="L1677" i="6"/>
  <c r="L1796" i="6"/>
  <c r="P1796" i="6"/>
  <c r="L1883" i="6"/>
  <c r="P1883" i="6"/>
  <c r="L1371" i="6"/>
  <c r="P1371" i="6"/>
  <c r="L1530" i="6"/>
  <c r="P1530" i="6"/>
  <c r="L1697" i="6"/>
  <c r="P1697" i="6"/>
  <c r="L1856" i="6"/>
  <c r="P1856" i="6"/>
  <c r="P1344" i="6"/>
  <c r="L1344" i="6"/>
  <c r="L855" i="6"/>
  <c r="P855" i="6"/>
  <c r="L926" i="6"/>
  <c r="P926" i="6"/>
  <c r="L1020" i="6"/>
  <c r="P1020" i="6"/>
  <c r="P3339" i="6"/>
  <c r="L3339" i="6"/>
  <c r="L3394" i="6"/>
  <c r="P3394" i="6"/>
  <c r="L3529" i="6"/>
  <c r="P3529" i="6"/>
  <c r="L3664" i="6"/>
  <c r="P3664" i="6"/>
  <c r="L3807" i="6"/>
  <c r="P3807" i="6"/>
  <c r="P3295" i="6"/>
  <c r="L3295" i="6"/>
  <c r="L3438" i="6"/>
  <c r="P3438" i="6"/>
  <c r="L2920" i="6"/>
  <c r="P2920" i="6"/>
  <c r="L3079" i="6"/>
  <c r="P3079" i="6"/>
  <c r="P3158" i="6"/>
  <c r="L3158" i="6"/>
  <c r="L2646" i="6"/>
  <c r="P2646" i="6"/>
  <c r="L2805" i="6"/>
  <c r="P2805" i="6"/>
  <c r="P2916" i="6"/>
  <c r="L2916" i="6"/>
  <c r="P3075" i="6"/>
  <c r="L3075" i="6"/>
  <c r="L3242" i="6"/>
  <c r="P3242" i="6"/>
  <c r="L2730" i="6"/>
  <c r="P2730" i="6"/>
  <c r="L2889" i="6"/>
  <c r="P2889" i="6"/>
  <c r="L2401" i="6"/>
  <c r="P2401" i="6"/>
  <c r="L2560" i="6"/>
  <c r="P2560" i="6"/>
  <c r="L2048" i="6"/>
  <c r="P2048" i="6"/>
  <c r="L2215" i="6"/>
  <c r="P2215" i="6"/>
  <c r="P2382" i="6"/>
  <c r="L2382" i="6"/>
  <c r="L2541" i="6"/>
  <c r="P2541" i="6"/>
  <c r="L2029" i="6"/>
  <c r="P2029" i="6"/>
  <c r="L2132" i="6"/>
  <c r="P2132" i="6"/>
  <c r="L2291" i="6"/>
  <c r="P2291" i="6"/>
  <c r="L2410" i="6"/>
  <c r="P2410" i="6"/>
  <c r="P1831" i="6"/>
  <c r="L1831" i="6"/>
  <c r="P1319" i="6"/>
  <c r="L1319" i="6"/>
  <c r="L1486" i="6"/>
  <c r="P1486" i="6"/>
  <c r="L1605" i="6"/>
  <c r="P1605" i="6"/>
  <c r="P1724" i="6"/>
  <c r="L1724" i="6"/>
  <c r="L1811" i="6"/>
  <c r="P1811" i="6"/>
  <c r="P1283" i="6"/>
  <c r="L1283" i="6"/>
  <c r="L1458" i="6"/>
  <c r="P1458" i="6"/>
  <c r="L1625" i="6"/>
  <c r="P1625" i="6"/>
  <c r="P1784" i="6"/>
  <c r="L1784" i="6"/>
  <c r="P1295" i="6"/>
  <c r="L1295" i="6"/>
  <c r="L783" i="6"/>
  <c r="P783" i="6"/>
  <c r="P814" i="6"/>
  <c r="L814" i="6"/>
  <c r="L716" i="6"/>
  <c r="P716" i="6"/>
  <c r="L3284" i="6"/>
  <c r="P3284" i="6"/>
  <c r="L3395" i="6"/>
  <c r="P3395" i="6"/>
  <c r="L3450" i="6"/>
  <c r="P3450" i="6"/>
  <c r="P3585" i="6"/>
  <c r="L3585" i="6"/>
  <c r="L3720" i="6"/>
  <c r="P3720" i="6"/>
  <c r="L3863" i="6"/>
  <c r="P3863" i="6"/>
  <c r="P3351" i="6"/>
  <c r="L3351" i="6"/>
  <c r="L3494" i="6"/>
  <c r="P3494" i="6"/>
  <c r="L2976" i="6"/>
  <c r="P2976" i="6"/>
  <c r="P3135" i="6"/>
  <c r="L3135" i="6"/>
  <c r="L2623" i="6"/>
  <c r="P2623" i="6"/>
  <c r="L2702" i="6"/>
  <c r="P2702" i="6"/>
  <c r="P2861" i="6"/>
  <c r="L2861" i="6"/>
  <c r="L2972" i="6"/>
  <c r="P2972" i="6"/>
  <c r="L3131" i="6"/>
  <c r="P3131" i="6"/>
  <c r="P2619" i="6"/>
  <c r="L2619" i="6"/>
  <c r="L2786" i="6"/>
  <c r="P2786" i="6"/>
  <c r="L2945" i="6"/>
  <c r="P2945" i="6"/>
  <c r="L2457" i="6"/>
  <c r="P2457" i="6"/>
  <c r="L1927" i="6"/>
  <c r="P1927" i="6"/>
  <c r="L2104" i="6"/>
  <c r="P2104" i="6"/>
  <c r="P2271" i="6"/>
  <c r="L2271" i="6"/>
  <c r="P2438" i="6"/>
  <c r="L2438" i="6"/>
  <c r="L2597" i="6"/>
  <c r="P2597" i="6"/>
  <c r="P2085" i="6"/>
  <c r="L2085" i="6"/>
  <c r="L2188" i="6"/>
  <c r="P2188" i="6"/>
  <c r="L2347" i="6"/>
  <c r="P2347" i="6"/>
  <c r="P2466" i="6"/>
  <c r="L2466" i="6"/>
  <c r="P1947" i="6"/>
  <c r="L1947" i="6"/>
  <c r="L1375" i="6"/>
  <c r="P1375" i="6"/>
  <c r="L1542" i="6"/>
  <c r="P1542" i="6"/>
  <c r="L1661" i="6"/>
  <c r="P1661" i="6"/>
  <c r="P1780" i="6"/>
  <c r="L1780" i="6"/>
  <c r="L1867" i="6"/>
  <c r="P1867" i="6"/>
  <c r="L1355" i="6"/>
  <c r="P1355" i="6"/>
  <c r="L1514" i="6"/>
  <c r="P1514" i="6"/>
  <c r="L1681" i="6"/>
  <c r="P1681" i="6"/>
  <c r="P1840" i="6"/>
  <c r="L1840" i="6"/>
  <c r="L1328" i="6"/>
  <c r="P1328" i="6"/>
  <c r="L839" i="6"/>
  <c r="P839" i="6"/>
  <c r="L894" i="6"/>
  <c r="P894" i="6"/>
  <c r="L956" i="6"/>
  <c r="P956" i="6"/>
  <c r="P3323" i="6"/>
  <c r="L3323" i="6"/>
  <c r="L3378" i="6"/>
  <c r="P3378" i="6"/>
  <c r="L3513" i="6"/>
  <c r="P3513" i="6"/>
  <c r="L3648" i="6"/>
  <c r="P3648" i="6"/>
  <c r="L3791" i="6"/>
  <c r="P3791" i="6"/>
  <c r="P3279" i="6"/>
  <c r="L3279" i="6"/>
  <c r="L3422" i="6"/>
  <c r="P3422" i="6"/>
  <c r="L2904" i="6"/>
  <c r="P2904" i="6"/>
  <c r="L3063" i="6"/>
  <c r="P3063" i="6"/>
  <c r="L3142" i="6"/>
  <c r="P3142" i="6"/>
  <c r="P2630" i="6"/>
  <c r="L2630" i="6"/>
  <c r="L2789" i="6"/>
  <c r="P2789" i="6"/>
  <c r="L2900" i="6"/>
  <c r="P2900" i="6"/>
  <c r="P3059" i="6"/>
  <c r="L3059" i="6"/>
  <c r="L3226" i="6"/>
  <c r="P3226" i="6"/>
  <c r="P2714" i="6"/>
  <c r="L2714" i="6"/>
  <c r="L2873" i="6"/>
  <c r="P2873" i="6"/>
  <c r="L2385" i="6"/>
  <c r="P2385" i="6"/>
  <c r="P2544" i="6"/>
  <c r="L2544" i="6"/>
  <c r="L2032" i="6"/>
  <c r="P2032" i="6"/>
  <c r="L2199" i="6"/>
  <c r="P2199" i="6"/>
  <c r="P2366" i="6"/>
  <c r="L2366" i="6"/>
  <c r="P2525" i="6"/>
  <c r="L2525" i="6"/>
  <c r="L2013" i="6"/>
  <c r="P2013" i="6"/>
  <c r="L2116" i="6"/>
  <c r="P2116" i="6"/>
  <c r="L2275" i="6"/>
  <c r="P2275" i="6"/>
  <c r="L2394" i="6"/>
  <c r="P2394" i="6"/>
  <c r="L1815" i="6"/>
  <c r="P1815" i="6"/>
  <c r="P1293" i="6"/>
  <c r="L1293" i="6"/>
  <c r="L1470" i="6"/>
  <c r="P1470" i="6"/>
  <c r="L1589" i="6"/>
  <c r="P1589" i="6"/>
  <c r="L1708" i="6"/>
  <c r="P1708" i="6"/>
  <c r="P1795" i="6"/>
  <c r="L1795" i="6"/>
  <c r="L1954" i="6"/>
  <c r="P1954" i="6"/>
  <c r="L1442" i="6"/>
  <c r="P1442" i="6"/>
  <c r="L1609" i="6"/>
  <c r="P1609" i="6"/>
  <c r="L1768" i="6"/>
  <c r="P1768" i="6"/>
  <c r="L1279" i="6"/>
  <c r="P1279" i="6"/>
  <c r="L767" i="6"/>
  <c r="P767" i="6"/>
  <c r="L798" i="6"/>
  <c r="P798" i="6"/>
  <c r="L606" i="6"/>
  <c r="P606" i="6"/>
  <c r="P3825" i="6"/>
  <c r="L3825" i="6"/>
  <c r="L3313" i="6"/>
  <c r="P3313" i="6"/>
  <c r="P3448" i="6"/>
  <c r="L3448" i="6"/>
  <c r="P3591" i="6"/>
  <c r="L3591" i="6"/>
  <c r="L3734" i="6"/>
  <c r="P3734" i="6"/>
  <c r="L3216" i="6"/>
  <c r="P3216" i="6"/>
  <c r="L2704" i="6"/>
  <c r="P2704" i="6"/>
  <c r="L2863" i="6"/>
  <c r="P2863" i="6"/>
  <c r="P2942" i="6"/>
  <c r="L2942" i="6"/>
  <c r="L3101" i="6"/>
  <c r="P3101" i="6"/>
  <c r="L3212" i="6"/>
  <c r="P3212" i="6"/>
  <c r="L2700" i="6"/>
  <c r="P2700" i="6"/>
  <c r="L2859" i="6"/>
  <c r="P2859" i="6"/>
  <c r="L3026" i="6"/>
  <c r="P3026" i="6"/>
  <c r="P3185" i="6"/>
  <c r="L3185" i="6"/>
  <c r="L2673" i="6"/>
  <c r="P2673" i="6"/>
  <c r="L2185" i="6"/>
  <c r="P2185" i="6"/>
  <c r="L2344" i="6"/>
  <c r="P2344" i="6"/>
  <c r="L2511" i="6"/>
  <c r="P2511" i="6"/>
  <c r="L1999" i="6"/>
  <c r="P1999" i="6"/>
  <c r="L2166" i="6"/>
  <c r="P2166" i="6"/>
  <c r="L2325" i="6"/>
  <c r="P2325" i="6"/>
  <c r="L2428" i="6"/>
  <c r="P2428" i="6"/>
  <c r="P2587" i="6"/>
  <c r="L2587" i="6"/>
  <c r="L2075" i="6"/>
  <c r="P2075" i="6"/>
  <c r="L2194" i="6"/>
  <c r="P2194" i="6"/>
  <c r="L1615" i="6"/>
  <c r="P1615" i="6"/>
  <c r="P1782" i="6"/>
  <c r="L1782" i="6"/>
  <c r="P1901" i="6"/>
  <c r="L1901" i="6"/>
  <c r="L1389" i="6"/>
  <c r="P1389" i="6"/>
  <c r="L1508" i="6"/>
  <c r="P1508" i="6"/>
  <c r="L1595" i="6"/>
  <c r="P1595" i="6"/>
  <c r="L1754" i="6"/>
  <c r="P1754" i="6"/>
  <c r="P1921" i="6"/>
  <c r="L1921" i="6"/>
  <c r="L1409" i="6"/>
  <c r="P1409" i="6"/>
  <c r="P1568" i="6"/>
  <c r="L1568" i="6"/>
  <c r="L1079" i="6"/>
  <c r="P1079" i="6"/>
  <c r="L1182" i="6"/>
  <c r="P1182" i="6"/>
  <c r="L1029" i="6"/>
  <c r="P1029" i="6"/>
  <c r="L1145" i="6"/>
  <c r="P1145" i="6"/>
  <c r="P3554" i="6"/>
  <c r="L3554" i="6"/>
  <c r="L3689" i="6"/>
  <c r="P3689" i="6"/>
  <c r="L3824" i="6"/>
  <c r="P3824" i="6"/>
  <c r="L3312" i="6"/>
  <c r="P3312" i="6"/>
  <c r="L3455" i="6"/>
  <c r="P3455" i="6"/>
  <c r="L3598" i="6"/>
  <c r="P3598" i="6"/>
  <c r="L3080" i="6"/>
  <c r="P3080" i="6"/>
  <c r="L3239" i="6"/>
  <c r="P3239" i="6"/>
  <c r="L2727" i="6"/>
  <c r="P2727" i="6"/>
  <c r="L2806" i="6"/>
  <c r="P2806" i="6"/>
  <c r="P2965" i="6"/>
  <c r="L2965" i="6"/>
  <c r="L3076" i="6"/>
  <c r="P3076" i="6"/>
  <c r="L3235" i="6"/>
  <c r="P3235" i="6"/>
  <c r="P2723" i="6"/>
  <c r="L2723" i="6"/>
  <c r="L2890" i="6"/>
  <c r="P2890" i="6"/>
  <c r="L3049" i="6"/>
  <c r="P3049" i="6"/>
  <c r="L2561" i="6"/>
  <c r="P2561" i="6"/>
  <c r="L2049" i="6"/>
  <c r="P2049" i="6"/>
  <c r="L2208" i="6"/>
  <c r="P2208" i="6"/>
  <c r="L2375" i="6"/>
  <c r="P2375" i="6"/>
  <c r="P2542" i="6"/>
  <c r="L2542" i="6"/>
  <c r="L2030" i="6"/>
  <c r="P2030" i="6"/>
  <c r="P2189" i="6"/>
  <c r="L2189" i="6"/>
  <c r="L2292" i="6"/>
  <c r="P2292" i="6"/>
  <c r="L2451" i="6"/>
  <c r="P2451" i="6"/>
  <c r="L1911" i="6"/>
  <c r="P1911" i="6"/>
  <c r="L2058" i="6"/>
  <c r="P2058" i="6"/>
  <c r="L1479" i="6"/>
  <c r="P1479" i="6"/>
  <c r="L1646" i="6"/>
  <c r="P1646" i="6"/>
  <c r="L1765" i="6"/>
  <c r="P1765" i="6"/>
  <c r="L1884" i="6"/>
  <c r="P1884" i="6"/>
  <c r="P1372" i="6"/>
  <c r="L1372" i="6"/>
  <c r="L1459" i="6"/>
  <c r="P1459" i="6"/>
  <c r="P1618" i="6"/>
  <c r="L1618" i="6"/>
  <c r="L1785" i="6"/>
  <c r="P1785" i="6"/>
  <c r="P1944" i="6"/>
  <c r="L1944" i="6"/>
  <c r="L1432" i="6"/>
  <c r="P1432" i="6"/>
  <c r="P943" i="6"/>
  <c r="L943" i="6"/>
  <c r="L1038" i="6"/>
  <c r="P1038" i="6"/>
  <c r="L674" i="6"/>
  <c r="P674" i="6"/>
  <c r="L563" i="6"/>
  <c r="P563" i="6"/>
  <c r="L812" i="6"/>
  <c r="P812" i="6"/>
  <c r="L923" i="6"/>
  <c r="P923" i="6"/>
  <c r="L1090" i="6"/>
  <c r="P1090" i="6"/>
  <c r="L1257" i="6"/>
  <c r="P1257" i="6"/>
  <c r="L745" i="6"/>
  <c r="P745" i="6"/>
  <c r="L912" i="6"/>
  <c r="P912" i="6"/>
  <c r="L402" i="6"/>
  <c r="P402" i="6"/>
  <c r="L553" i="6"/>
  <c r="P553" i="6"/>
  <c r="L41" i="6"/>
  <c r="P41" i="6"/>
  <c r="P208" i="6"/>
  <c r="L208" i="6"/>
  <c r="L375" i="6"/>
  <c r="P375" i="6"/>
  <c r="L454" i="6"/>
  <c r="P454" i="6"/>
  <c r="P621" i="6"/>
  <c r="L621" i="6"/>
  <c r="L109" i="6"/>
  <c r="P109" i="6"/>
  <c r="P252" i="6"/>
  <c r="L252" i="6"/>
  <c r="L195" i="6"/>
  <c r="P195" i="6"/>
  <c r="P726" i="6"/>
  <c r="L726" i="6"/>
  <c r="P829" i="6"/>
  <c r="L829" i="6"/>
  <c r="P996" i="6"/>
  <c r="L996" i="6"/>
  <c r="P1107" i="6"/>
  <c r="L1107" i="6"/>
  <c r="L1274" i="6"/>
  <c r="P1274" i="6"/>
  <c r="L762" i="6"/>
  <c r="P762" i="6"/>
  <c r="L929" i="6"/>
  <c r="P929" i="6"/>
  <c r="L1096" i="6"/>
  <c r="P1096" i="6"/>
  <c r="L586" i="6"/>
  <c r="P586" i="6"/>
  <c r="L74" i="6"/>
  <c r="P74" i="6"/>
  <c r="L225" i="6"/>
  <c r="P225" i="6"/>
  <c r="L392" i="6"/>
  <c r="P392" i="6"/>
  <c r="L559" i="6"/>
  <c r="P559" i="6"/>
  <c r="L47" i="6"/>
  <c r="P47" i="6"/>
  <c r="L126" i="6"/>
  <c r="P126" i="6"/>
  <c r="L293" i="6"/>
  <c r="P293" i="6"/>
  <c r="L436" i="6"/>
  <c r="P436" i="6"/>
  <c r="P379" i="6"/>
  <c r="L379" i="6"/>
  <c r="L885" i="6"/>
  <c r="P885" i="6"/>
  <c r="P1052" i="6"/>
  <c r="L1052" i="6"/>
  <c r="L1163" i="6"/>
  <c r="P1163" i="6"/>
  <c r="L603" i="6"/>
  <c r="P603" i="6"/>
  <c r="P818" i="6"/>
  <c r="L818" i="6"/>
  <c r="L985" i="6"/>
  <c r="P985" i="6"/>
  <c r="L1152" i="6"/>
  <c r="P1152" i="6"/>
  <c r="P523" i="6"/>
  <c r="L523" i="6"/>
  <c r="P130" i="6"/>
  <c r="L130" i="6"/>
  <c r="P281" i="6"/>
  <c r="L281" i="6"/>
  <c r="L448" i="6"/>
  <c r="P448" i="6"/>
  <c r="L615" i="6"/>
  <c r="P615" i="6"/>
  <c r="L103" i="6"/>
  <c r="P103" i="6"/>
  <c r="P182" i="6"/>
  <c r="L182" i="6"/>
  <c r="P349" i="6"/>
  <c r="L349" i="6"/>
  <c r="L492" i="6"/>
  <c r="P492" i="6"/>
  <c r="L435" i="6"/>
  <c r="P435" i="6"/>
  <c r="L1030" i="6"/>
  <c r="P1030" i="6"/>
  <c r="L1133" i="6"/>
  <c r="P1133" i="6"/>
  <c r="P1300" i="6"/>
  <c r="L1300" i="6"/>
  <c r="L788" i="6"/>
  <c r="P788" i="6"/>
  <c r="L899" i="6"/>
  <c r="P899" i="6"/>
  <c r="P1066" i="6"/>
  <c r="L1066" i="6"/>
  <c r="P1233" i="6"/>
  <c r="L1233" i="6"/>
  <c r="L721" i="6"/>
  <c r="P721" i="6"/>
  <c r="L888" i="6"/>
  <c r="P888" i="6"/>
  <c r="L378" i="6"/>
  <c r="P378" i="6"/>
  <c r="P529" i="6"/>
  <c r="L529" i="6"/>
  <c r="L17" i="6"/>
  <c r="P17" i="6"/>
  <c r="L184" i="6"/>
  <c r="P184" i="6"/>
  <c r="L351" i="6"/>
  <c r="P351" i="6"/>
  <c r="P430" i="6"/>
  <c r="L430" i="6"/>
  <c r="P597" i="6"/>
  <c r="L597" i="6"/>
  <c r="L85" i="6"/>
  <c r="P85" i="6"/>
  <c r="P228" i="6"/>
  <c r="L228" i="6"/>
  <c r="L171" i="6"/>
  <c r="P171" i="6"/>
  <c r="P827" i="6"/>
  <c r="L827" i="6"/>
  <c r="P994" i="6"/>
  <c r="L994" i="6"/>
  <c r="P1161" i="6"/>
  <c r="L1161" i="6"/>
  <c r="L595" i="6"/>
  <c r="P595" i="6"/>
  <c r="P816" i="6"/>
  <c r="L816" i="6"/>
  <c r="L306" i="6"/>
  <c r="P306" i="6"/>
  <c r="L457" i="6"/>
  <c r="P457" i="6"/>
  <c r="P624" i="6"/>
  <c r="L624" i="6"/>
  <c r="L112" i="6"/>
  <c r="P112" i="6"/>
  <c r="P279" i="6"/>
  <c r="L279" i="6"/>
  <c r="L358" i="6"/>
  <c r="P358" i="6"/>
  <c r="L525" i="6"/>
  <c r="P525" i="6"/>
  <c r="P13" i="6"/>
  <c r="L13" i="6"/>
  <c r="L156" i="6"/>
  <c r="P156" i="6"/>
  <c r="L99" i="6"/>
  <c r="P99" i="6"/>
  <c r="P1053" i="6"/>
  <c r="L1053" i="6"/>
  <c r="L1220" i="6"/>
  <c r="P1220" i="6"/>
  <c r="L708" i="6"/>
  <c r="P708" i="6"/>
  <c r="L819" i="6"/>
  <c r="P819" i="6"/>
  <c r="P986" i="6"/>
  <c r="L986" i="6"/>
  <c r="L1153" i="6"/>
  <c r="P1153" i="6"/>
  <c r="L531" i="6"/>
  <c r="P531" i="6"/>
  <c r="L808" i="6"/>
  <c r="P808" i="6"/>
  <c r="L298" i="6"/>
  <c r="P298" i="6"/>
  <c r="L449" i="6"/>
  <c r="P449" i="6"/>
  <c r="L616" i="6"/>
  <c r="P616" i="6"/>
  <c r="L104" i="6"/>
  <c r="P104" i="6"/>
  <c r="P271" i="6"/>
  <c r="L271" i="6"/>
  <c r="L350" i="6"/>
  <c r="P350" i="6"/>
  <c r="L517" i="6"/>
  <c r="P517" i="6"/>
  <c r="P5" i="6"/>
  <c r="L5" i="6"/>
  <c r="P148" i="6"/>
  <c r="L148" i="6"/>
  <c r="L91" i="6"/>
  <c r="P91" i="6"/>
  <c r="L482" i="6"/>
  <c r="P482" i="6"/>
  <c r="P633" i="6"/>
  <c r="L633" i="6"/>
  <c r="L121" i="6"/>
  <c r="P121" i="6"/>
  <c r="L288" i="6"/>
  <c r="P288" i="6"/>
  <c r="L455" i="6"/>
  <c r="P455" i="6"/>
  <c r="L534" i="6"/>
  <c r="P534" i="6"/>
  <c r="P22" i="6"/>
  <c r="L22" i="6"/>
  <c r="P189" i="6"/>
  <c r="L189" i="6"/>
  <c r="P332" i="6"/>
  <c r="L332" i="6"/>
  <c r="L275" i="6"/>
  <c r="P275" i="6"/>
  <c r="L1101" i="6"/>
  <c r="P1101" i="6"/>
  <c r="P1268" i="6"/>
  <c r="L1268" i="6"/>
  <c r="L756" i="6"/>
  <c r="P756" i="6"/>
  <c r="L867" i="6"/>
  <c r="P867" i="6"/>
  <c r="L1034" i="6"/>
  <c r="P1034" i="6"/>
  <c r="L1201" i="6"/>
  <c r="P1201" i="6"/>
  <c r="L689" i="6"/>
  <c r="P689" i="6"/>
  <c r="L856" i="6"/>
  <c r="P856" i="6"/>
  <c r="L346" i="6"/>
  <c r="P346" i="6"/>
  <c r="L497" i="6"/>
  <c r="P497" i="6"/>
  <c r="L664" i="6"/>
  <c r="P664" i="6"/>
  <c r="L152" i="6"/>
  <c r="P152" i="6"/>
  <c r="L319" i="6"/>
  <c r="P319" i="6"/>
  <c r="L398" i="6"/>
  <c r="P398" i="6"/>
  <c r="P565" i="6"/>
  <c r="L565" i="6"/>
  <c r="L53" i="6"/>
  <c r="P53" i="6"/>
  <c r="P196" i="6"/>
  <c r="L196" i="6"/>
  <c r="L139" i="6"/>
  <c r="P139" i="6"/>
  <c r="L3325" i="6"/>
  <c r="P3325" i="6"/>
  <c r="L3826" i="6"/>
  <c r="P3826" i="6"/>
  <c r="P3866" i="6"/>
  <c r="L3866" i="6"/>
  <c r="L3597" i="6"/>
  <c r="P3597" i="6"/>
  <c r="L3690" i="6"/>
  <c r="P3690" i="6"/>
  <c r="L3852" i="6"/>
  <c r="P3852" i="6"/>
  <c r="L3628" i="6"/>
  <c r="P3628" i="6"/>
  <c r="L3341" i="6"/>
  <c r="P3341" i="6"/>
  <c r="P3842" i="6"/>
  <c r="L3842" i="6"/>
  <c r="L3356" i="6"/>
  <c r="P3356" i="6"/>
  <c r="L3515" i="6"/>
  <c r="P3515" i="6"/>
  <c r="L3765" i="6"/>
  <c r="P3765" i="6"/>
  <c r="L3373" i="6"/>
  <c r="P3373" i="6"/>
  <c r="L3315" i="6"/>
  <c r="P3315" i="6"/>
  <c r="P3755" i="6"/>
  <c r="L3755" i="6"/>
  <c r="L3460" i="6"/>
  <c r="P3460" i="6"/>
  <c r="P3725" i="6"/>
  <c r="L3725" i="6"/>
  <c r="L3268" i="6"/>
  <c r="P3268" i="6"/>
  <c r="P3500" i="6"/>
  <c r="L3500" i="6"/>
  <c r="L3564" i="6"/>
  <c r="P3564" i="6"/>
  <c r="L3701" i="6"/>
  <c r="P3701" i="6"/>
  <c r="L3836" i="6"/>
  <c r="P3836" i="6"/>
  <c r="L3859" i="6"/>
  <c r="P3859" i="6"/>
  <c r="L3821" i="6"/>
  <c r="P3821" i="6"/>
  <c r="P3309" i="6"/>
  <c r="L3309" i="6"/>
  <c r="L3396" i="6"/>
  <c r="P3396" i="6"/>
  <c r="L3626" i="6"/>
  <c r="P3626" i="6"/>
  <c r="L3557" i="6"/>
  <c r="P3557" i="6"/>
  <c r="L3684" i="6"/>
  <c r="P3684" i="6"/>
  <c r="L3667" i="6"/>
  <c r="P3667" i="6"/>
  <c r="L3805" i="6"/>
  <c r="P3805" i="6"/>
  <c r="P3293" i="6"/>
  <c r="L3293" i="6"/>
  <c r="P3372" i="6"/>
  <c r="L3372" i="6"/>
  <c r="P3562" i="6"/>
  <c r="L3562" i="6"/>
  <c r="L3413" i="6"/>
  <c r="P3413" i="6"/>
  <c r="L3524" i="6"/>
  <c r="P3524" i="6"/>
  <c r="P3443" i="6"/>
  <c r="L3443" i="6"/>
  <c r="L3380" i="6"/>
  <c r="P3380" i="6"/>
  <c r="L3491" i="6"/>
  <c r="P3491" i="6"/>
  <c r="P3546" i="6"/>
  <c r="L3546" i="6"/>
  <c r="L3681" i="6"/>
  <c r="P3681" i="6"/>
  <c r="P3816" i="6"/>
  <c r="L3816" i="6"/>
  <c r="L3304" i="6"/>
  <c r="P3304" i="6"/>
  <c r="P3447" i="6"/>
  <c r="L3447" i="6"/>
  <c r="L3590" i="6"/>
  <c r="P3590" i="6"/>
  <c r="L3072" i="6"/>
  <c r="P3072" i="6"/>
  <c r="P3231" i="6"/>
  <c r="L3231" i="6"/>
  <c r="L2719" i="6"/>
  <c r="P2719" i="6"/>
  <c r="L2798" i="6"/>
  <c r="P2798" i="6"/>
  <c r="P2957" i="6"/>
  <c r="L2957" i="6"/>
  <c r="P3068" i="6"/>
  <c r="L3068" i="6"/>
  <c r="P3227" i="6"/>
  <c r="L3227" i="6"/>
  <c r="L2715" i="6"/>
  <c r="P2715" i="6"/>
  <c r="P2882" i="6"/>
  <c r="L2882" i="6"/>
  <c r="L3041" i="6"/>
  <c r="P3041" i="6"/>
  <c r="L2553" i="6"/>
  <c r="P2553" i="6"/>
  <c r="P2041" i="6"/>
  <c r="L2041" i="6"/>
  <c r="P2200" i="6"/>
  <c r="L2200" i="6"/>
  <c r="P2367" i="6"/>
  <c r="L2367" i="6"/>
  <c r="L2534" i="6"/>
  <c r="P2534" i="6"/>
  <c r="L2022" i="6"/>
  <c r="P2022" i="6"/>
  <c r="L2181" i="6"/>
  <c r="P2181" i="6"/>
  <c r="L2284" i="6"/>
  <c r="P2284" i="6"/>
  <c r="L2443" i="6"/>
  <c r="P2443" i="6"/>
  <c r="L1871" i="6"/>
  <c r="P1871" i="6"/>
  <c r="P2050" i="6"/>
  <c r="L2050" i="6"/>
  <c r="L1471" i="6"/>
  <c r="P1471" i="6"/>
  <c r="L1638" i="6"/>
  <c r="P1638" i="6"/>
  <c r="P1757" i="6"/>
  <c r="L1757" i="6"/>
  <c r="P1876" i="6"/>
  <c r="L1876" i="6"/>
  <c r="L1364" i="6"/>
  <c r="P1364" i="6"/>
  <c r="L1451" i="6"/>
  <c r="P1451" i="6"/>
  <c r="L1610" i="6"/>
  <c r="P1610" i="6"/>
  <c r="L1777" i="6"/>
  <c r="P1777" i="6"/>
  <c r="P1936" i="6"/>
  <c r="L1936" i="6"/>
  <c r="L1424" i="6"/>
  <c r="P1424" i="6"/>
  <c r="P935" i="6"/>
  <c r="L935" i="6"/>
  <c r="L1022" i="6"/>
  <c r="P1022" i="6"/>
  <c r="L638" i="6"/>
  <c r="P638" i="6"/>
  <c r="P3282" i="6"/>
  <c r="L3282" i="6"/>
  <c r="L3417" i="6"/>
  <c r="P3417" i="6"/>
  <c r="L3552" i="6"/>
  <c r="P3552" i="6"/>
  <c r="L3695" i="6"/>
  <c r="P3695" i="6"/>
  <c r="P3838" i="6"/>
  <c r="L3838" i="6"/>
  <c r="L3326" i="6"/>
  <c r="P3326" i="6"/>
  <c r="L2808" i="6"/>
  <c r="P2808" i="6"/>
  <c r="P2967" i="6"/>
  <c r="L2967" i="6"/>
  <c r="P3046" i="6"/>
  <c r="L3046" i="6"/>
  <c r="L3205" i="6"/>
  <c r="P3205" i="6"/>
  <c r="L2693" i="6"/>
  <c r="P2693" i="6"/>
  <c r="L2804" i="6"/>
  <c r="P2804" i="6"/>
  <c r="P2963" i="6"/>
  <c r="L2963" i="6"/>
  <c r="P3130" i="6"/>
  <c r="L3130" i="6"/>
  <c r="L2618" i="6"/>
  <c r="P2618" i="6"/>
  <c r="L2777" i="6"/>
  <c r="P2777" i="6"/>
  <c r="L2289" i="6"/>
  <c r="P2289" i="6"/>
  <c r="L2448" i="6"/>
  <c r="P2448" i="6"/>
  <c r="L1899" i="6"/>
  <c r="P1899" i="6"/>
  <c r="L2103" i="6"/>
  <c r="P2103" i="6"/>
  <c r="P2270" i="6"/>
  <c r="L2270" i="6"/>
  <c r="L2429" i="6"/>
  <c r="P2429" i="6"/>
  <c r="L2532" i="6"/>
  <c r="P2532" i="6"/>
  <c r="L2020" i="6"/>
  <c r="P2020" i="6"/>
  <c r="L2179" i="6"/>
  <c r="P2179" i="6"/>
  <c r="L2298" i="6"/>
  <c r="P2298" i="6"/>
  <c r="L1719" i="6"/>
  <c r="P1719" i="6"/>
  <c r="L1886" i="6"/>
  <c r="P1886" i="6"/>
  <c r="P1374" i="6"/>
  <c r="L1374" i="6"/>
  <c r="P1493" i="6"/>
  <c r="L1493" i="6"/>
  <c r="L1612" i="6"/>
  <c r="P1612" i="6"/>
  <c r="L1699" i="6"/>
  <c r="P1699" i="6"/>
  <c r="L1858" i="6"/>
  <c r="P1858" i="6"/>
  <c r="L1346" i="6"/>
  <c r="P1346" i="6"/>
  <c r="L1513" i="6"/>
  <c r="P1513" i="6"/>
  <c r="L1672" i="6"/>
  <c r="P1672" i="6"/>
  <c r="L1183" i="6"/>
  <c r="P1183" i="6"/>
  <c r="L662" i="6"/>
  <c r="P662" i="6"/>
  <c r="L1237" i="6"/>
  <c r="P1237" i="6"/>
  <c r="L1298" i="6"/>
  <c r="P1298" i="6"/>
  <c r="L3347" i="6"/>
  <c r="P3347" i="6"/>
  <c r="L3402" i="6"/>
  <c r="P3402" i="6"/>
  <c r="L3537" i="6"/>
  <c r="P3537" i="6"/>
  <c r="L3672" i="6"/>
  <c r="P3672" i="6"/>
  <c r="P3815" i="6"/>
  <c r="L3815" i="6"/>
  <c r="P3303" i="6"/>
  <c r="L3303" i="6"/>
  <c r="P3446" i="6"/>
  <c r="L3446" i="6"/>
  <c r="L2928" i="6"/>
  <c r="P2928" i="6"/>
  <c r="P3087" i="6"/>
  <c r="L3087" i="6"/>
  <c r="L3166" i="6"/>
  <c r="P3166" i="6"/>
  <c r="L2654" i="6"/>
  <c r="P2654" i="6"/>
  <c r="L2813" i="6"/>
  <c r="P2813" i="6"/>
  <c r="L2924" i="6"/>
  <c r="P2924" i="6"/>
  <c r="L3083" i="6"/>
  <c r="P3083" i="6"/>
  <c r="L3250" i="6"/>
  <c r="P3250" i="6"/>
  <c r="L2738" i="6"/>
  <c r="P2738" i="6"/>
  <c r="P2897" i="6"/>
  <c r="L2897" i="6"/>
  <c r="L2409" i="6"/>
  <c r="P2409" i="6"/>
  <c r="L2568" i="6"/>
  <c r="P2568" i="6"/>
  <c r="L2056" i="6"/>
  <c r="P2056" i="6"/>
  <c r="L2223" i="6"/>
  <c r="P2223" i="6"/>
  <c r="P2390" i="6"/>
  <c r="L2390" i="6"/>
  <c r="L2549" i="6"/>
  <c r="P2549" i="6"/>
  <c r="L2037" i="6"/>
  <c r="P2037" i="6"/>
  <c r="L2140" i="6"/>
  <c r="P2140" i="6"/>
  <c r="L2299" i="6"/>
  <c r="P2299" i="6"/>
  <c r="L2418" i="6"/>
  <c r="P2418" i="6"/>
  <c r="L1839" i="6"/>
  <c r="P1839" i="6"/>
  <c r="L1327" i="6"/>
  <c r="P1327" i="6"/>
  <c r="L1494" i="6"/>
  <c r="P1494" i="6"/>
  <c r="L1613" i="6"/>
  <c r="P1613" i="6"/>
  <c r="L1732" i="6"/>
  <c r="P1732" i="6"/>
  <c r="L1819" i="6"/>
  <c r="P1819" i="6"/>
  <c r="L1302" i="6"/>
  <c r="P1302" i="6"/>
  <c r="L1466" i="6"/>
  <c r="P1466" i="6"/>
  <c r="L1633" i="6"/>
  <c r="P1633" i="6"/>
  <c r="L1792" i="6"/>
  <c r="P1792" i="6"/>
  <c r="L1303" i="6"/>
  <c r="P1303" i="6"/>
  <c r="L791" i="6"/>
  <c r="P791" i="6"/>
  <c r="L830" i="6"/>
  <c r="P830" i="6"/>
  <c r="L764" i="6"/>
  <c r="P764" i="6"/>
  <c r="L3275" i="6"/>
  <c r="P3275" i="6"/>
  <c r="L3330" i="6"/>
  <c r="P3330" i="6"/>
  <c r="P3465" i="6"/>
  <c r="L3465" i="6"/>
  <c r="L3600" i="6"/>
  <c r="P3600" i="6"/>
  <c r="P3743" i="6"/>
  <c r="L3743" i="6"/>
  <c r="L3886" i="6"/>
  <c r="P3886" i="6"/>
  <c r="L3374" i="6"/>
  <c r="P3374" i="6"/>
  <c r="L2856" i="6"/>
  <c r="P2856" i="6"/>
  <c r="L3015" i="6"/>
  <c r="P3015" i="6"/>
  <c r="P3094" i="6"/>
  <c r="L3094" i="6"/>
  <c r="L3253" i="6"/>
  <c r="P3253" i="6"/>
  <c r="L2741" i="6"/>
  <c r="P2741" i="6"/>
  <c r="L2852" i="6"/>
  <c r="P2852" i="6"/>
  <c r="L3011" i="6"/>
  <c r="P3011" i="6"/>
  <c r="L3178" i="6"/>
  <c r="P3178" i="6"/>
  <c r="L2666" i="6"/>
  <c r="P2666" i="6"/>
  <c r="L2825" i="6"/>
  <c r="P2825" i="6"/>
  <c r="L2337" i="6"/>
  <c r="P2337" i="6"/>
  <c r="P2496" i="6"/>
  <c r="L2496" i="6"/>
  <c r="L1984" i="6"/>
  <c r="P1984" i="6"/>
  <c r="P2151" i="6"/>
  <c r="L2151" i="6"/>
  <c r="L2318" i="6"/>
  <c r="P2318" i="6"/>
  <c r="P2477" i="6"/>
  <c r="L2477" i="6"/>
  <c r="L1964" i="6"/>
  <c r="P1964" i="6"/>
  <c r="L2068" i="6"/>
  <c r="P2068" i="6"/>
  <c r="L2227" i="6"/>
  <c r="P2227" i="6"/>
  <c r="L2346" i="6"/>
  <c r="P2346" i="6"/>
  <c r="L1767" i="6"/>
  <c r="P1767" i="6"/>
  <c r="L1934" i="6"/>
  <c r="P1934" i="6"/>
  <c r="L1422" i="6"/>
  <c r="P1422" i="6"/>
  <c r="L1541" i="6"/>
  <c r="P1541" i="6"/>
  <c r="L1660" i="6"/>
  <c r="P1660" i="6"/>
  <c r="L1747" i="6"/>
  <c r="P1747" i="6"/>
  <c r="L1906" i="6"/>
  <c r="P1906" i="6"/>
  <c r="L1394" i="6"/>
  <c r="P1394" i="6"/>
  <c r="P1561" i="6"/>
  <c r="L1561" i="6"/>
  <c r="L1720" i="6"/>
  <c r="P1720" i="6"/>
  <c r="L1231" i="6"/>
  <c r="P1231" i="6"/>
  <c r="L719" i="6"/>
  <c r="P719" i="6"/>
  <c r="L718" i="6"/>
  <c r="P718" i="6"/>
  <c r="L1003" i="6"/>
  <c r="P1003" i="6"/>
  <c r="L3843" i="6"/>
  <c r="P3843" i="6"/>
  <c r="L3331" i="6"/>
  <c r="P3331" i="6"/>
  <c r="L3386" i="6"/>
  <c r="P3386" i="6"/>
  <c r="L3521" i="6"/>
  <c r="P3521" i="6"/>
  <c r="L3656" i="6"/>
  <c r="P3656" i="6"/>
  <c r="L3799" i="6"/>
  <c r="P3799" i="6"/>
  <c r="L3287" i="6"/>
  <c r="P3287" i="6"/>
  <c r="P3430" i="6"/>
  <c r="L3430" i="6"/>
  <c r="L2912" i="6"/>
  <c r="P2912" i="6"/>
  <c r="L3071" i="6"/>
  <c r="P3071" i="6"/>
  <c r="L3150" i="6"/>
  <c r="P3150" i="6"/>
  <c r="L2638" i="6"/>
  <c r="P2638" i="6"/>
  <c r="L2797" i="6"/>
  <c r="P2797" i="6"/>
  <c r="P2908" i="6"/>
  <c r="L2908" i="6"/>
  <c r="L3067" i="6"/>
  <c r="P3067" i="6"/>
  <c r="P3234" i="6"/>
  <c r="L3234" i="6"/>
  <c r="L2722" i="6"/>
  <c r="P2722" i="6"/>
  <c r="L2881" i="6"/>
  <c r="P2881" i="6"/>
  <c r="L2393" i="6"/>
  <c r="P2393" i="6"/>
  <c r="L2552" i="6"/>
  <c r="P2552" i="6"/>
  <c r="L2040" i="6"/>
  <c r="P2040" i="6"/>
  <c r="L2207" i="6"/>
  <c r="P2207" i="6"/>
  <c r="L2374" i="6"/>
  <c r="P2374" i="6"/>
  <c r="L2533" i="6"/>
  <c r="P2533" i="6"/>
  <c r="L2021" i="6"/>
  <c r="P2021" i="6"/>
  <c r="L2124" i="6"/>
  <c r="P2124" i="6"/>
  <c r="L2283" i="6"/>
  <c r="P2283" i="6"/>
  <c r="L2402" i="6"/>
  <c r="P2402" i="6"/>
  <c r="P1823" i="6"/>
  <c r="L1823" i="6"/>
  <c r="L1311" i="6"/>
  <c r="P1311" i="6"/>
  <c r="L1478" i="6"/>
  <c r="P1478" i="6"/>
  <c r="L1597" i="6"/>
  <c r="P1597" i="6"/>
  <c r="P1716" i="6"/>
  <c r="L1716" i="6"/>
  <c r="L1803" i="6"/>
  <c r="P1803" i="6"/>
  <c r="L1261" i="6"/>
  <c r="P1261" i="6"/>
  <c r="L1450" i="6"/>
  <c r="P1450" i="6"/>
  <c r="L1617" i="6"/>
  <c r="P1617" i="6"/>
  <c r="P1776" i="6"/>
  <c r="L1776" i="6"/>
  <c r="L1287" i="6"/>
  <c r="P1287" i="6"/>
  <c r="P775" i="6"/>
  <c r="L775" i="6"/>
  <c r="L806" i="6"/>
  <c r="P806" i="6"/>
  <c r="L700" i="6"/>
  <c r="P700" i="6"/>
  <c r="L3248" i="6"/>
  <c r="P3248" i="6"/>
  <c r="P3314" i="6"/>
  <c r="L3314" i="6"/>
  <c r="L3449" i="6"/>
  <c r="P3449" i="6"/>
  <c r="L3584" i="6"/>
  <c r="P3584" i="6"/>
  <c r="P3727" i="6"/>
  <c r="L3727" i="6"/>
  <c r="L3870" i="6"/>
  <c r="P3870" i="6"/>
  <c r="L3358" i="6"/>
  <c r="P3358" i="6"/>
  <c r="L2840" i="6"/>
  <c r="P2840" i="6"/>
  <c r="L2999" i="6"/>
  <c r="P2999" i="6"/>
  <c r="L3078" i="6"/>
  <c r="P3078" i="6"/>
  <c r="P3237" i="6"/>
  <c r="L3237" i="6"/>
  <c r="P2725" i="6"/>
  <c r="L2725" i="6"/>
  <c r="P2836" i="6"/>
  <c r="L2836" i="6"/>
  <c r="L2995" i="6"/>
  <c r="P2995" i="6"/>
  <c r="L3162" i="6"/>
  <c r="P3162" i="6"/>
  <c r="L2650" i="6"/>
  <c r="P2650" i="6"/>
  <c r="L2809" i="6"/>
  <c r="P2809" i="6"/>
  <c r="L2321" i="6"/>
  <c r="P2321" i="6"/>
  <c r="P2480" i="6"/>
  <c r="L2480" i="6"/>
  <c r="L1968" i="6"/>
  <c r="P1968" i="6"/>
  <c r="L2135" i="6"/>
  <c r="P2135" i="6"/>
  <c r="L2302" i="6"/>
  <c r="P2302" i="6"/>
  <c r="L2461" i="6"/>
  <c r="P2461" i="6"/>
  <c r="P1935" i="6"/>
  <c r="L1935" i="6"/>
  <c r="L2052" i="6"/>
  <c r="P2052" i="6"/>
  <c r="L2211" i="6"/>
  <c r="P2211" i="6"/>
  <c r="L2330" i="6"/>
  <c r="P2330" i="6"/>
  <c r="L1751" i="6"/>
  <c r="P1751" i="6"/>
  <c r="L1918" i="6"/>
  <c r="P1918" i="6"/>
  <c r="L1406" i="6"/>
  <c r="P1406" i="6"/>
  <c r="L1525" i="6"/>
  <c r="P1525" i="6"/>
  <c r="L1644" i="6"/>
  <c r="P1644" i="6"/>
  <c r="P1731" i="6"/>
  <c r="L1731" i="6"/>
  <c r="P1890" i="6"/>
  <c r="L1890" i="6"/>
  <c r="L1378" i="6"/>
  <c r="P1378" i="6"/>
  <c r="P1545" i="6"/>
  <c r="L1545" i="6"/>
  <c r="L1704" i="6"/>
  <c r="P1704" i="6"/>
  <c r="L1215" i="6"/>
  <c r="P1215" i="6"/>
  <c r="L703" i="6"/>
  <c r="P703" i="6"/>
  <c r="L686" i="6"/>
  <c r="P686" i="6"/>
  <c r="P875" i="6"/>
  <c r="L875" i="6"/>
  <c r="L3761" i="6"/>
  <c r="P3761" i="6"/>
  <c r="L3214" i="6"/>
  <c r="P3214" i="6"/>
  <c r="L3384" i="6"/>
  <c r="P3384" i="6"/>
  <c r="L3527" i="6"/>
  <c r="P3527" i="6"/>
  <c r="L3670" i="6"/>
  <c r="P3670" i="6"/>
  <c r="L3152" i="6"/>
  <c r="P3152" i="6"/>
  <c r="L2640" i="6"/>
  <c r="P2640" i="6"/>
  <c r="L2799" i="6"/>
  <c r="P2799" i="6"/>
  <c r="P2878" i="6"/>
  <c r="L2878" i="6"/>
  <c r="L3037" i="6"/>
  <c r="P3037" i="6"/>
  <c r="P3148" i="6"/>
  <c r="L3148" i="6"/>
  <c r="P2636" i="6"/>
  <c r="L2636" i="6"/>
  <c r="L2795" i="6"/>
  <c r="P2795" i="6"/>
  <c r="L2962" i="6"/>
  <c r="P2962" i="6"/>
  <c r="P3121" i="6"/>
  <c r="L3121" i="6"/>
  <c r="P2608" i="6"/>
  <c r="L2608" i="6"/>
  <c r="P2121" i="6"/>
  <c r="L2121" i="6"/>
  <c r="P2280" i="6"/>
  <c r="L2280" i="6"/>
  <c r="L2447" i="6"/>
  <c r="P2447" i="6"/>
  <c r="P1895" i="6"/>
  <c r="L1895" i="6"/>
  <c r="L2102" i="6"/>
  <c r="P2102" i="6"/>
  <c r="L2261" i="6"/>
  <c r="P2261" i="6"/>
  <c r="P2364" i="6"/>
  <c r="L2364" i="6"/>
  <c r="P2523" i="6"/>
  <c r="L2523" i="6"/>
  <c r="L2011" i="6"/>
  <c r="P2011" i="6"/>
  <c r="L2130" i="6"/>
  <c r="P2130" i="6"/>
  <c r="L1551" i="6"/>
  <c r="P1551" i="6"/>
  <c r="L1718" i="6"/>
  <c r="P1718" i="6"/>
  <c r="P1837" i="6"/>
  <c r="L1837" i="6"/>
  <c r="L1325" i="6"/>
  <c r="P1325" i="6"/>
  <c r="P1444" i="6"/>
  <c r="L1444" i="6"/>
  <c r="L1531" i="6"/>
  <c r="P1531" i="6"/>
  <c r="L1690" i="6"/>
  <c r="P1690" i="6"/>
  <c r="P1857" i="6"/>
  <c r="L1857" i="6"/>
  <c r="L1345" i="6"/>
  <c r="P1345" i="6"/>
  <c r="L1504" i="6"/>
  <c r="P1504" i="6"/>
  <c r="L1015" i="6"/>
  <c r="P1015" i="6"/>
  <c r="L1118" i="6"/>
  <c r="P1118" i="6"/>
  <c r="P869" i="6"/>
  <c r="L869" i="6"/>
  <c r="L467" i="6"/>
  <c r="P467" i="6"/>
  <c r="L3490" i="6"/>
  <c r="P3490" i="6"/>
  <c r="P3625" i="6"/>
  <c r="L3625" i="6"/>
  <c r="L3760" i="6"/>
  <c r="P3760" i="6"/>
  <c r="L3206" i="6"/>
  <c r="P3206" i="6"/>
  <c r="L3391" i="6"/>
  <c r="P3391" i="6"/>
  <c r="L3534" i="6"/>
  <c r="P3534" i="6"/>
  <c r="L3016" i="6"/>
  <c r="P3016" i="6"/>
  <c r="P3175" i="6"/>
  <c r="L3175" i="6"/>
  <c r="L2663" i="6"/>
  <c r="P2663" i="6"/>
  <c r="L2742" i="6"/>
  <c r="P2742" i="6"/>
  <c r="P2901" i="6"/>
  <c r="L2901" i="6"/>
  <c r="L3012" i="6"/>
  <c r="P3012" i="6"/>
  <c r="L3171" i="6"/>
  <c r="P3171" i="6"/>
  <c r="L2659" i="6"/>
  <c r="P2659" i="6"/>
  <c r="L2826" i="6"/>
  <c r="P2826" i="6"/>
  <c r="L2985" i="6"/>
  <c r="P2985" i="6"/>
  <c r="P2497" i="6"/>
  <c r="L2497" i="6"/>
  <c r="L1985" i="6"/>
  <c r="P1985" i="6"/>
  <c r="L2144" i="6"/>
  <c r="P2144" i="6"/>
  <c r="P2311" i="6"/>
  <c r="L2311" i="6"/>
  <c r="P2478" i="6"/>
  <c r="L2478" i="6"/>
  <c r="L1965" i="6"/>
  <c r="P1965" i="6"/>
  <c r="L2125" i="6"/>
  <c r="P2125" i="6"/>
  <c r="P2228" i="6"/>
  <c r="L2228" i="6"/>
  <c r="L2387" i="6"/>
  <c r="P2387" i="6"/>
  <c r="L2506" i="6"/>
  <c r="P2506" i="6"/>
  <c r="P1994" i="6"/>
  <c r="L1994" i="6"/>
  <c r="L1415" i="6"/>
  <c r="P1415" i="6"/>
  <c r="P1582" i="6"/>
  <c r="L1582" i="6"/>
  <c r="L1701" i="6"/>
  <c r="P1701" i="6"/>
  <c r="L1820" i="6"/>
  <c r="P1820" i="6"/>
  <c r="L1307" i="6"/>
  <c r="P1307" i="6"/>
  <c r="L1395" i="6"/>
  <c r="P1395" i="6"/>
  <c r="L1554" i="6"/>
  <c r="P1554" i="6"/>
  <c r="P1721" i="6"/>
  <c r="L1721" i="6"/>
  <c r="P1880" i="6"/>
  <c r="L1880" i="6"/>
  <c r="L1368" i="6"/>
  <c r="P1368" i="6"/>
  <c r="P879" i="6"/>
  <c r="L879" i="6"/>
  <c r="L950" i="6"/>
  <c r="P950" i="6"/>
  <c r="L1100" i="6"/>
  <c r="P1100" i="6"/>
  <c r="L1260" i="6"/>
  <c r="P1260" i="6"/>
  <c r="L748" i="6"/>
  <c r="P748" i="6"/>
  <c r="L859" i="6"/>
  <c r="P859" i="6"/>
  <c r="L1026" i="6"/>
  <c r="P1026" i="6"/>
  <c r="L1193" i="6"/>
  <c r="P1193" i="6"/>
  <c r="P681" i="6"/>
  <c r="L681" i="6"/>
  <c r="L848" i="6"/>
  <c r="P848" i="6"/>
  <c r="L338" i="6"/>
  <c r="P338" i="6"/>
  <c r="P489" i="6"/>
  <c r="L489" i="6"/>
  <c r="P656" i="6"/>
  <c r="L656" i="6"/>
  <c r="P144" i="6"/>
  <c r="L144" i="6"/>
  <c r="P311" i="6"/>
  <c r="L311" i="6"/>
  <c r="L390" i="6"/>
  <c r="P390" i="6"/>
  <c r="L557" i="6"/>
  <c r="P557" i="6"/>
  <c r="L45" i="6"/>
  <c r="P45" i="6"/>
  <c r="P188" i="6"/>
  <c r="L188" i="6"/>
  <c r="L131" i="6"/>
  <c r="P131" i="6"/>
  <c r="L642" i="6"/>
  <c r="P642" i="6"/>
  <c r="L765" i="6"/>
  <c r="P765" i="6"/>
  <c r="P932" i="6"/>
  <c r="L932" i="6"/>
  <c r="L1043" i="6"/>
  <c r="P1043" i="6"/>
  <c r="L1210" i="6"/>
  <c r="P1210" i="6"/>
  <c r="L698" i="6"/>
  <c r="P698" i="6"/>
  <c r="L865" i="6"/>
  <c r="P865" i="6"/>
  <c r="L1032" i="6"/>
  <c r="P1032" i="6"/>
  <c r="P522" i="6"/>
  <c r="L522" i="6"/>
  <c r="L10" i="6"/>
  <c r="P10" i="6"/>
  <c r="L161" i="6"/>
  <c r="P161" i="6"/>
  <c r="P328" i="6"/>
  <c r="L328" i="6"/>
  <c r="L495" i="6"/>
  <c r="P495" i="6"/>
  <c r="L574" i="6"/>
  <c r="P574" i="6"/>
  <c r="P62" i="6"/>
  <c r="L62" i="6"/>
  <c r="L229" i="6"/>
  <c r="P229" i="6"/>
  <c r="L372" i="6"/>
  <c r="P372" i="6"/>
  <c r="L315" i="6"/>
  <c r="P315" i="6"/>
  <c r="L821" i="6"/>
  <c r="P821" i="6"/>
  <c r="L988" i="6"/>
  <c r="P988" i="6"/>
  <c r="L1099" i="6"/>
  <c r="P1099" i="6"/>
  <c r="L1266" i="6"/>
  <c r="P1266" i="6"/>
  <c r="L754" i="6"/>
  <c r="P754" i="6"/>
  <c r="P921" i="6"/>
  <c r="L921" i="6"/>
  <c r="L1088" i="6"/>
  <c r="P1088" i="6"/>
  <c r="P578" i="6"/>
  <c r="L578" i="6"/>
  <c r="L66" i="6"/>
  <c r="P66" i="6"/>
  <c r="L217" i="6"/>
  <c r="P217" i="6"/>
  <c r="L384" i="6"/>
  <c r="P384" i="6"/>
  <c r="P551" i="6"/>
  <c r="L551" i="6"/>
  <c r="L39" i="6"/>
  <c r="P39" i="6"/>
  <c r="L118" i="6"/>
  <c r="P118" i="6"/>
  <c r="L285" i="6"/>
  <c r="P285" i="6"/>
  <c r="L428" i="6"/>
  <c r="P428" i="6"/>
  <c r="L371" i="6"/>
  <c r="P371" i="6"/>
  <c r="L966" i="6"/>
  <c r="P966" i="6"/>
  <c r="L1069" i="6"/>
  <c r="P1069" i="6"/>
  <c r="L1236" i="6"/>
  <c r="P1236" i="6"/>
  <c r="L724" i="6"/>
  <c r="P724" i="6"/>
  <c r="P835" i="6"/>
  <c r="L835" i="6"/>
  <c r="L1002" i="6"/>
  <c r="P1002" i="6"/>
  <c r="L1169" i="6"/>
  <c r="P1169" i="6"/>
  <c r="L627" i="6"/>
  <c r="P627" i="6"/>
  <c r="L824" i="6"/>
  <c r="P824" i="6"/>
  <c r="L314" i="6"/>
  <c r="P314" i="6"/>
  <c r="L465" i="6"/>
  <c r="P465" i="6"/>
  <c r="P632" i="6"/>
  <c r="L632" i="6"/>
  <c r="L120" i="6"/>
  <c r="P120" i="6"/>
  <c r="L287" i="6"/>
  <c r="P287" i="6"/>
  <c r="L366" i="6"/>
  <c r="P366" i="6"/>
  <c r="L533" i="6"/>
  <c r="P533" i="6"/>
  <c r="L21" i="6"/>
  <c r="P21" i="6"/>
  <c r="L164" i="6"/>
  <c r="P164" i="6"/>
  <c r="L107" i="6"/>
  <c r="P107" i="6"/>
  <c r="P763" i="6"/>
  <c r="L763" i="6"/>
  <c r="L930" i="6"/>
  <c r="P930" i="6"/>
  <c r="L1097" i="6"/>
  <c r="P1097" i="6"/>
  <c r="L1264" i="6"/>
  <c r="P1264" i="6"/>
  <c r="L752" i="6"/>
  <c r="P752" i="6"/>
  <c r="L242" i="6"/>
  <c r="P242" i="6"/>
  <c r="P393" i="6"/>
  <c r="L393" i="6"/>
  <c r="L560" i="6"/>
  <c r="P560" i="6"/>
  <c r="L48" i="6"/>
  <c r="P48" i="6"/>
  <c r="P215" i="6"/>
  <c r="L215" i="6"/>
  <c r="L294" i="6"/>
  <c r="P294" i="6"/>
  <c r="L461" i="6"/>
  <c r="P461" i="6"/>
  <c r="L604" i="6"/>
  <c r="P604" i="6"/>
  <c r="L92" i="6"/>
  <c r="P92" i="6"/>
  <c r="L35" i="6"/>
  <c r="P35" i="6"/>
  <c r="L989" i="6"/>
  <c r="P989" i="6"/>
  <c r="L1156" i="6"/>
  <c r="P1156" i="6"/>
  <c r="L555" i="6"/>
  <c r="P555" i="6"/>
  <c r="L755" i="6"/>
  <c r="P755" i="6"/>
  <c r="P922" i="6"/>
  <c r="L922" i="6"/>
  <c r="L1089" i="6"/>
  <c r="P1089" i="6"/>
  <c r="P1256" i="6"/>
  <c r="L1256" i="6"/>
  <c r="L744" i="6"/>
  <c r="P744" i="6"/>
  <c r="L234" i="6"/>
  <c r="P234" i="6"/>
  <c r="L385" i="6"/>
  <c r="P385" i="6"/>
  <c r="P552" i="6"/>
  <c r="L552" i="6"/>
  <c r="P40" i="6"/>
  <c r="L40" i="6"/>
  <c r="L207" i="6"/>
  <c r="P207" i="6"/>
  <c r="L286" i="6"/>
  <c r="P286" i="6"/>
  <c r="L453" i="6"/>
  <c r="P453" i="6"/>
  <c r="L596" i="6"/>
  <c r="P596" i="6"/>
  <c r="L84" i="6"/>
  <c r="P84" i="6"/>
  <c r="L27" i="6"/>
  <c r="P27" i="6"/>
  <c r="L418" i="6"/>
  <c r="P418" i="6"/>
  <c r="L569" i="6"/>
  <c r="P569" i="6"/>
  <c r="L57" i="6"/>
  <c r="P57" i="6"/>
  <c r="L224" i="6"/>
  <c r="P224" i="6"/>
  <c r="P391" i="6"/>
  <c r="L391" i="6"/>
  <c r="L470" i="6"/>
  <c r="P470" i="6"/>
  <c r="L637" i="6"/>
  <c r="P637" i="6"/>
  <c r="L125" i="6"/>
  <c r="P125" i="6"/>
  <c r="L268" i="6"/>
  <c r="P268" i="6"/>
  <c r="L211" i="6"/>
  <c r="P211" i="6"/>
  <c r="P1037" i="6"/>
  <c r="L1037" i="6"/>
  <c r="L1204" i="6"/>
  <c r="P1204" i="6"/>
  <c r="L692" i="6"/>
  <c r="P692" i="6"/>
  <c r="L803" i="6"/>
  <c r="P803" i="6"/>
  <c r="L970" i="6"/>
  <c r="P970" i="6"/>
  <c r="L1137" i="6"/>
  <c r="P1137" i="6"/>
  <c r="L1304" i="6"/>
  <c r="P1304" i="6"/>
  <c r="L792" i="6"/>
  <c r="P792" i="6"/>
  <c r="L282" i="6"/>
  <c r="P282" i="6"/>
  <c r="P433" i="6"/>
  <c r="L433" i="6"/>
  <c r="L600" i="6"/>
  <c r="P600" i="6"/>
  <c r="L88" i="6"/>
  <c r="P88" i="6"/>
  <c r="L255" i="6"/>
  <c r="P255" i="6"/>
  <c r="L334" i="6"/>
  <c r="P334" i="6"/>
  <c r="L501" i="6"/>
  <c r="P501" i="6"/>
  <c r="L644" i="6"/>
  <c r="P644" i="6"/>
  <c r="L132" i="6"/>
  <c r="P132" i="6"/>
  <c r="L75" i="6"/>
  <c r="P75" i="6"/>
  <c r="L3645" i="6"/>
  <c r="P3645" i="6"/>
  <c r="P3461" i="6"/>
  <c r="L3461" i="6"/>
  <c r="P3885" i="6"/>
  <c r="L3885" i="6"/>
  <c r="P3525" i="6"/>
  <c r="L3525" i="6"/>
  <c r="P3573" i="6"/>
  <c r="L3573" i="6"/>
  <c r="L3635" i="6"/>
  <c r="P3635" i="6"/>
  <c r="L3595" i="6"/>
  <c r="P3595" i="6"/>
  <c r="L3436" i="6"/>
  <c r="P3436" i="6"/>
  <c r="L3627" i="6"/>
  <c r="P3627" i="6"/>
  <c r="L3498" i="6"/>
  <c r="P3498" i="6"/>
  <c r="P3644" i="6"/>
  <c r="L3644" i="6"/>
  <c r="L3230" i="6"/>
  <c r="P3230" i="6"/>
  <c r="P3410" i="6"/>
  <c r="L3410" i="6"/>
  <c r="L3621" i="6"/>
  <c r="P3621" i="6"/>
  <c r="L3869" i="6"/>
  <c r="P3869" i="6"/>
  <c r="P3222" i="6"/>
  <c r="L3222" i="6"/>
  <c r="L3860" i="6"/>
  <c r="P3860" i="6"/>
  <c r="L3397" i="6"/>
  <c r="P3397" i="6"/>
  <c r="P3419" i="6"/>
  <c r="L3419" i="6"/>
  <c r="P3507" i="6"/>
  <c r="L3507" i="6"/>
  <c r="L3661" i="6"/>
  <c r="P3661" i="6"/>
  <c r="L3796" i="6"/>
  <c r="P3796" i="6"/>
  <c r="P3803" i="6"/>
  <c r="L3803" i="6"/>
  <c r="L3333" i="6"/>
  <c r="P3333" i="6"/>
  <c r="L3428" i="6"/>
  <c r="P3428" i="6"/>
  <c r="L3730" i="6"/>
  <c r="P3730" i="6"/>
  <c r="P3492" i="6"/>
  <c r="L3492" i="6"/>
  <c r="L3379" i="6"/>
  <c r="P3379" i="6"/>
  <c r="L3637" i="6"/>
  <c r="P3637" i="6"/>
  <c r="L3772" i="6"/>
  <c r="P3772" i="6"/>
  <c r="L3771" i="6"/>
  <c r="P3771" i="6"/>
  <c r="L3757" i="6"/>
  <c r="P3757" i="6"/>
  <c r="L3893" i="6"/>
  <c r="P3893" i="6"/>
  <c r="L3308" i="6"/>
  <c r="P3308" i="6"/>
  <c r="L3346" i="6"/>
  <c r="P3346" i="6"/>
  <c r="P3493" i="6"/>
  <c r="L3493" i="6"/>
  <c r="P3612" i="6"/>
  <c r="L3612" i="6"/>
  <c r="P3571" i="6"/>
  <c r="L3571" i="6"/>
  <c r="L3741" i="6"/>
  <c r="P3741" i="6"/>
  <c r="L3876" i="6"/>
  <c r="P3876" i="6"/>
  <c r="L3292" i="6"/>
  <c r="P3292" i="6"/>
  <c r="P3818" i="6"/>
  <c r="L3818" i="6"/>
  <c r="L3349" i="6"/>
  <c r="P3349" i="6"/>
  <c r="P3452" i="6"/>
  <c r="L3452" i="6"/>
  <c r="L3794" i="6"/>
  <c r="P3794" i="6"/>
  <c r="P3316" i="6"/>
  <c r="L3316" i="6"/>
  <c r="L3427" i="6"/>
  <c r="P3427" i="6"/>
  <c r="P3482" i="6"/>
  <c r="L3482" i="6"/>
  <c r="L3617" i="6"/>
  <c r="P3617" i="6"/>
  <c r="P3752" i="6"/>
  <c r="L3752" i="6"/>
  <c r="P3896" i="6"/>
  <c r="L3896" i="6"/>
  <c r="L3383" i="6"/>
  <c r="P3383" i="6"/>
  <c r="L3526" i="6"/>
  <c r="P3526" i="6"/>
  <c r="L3008" i="6"/>
  <c r="P3008" i="6"/>
  <c r="L3167" i="6"/>
  <c r="P3167" i="6"/>
  <c r="L2655" i="6"/>
  <c r="P2655" i="6"/>
  <c r="L2734" i="6"/>
  <c r="P2734" i="6"/>
  <c r="P2893" i="6"/>
  <c r="L2893" i="6"/>
  <c r="L3004" i="6"/>
  <c r="P3004" i="6"/>
  <c r="L3163" i="6"/>
  <c r="P3163" i="6"/>
  <c r="P2651" i="6"/>
  <c r="L2651" i="6"/>
  <c r="L2818" i="6"/>
  <c r="P2818" i="6"/>
  <c r="L2977" i="6"/>
  <c r="P2977" i="6"/>
  <c r="L2489" i="6"/>
  <c r="P2489" i="6"/>
  <c r="L1977" i="6"/>
  <c r="P1977" i="6"/>
  <c r="L2136" i="6"/>
  <c r="P2136" i="6"/>
  <c r="L2303" i="6"/>
  <c r="P2303" i="6"/>
  <c r="P2470" i="6"/>
  <c r="L2470" i="6"/>
  <c r="L1955" i="6"/>
  <c r="P1955" i="6"/>
  <c r="P2117" i="6"/>
  <c r="L2117" i="6"/>
  <c r="L2220" i="6"/>
  <c r="P2220" i="6"/>
  <c r="L2379" i="6"/>
  <c r="P2379" i="6"/>
  <c r="L2498" i="6"/>
  <c r="P2498" i="6"/>
  <c r="P1986" i="6"/>
  <c r="L1986" i="6"/>
  <c r="L1407" i="6"/>
  <c r="P1407" i="6"/>
  <c r="L1574" i="6"/>
  <c r="P1574" i="6"/>
  <c r="L1693" i="6"/>
  <c r="P1693" i="6"/>
  <c r="P1812" i="6"/>
  <c r="L1812" i="6"/>
  <c r="L1285" i="6"/>
  <c r="P1285" i="6"/>
  <c r="L1387" i="6"/>
  <c r="P1387" i="6"/>
  <c r="L1546" i="6"/>
  <c r="P1546" i="6"/>
  <c r="L1713" i="6"/>
  <c r="P1713" i="6"/>
  <c r="L1872" i="6"/>
  <c r="P1872" i="6"/>
  <c r="L1360" i="6"/>
  <c r="P1360" i="6"/>
  <c r="L871" i="6"/>
  <c r="P871" i="6"/>
  <c r="L942" i="6"/>
  <c r="P942" i="6"/>
  <c r="P1084" i="6"/>
  <c r="L1084" i="6"/>
  <c r="L3865" i="6"/>
  <c r="P3865" i="6"/>
  <c r="P3353" i="6"/>
  <c r="L3353" i="6"/>
  <c r="L3488" i="6"/>
  <c r="P3488" i="6"/>
  <c r="L3631" i="6"/>
  <c r="P3631" i="6"/>
  <c r="L3774" i="6"/>
  <c r="P3774" i="6"/>
  <c r="L3256" i="6"/>
  <c r="P3256" i="6"/>
  <c r="L2744" i="6"/>
  <c r="P2744" i="6"/>
  <c r="L2903" i="6"/>
  <c r="P2903" i="6"/>
  <c r="L2982" i="6"/>
  <c r="P2982" i="6"/>
  <c r="L3141" i="6"/>
  <c r="P3141" i="6"/>
  <c r="L2629" i="6"/>
  <c r="P2629" i="6"/>
  <c r="L2740" i="6"/>
  <c r="P2740" i="6"/>
  <c r="L2899" i="6"/>
  <c r="P2899" i="6"/>
  <c r="L3066" i="6"/>
  <c r="P3066" i="6"/>
  <c r="P3225" i="6"/>
  <c r="L3225" i="6"/>
  <c r="L2713" i="6"/>
  <c r="P2713" i="6"/>
  <c r="P2225" i="6"/>
  <c r="L2225" i="6"/>
  <c r="L2384" i="6"/>
  <c r="P2384" i="6"/>
  <c r="L2551" i="6"/>
  <c r="P2551" i="6"/>
  <c r="L2039" i="6"/>
  <c r="P2039" i="6"/>
  <c r="L2206" i="6"/>
  <c r="P2206" i="6"/>
  <c r="P2365" i="6"/>
  <c r="L2365" i="6"/>
  <c r="L2468" i="6"/>
  <c r="P2468" i="6"/>
  <c r="L1949" i="6"/>
  <c r="P1949" i="6"/>
  <c r="P2115" i="6"/>
  <c r="L2115" i="6"/>
  <c r="L2234" i="6"/>
  <c r="P2234" i="6"/>
  <c r="P1655" i="6"/>
  <c r="L1655" i="6"/>
  <c r="L1822" i="6"/>
  <c r="P1822" i="6"/>
  <c r="L1310" i="6"/>
  <c r="P1310" i="6"/>
  <c r="L1429" i="6"/>
  <c r="P1429" i="6"/>
  <c r="P1548" i="6"/>
  <c r="L1548" i="6"/>
  <c r="P1635" i="6"/>
  <c r="L1635" i="6"/>
  <c r="L1794" i="6"/>
  <c r="P1794" i="6"/>
  <c r="L1961" i="6"/>
  <c r="P1961" i="6"/>
  <c r="L1449" i="6"/>
  <c r="P1449" i="6"/>
  <c r="L1608" i="6"/>
  <c r="P1608" i="6"/>
  <c r="L1119" i="6"/>
  <c r="P1119" i="6"/>
  <c r="L1222" i="6"/>
  <c r="P1222" i="6"/>
  <c r="L1109" i="6"/>
  <c r="P1109" i="6"/>
  <c r="L786" i="6"/>
  <c r="P786" i="6"/>
  <c r="L3283" i="6"/>
  <c r="P3283" i="6"/>
  <c r="L3338" i="6"/>
  <c r="P3338" i="6"/>
  <c r="L3473" i="6"/>
  <c r="P3473" i="6"/>
  <c r="L3608" i="6"/>
  <c r="P3608" i="6"/>
  <c r="L3751" i="6"/>
  <c r="P3751" i="6"/>
  <c r="L3895" i="6"/>
  <c r="P3895" i="6"/>
  <c r="L3382" i="6"/>
  <c r="P3382" i="6"/>
  <c r="L2864" i="6"/>
  <c r="P2864" i="6"/>
  <c r="P3023" i="6"/>
  <c r="L3023" i="6"/>
  <c r="P3102" i="6"/>
  <c r="L3102" i="6"/>
  <c r="L3261" i="6"/>
  <c r="P3261" i="6"/>
  <c r="P2749" i="6"/>
  <c r="L2749" i="6"/>
  <c r="L2860" i="6"/>
  <c r="P2860" i="6"/>
  <c r="L3019" i="6"/>
  <c r="P3019" i="6"/>
  <c r="P3186" i="6"/>
  <c r="L3186" i="6"/>
  <c r="L2674" i="6"/>
  <c r="P2674" i="6"/>
  <c r="L2833" i="6"/>
  <c r="P2833" i="6"/>
  <c r="L2345" i="6"/>
  <c r="P2345" i="6"/>
  <c r="L2504" i="6"/>
  <c r="P2504" i="6"/>
  <c r="P1992" i="6"/>
  <c r="L1992" i="6"/>
  <c r="L2159" i="6"/>
  <c r="P2159" i="6"/>
  <c r="L2326" i="6"/>
  <c r="P2326" i="6"/>
  <c r="L2485" i="6"/>
  <c r="P2485" i="6"/>
  <c r="L1973" i="6"/>
  <c r="P1973" i="6"/>
  <c r="L2076" i="6"/>
  <c r="P2076" i="6"/>
  <c r="P2235" i="6"/>
  <c r="L2235" i="6"/>
  <c r="L2354" i="6"/>
  <c r="P2354" i="6"/>
  <c r="L1775" i="6"/>
  <c r="P1775" i="6"/>
  <c r="L1942" i="6"/>
  <c r="P1942" i="6"/>
  <c r="L1430" i="6"/>
  <c r="P1430" i="6"/>
  <c r="P1549" i="6"/>
  <c r="L1549" i="6"/>
  <c r="P1668" i="6"/>
  <c r="L1668" i="6"/>
  <c r="L1755" i="6"/>
  <c r="P1755" i="6"/>
  <c r="L1914" i="6"/>
  <c r="P1914" i="6"/>
  <c r="L1402" i="6"/>
  <c r="P1402" i="6"/>
  <c r="P1569" i="6"/>
  <c r="L1569" i="6"/>
  <c r="L1728" i="6"/>
  <c r="P1728" i="6"/>
  <c r="L1239" i="6"/>
  <c r="P1239" i="6"/>
  <c r="P727" i="6"/>
  <c r="L727" i="6"/>
  <c r="L734" i="6"/>
  <c r="P734" i="6"/>
  <c r="L1067" i="6"/>
  <c r="P1067" i="6"/>
  <c r="P3778" i="6"/>
  <c r="L3778" i="6"/>
  <c r="L3265" i="6"/>
  <c r="P3265" i="6"/>
  <c r="L3401" i="6"/>
  <c r="P3401" i="6"/>
  <c r="L3536" i="6"/>
  <c r="P3536" i="6"/>
  <c r="L3679" i="6"/>
  <c r="P3679" i="6"/>
  <c r="L3822" i="6"/>
  <c r="P3822" i="6"/>
  <c r="L3310" i="6"/>
  <c r="P3310" i="6"/>
  <c r="L2792" i="6"/>
  <c r="P2792" i="6"/>
  <c r="L2951" i="6"/>
  <c r="P2951" i="6"/>
  <c r="L3030" i="6"/>
  <c r="P3030" i="6"/>
  <c r="L3189" i="6"/>
  <c r="P3189" i="6"/>
  <c r="L2677" i="6"/>
  <c r="P2677" i="6"/>
  <c r="L2788" i="6"/>
  <c r="P2788" i="6"/>
  <c r="L2947" i="6"/>
  <c r="P2947" i="6"/>
  <c r="L3114" i="6"/>
  <c r="P3114" i="6"/>
  <c r="L2588" i="6"/>
  <c r="P2588" i="6"/>
  <c r="P2761" i="6"/>
  <c r="L2761" i="6"/>
  <c r="P2273" i="6"/>
  <c r="L2273" i="6"/>
  <c r="L2432" i="6"/>
  <c r="P2432" i="6"/>
  <c r="P2599" i="6"/>
  <c r="L2599" i="6"/>
  <c r="L2087" i="6"/>
  <c r="P2087" i="6"/>
  <c r="L2254" i="6"/>
  <c r="P2254" i="6"/>
  <c r="L2413" i="6"/>
  <c r="P2413" i="6"/>
  <c r="P2516" i="6"/>
  <c r="L2516" i="6"/>
  <c r="L2004" i="6"/>
  <c r="P2004" i="6"/>
  <c r="P2163" i="6"/>
  <c r="L2163" i="6"/>
  <c r="P2282" i="6"/>
  <c r="L2282" i="6"/>
  <c r="L1703" i="6"/>
  <c r="P1703" i="6"/>
  <c r="L1870" i="6"/>
  <c r="P1870" i="6"/>
  <c r="L1358" i="6"/>
  <c r="P1358" i="6"/>
  <c r="L1477" i="6"/>
  <c r="P1477" i="6"/>
  <c r="L1596" i="6"/>
  <c r="P1596" i="6"/>
  <c r="L1683" i="6"/>
  <c r="P1683" i="6"/>
  <c r="L1842" i="6"/>
  <c r="P1842" i="6"/>
  <c r="L1330" i="6"/>
  <c r="P1330" i="6"/>
  <c r="L1497" i="6"/>
  <c r="P1497" i="6"/>
  <c r="L1656" i="6"/>
  <c r="P1656" i="6"/>
  <c r="L1167" i="6"/>
  <c r="P1167" i="6"/>
  <c r="P619" i="6"/>
  <c r="L619" i="6"/>
  <c r="L1205" i="6"/>
  <c r="P1205" i="6"/>
  <c r="L1170" i="6"/>
  <c r="P1170" i="6"/>
  <c r="L3779" i="6"/>
  <c r="P3779" i="6"/>
  <c r="P3267" i="6"/>
  <c r="L3267" i="6"/>
  <c r="L3322" i="6"/>
  <c r="P3322" i="6"/>
  <c r="L3457" i="6"/>
  <c r="P3457" i="6"/>
  <c r="L3592" i="6"/>
  <c r="P3592" i="6"/>
  <c r="L3735" i="6"/>
  <c r="P3735" i="6"/>
  <c r="L3878" i="6"/>
  <c r="P3878" i="6"/>
  <c r="L3366" i="6"/>
  <c r="P3366" i="6"/>
  <c r="L2848" i="6"/>
  <c r="P2848" i="6"/>
  <c r="L3007" i="6"/>
  <c r="P3007" i="6"/>
  <c r="L3086" i="6"/>
  <c r="P3086" i="6"/>
  <c r="L3245" i="6"/>
  <c r="P3245" i="6"/>
  <c r="P2733" i="6"/>
  <c r="L2733" i="6"/>
  <c r="P2844" i="6"/>
  <c r="L2844" i="6"/>
  <c r="L3003" i="6"/>
  <c r="P3003" i="6"/>
  <c r="L3170" i="6"/>
  <c r="P3170" i="6"/>
  <c r="L2658" i="6"/>
  <c r="P2658" i="6"/>
  <c r="L2817" i="6"/>
  <c r="P2817" i="6"/>
  <c r="L2329" i="6"/>
  <c r="P2329" i="6"/>
  <c r="L2488" i="6"/>
  <c r="P2488" i="6"/>
  <c r="L1976" i="6"/>
  <c r="P1976" i="6"/>
  <c r="L2143" i="6"/>
  <c r="P2143" i="6"/>
  <c r="L2310" i="6"/>
  <c r="P2310" i="6"/>
  <c r="P2469" i="6"/>
  <c r="L2469" i="6"/>
  <c r="L1951" i="6"/>
  <c r="P1951" i="6"/>
  <c r="L2060" i="6"/>
  <c r="P2060" i="6"/>
  <c r="L2219" i="6"/>
  <c r="P2219" i="6"/>
  <c r="L2338" i="6"/>
  <c r="P2338" i="6"/>
  <c r="L1759" i="6"/>
  <c r="P1759" i="6"/>
  <c r="P1926" i="6"/>
  <c r="L1926" i="6"/>
  <c r="P1414" i="6"/>
  <c r="L1414" i="6"/>
  <c r="L1533" i="6"/>
  <c r="P1533" i="6"/>
  <c r="L1652" i="6"/>
  <c r="P1652" i="6"/>
  <c r="L1739" i="6"/>
  <c r="P1739" i="6"/>
  <c r="L1898" i="6"/>
  <c r="P1898" i="6"/>
  <c r="L1386" i="6"/>
  <c r="P1386" i="6"/>
  <c r="L1553" i="6"/>
  <c r="P1553" i="6"/>
  <c r="L1712" i="6"/>
  <c r="P1712" i="6"/>
  <c r="L1223" i="6"/>
  <c r="P1223" i="6"/>
  <c r="L711" i="6"/>
  <c r="P711" i="6"/>
  <c r="L702" i="6"/>
  <c r="P702" i="6"/>
  <c r="L939" i="6"/>
  <c r="P939" i="6"/>
  <c r="L3762" i="6"/>
  <c r="P3762" i="6"/>
  <c r="P3220" i="6"/>
  <c r="L3220" i="6"/>
  <c r="P3385" i="6"/>
  <c r="L3385" i="6"/>
  <c r="L3520" i="6"/>
  <c r="P3520" i="6"/>
  <c r="L3663" i="6"/>
  <c r="P3663" i="6"/>
  <c r="L3806" i="6"/>
  <c r="P3806" i="6"/>
  <c r="L3294" i="6"/>
  <c r="P3294" i="6"/>
  <c r="P2776" i="6"/>
  <c r="L2776" i="6"/>
  <c r="L2935" i="6"/>
  <c r="P2935" i="6"/>
  <c r="L3014" i="6"/>
  <c r="P3014" i="6"/>
  <c r="L3173" i="6"/>
  <c r="P3173" i="6"/>
  <c r="L2661" i="6"/>
  <c r="P2661" i="6"/>
  <c r="P2772" i="6"/>
  <c r="L2772" i="6"/>
  <c r="P2931" i="6"/>
  <c r="L2931" i="6"/>
  <c r="L3098" i="6"/>
  <c r="P3098" i="6"/>
  <c r="L3257" i="6"/>
  <c r="P3257" i="6"/>
  <c r="L2745" i="6"/>
  <c r="P2745" i="6"/>
  <c r="L2257" i="6"/>
  <c r="P2257" i="6"/>
  <c r="L2416" i="6"/>
  <c r="P2416" i="6"/>
  <c r="P2583" i="6"/>
  <c r="L2583" i="6"/>
  <c r="L2071" i="6"/>
  <c r="P2071" i="6"/>
  <c r="L2238" i="6"/>
  <c r="P2238" i="6"/>
  <c r="L2397" i="6"/>
  <c r="P2397" i="6"/>
  <c r="L2500" i="6"/>
  <c r="P2500" i="6"/>
  <c r="L1988" i="6"/>
  <c r="P1988" i="6"/>
  <c r="L2147" i="6"/>
  <c r="P2147" i="6"/>
  <c r="L2266" i="6"/>
  <c r="P2266" i="6"/>
  <c r="P1687" i="6"/>
  <c r="L1687" i="6"/>
  <c r="P1854" i="6"/>
  <c r="L1854" i="6"/>
  <c r="P1342" i="6"/>
  <c r="L1342" i="6"/>
  <c r="L1461" i="6"/>
  <c r="P1461" i="6"/>
  <c r="L1580" i="6"/>
  <c r="P1580" i="6"/>
  <c r="L1667" i="6"/>
  <c r="P1667" i="6"/>
  <c r="L1826" i="6"/>
  <c r="P1826" i="6"/>
  <c r="L1314" i="6"/>
  <c r="P1314" i="6"/>
  <c r="L1481" i="6"/>
  <c r="P1481" i="6"/>
  <c r="L1640" i="6"/>
  <c r="P1640" i="6"/>
  <c r="L1151" i="6"/>
  <c r="P1151" i="6"/>
  <c r="L515" i="6"/>
  <c r="P515" i="6"/>
  <c r="L1173" i="6"/>
  <c r="P1173" i="6"/>
  <c r="L1042" i="6"/>
  <c r="P1042" i="6"/>
  <c r="P3697" i="6"/>
  <c r="L3697" i="6"/>
  <c r="L3832" i="6"/>
  <c r="P3832" i="6"/>
  <c r="L3320" i="6"/>
  <c r="P3320" i="6"/>
  <c r="P3463" i="6"/>
  <c r="L3463" i="6"/>
  <c r="L3606" i="6"/>
  <c r="P3606" i="6"/>
  <c r="L3088" i="6"/>
  <c r="P3088" i="6"/>
  <c r="L3247" i="6"/>
  <c r="P3247" i="6"/>
  <c r="L2735" i="6"/>
  <c r="P2735" i="6"/>
  <c r="L2814" i="6"/>
  <c r="P2814" i="6"/>
  <c r="L2973" i="6"/>
  <c r="P2973" i="6"/>
  <c r="L3084" i="6"/>
  <c r="P3084" i="6"/>
  <c r="P3243" i="6"/>
  <c r="L3243" i="6"/>
  <c r="L2731" i="6"/>
  <c r="P2731" i="6"/>
  <c r="L2898" i="6"/>
  <c r="P2898" i="6"/>
  <c r="L3057" i="6"/>
  <c r="P3057" i="6"/>
  <c r="L2569" i="6"/>
  <c r="P2569" i="6"/>
  <c r="P2057" i="6"/>
  <c r="L2057" i="6"/>
  <c r="L2216" i="6"/>
  <c r="P2216" i="6"/>
  <c r="L2383" i="6"/>
  <c r="P2383" i="6"/>
  <c r="P2550" i="6"/>
  <c r="L2550" i="6"/>
  <c r="L2038" i="6"/>
  <c r="P2038" i="6"/>
  <c r="L2197" i="6"/>
  <c r="P2197" i="6"/>
  <c r="P2300" i="6"/>
  <c r="L2300" i="6"/>
  <c r="L2459" i="6"/>
  <c r="P2459" i="6"/>
  <c r="L1932" i="6"/>
  <c r="P1932" i="6"/>
  <c r="L2066" i="6"/>
  <c r="P2066" i="6"/>
  <c r="L1487" i="6"/>
  <c r="P1487" i="6"/>
  <c r="L1654" i="6"/>
  <c r="P1654" i="6"/>
  <c r="L1773" i="6"/>
  <c r="P1773" i="6"/>
  <c r="L1892" i="6"/>
  <c r="P1892" i="6"/>
  <c r="L1380" i="6"/>
  <c r="P1380" i="6"/>
  <c r="L1467" i="6"/>
  <c r="P1467" i="6"/>
  <c r="L1626" i="6"/>
  <c r="P1626" i="6"/>
  <c r="P1793" i="6"/>
  <c r="L1793" i="6"/>
  <c r="L1952" i="6"/>
  <c r="P1952" i="6"/>
  <c r="P1440" i="6"/>
  <c r="L1440" i="6"/>
  <c r="L951" i="6"/>
  <c r="P951" i="6"/>
  <c r="L1046" i="6"/>
  <c r="P1046" i="6"/>
  <c r="L709" i="6"/>
  <c r="P709" i="6"/>
  <c r="L3371" i="6"/>
  <c r="P3371" i="6"/>
  <c r="P3426" i="6"/>
  <c r="L3426" i="6"/>
  <c r="L3561" i="6"/>
  <c r="P3561" i="6"/>
  <c r="L3696" i="6"/>
  <c r="P3696" i="6"/>
  <c r="L3839" i="6"/>
  <c r="P3839" i="6"/>
  <c r="L3327" i="6"/>
  <c r="P3327" i="6"/>
  <c r="L3470" i="6"/>
  <c r="P3470" i="6"/>
  <c r="P2952" i="6"/>
  <c r="L2952" i="6"/>
  <c r="L3111" i="6"/>
  <c r="P3111" i="6"/>
  <c r="P2578" i="6"/>
  <c r="L2578" i="6"/>
  <c r="L2678" i="6"/>
  <c r="P2678" i="6"/>
  <c r="L2837" i="6"/>
  <c r="P2837" i="6"/>
  <c r="L2948" i="6"/>
  <c r="P2948" i="6"/>
  <c r="L3107" i="6"/>
  <c r="P3107" i="6"/>
  <c r="L2562" i="6"/>
  <c r="P2562" i="6"/>
  <c r="P2762" i="6"/>
  <c r="L2762" i="6"/>
  <c r="L2921" i="6"/>
  <c r="P2921" i="6"/>
  <c r="L2433" i="6"/>
  <c r="P2433" i="6"/>
  <c r="P2592" i="6"/>
  <c r="L2592" i="6"/>
  <c r="L2080" i="6"/>
  <c r="P2080" i="6"/>
  <c r="L2247" i="6"/>
  <c r="P2247" i="6"/>
  <c r="L2414" i="6"/>
  <c r="P2414" i="6"/>
  <c r="L2573" i="6"/>
  <c r="P2573" i="6"/>
  <c r="L2061" i="6"/>
  <c r="P2061" i="6"/>
  <c r="L2164" i="6"/>
  <c r="P2164" i="6"/>
  <c r="P2323" i="6"/>
  <c r="L2323" i="6"/>
  <c r="L2442" i="6"/>
  <c r="P2442" i="6"/>
  <c r="L1863" i="6"/>
  <c r="P1863" i="6"/>
  <c r="P1351" i="6"/>
  <c r="L1351" i="6"/>
  <c r="L1518" i="6"/>
  <c r="P1518" i="6"/>
  <c r="P1637" i="6"/>
  <c r="L1637" i="6"/>
  <c r="L1756" i="6"/>
  <c r="P1756" i="6"/>
  <c r="L1843" i="6"/>
  <c r="P1843" i="6"/>
  <c r="L1331" i="6"/>
  <c r="P1331" i="6"/>
  <c r="L1490" i="6"/>
  <c r="P1490" i="6"/>
  <c r="L1657" i="6"/>
  <c r="P1657" i="6"/>
  <c r="P1816" i="6"/>
  <c r="L1816" i="6"/>
  <c r="L1294" i="6"/>
  <c r="P1294" i="6"/>
  <c r="P815" i="6"/>
  <c r="L815" i="6"/>
  <c r="L870" i="6"/>
  <c r="P870" i="6"/>
  <c r="L844" i="6"/>
  <c r="P844" i="6"/>
  <c r="L1196" i="6"/>
  <c r="P1196" i="6"/>
  <c r="L684" i="6"/>
  <c r="P684" i="6"/>
  <c r="L795" i="6"/>
  <c r="P795" i="6"/>
  <c r="L962" i="6"/>
  <c r="P962" i="6"/>
  <c r="L1129" i="6"/>
  <c r="P1129" i="6"/>
  <c r="P1296" i="6"/>
  <c r="L1296" i="6"/>
  <c r="L784" i="6"/>
  <c r="P784" i="6"/>
  <c r="L274" i="6"/>
  <c r="P274" i="6"/>
  <c r="L425" i="6"/>
  <c r="P425" i="6"/>
  <c r="P592" i="6"/>
  <c r="L592" i="6"/>
  <c r="L80" i="6"/>
  <c r="P80" i="6"/>
  <c r="P247" i="6"/>
  <c r="L247" i="6"/>
  <c r="P326" i="6"/>
  <c r="L326" i="6"/>
  <c r="L493" i="6"/>
  <c r="P493" i="6"/>
  <c r="P636" i="6"/>
  <c r="L636" i="6"/>
  <c r="P124" i="6"/>
  <c r="L124" i="6"/>
  <c r="L67" i="6"/>
  <c r="P67" i="6"/>
  <c r="L1213" i="6"/>
  <c r="P1213" i="6"/>
  <c r="L701" i="6"/>
  <c r="P701" i="6"/>
  <c r="L868" i="6"/>
  <c r="P868" i="6"/>
  <c r="L979" i="6"/>
  <c r="P979" i="6"/>
  <c r="P1146" i="6"/>
  <c r="L1146" i="6"/>
  <c r="P475" i="6"/>
  <c r="L475" i="6"/>
  <c r="L801" i="6"/>
  <c r="P801" i="6"/>
  <c r="L968" i="6"/>
  <c r="P968" i="6"/>
  <c r="L458" i="6"/>
  <c r="P458" i="6"/>
  <c r="L609" i="6"/>
  <c r="P609" i="6"/>
  <c r="L97" i="6"/>
  <c r="P97" i="6"/>
  <c r="L264" i="6"/>
  <c r="P264" i="6"/>
  <c r="L431" i="6"/>
  <c r="P431" i="6"/>
  <c r="L510" i="6"/>
  <c r="P510" i="6"/>
  <c r="L677" i="6"/>
  <c r="P677" i="6"/>
  <c r="L165" i="6"/>
  <c r="P165" i="6"/>
  <c r="P308" i="6"/>
  <c r="L308" i="6"/>
  <c r="L251" i="6"/>
  <c r="P251" i="6"/>
  <c r="L757" i="6"/>
  <c r="P757" i="6"/>
  <c r="L924" i="6"/>
  <c r="P924" i="6"/>
  <c r="L1035" i="6"/>
  <c r="P1035" i="6"/>
  <c r="L1202" i="6"/>
  <c r="P1202" i="6"/>
  <c r="L690" i="6"/>
  <c r="P690" i="6"/>
  <c r="L857" i="6"/>
  <c r="P857" i="6"/>
  <c r="P1024" i="6"/>
  <c r="L1024" i="6"/>
  <c r="L514" i="6"/>
  <c r="P514" i="6"/>
  <c r="P665" i="6"/>
  <c r="L665" i="6"/>
  <c r="L153" i="6"/>
  <c r="P153" i="6"/>
  <c r="L320" i="6"/>
  <c r="P320" i="6"/>
  <c r="P487" i="6"/>
  <c r="L487" i="6"/>
  <c r="P566" i="6"/>
  <c r="L566" i="6"/>
  <c r="L54" i="6"/>
  <c r="P54" i="6"/>
  <c r="L221" i="6"/>
  <c r="P221" i="6"/>
  <c r="L364" i="6"/>
  <c r="P364" i="6"/>
  <c r="L307" i="6"/>
  <c r="P307" i="6"/>
  <c r="P902" i="6"/>
  <c r="L902" i="6"/>
  <c r="L1005" i="6"/>
  <c r="P1005" i="6"/>
  <c r="L1172" i="6"/>
  <c r="P1172" i="6"/>
  <c r="L635" i="6"/>
  <c r="P635" i="6"/>
  <c r="P771" i="6"/>
  <c r="L771" i="6"/>
  <c r="L938" i="6"/>
  <c r="P938" i="6"/>
  <c r="P1105" i="6"/>
  <c r="L1105" i="6"/>
  <c r="L1272" i="6"/>
  <c r="P1272" i="6"/>
  <c r="L760" i="6"/>
  <c r="P760" i="6"/>
  <c r="L250" i="6"/>
  <c r="P250" i="6"/>
  <c r="P401" i="6"/>
  <c r="L401" i="6"/>
  <c r="L568" i="6"/>
  <c r="P568" i="6"/>
  <c r="L56" i="6"/>
  <c r="P56" i="6"/>
  <c r="P223" i="6"/>
  <c r="L223" i="6"/>
  <c r="L302" i="6"/>
  <c r="P302" i="6"/>
  <c r="L469" i="6"/>
  <c r="P469" i="6"/>
  <c r="L612" i="6"/>
  <c r="P612" i="6"/>
  <c r="L100" i="6"/>
  <c r="P100" i="6"/>
  <c r="L43" i="6"/>
  <c r="P43" i="6"/>
  <c r="L699" i="6"/>
  <c r="P699" i="6"/>
  <c r="L866" i="6"/>
  <c r="P866" i="6"/>
  <c r="L1033" i="6"/>
  <c r="P1033" i="6"/>
  <c r="L1200" i="6"/>
  <c r="P1200" i="6"/>
  <c r="L688" i="6"/>
  <c r="P688" i="6"/>
  <c r="P178" i="6"/>
  <c r="L178" i="6"/>
  <c r="L329" i="6"/>
  <c r="P329" i="6"/>
  <c r="P496" i="6"/>
  <c r="L496" i="6"/>
  <c r="L663" i="6"/>
  <c r="P663" i="6"/>
  <c r="P151" i="6"/>
  <c r="L151" i="6"/>
  <c r="L230" i="6"/>
  <c r="P230" i="6"/>
  <c r="L397" i="6"/>
  <c r="P397" i="6"/>
  <c r="P540" i="6"/>
  <c r="L540" i="6"/>
  <c r="L28" i="6"/>
  <c r="P28" i="6"/>
  <c r="L822" i="6"/>
  <c r="P822" i="6"/>
  <c r="L925" i="6"/>
  <c r="P925" i="6"/>
  <c r="L1092" i="6"/>
  <c r="P1092" i="6"/>
  <c r="L1203" i="6"/>
  <c r="P1203" i="6"/>
  <c r="P691" i="6"/>
  <c r="L691" i="6"/>
  <c r="L858" i="6"/>
  <c r="P858" i="6"/>
  <c r="L1025" i="6"/>
  <c r="P1025" i="6"/>
  <c r="P1192" i="6"/>
  <c r="L1192" i="6"/>
  <c r="P678" i="6"/>
  <c r="L678" i="6"/>
  <c r="L170" i="6"/>
  <c r="P170" i="6"/>
  <c r="L321" i="6"/>
  <c r="P321" i="6"/>
  <c r="L488" i="6"/>
  <c r="P488" i="6"/>
  <c r="L655" i="6"/>
  <c r="P655" i="6"/>
  <c r="P143" i="6"/>
  <c r="L143" i="6"/>
  <c r="L222" i="6"/>
  <c r="P222" i="6"/>
  <c r="L389" i="6"/>
  <c r="P389" i="6"/>
  <c r="L532" i="6"/>
  <c r="P532" i="6"/>
  <c r="L20" i="6"/>
  <c r="P20" i="6"/>
  <c r="L864" i="6"/>
  <c r="P864" i="6"/>
  <c r="L354" i="6"/>
  <c r="P354" i="6"/>
  <c r="L505" i="6"/>
  <c r="P505" i="6"/>
  <c r="L672" i="6"/>
  <c r="P672" i="6"/>
  <c r="L160" i="6"/>
  <c r="P160" i="6"/>
  <c r="L327" i="6"/>
  <c r="P327" i="6"/>
  <c r="L406" i="6"/>
  <c r="P406" i="6"/>
  <c r="L573" i="6"/>
  <c r="P573" i="6"/>
  <c r="P61" i="6"/>
  <c r="L61" i="6"/>
  <c r="L204" i="6"/>
  <c r="P204" i="6"/>
  <c r="P147" i="6"/>
  <c r="L147" i="6"/>
  <c r="L973" i="6"/>
  <c r="P973" i="6"/>
  <c r="L1140" i="6"/>
  <c r="P1140" i="6"/>
  <c r="L1251" i="6"/>
  <c r="P1251" i="6"/>
  <c r="L739" i="6"/>
  <c r="P739" i="6"/>
  <c r="L906" i="6"/>
  <c r="P906" i="6"/>
  <c r="L1073" i="6"/>
  <c r="P1073" i="6"/>
  <c r="L1240" i="6"/>
  <c r="P1240" i="6"/>
  <c r="L728" i="6"/>
  <c r="P728" i="6"/>
  <c r="L218" i="6"/>
  <c r="P218" i="6"/>
  <c r="L369" i="6"/>
  <c r="P369" i="6"/>
  <c r="L536" i="6"/>
  <c r="P536" i="6"/>
  <c r="L24" i="6"/>
  <c r="P24" i="6"/>
  <c r="L191" i="6"/>
  <c r="P191" i="6"/>
  <c r="L270" i="6"/>
  <c r="P270" i="6"/>
  <c r="P437" i="6"/>
  <c r="L437" i="6"/>
  <c r="L580" i="6"/>
  <c r="P580" i="6"/>
  <c r="L68" i="6"/>
  <c r="P68" i="6"/>
  <c r="L11" i="6"/>
  <c r="P11" i="6"/>
  <c r="P3845" i="6"/>
  <c r="L3845" i="6"/>
  <c r="L3717" i="6"/>
  <c r="P3717" i="6"/>
  <c r="P3861" i="6"/>
  <c r="L3861" i="6"/>
  <c r="L3723" i="6"/>
  <c r="P3723" i="6"/>
  <c r="L3691" i="6"/>
  <c r="P3691" i="6"/>
  <c r="P3828" i="6"/>
  <c r="L3828" i="6"/>
  <c r="L3851" i="6"/>
  <c r="P3851" i="6"/>
  <c r="L3850" i="6"/>
  <c r="P3850" i="6"/>
  <c r="P3429" i="6"/>
  <c r="L3429" i="6"/>
  <c r="P3540" i="6"/>
  <c r="L3540" i="6"/>
  <c r="P3467" i="6"/>
  <c r="L3467" i="6"/>
  <c r="P3677" i="6"/>
  <c r="L3677" i="6"/>
  <c r="P3812" i="6"/>
  <c r="L3812" i="6"/>
  <c r="L3827" i="6"/>
  <c r="P3827" i="6"/>
  <c r="L3797" i="6"/>
  <c r="P3797" i="6"/>
  <c r="L3285" i="6"/>
  <c r="P3285" i="6"/>
  <c r="L3364" i="6"/>
  <c r="P3364" i="6"/>
  <c r="L3538" i="6"/>
  <c r="P3538" i="6"/>
  <c r="L3228" i="6"/>
  <c r="P3228" i="6"/>
  <c r="L3363" i="6"/>
  <c r="P3363" i="6"/>
  <c r="P3418" i="6"/>
  <c r="L3418" i="6"/>
  <c r="L3553" i="6"/>
  <c r="P3553" i="6"/>
  <c r="P3688" i="6"/>
  <c r="L3688" i="6"/>
  <c r="L3831" i="6"/>
  <c r="P3831" i="6"/>
  <c r="P3319" i="6"/>
  <c r="L3319" i="6"/>
  <c r="L3462" i="6"/>
  <c r="P3462" i="6"/>
  <c r="P2944" i="6"/>
  <c r="L2944" i="6"/>
  <c r="L3103" i="6"/>
  <c r="P3103" i="6"/>
  <c r="L3182" i="6"/>
  <c r="P3182" i="6"/>
  <c r="P2670" i="6"/>
  <c r="L2670" i="6"/>
  <c r="L2829" i="6"/>
  <c r="P2829" i="6"/>
  <c r="P2940" i="6"/>
  <c r="L2940" i="6"/>
  <c r="L3099" i="6"/>
  <c r="P3099" i="6"/>
  <c r="L3266" i="6"/>
  <c r="P3266" i="6"/>
  <c r="L2754" i="6"/>
  <c r="P2754" i="6"/>
  <c r="L2913" i="6"/>
  <c r="P2913" i="6"/>
  <c r="L2425" i="6"/>
  <c r="P2425" i="6"/>
  <c r="L2584" i="6"/>
  <c r="P2584" i="6"/>
  <c r="L2072" i="6"/>
  <c r="P2072" i="6"/>
  <c r="L2239" i="6"/>
  <c r="P2239" i="6"/>
  <c r="L2406" i="6"/>
  <c r="P2406" i="6"/>
  <c r="P2565" i="6"/>
  <c r="L2565" i="6"/>
  <c r="L2053" i="6"/>
  <c r="P2053" i="6"/>
  <c r="L2156" i="6"/>
  <c r="P2156" i="6"/>
  <c r="L2315" i="6"/>
  <c r="P2315" i="6"/>
  <c r="L2434" i="6"/>
  <c r="P2434" i="6"/>
  <c r="L1855" i="6"/>
  <c r="P1855" i="6"/>
  <c r="L1343" i="6"/>
  <c r="P1343" i="6"/>
  <c r="L1510" i="6"/>
  <c r="P1510" i="6"/>
  <c r="P1629" i="6"/>
  <c r="L1629" i="6"/>
  <c r="L1748" i="6"/>
  <c r="P1748" i="6"/>
  <c r="L1835" i="6"/>
  <c r="P1835" i="6"/>
  <c r="L1323" i="6"/>
  <c r="P1323" i="6"/>
  <c r="P1482" i="6"/>
  <c r="L1482" i="6"/>
  <c r="L1649" i="6"/>
  <c r="P1649" i="6"/>
  <c r="L1808" i="6"/>
  <c r="P1808" i="6"/>
  <c r="L1275" i="6"/>
  <c r="P1275" i="6"/>
  <c r="L807" i="6"/>
  <c r="P807" i="6"/>
  <c r="L862" i="6"/>
  <c r="P862" i="6"/>
  <c r="P828" i="6"/>
  <c r="L828" i="6"/>
  <c r="L3801" i="6"/>
  <c r="P3801" i="6"/>
  <c r="L3289" i="6"/>
  <c r="P3289" i="6"/>
  <c r="P3424" i="6"/>
  <c r="L3424" i="6"/>
  <c r="P3567" i="6"/>
  <c r="L3567" i="6"/>
  <c r="L3710" i="6"/>
  <c r="P3710" i="6"/>
  <c r="P3192" i="6"/>
  <c r="L3192" i="6"/>
  <c r="L2680" i="6"/>
  <c r="P2680" i="6"/>
  <c r="L2839" i="6"/>
  <c r="P2839" i="6"/>
  <c r="P2918" i="6"/>
  <c r="L2918" i="6"/>
  <c r="P3077" i="6"/>
  <c r="L3077" i="6"/>
  <c r="L3188" i="6"/>
  <c r="P3188" i="6"/>
  <c r="L2676" i="6"/>
  <c r="P2676" i="6"/>
  <c r="L2835" i="6"/>
  <c r="P2835" i="6"/>
  <c r="L3002" i="6"/>
  <c r="P3002" i="6"/>
  <c r="L3161" i="6"/>
  <c r="P3161" i="6"/>
  <c r="P2649" i="6"/>
  <c r="L2649" i="6"/>
  <c r="P2161" i="6"/>
  <c r="L2161" i="6"/>
  <c r="L2320" i="6"/>
  <c r="P2320" i="6"/>
  <c r="L2487" i="6"/>
  <c r="P2487" i="6"/>
  <c r="L1975" i="6"/>
  <c r="P1975" i="6"/>
  <c r="L2142" i="6"/>
  <c r="P2142" i="6"/>
  <c r="P2301" i="6"/>
  <c r="L2301" i="6"/>
  <c r="L2404" i="6"/>
  <c r="P2404" i="6"/>
  <c r="L2563" i="6"/>
  <c r="P2563" i="6"/>
  <c r="L2051" i="6"/>
  <c r="P2051" i="6"/>
  <c r="P2170" i="6"/>
  <c r="L2170" i="6"/>
  <c r="L1591" i="6"/>
  <c r="P1591" i="6"/>
  <c r="P1758" i="6"/>
  <c r="L1758" i="6"/>
  <c r="L1877" i="6"/>
  <c r="P1877" i="6"/>
  <c r="L1365" i="6"/>
  <c r="P1365" i="6"/>
  <c r="L1484" i="6"/>
  <c r="P1484" i="6"/>
  <c r="L1571" i="6"/>
  <c r="P1571" i="6"/>
  <c r="L1730" i="6"/>
  <c r="P1730" i="6"/>
  <c r="P1897" i="6"/>
  <c r="L1897" i="6"/>
  <c r="L1385" i="6"/>
  <c r="P1385" i="6"/>
  <c r="L1544" i="6"/>
  <c r="P1544" i="6"/>
  <c r="P1055" i="6"/>
  <c r="L1055" i="6"/>
  <c r="L1158" i="6"/>
  <c r="P1158" i="6"/>
  <c r="L981" i="6"/>
  <c r="P981" i="6"/>
  <c r="L953" i="6"/>
  <c r="P953" i="6"/>
  <c r="P3786" i="6"/>
  <c r="L3786" i="6"/>
  <c r="L3274" i="6"/>
  <c r="P3274" i="6"/>
  <c r="L3409" i="6"/>
  <c r="P3409" i="6"/>
  <c r="L3544" i="6"/>
  <c r="P3544" i="6"/>
  <c r="L3687" i="6"/>
  <c r="P3687" i="6"/>
  <c r="P3830" i="6"/>
  <c r="L3830" i="6"/>
  <c r="L3318" i="6"/>
  <c r="P3318" i="6"/>
  <c r="P2800" i="6"/>
  <c r="L2800" i="6"/>
  <c r="L2959" i="6"/>
  <c r="P2959" i="6"/>
  <c r="L3038" i="6"/>
  <c r="P3038" i="6"/>
  <c r="L3197" i="6"/>
  <c r="P3197" i="6"/>
  <c r="L2685" i="6"/>
  <c r="P2685" i="6"/>
  <c r="L2796" i="6"/>
  <c r="P2796" i="6"/>
  <c r="P2955" i="6"/>
  <c r="L2955" i="6"/>
  <c r="L3122" i="6"/>
  <c r="P3122" i="6"/>
  <c r="L2610" i="6"/>
  <c r="P2610" i="6"/>
  <c r="L2769" i="6"/>
  <c r="P2769" i="6"/>
  <c r="L2281" i="6"/>
  <c r="P2281" i="6"/>
  <c r="P2440" i="6"/>
  <c r="L2440" i="6"/>
  <c r="L2607" i="6"/>
  <c r="P2607" i="6"/>
  <c r="L2095" i="6"/>
  <c r="P2095" i="6"/>
  <c r="L2262" i="6"/>
  <c r="P2262" i="6"/>
  <c r="L2421" i="6"/>
  <c r="P2421" i="6"/>
  <c r="L2524" i="6"/>
  <c r="P2524" i="6"/>
  <c r="L2012" i="6"/>
  <c r="P2012" i="6"/>
  <c r="L2171" i="6"/>
  <c r="P2171" i="6"/>
  <c r="L2290" i="6"/>
  <c r="P2290" i="6"/>
  <c r="L1711" i="6"/>
  <c r="P1711" i="6"/>
  <c r="P1878" i="6"/>
  <c r="L1878" i="6"/>
  <c r="L1366" i="6"/>
  <c r="P1366" i="6"/>
  <c r="P1485" i="6"/>
  <c r="L1485" i="6"/>
  <c r="P1604" i="6"/>
  <c r="L1604" i="6"/>
  <c r="L1691" i="6"/>
  <c r="P1691" i="6"/>
  <c r="L1850" i="6"/>
  <c r="P1850" i="6"/>
  <c r="L1338" i="6"/>
  <c r="P1338" i="6"/>
  <c r="P1505" i="6"/>
  <c r="L1505" i="6"/>
  <c r="L1664" i="6"/>
  <c r="P1664" i="6"/>
  <c r="L1175" i="6"/>
  <c r="P1175" i="6"/>
  <c r="L643" i="6"/>
  <c r="P643" i="6"/>
  <c r="L1221" i="6"/>
  <c r="P1221" i="6"/>
  <c r="L1234" i="6"/>
  <c r="P1234" i="6"/>
  <c r="L3714" i="6"/>
  <c r="P3714" i="6"/>
  <c r="L3849" i="6"/>
  <c r="P3849" i="6"/>
  <c r="L3337" i="6"/>
  <c r="P3337" i="6"/>
  <c r="L3472" i="6"/>
  <c r="P3472" i="6"/>
  <c r="P3615" i="6"/>
  <c r="L3615" i="6"/>
  <c r="P3758" i="6"/>
  <c r="L3758" i="6"/>
  <c r="P3190" i="6"/>
  <c r="L3190" i="6"/>
  <c r="L2728" i="6"/>
  <c r="P2728" i="6"/>
  <c r="P2887" i="6"/>
  <c r="L2887" i="6"/>
  <c r="P2966" i="6"/>
  <c r="L2966" i="6"/>
  <c r="L3125" i="6"/>
  <c r="P3125" i="6"/>
  <c r="L2613" i="6"/>
  <c r="P2613" i="6"/>
  <c r="L2724" i="6"/>
  <c r="P2724" i="6"/>
  <c r="L2883" i="6"/>
  <c r="P2883" i="6"/>
  <c r="L3050" i="6"/>
  <c r="P3050" i="6"/>
  <c r="L3209" i="6"/>
  <c r="P3209" i="6"/>
  <c r="P2697" i="6"/>
  <c r="L2697" i="6"/>
  <c r="L2209" i="6"/>
  <c r="P2209" i="6"/>
  <c r="L2368" i="6"/>
  <c r="P2368" i="6"/>
  <c r="L2535" i="6"/>
  <c r="P2535" i="6"/>
  <c r="L2023" i="6"/>
  <c r="P2023" i="6"/>
  <c r="L2190" i="6"/>
  <c r="P2190" i="6"/>
  <c r="L2349" i="6"/>
  <c r="P2349" i="6"/>
  <c r="P2452" i="6"/>
  <c r="L2452" i="6"/>
  <c r="L1915" i="6"/>
  <c r="P1915" i="6"/>
  <c r="P2099" i="6"/>
  <c r="L2099" i="6"/>
  <c r="L2218" i="6"/>
  <c r="P2218" i="6"/>
  <c r="L1639" i="6"/>
  <c r="P1639" i="6"/>
  <c r="P1806" i="6"/>
  <c r="L1806" i="6"/>
  <c r="L1269" i="6"/>
  <c r="P1269" i="6"/>
  <c r="P1413" i="6"/>
  <c r="L1413" i="6"/>
  <c r="L1532" i="6"/>
  <c r="P1532" i="6"/>
  <c r="L1619" i="6"/>
  <c r="P1619" i="6"/>
  <c r="P1778" i="6"/>
  <c r="L1778" i="6"/>
  <c r="L1945" i="6"/>
  <c r="P1945" i="6"/>
  <c r="L1433" i="6"/>
  <c r="P1433" i="6"/>
  <c r="L1592" i="6"/>
  <c r="P1592" i="6"/>
  <c r="L1103" i="6"/>
  <c r="P1103" i="6"/>
  <c r="L1206" i="6"/>
  <c r="P1206" i="6"/>
  <c r="L1077" i="6"/>
  <c r="P1077" i="6"/>
  <c r="L630" i="6"/>
  <c r="P630" i="6"/>
  <c r="L3715" i="6"/>
  <c r="P3715" i="6"/>
  <c r="L3770" i="6"/>
  <c r="P3770" i="6"/>
  <c r="L3246" i="6"/>
  <c r="P3246" i="6"/>
  <c r="P3393" i="6"/>
  <c r="L3393" i="6"/>
  <c r="L3528" i="6"/>
  <c r="P3528" i="6"/>
  <c r="L3671" i="6"/>
  <c r="P3671" i="6"/>
  <c r="L3814" i="6"/>
  <c r="P3814" i="6"/>
  <c r="L3302" i="6"/>
  <c r="P3302" i="6"/>
  <c r="P2784" i="6"/>
  <c r="L2784" i="6"/>
  <c r="L2943" i="6"/>
  <c r="P2943" i="6"/>
  <c r="L3022" i="6"/>
  <c r="P3022" i="6"/>
  <c r="P3181" i="6"/>
  <c r="L3181" i="6"/>
  <c r="P2669" i="6"/>
  <c r="L2669" i="6"/>
  <c r="L2780" i="6"/>
  <c r="P2780" i="6"/>
  <c r="L2939" i="6"/>
  <c r="P2939" i="6"/>
  <c r="L3106" i="6"/>
  <c r="P3106" i="6"/>
  <c r="L2556" i="6"/>
  <c r="P2556" i="6"/>
  <c r="L2753" i="6"/>
  <c r="P2753" i="6"/>
  <c r="L2265" i="6"/>
  <c r="P2265" i="6"/>
  <c r="L2424" i="6"/>
  <c r="P2424" i="6"/>
  <c r="L2591" i="6"/>
  <c r="P2591" i="6"/>
  <c r="L2079" i="6"/>
  <c r="P2079" i="6"/>
  <c r="L2246" i="6"/>
  <c r="P2246" i="6"/>
  <c r="L2405" i="6"/>
  <c r="P2405" i="6"/>
  <c r="L2508" i="6"/>
  <c r="P2508" i="6"/>
  <c r="P1996" i="6"/>
  <c r="L1996" i="6"/>
  <c r="L2155" i="6"/>
  <c r="P2155" i="6"/>
  <c r="L2274" i="6"/>
  <c r="P2274" i="6"/>
  <c r="L1695" i="6"/>
  <c r="P1695" i="6"/>
  <c r="L1862" i="6"/>
  <c r="P1862" i="6"/>
  <c r="L1350" i="6"/>
  <c r="P1350" i="6"/>
  <c r="L1469" i="6"/>
  <c r="P1469" i="6"/>
  <c r="L1588" i="6"/>
  <c r="P1588" i="6"/>
  <c r="L1675" i="6"/>
  <c r="P1675" i="6"/>
  <c r="L1834" i="6"/>
  <c r="P1834" i="6"/>
  <c r="L1322" i="6"/>
  <c r="P1322" i="6"/>
  <c r="L1489" i="6"/>
  <c r="P1489" i="6"/>
  <c r="L1648" i="6"/>
  <c r="P1648" i="6"/>
  <c r="L1159" i="6"/>
  <c r="P1159" i="6"/>
  <c r="L579" i="6"/>
  <c r="P579" i="6"/>
  <c r="L1189" i="6"/>
  <c r="P1189" i="6"/>
  <c r="P1106" i="6"/>
  <c r="L1106" i="6"/>
  <c r="L3698" i="6"/>
  <c r="P3698" i="6"/>
  <c r="L3833" i="6"/>
  <c r="P3833" i="6"/>
  <c r="P3321" i="6"/>
  <c r="L3321" i="6"/>
  <c r="L3456" i="6"/>
  <c r="P3456" i="6"/>
  <c r="P3599" i="6"/>
  <c r="L3599" i="6"/>
  <c r="L3742" i="6"/>
  <c r="P3742" i="6"/>
  <c r="L3224" i="6"/>
  <c r="P3224" i="6"/>
  <c r="L2712" i="6"/>
  <c r="P2712" i="6"/>
  <c r="P2871" i="6"/>
  <c r="L2871" i="6"/>
  <c r="P2950" i="6"/>
  <c r="L2950" i="6"/>
  <c r="L3109" i="6"/>
  <c r="P3109" i="6"/>
  <c r="L2570" i="6"/>
  <c r="P2570" i="6"/>
  <c r="L2708" i="6"/>
  <c r="P2708" i="6"/>
  <c r="L2867" i="6"/>
  <c r="P2867" i="6"/>
  <c r="P3034" i="6"/>
  <c r="L3034" i="6"/>
  <c r="L3193" i="6"/>
  <c r="P3193" i="6"/>
  <c r="L2681" i="6"/>
  <c r="P2681" i="6"/>
  <c r="L2193" i="6"/>
  <c r="P2193" i="6"/>
  <c r="L2352" i="6"/>
  <c r="P2352" i="6"/>
  <c r="L2519" i="6"/>
  <c r="P2519" i="6"/>
  <c r="L2007" i="6"/>
  <c r="P2007" i="6"/>
  <c r="L2174" i="6"/>
  <c r="P2174" i="6"/>
  <c r="L2333" i="6"/>
  <c r="P2333" i="6"/>
  <c r="P2436" i="6"/>
  <c r="L2436" i="6"/>
  <c r="L2595" i="6"/>
  <c r="P2595" i="6"/>
  <c r="L2083" i="6"/>
  <c r="P2083" i="6"/>
  <c r="L2202" i="6"/>
  <c r="P2202" i="6"/>
  <c r="P1623" i="6"/>
  <c r="L1623" i="6"/>
  <c r="L1790" i="6"/>
  <c r="P1790" i="6"/>
  <c r="L1909" i="6"/>
  <c r="P1909" i="6"/>
  <c r="L1397" i="6"/>
  <c r="P1397" i="6"/>
  <c r="P1516" i="6"/>
  <c r="L1516" i="6"/>
  <c r="L1603" i="6"/>
  <c r="P1603" i="6"/>
  <c r="L1762" i="6"/>
  <c r="P1762" i="6"/>
  <c r="L1929" i="6"/>
  <c r="P1929" i="6"/>
  <c r="L1417" i="6"/>
  <c r="P1417" i="6"/>
  <c r="L1576" i="6"/>
  <c r="P1576" i="6"/>
  <c r="L1087" i="6"/>
  <c r="P1087" i="6"/>
  <c r="P1190" i="6"/>
  <c r="L1190" i="6"/>
  <c r="P1045" i="6"/>
  <c r="L1045" i="6"/>
  <c r="L1209" i="6"/>
  <c r="P1209" i="6"/>
  <c r="P3633" i="6"/>
  <c r="L3633" i="6"/>
  <c r="P3768" i="6"/>
  <c r="L3768" i="6"/>
  <c r="P3240" i="6"/>
  <c r="L3240" i="6"/>
  <c r="P3399" i="6"/>
  <c r="L3399" i="6"/>
  <c r="L3542" i="6"/>
  <c r="P3542" i="6"/>
  <c r="L3024" i="6"/>
  <c r="P3024" i="6"/>
  <c r="L3183" i="6"/>
  <c r="P3183" i="6"/>
  <c r="L2671" i="6"/>
  <c r="P2671" i="6"/>
  <c r="L2750" i="6"/>
  <c r="P2750" i="6"/>
  <c r="L2909" i="6"/>
  <c r="P2909" i="6"/>
  <c r="L3020" i="6"/>
  <c r="P3020" i="6"/>
  <c r="L3179" i="6"/>
  <c r="P3179" i="6"/>
  <c r="L2667" i="6"/>
  <c r="P2667" i="6"/>
  <c r="L2834" i="6"/>
  <c r="P2834" i="6"/>
  <c r="P2993" i="6"/>
  <c r="L2993" i="6"/>
  <c r="P2505" i="6"/>
  <c r="L2505" i="6"/>
  <c r="L1993" i="6"/>
  <c r="P1993" i="6"/>
  <c r="L2152" i="6"/>
  <c r="P2152" i="6"/>
  <c r="L2319" i="6"/>
  <c r="P2319" i="6"/>
  <c r="L2486" i="6"/>
  <c r="P2486" i="6"/>
  <c r="L1974" i="6"/>
  <c r="P1974" i="6"/>
  <c r="P2133" i="6"/>
  <c r="L2133" i="6"/>
  <c r="L2236" i="6"/>
  <c r="P2236" i="6"/>
  <c r="L2395" i="6"/>
  <c r="P2395" i="6"/>
  <c r="P2514" i="6"/>
  <c r="L2514" i="6"/>
  <c r="L2002" i="6"/>
  <c r="P2002" i="6"/>
  <c r="L1423" i="6"/>
  <c r="P1423" i="6"/>
  <c r="L1590" i="6"/>
  <c r="P1590" i="6"/>
  <c r="L1709" i="6"/>
  <c r="P1709" i="6"/>
  <c r="L1828" i="6"/>
  <c r="P1828" i="6"/>
  <c r="P1316" i="6"/>
  <c r="L1316" i="6"/>
  <c r="L1403" i="6"/>
  <c r="P1403" i="6"/>
  <c r="L1562" i="6"/>
  <c r="P1562" i="6"/>
  <c r="P1729" i="6"/>
  <c r="L1729" i="6"/>
  <c r="L1888" i="6"/>
  <c r="P1888" i="6"/>
  <c r="L1376" i="6"/>
  <c r="P1376" i="6"/>
  <c r="L887" i="6"/>
  <c r="P887" i="6"/>
  <c r="P958" i="6"/>
  <c r="L958" i="6"/>
  <c r="P1148" i="6"/>
  <c r="L1148" i="6"/>
  <c r="L3307" i="6"/>
  <c r="P3307" i="6"/>
  <c r="L3362" i="6"/>
  <c r="P3362" i="6"/>
  <c r="L3497" i="6"/>
  <c r="P3497" i="6"/>
  <c r="L3632" i="6"/>
  <c r="P3632" i="6"/>
  <c r="L3775" i="6"/>
  <c r="P3775" i="6"/>
  <c r="P3260" i="6"/>
  <c r="L3260" i="6"/>
  <c r="P3406" i="6"/>
  <c r="L3406" i="6"/>
  <c r="P2888" i="6"/>
  <c r="L2888" i="6"/>
  <c r="L3047" i="6"/>
  <c r="P3047" i="6"/>
  <c r="L3126" i="6"/>
  <c r="P3126" i="6"/>
  <c r="P2614" i="6"/>
  <c r="L2614" i="6"/>
  <c r="L2773" i="6"/>
  <c r="P2773" i="6"/>
  <c r="L2884" i="6"/>
  <c r="P2884" i="6"/>
  <c r="L3043" i="6"/>
  <c r="P3043" i="6"/>
  <c r="L3210" i="6"/>
  <c r="P3210" i="6"/>
  <c r="L2698" i="6"/>
  <c r="P2698" i="6"/>
  <c r="L2857" i="6"/>
  <c r="P2857" i="6"/>
  <c r="L2369" i="6"/>
  <c r="P2369" i="6"/>
  <c r="L2528" i="6"/>
  <c r="P2528" i="6"/>
  <c r="L2016" i="6"/>
  <c r="P2016" i="6"/>
  <c r="L2183" i="6"/>
  <c r="P2183" i="6"/>
  <c r="P2350" i="6"/>
  <c r="L2350" i="6"/>
  <c r="L2509" i="6"/>
  <c r="P2509" i="6"/>
  <c r="P1997" i="6"/>
  <c r="L1997" i="6"/>
  <c r="P2100" i="6"/>
  <c r="L2100" i="6"/>
  <c r="L2259" i="6"/>
  <c r="P2259" i="6"/>
  <c r="L2378" i="6"/>
  <c r="P2378" i="6"/>
  <c r="L1799" i="6"/>
  <c r="P1799" i="6"/>
  <c r="P1966" i="6"/>
  <c r="L1966" i="6"/>
  <c r="L1454" i="6"/>
  <c r="P1454" i="6"/>
  <c r="P1573" i="6"/>
  <c r="L1573" i="6"/>
  <c r="L1692" i="6"/>
  <c r="P1692" i="6"/>
  <c r="L1779" i="6"/>
  <c r="P1779" i="6"/>
  <c r="P1938" i="6"/>
  <c r="L1938" i="6"/>
  <c r="P1426" i="6"/>
  <c r="L1426" i="6"/>
  <c r="L1593" i="6"/>
  <c r="P1593" i="6"/>
  <c r="L1752" i="6"/>
  <c r="P1752" i="6"/>
  <c r="L1263" i="6"/>
  <c r="P1263" i="6"/>
  <c r="L751" i="6"/>
  <c r="P751" i="6"/>
  <c r="L766" i="6"/>
  <c r="P766" i="6"/>
  <c r="L1211" i="6"/>
  <c r="P1211" i="6"/>
  <c r="L1132" i="6"/>
  <c r="P1132" i="6"/>
  <c r="L1243" i="6"/>
  <c r="P1243" i="6"/>
  <c r="L731" i="6"/>
  <c r="P731" i="6"/>
  <c r="L898" i="6"/>
  <c r="P898" i="6"/>
  <c r="L1065" i="6"/>
  <c r="P1065" i="6"/>
  <c r="L1232" i="6"/>
  <c r="P1232" i="6"/>
  <c r="L720" i="6"/>
  <c r="P720" i="6"/>
  <c r="L210" i="6"/>
  <c r="P210" i="6"/>
  <c r="L361" i="6"/>
  <c r="P361" i="6"/>
  <c r="L528" i="6"/>
  <c r="P528" i="6"/>
  <c r="L16" i="6"/>
  <c r="P16" i="6"/>
  <c r="L183" i="6"/>
  <c r="P183" i="6"/>
  <c r="P262" i="6"/>
  <c r="L262" i="6"/>
  <c r="P429" i="6"/>
  <c r="L429" i="6"/>
  <c r="L572" i="6"/>
  <c r="P572" i="6"/>
  <c r="P60" i="6"/>
  <c r="L60" i="6"/>
  <c r="L3" i="6"/>
  <c r="P3" i="6"/>
  <c r="L1149" i="6"/>
  <c r="P1149" i="6"/>
  <c r="L499" i="6"/>
  <c r="P499" i="6"/>
  <c r="P804" i="6"/>
  <c r="L804" i="6"/>
  <c r="L915" i="6"/>
  <c r="P915" i="6"/>
  <c r="L1082" i="6"/>
  <c r="P1082" i="6"/>
  <c r="L1249" i="6"/>
  <c r="P1249" i="6"/>
  <c r="L737" i="6"/>
  <c r="P737" i="6"/>
  <c r="P904" i="6"/>
  <c r="L904" i="6"/>
  <c r="P394" i="6"/>
  <c r="L394" i="6"/>
  <c r="P545" i="6"/>
  <c r="L545" i="6"/>
  <c r="L33" i="6"/>
  <c r="P33" i="6"/>
  <c r="L200" i="6"/>
  <c r="P200" i="6"/>
  <c r="L367" i="6"/>
  <c r="P367" i="6"/>
  <c r="P446" i="6"/>
  <c r="L446" i="6"/>
  <c r="L613" i="6"/>
  <c r="P613" i="6"/>
  <c r="L101" i="6"/>
  <c r="P101" i="6"/>
  <c r="P244" i="6"/>
  <c r="L244" i="6"/>
  <c r="P187" i="6"/>
  <c r="L187" i="6"/>
  <c r="L693" i="6"/>
  <c r="P693" i="6"/>
  <c r="P860" i="6"/>
  <c r="L860" i="6"/>
  <c r="L971" i="6"/>
  <c r="P971" i="6"/>
  <c r="L1138" i="6"/>
  <c r="P1138" i="6"/>
  <c r="L1305" i="6"/>
  <c r="P1305" i="6"/>
  <c r="P793" i="6"/>
  <c r="L793" i="6"/>
  <c r="L960" i="6"/>
  <c r="P960" i="6"/>
  <c r="P450" i="6"/>
  <c r="L450" i="6"/>
  <c r="P601" i="6"/>
  <c r="L601" i="6"/>
  <c r="L89" i="6"/>
  <c r="P89" i="6"/>
  <c r="L256" i="6"/>
  <c r="P256" i="6"/>
  <c r="P423" i="6"/>
  <c r="L423" i="6"/>
  <c r="L502" i="6"/>
  <c r="P502" i="6"/>
  <c r="L669" i="6"/>
  <c r="P669" i="6"/>
  <c r="L157" i="6"/>
  <c r="P157" i="6"/>
  <c r="L300" i="6"/>
  <c r="P300" i="6"/>
  <c r="L243" i="6"/>
  <c r="P243" i="6"/>
  <c r="L838" i="6"/>
  <c r="P838" i="6"/>
  <c r="P941" i="6"/>
  <c r="L941" i="6"/>
  <c r="L1108" i="6"/>
  <c r="P1108" i="6"/>
  <c r="L1219" i="6"/>
  <c r="P1219" i="6"/>
  <c r="L707" i="6"/>
  <c r="P707" i="6"/>
  <c r="L874" i="6"/>
  <c r="P874" i="6"/>
  <c r="L1041" i="6"/>
  <c r="P1041" i="6"/>
  <c r="P1208" i="6"/>
  <c r="L1208" i="6"/>
  <c r="P696" i="6"/>
  <c r="L696" i="6"/>
  <c r="P186" i="6"/>
  <c r="L186" i="6"/>
  <c r="L337" i="6"/>
  <c r="P337" i="6"/>
  <c r="P504" i="6"/>
  <c r="L504" i="6"/>
  <c r="P671" i="6"/>
  <c r="L671" i="6"/>
  <c r="L159" i="6"/>
  <c r="P159" i="6"/>
  <c r="L238" i="6"/>
  <c r="P238" i="6"/>
  <c r="P405" i="6"/>
  <c r="L405" i="6"/>
  <c r="L548" i="6"/>
  <c r="P548" i="6"/>
  <c r="P36" i="6"/>
  <c r="L36" i="6"/>
  <c r="L1147" i="6"/>
  <c r="P1147" i="6"/>
  <c r="L483" i="6"/>
  <c r="P483" i="6"/>
  <c r="L802" i="6"/>
  <c r="P802" i="6"/>
  <c r="L969" i="6"/>
  <c r="P969" i="6"/>
  <c r="L1136" i="6"/>
  <c r="P1136" i="6"/>
  <c r="L626" i="6"/>
  <c r="P626" i="6"/>
  <c r="L114" i="6"/>
  <c r="P114" i="6"/>
  <c r="L265" i="6"/>
  <c r="P265" i="6"/>
  <c r="L432" i="6"/>
  <c r="P432" i="6"/>
  <c r="L599" i="6"/>
  <c r="P599" i="6"/>
  <c r="L87" i="6"/>
  <c r="P87" i="6"/>
  <c r="P166" i="6"/>
  <c r="L166" i="6"/>
  <c r="P333" i="6"/>
  <c r="L333" i="6"/>
  <c r="L476" i="6"/>
  <c r="P476" i="6"/>
  <c r="P419" i="6"/>
  <c r="L419" i="6"/>
  <c r="L758" i="6"/>
  <c r="P758" i="6"/>
  <c r="L861" i="6"/>
  <c r="P861" i="6"/>
  <c r="L1028" i="6"/>
  <c r="P1028" i="6"/>
  <c r="L1139" i="6"/>
  <c r="P1139" i="6"/>
  <c r="L1306" i="6"/>
  <c r="P1306" i="6"/>
  <c r="L794" i="6"/>
  <c r="P794" i="6"/>
  <c r="L961" i="6"/>
  <c r="P961" i="6"/>
  <c r="L1128" i="6"/>
  <c r="P1128" i="6"/>
  <c r="L618" i="6"/>
  <c r="P618" i="6"/>
  <c r="L106" i="6"/>
  <c r="P106" i="6"/>
  <c r="L257" i="6"/>
  <c r="P257" i="6"/>
  <c r="L424" i="6"/>
  <c r="P424" i="6"/>
  <c r="P591" i="6"/>
  <c r="L591" i="6"/>
  <c r="L79" i="6"/>
  <c r="P79" i="6"/>
  <c r="L158" i="6"/>
  <c r="P158" i="6"/>
  <c r="L325" i="6"/>
  <c r="P325" i="6"/>
  <c r="L468" i="6"/>
  <c r="P468" i="6"/>
  <c r="L411" i="6"/>
  <c r="P411" i="6"/>
  <c r="L800" i="6"/>
  <c r="P800" i="6"/>
  <c r="L290" i="6"/>
  <c r="P290" i="6"/>
  <c r="L441" i="6"/>
  <c r="P441" i="6"/>
  <c r="L608" i="6"/>
  <c r="P608" i="6"/>
  <c r="L96" i="6"/>
  <c r="P96" i="6"/>
  <c r="P263" i="6"/>
  <c r="L263" i="6"/>
  <c r="P342" i="6"/>
  <c r="L342" i="6"/>
  <c r="P509" i="6"/>
  <c r="L509" i="6"/>
  <c r="L652" i="6"/>
  <c r="P652" i="6"/>
  <c r="P140" i="6"/>
  <c r="L140" i="6"/>
  <c r="L83" i="6"/>
  <c r="P83" i="6"/>
  <c r="L909" i="6"/>
  <c r="P909" i="6"/>
  <c r="L1076" i="6"/>
  <c r="P1076" i="6"/>
  <c r="P1187" i="6"/>
  <c r="L1187" i="6"/>
  <c r="L670" i="6"/>
  <c r="P670" i="6"/>
  <c r="L842" i="6"/>
  <c r="P842" i="6"/>
  <c r="L1009" i="6"/>
  <c r="P1009" i="6"/>
  <c r="L1176" i="6"/>
  <c r="P1176" i="6"/>
  <c r="L646" i="6"/>
  <c r="P646" i="6"/>
  <c r="L154" i="6"/>
  <c r="P154" i="6"/>
  <c r="L305" i="6"/>
  <c r="P305" i="6"/>
  <c r="P472" i="6"/>
  <c r="L472" i="6"/>
  <c r="L639" i="6"/>
  <c r="P639" i="6"/>
  <c r="L127" i="6"/>
  <c r="P127" i="6"/>
  <c r="L206" i="6"/>
  <c r="P206" i="6"/>
  <c r="P373" i="6"/>
  <c r="L373" i="6"/>
  <c r="L516" i="6"/>
  <c r="P516" i="6"/>
  <c r="L4" i="6"/>
  <c r="P4" i="6"/>
  <c r="D7" i="4"/>
  <c r="G7" i="4"/>
  <c r="L3389" i="6"/>
  <c r="P3389" i="6"/>
  <c r="L3894" i="6"/>
  <c r="P3894" i="6"/>
  <c r="L3589" i="6"/>
  <c r="P3589" i="6"/>
  <c r="P3732" i="6"/>
  <c r="L3732" i="6"/>
  <c r="P3708" i="6"/>
  <c r="L3708" i="6"/>
  <c r="P3252" i="6"/>
  <c r="L3252" i="6"/>
  <c r="L3629" i="6"/>
  <c r="P3629" i="6"/>
  <c r="P3365" i="6"/>
  <c r="L3365" i="6"/>
  <c r="L3613" i="6"/>
  <c r="P3613" i="6"/>
  <c r="L3811" i="6"/>
  <c r="P3811" i="6"/>
  <c r="P3299" i="6"/>
  <c r="L3299" i="6"/>
  <c r="P3354" i="6"/>
  <c r="L3354" i="6"/>
  <c r="P3489" i="6"/>
  <c r="L3489" i="6"/>
  <c r="L3624" i="6"/>
  <c r="P3624" i="6"/>
  <c r="P3767" i="6"/>
  <c r="L3767" i="6"/>
  <c r="P3238" i="6"/>
  <c r="L3238" i="6"/>
  <c r="L3398" i="6"/>
  <c r="P3398" i="6"/>
  <c r="L2880" i="6"/>
  <c r="P2880" i="6"/>
  <c r="L3039" i="6"/>
  <c r="P3039" i="6"/>
  <c r="L3118" i="6"/>
  <c r="P3118" i="6"/>
  <c r="P2603" i="6"/>
  <c r="L2603" i="6"/>
  <c r="L2765" i="6"/>
  <c r="P2765" i="6"/>
  <c r="L2876" i="6"/>
  <c r="P2876" i="6"/>
  <c r="L3035" i="6"/>
  <c r="P3035" i="6"/>
  <c r="L3202" i="6"/>
  <c r="P3202" i="6"/>
  <c r="L2690" i="6"/>
  <c r="P2690" i="6"/>
  <c r="P2849" i="6"/>
  <c r="L2849" i="6"/>
  <c r="L2361" i="6"/>
  <c r="P2361" i="6"/>
  <c r="L2520" i="6"/>
  <c r="P2520" i="6"/>
  <c r="P2008" i="6"/>
  <c r="L2008" i="6"/>
  <c r="P2175" i="6"/>
  <c r="L2175" i="6"/>
  <c r="L2342" i="6"/>
  <c r="P2342" i="6"/>
  <c r="L2501" i="6"/>
  <c r="P2501" i="6"/>
  <c r="L1989" i="6"/>
  <c r="P1989" i="6"/>
  <c r="L2092" i="6"/>
  <c r="P2092" i="6"/>
  <c r="L2251" i="6"/>
  <c r="P2251" i="6"/>
  <c r="L2370" i="6"/>
  <c r="P2370" i="6"/>
  <c r="L1791" i="6"/>
  <c r="P1791" i="6"/>
  <c r="L1958" i="6"/>
  <c r="P1958" i="6"/>
  <c r="L1446" i="6"/>
  <c r="P1446" i="6"/>
  <c r="L1565" i="6"/>
  <c r="P1565" i="6"/>
  <c r="L1684" i="6"/>
  <c r="P1684" i="6"/>
  <c r="L1771" i="6"/>
  <c r="P1771" i="6"/>
  <c r="P1930" i="6"/>
  <c r="L1930" i="6"/>
  <c r="L1418" i="6"/>
  <c r="P1418" i="6"/>
  <c r="L1585" i="6"/>
  <c r="P1585" i="6"/>
  <c r="L1744" i="6"/>
  <c r="P1744" i="6"/>
  <c r="L1255" i="6"/>
  <c r="P1255" i="6"/>
  <c r="L743" i="6"/>
  <c r="P743" i="6"/>
  <c r="L750" i="6"/>
  <c r="P750" i="6"/>
  <c r="L1195" i="6"/>
  <c r="P1195" i="6"/>
  <c r="L3737" i="6"/>
  <c r="P3737" i="6"/>
  <c r="L3872" i="6"/>
  <c r="P3872" i="6"/>
  <c r="L3360" i="6"/>
  <c r="P3360" i="6"/>
  <c r="L3503" i="6"/>
  <c r="P3503" i="6"/>
  <c r="L3646" i="6"/>
  <c r="P3646" i="6"/>
  <c r="L3128" i="6"/>
  <c r="P3128" i="6"/>
  <c r="L2616" i="6"/>
  <c r="P2616" i="6"/>
  <c r="L2775" i="6"/>
  <c r="P2775" i="6"/>
  <c r="L2854" i="6"/>
  <c r="P2854" i="6"/>
  <c r="P3013" i="6"/>
  <c r="L3013" i="6"/>
  <c r="L3124" i="6"/>
  <c r="P3124" i="6"/>
  <c r="L2612" i="6"/>
  <c r="P2612" i="6"/>
  <c r="P2771" i="6"/>
  <c r="L2771" i="6"/>
  <c r="L2938" i="6"/>
  <c r="P2938" i="6"/>
  <c r="L3097" i="6"/>
  <c r="P3097" i="6"/>
  <c r="L2609" i="6"/>
  <c r="P2609" i="6"/>
  <c r="P2097" i="6"/>
  <c r="L2097" i="6"/>
  <c r="P2256" i="6"/>
  <c r="L2256" i="6"/>
  <c r="L2423" i="6"/>
  <c r="P2423" i="6"/>
  <c r="L2590" i="6"/>
  <c r="P2590" i="6"/>
  <c r="L2078" i="6"/>
  <c r="P2078" i="6"/>
  <c r="P2237" i="6"/>
  <c r="L2237" i="6"/>
  <c r="L2340" i="6"/>
  <c r="P2340" i="6"/>
  <c r="L2499" i="6"/>
  <c r="P2499" i="6"/>
  <c r="L1987" i="6"/>
  <c r="P1987" i="6"/>
  <c r="P2106" i="6"/>
  <c r="L2106" i="6"/>
  <c r="L1527" i="6"/>
  <c r="P1527" i="6"/>
  <c r="L1694" i="6"/>
  <c r="P1694" i="6"/>
  <c r="L1813" i="6"/>
  <c r="P1813" i="6"/>
  <c r="L1286" i="6"/>
  <c r="P1286" i="6"/>
  <c r="L1420" i="6"/>
  <c r="P1420" i="6"/>
  <c r="L1507" i="6"/>
  <c r="P1507" i="6"/>
  <c r="L1666" i="6"/>
  <c r="P1666" i="6"/>
  <c r="L1833" i="6"/>
  <c r="P1833" i="6"/>
  <c r="L1321" i="6"/>
  <c r="P1321" i="6"/>
  <c r="L1480" i="6"/>
  <c r="P1480" i="6"/>
  <c r="L991" i="6"/>
  <c r="P991" i="6"/>
  <c r="L1086" i="6"/>
  <c r="P1086" i="6"/>
  <c r="L805" i="6"/>
  <c r="P805" i="6"/>
  <c r="L1120" i="6"/>
  <c r="P1120" i="6"/>
  <c r="L3722" i="6"/>
  <c r="P3722" i="6"/>
  <c r="L3857" i="6"/>
  <c r="P3857" i="6"/>
  <c r="L3345" i="6"/>
  <c r="P3345" i="6"/>
  <c r="L3480" i="6"/>
  <c r="P3480" i="6"/>
  <c r="L3623" i="6"/>
  <c r="P3623" i="6"/>
  <c r="L3766" i="6"/>
  <c r="P3766" i="6"/>
  <c r="L3236" i="6"/>
  <c r="P3236" i="6"/>
  <c r="P2736" i="6"/>
  <c r="L2736" i="6"/>
  <c r="L2895" i="6"/>
  <c r="P2895" i="6"/>
  <c r="P2974" i="6"/>
  <c r="L2974" i="6"/>
  <c r="L3133" i="6"/>
  <c r="P3133" i="6"/>
  <c r="P2621" i="6"/>
  <c r="L2621" i="6"/>
  <c r="L2732" i="6"/>
  <c r="P2732" i="6"/>
  <c r="L2891" i="6"/>
  <c r="P2891" i="6"/>
  <c r="L3058" i="6"/>
  <c r="P3058" i="6"/>
  <c r="P3217" i="6"/>
  <c r="L3217" i="6"/>
  <c r="L2705" i="6"/>
  <c r="P2705" i="6"/>
  <c r="L2217" i="6"/>
  <c r="P2217" i="6"/>
  <c r="L2376" i="6"/>
  <c r="P2376" i="6"/>
  <c r="L2543" i="6"/>
  <c r="P2543" i="6"/>
  <c r="L2031" i="6"/>
  <c r="P2031" i="6"/>
  <c r="L2198" i="6"/>
  <c r="P2198" i="6"/>
  <c r="P2357" i="6"/>
  <c r="L2357" i="6"/>
  <c r="P2460" i="6"/>
  <c r="L2460" i="6"/>
  <c r="L1933" i="6"/>
  <c r="P1933" i="6"/>
  <c r="L2107" i="6"/>
  <c r="P2107" i="6"/>
  <c r="L2226" i="6"/>
  <c r="P2226" i="6"/>
  <c r="L1647" i="6"/>
  <c r="P1647" i="6"/>
  <c r="P1814" i="6"/>
  <c r="L1814" i="6"/>
  <c r="L1291" i="6"/>
  <c r="P1291" i="6"/>
  <c r="P1421" i="6"/>
  <c r="L1421" i="6"/>
  <c r="L1540" i="6"/>
  <c r="P1540" i="6"/>
  <c r="L1627" i="6"/>
  <c r="P1627" i="6"/>
  <c r="L1786" i="6"/>
  <c r="P1786" i="6"/>
  <c r="L1953" i="6"/>
  <c r="P1953" i="6"/>
  <c r="L1441" i="6"/>
  <c r="P1441" i="6"/>
  <c r="L1600" i="6"/>
  <c r="P1600" i="6"/>
  <c r="L1111" i="6"/>
  <c r="P1111" i="6"/>
  <c r="L1214" i="6"/>
  <c r="P1214" i="6"/>
  <c r="L1093" i="6"/>
  <c r="P1093" i="6"/>
  <c r="L722" i="6"/>
  <c r="P722" i="6"/>
  <c r="L3650" i="6"/>
  <c r="P3650" i="6"/>
  <c r="L3785" i="6"/>
  <c r="P3785" i="6"/>
  <c r="L3273" i="6"/>
  <c r="P3273" i="6"/>
  <c r="L3408" i="6"/>
  <c r="P3408" i="6"/>
  <c r="L3551" i="6"/>
  <c r="P3551" i="6"/>
  <c r="L3694" i="6"/>
  <c r="P3694" i="6"/>
  <c r="L3176" i="6"/>
  <c r="P3176" i="6"/>
  <c r="L2664" i="6"/>
  <c r="P2664" i="6"/>
  <c r="L2823" i="6"/>
  <c r="P2823" i="6"/>
  <c r="L2902" i="6"/>
  <c r="P2902" i="6"/>
  <c r="L3061" i="6"/>
  <c r="P3061" i="6"/>
  <c r="L3172" i="6"/>
  <c r="P3172" i="6"/>
  <c r="L2660" i="6"/>
  <c r="P2660" i="6"/>
  <c r="L2819" i="6"/>
  <c r="P2819" i="6"/>
  <c r="L2986" i="6"/>
  <c r="P2986" i="6"/>
  <c r="L3145" i="6"/>
  <c r="P3145" i="6"/>
  <c r="L2633" i="6"/>
  <c r="P2633" i="6"/>
  <c r="L2145" i="6"/>
  <c r="P2145" i="6"/>
  <c r="P2304" i="6"/>
  <c r="L2304" i="6"/>
  <c r="L2471" i="6"/>
  <c r="P2471" i="6"/>
  <c r="L1956" i="6"/>
  <c r="P1956" i="6"/>
  <c r="L2126" i="6"/>
  <c r="P2126" i="6"/>
  <c r="L2285" i="6"/>
  <c r="P2285" i="6"/>
  <c r="L2388" i="6"/>
  <c r="P2388" i="6"/>
  <c r="L2547" i="6"/>
  <c r="P2547" i="6"/>
  <c r="L2035" i="6"/>
  <c r="P2035" i="6"/>
  <c r="L2154" i="6"/>
  <c r="P2154" i="6"/>
  <c r="L1575" i="6"/>
  <c r="P1575" i="6"/>
  <c r="L1742" i="6"/>
  <c r="P1742" i="6"/>
  <c r="L1861" i="6"/>
  <c r="P1861" i="6"/>
  <c r="L1349" i="6"/>
  <c r="P1349" i="6"/>
  <c r="L1468" i="6"/>
  <c r="P1468" i="6"/>
  <c r="L1555" i="6"/>
  <c r="P1555" i="6"/>
  <c r="L1714" i="6"/>
  <c r="P1714" i="6"/>
  <c r="L1881" i="6"/>
  <c r="P1881" i="6"/>
  <c r="L1369" i="6"/>
  <c r="P1369" i="6"/>
  <c r="L1528" i="6"/>
  <c r="P1528" i="6"/>
  <c r="L1039" i="6"/>
  <c r="P1039" i="6"/>
  <c r="L1142" i="6"/>
  <c r="P1142" i="6"/>
  <c r="L933" i="6"/>
  <c r="P933" i="6"/>
  <c r="P825" i="6"/>
  <c r="L825" i="6"/>
  <c r="L3651" i="6"/>
  <c r="P3651" i="6"/>
  <c r="L3706" i="6"/>
  <c r="P3706" i="6"/>
  <c r="L3841" i="6"/>
  <c r="P3841" i="6"/>
  <c r="L3329" i="6"/>
  <c r="P3329" i="6"/>
  <c r="L3464" i="6"/>
  <c r="P3464" i="6"/>
  <c r="L3607" i="6"/>
  <c r="P3607" i="6"/>
  <c r="P3750" i="6"/>
  <c r="L3750" i="6"/>
  <c r="L3232" i="6"/>
  <c r="P3232" i="6"/>
  <c r="L2720" i="6"/>
  <c r="P2720" i="6"/>
  <c r="P2879" i="6"/>
  <c r="L2879" i="6"/>
  <c r="L2958" i="6"/>
  <c r="P2958" i="6"/>
  <c r="L3117" i="6"/>
  <c r="P3117" i="6"/>
  <c r="L2602" i="6"/>
  <c r="P2602" i="6"/>
  <c r="L2716" i="6"/>
  <c r="P2716" i="6"/>
  <c r="L2875" i="6"/>
  <c r="P2875" i="6"/>
  <c r="L3042" i="6"/>
  <c r="P3042" i="6"/>
  <c r="L3201" i="6"/>
  <c r="P3201" i="6"/>
  <c r="L2689" i="6"/>
  <c r="P2689" i="6"/>
  <c r="L2201" i="6"/>
  <c r="P2201" i="6"/>
  <c r="L2360" i="6"/>
  <c r="P2360" i="6"/>
  <c r="L2527" i="6"/>
  <c r="P2527" i="6"/>
  <c r="P2015" i="6"/>
  <c r="L2015" i="6"/>
  <c r="L2182" i="6"/>
  <c r="P2182" i="6"/>
  <c r="L2341" i="6"/>
  <c r="P2341" i="6"/>
  <c r="L2444" i="6"/>
  <c r="P2444" i="6"/>
  <c r="P1879" i="6"/>
  <c r="L1879" i="6"/>
  <c r="L2091" i="6"/>
  <c r="P2091" i="6"/>
  <c r="P2210" i="6"/>
  <c r="L2210" i="6"/>
  <c r="P1631" i="6"/>
  <c r="L1631" i="6"/>
  <c r="L1798" i="6"/>
  <c r="P1798" i="6"/>
  <c r="L1917" i="6"/>
  <c r="P1917" i="6"/>
  <c r="P1405" i="6"/>
  <c r="L1405" i="6"/>
  <c r="L1524" i="6"/>
  <c r="P1524" i="6"/>
  <c r="P1611" i="6"/>
  <c r="L1611" i="6"/>
  <c r="P1770" i="6"/>
  <c r="L1770" i="6"/>
  <c r="L1937" i="6"/>
  <c r="P1937" i="6"/>
  <c r="L1425" i="6"/>
  <c r="P1425" i="6"/>
  <c r="L1584" i="6"/>
  <c r="P1584" i="6"/>
  <c r="P1095" i="6"/>
  <c r="L1095" i="6"/>
  <c r="L1198" i="6"/>
  <c r="P1198" i="6"/>
  <c r="P1061" i="6"/>
  <c r="L1061" i="6"/>
  <c r="P1273" i="6"/>
  <c r="L1273" i="6"/>
  <c r="L3634" i="6"/>
  <c r="P3634" i="6"/>
  <c r="L3769" i="6"/>
  <c r="P3769" i="6"/>
  <c r="L3244" i="6"/>
  <c r="P3244" i="6"/>
  <c r="L3392" i="6"/>
  <c r="P3392" i="6"/>
  <c r="L3535" i="6"/>
  <c r="P3535" i="6"/>
  <c r="P3678" i="6"/>
  <c r="L3678" i="6"/>
  <c r="L3160" i="6"/>
  <c r="P3160" i="6"/>
  <c r="L2648" i="6"/>
  <c r="P2648" i="6"/>
  <c r="L2807" i="6"/>
  <c r="P2807" i="6"/>
  <c r="L2886" i="6"/>
  <c r="P2886" i="6"/>
  <c r="L3045" i="6"/>
  <c r="P3045" i="6"/>
  <c r="P3156" i="6"/>
  <c r="L3156" i="6"/>
  <c r="L2644" i="6"/>
  <c r="P2644" i="6"/>
  <c r="L2803" i="6"/>
  <c r="P2803" i="6"/>
  <c r="L2970" i="6"/>
  <c r="P2970" i="6"/>
  <c r="L3129" i="6"/>
  <c r="P3129" i="6"/>
  <c r="L2617" i="6"/>
  <c r="P2617" i="6"/>
  <c r="L2129" i="6"/>
  <c r="P2129" i="6"/>
  <c r="L2288" i="6"/>
  <c r="P2288" i="6"/>
  <c r="L2455" i="6"/>
  <c r="P2455" i="6"/>
  <c r="L1924" i="6"/>
  <c r="P1924" i="6"/>
  <c r="L2110" i="6"/>
  <c r="P2110" i="6"/>
  <c r="L2269" i="6"/>
  <c r="P2269" i="6"/>
  <c r="L2372" i="6"/>
  <c r="P2372" i="6"/>
  <c r="L2531" i="6"/>
  <c r="P2531" i="6"/>
  <c r="L2019" i="6"/>
  <c r="P2019" i="6"/>
  <c r="L2138" i="6"/>
  <c r="P2138" i="6"/>
  <c r="P1559" i="6"/>
  <c r="L1559" i="6"/>
  <c r="L1726" i="6"/>
  <c r="P1726" i="6"/>
  <c r="L1845" i="6"/>
  <c r="P1845" i="6"/>
  <c r="L1333" i="6"/>
  <c r="P1333" i="6"/>
  <c r="L1452" i="6"/>
  <c r="P1452" i="6"/>
  <c r="L1539" i="6"/>
  <c r="P1539" i="6"/>
  <c r="L1698" i="6"/>
  <c r="P1698" i="6"/>
  <c r="L1865" i="6"/>
  <c r="P1865" i="6"/>
  <c r="L1353" i="6"/>
  <c r="P1353" i="6"/>
  <c r="L1512" i="6"/>
  <c r="P1512" i="6"/>
  <c r="L1023" i="6"/>
  <c r="P1023" i="6"/>
  <c r="P1126" i="6"/>
  <c r="L1126" i="6"/>
  <c r="L901" i="6"/>
  <c r="P901" i="6"/>
  <c r="L697" i="6"/>
  <c r="P697" i="6"/>
  <c r="L3569" i="6"/>
  <c r="P3569" i="6"/>
  <c r="L3704" i="6"/>
  <c r="P3704" i="6"/>
  <c r="P3847" i="6"/>
  <c r="L3847" i="6"/>
  <c r="L3335" i="6"/>
  <c r="P3335" i="6"/>
  <c r="L3478" i="6"/>
  <c r="P3478" i="6"/>
  <c r="P2960" i="6"/>
  <c r="L2960" i="6"/>
  <c r="L3119" i="6"/>
  <c r="P3119" i="6"/>
  <c r="P2604" i="6"/>
  <c r="L2604" i="6"/>
  <c r="L2686" i="6"/>
  <c r="P2686" i="6"/>
  <c r="L2845" i="6"/>
  <c r="P2845" i="6"/>
  <c r="L2956" i="6"/>
  <c r="P2956" i="6"/>
  <c r="P3115" i="6"/>
  <c r="L3115" i="6"/>
  <c r="L2594" i="6"/>
  <c r="P2594" i="6"/>
  <c r="L2770" i="6"/>
  <c r="P2770" i="6"/>
  <c r="L2929" i="6"/>
  <c r="P2929" i="6"/>
  <c r="P2441" i="6"/>
  <c r="L2441" i="6"/>
  <c r="L2600" i="6"/>
  <c r="P2600" i="6"/>
  <c r="L2088" i="6"/>
  <c r="P2088" i="6"/>
  <c r="P2255" i="6"/>
  <c r="L2255" i="6"/>
  <c r="L2422" i="6"/>
  <c r="P2422" i="6"/>
  <c r="P2581" i="6"/>
  <c r="L2581" i="6"/>
  <c r="L2069" i="6"/>
  <c r="P2069" i="6"/>
  <c r="P2172" i="6"/>
  <c r="L2172" i="6"/>
  <c r="L2331" i="6"/>
  <c r="P2331" i="6"/>
  <c r="P2450" i="6"/>
  <c r="L2450" i="6"/>
  <c r="L1907" i="6"/>
  <c r="P1907" i="6"/>
  <c r="L1359" i="6"/>
  <c r="P1359" i="6"/>
  <c r="L1526" i="6"/>
  <c r="P1526" i="6"/>
  <c r="L1645" i="6"/>
  <c r="P1645" i="6"/>
  <c r="L1764" i="6"/>
  <c r="P1764" i="6"/>
  <c r="L1851" i="6"/>
  <c r="P1851" i="6"/>
  <c r="L1339" i="6"/>
  <c r="P1339" i="6"/>
  <c r="L1498" i="6"/>
  <c r="P1498" i="6"/>
  <c r="L1665" i="6"/>
  <c r="P1665" i="6"/>
  <c r="L1824" i="6"/>
  <c r="P1824" i="6"/>
  <c r="L1312" i="6"/>
  <c r="P1312" i="6"/>
  <c r="L823" i="6"/>
  <c r="P823" i="6"/>
  <c r="P878" i="6"/>
  <c r="L878" i="6"/>
  <c r="P892" i="6"/>
  <c r="L892" i="6"/>
  <c r="P3810" i="6"/>
  <c r="L3810" i="6"/>
  <c r="L3298" i="6"/>
  <c r="P3298" i="6"/>
  <c r="L3433" i="6"/>
  <c r="P3433" i="6"/>
  <c r="L3568" i="6"/>
  <c r="P3568" i="6"/>
  <c r="P3711" i="6"/>
  <c r="L3711" i="6"/>
  <c r="L3854" i="6"/>
  <c r="P3854" i="6"/>
  <c r="L3342" i="6"/>
  <c r="P3342" i="6"/>
  <c r="P2824" i="6"/>
  <c r="L2824" i="6"/>
  <c r="P2983" i="6"/>
  <c r="L2983" i="6"/>
  <c r="P3062" i="6"/>
  <c r="L3062" i="6"/>
  <c r="L3221" i="6"/>
  <c r="P3221" i="6"/>
  <c r="L2709" i="6"/>
  <c r="P2709" i="6"/>
  <c r="L2820" i="6"/>
  <c r="P2820" i="6"/>
  <c r="L2979" i="6"/>
  <c r="P2979" i="6"/>
  <c r="L3146" i="6"/>
  <c r="P3146" i="6"/>
  <c r="L2634" i="6"/>
  <c r="P2634" i="6"/>
  <c r="L2793" i="6"/>
  <c r="P2793" i="6"/>
  <c r="L2305" i="6"/>
  <c r="P2305" i="6"/>
  <c r="L2464" i="6"/>
  <c r="P2464" i="6"/>
  <c r="L1941" i="6"/>
  <c r="P1941" i="6"/>
  <c r="P2119" i="6"/>
  <c r="L2119" i="6"/>
  <c r="L2286" i="6"/>
  <c r="P2286" i="6"/>
  <c r="L2445" i="6"/>
  <c r="P2445" i="6"/>
  <c r="L1887" i="6"/>
  <c r="P1887" i="6"/>
  <c r="L2036" i="6"/>
  <c r="P2036" i="6"/>
  <c r="L2195" i="6"/>
  <c r="P2195" i="6"/>
  <c r="L2314" i="6"/>
  <c r="P2314" i="6"/>
  <c r="L1735" i="6"/>
  <c r="P1735" i="6"/>
  <c r="L1902" i="6"/>
  <c r="P1902" i="6"/>
  <c r="P1390" i="6"/>
  <c r="L1390" i="6"/>
  <c r="L1509" i="6"/>
  <c r="P1509" i="6"/>
  <c r="P1628" i="6"/>
  <c r="L1628" i="6"/>
  <c r="L1715" i="6"/>
  <c r="P1715" i="6"/>
  <c r="L1874" i="6"/>
  <c r="P1874" i="6"/>
  <c r="L1362" i="6"/>
  <c r="P1362" i="6"/>
  <c r="L1529" i="6"/>
  <c r="P1529" i="6"/>
  <c r="L1688" i="6"/>
  <c r="P1688" i="6"/>
  <c r="L1199" i="6"/>
  <c r="P1199" i="6"/>
  <c r="L687" i="6"/>
  <c r="P687" i="6"/>
  <c r="L614" i="6"/>
  <c r="P614" i="6"/>
  <c r="L747" i="6"/>
  <c r="P747" i="6"/>
  <c r="P1068" i="6"/>
  <c r="L1068" i="6"/>
  <c r="P1179" i="6"/>
  <c r="L1179" i="6"/>
  <c r="P654" i="6"/>
  <c r="L654" i="6"/>
  <c r="L834" i="6"/>
  <c r="P834" i="6"/>
  <c r="L1001" i="6"/>
  <c r="P1001" i="6"/>
  <c r="L1168" i="6"/>
  <c r="P1168" i="6"/>
  <c r="L622" i="6"/>
  <c r="P622" i="6"/>
  <c r="L146" i="6"/>
  <c r="P146" i="6"/>
  <c r="L297" i="6"/>
  <c r="P297" i="6"/>
  <c r="L464" i="6"/>
  <c r="P464" i="6"/>
  <c r="L631" i="6"/>
  <c r="P631" i="6"/>
  <c r="L119" i="6"/>
  <c r="P119" i="6"/>
  <c r="L198" i="6"/>
  <c r="P198" i="6"/>
  <c r="L365" i="6"/>
  <c r="P365" i="6"/>
  <c r="L508" i="6"/>
  <c r="P508" i="6"/>
  <c r="L451" i="6"/>
  <c r="P451" i="6"/>
  <c r="L982" i="6"/>
  <c r="P982" i="6"/>
  <c r="P1085" i="6"/>
  <c r="L1085" i="6"/>
  <c r="P1252" i="6"/>
  <c r="L1252" i="6"/>
  <c r="L740" i="6"/>
  <c r="P740" i="6"/>
  <c r="L851" i="6"/>
  <c r="P851" i="6"/>
  <c r="P1018" i="6"/>
  <c r="L1018" i="6"/>
  <c r="L1185" i="6"/>
  <c r="P1185" i="6"/>
  <c r="L667" i="6"/>
  <c r="P667" i="6"/>
  <c r="L840" i="6"/>
  <c r="P840" i="6"/>
  <c r="L330" i="6"/>
  <c r="P330" i="6"/>
  <c r="L481" i="6"/>
  <c r="P481" i="6"/>
  <c r="L648" i="6"/>
  <c r="P648" i="6"/>
  <c r="P136" i="6"/>
  <c r="L136" i="6"/>
  <c r="L303" i="6"/>
  <c r="P303" i="6"/>
  <c r="L382" i="6"/>
  <c r="P382" i="6"/>
  <c r="L549" i="6"/>
  <c r="P549" i="6"/>
  <c r="L37" i="6"/>
  <c r="P37" i="6"/>
  <c r="L180" i="6"/>
  <c r="P180" i="6"/>
  <c r="L123" i="6"/>
  <c r="P123" i="6"/>
  <c r="L1308" i="6"/>
  <c r="P1308" i="6"/>
  <c r="P796" i="6"/>
  <c r="L796" i="6"/>
  <c r="L907" i="6"/>
  <c r="P907" i="6"/>
  <c r="L1074" i="6"/>
  <c r="P1074" i="6"/>
  <c r="P1241" i="6"/>
  <c r="L1241" i="6"/>
  <c r="L729" i="6"/>
  <c r="P729" i="6"/>
  <c r="L896" i="6"/>
  <c r="P896" i="6"/>
  <c r="P386" i="6"/>
  <c r="L386" i="6"/>
  <c r="L537" i="6"/>
  <c r="P537" i="6"/>
  <c r="P25" i="6"/>
  <c r="L25" i="6"/>
  <c r="L192" i="6"/>
  <c r="P192" i="6"/>
  <c r="L359" i="6"/>
  <c r="P359" i="6"/>
  <c r="L438" i="6"/>
  <c r="P438" i="6"/>
  <c r="L605" i="6"/>
  <c r="P605" i="6"/>
  <c r="L93" i="6"/>
  <c r="P93" i="6"/>
  <c r="L236" i="6"/>
  <c r="P236" i="6"/>
  <c r="L179" i="6"/>
  <c r="P179" i="6"/>
  <c r="L774" i="6"/>
  <c r="P774" i="6"/>
  <c r="P877" i="6"/>
  <c r="L877" i="6"/>
  <c r="L1044" i="6"/>
  <c r="P1044" i="6"/>
  <c r="L1155" i="6"/>
  <c r="P1155" i="6"/>
  <c r="L547" i="6"/>
  <c r="P547" i="6"/>
  <c r="P810" i="6"/>
  <c r="L810" i="6"/>
  <c r="L977" i="6"/>
  <c r="P977" i="6"/>
  <c r="P1144" i="6"/>
  <c r="L1144" i="6"/>
  <c r="L459" i="6"/>
  <c r="P459" i="6"/>
  <c r="L122" i="6"/>
  <c r="P122" i="6"/>
  <c r="L273" i="6"/>
  <c r="P273" i="6"/>
  <c r="P440" i="6"/>
  <c r="L440" i="6"/>
  <c r="L607" i="6"/>
  <c r="P607" i="6"/>
  <c r="L95" i="6"/>
  <c r="P95" i="6"/>
  <c r="L174" i="6"/>
  <c r="P174" i="6"/>
  <c r="L341" i="6"/>
  <c r="P341" i="6"/>
  <c r="P484" i="6"/>
  <c r="L484" i="6"/>
  <c r="L427" i="6"/>
  <c r="P427" i="6"/>
  <c r="L1083" i="6"/>
  <c r="P1083" i="6"/>
  <c r="L1250" i="6"/>
  <c r="P1250" i="6"/>
  <c r="L738" i="6"/>
  <c r="P738" i="6"/>
  <c r="P905" i="6"/>
  <c r="L905" i="6"/>
  <c r="L1072" i="6"/>
  <c r="P1072" i="6"/>
  <c r="L562" i="6"/>
  <c r="P562" i="6"/>
  <c r="L50" i="6"/>
  <c r="P50" i="6"/>
  <c r="P201" i="6"/>
  <c r="L201" i="6"/>
  <c r="P368" i="6"/>
  <c r="L368" i="6"/>
  <c r="L535" i="6"/>
  <c r="P535" i="6"/>
  <c r="L23" i="6"/>
  <c r="P23" i="6"/>
  <c r="L102" i="6"/>
  <c r="P102" i="6"/>
  <c r="P269" i="6"/>
  <c r="L269" i="6"/>
  <c r="L412" i="6"/>
  <c r="P412" i="6"/>
  <c r="P355" i="6"/>
  <c r="L355" i="6"/>
  <c r="L694" i="6"/>
  <c r="P694" i="6"/>
  <c r="L797" i="6"/>
  <c r="P797" i="6"/>
  <c r="L964" i="6"/>
  <c r="P964" i="6"/>
  <c r="P1075" i="6"/>
  <c r="L1075" i="6"/>
  <c r="P1242" i="6"/>
  <c r="L1242" i="6"/>
  <c r="L730" i="6"/>
  <c r="P730" i="6"/>
  <c r="L897" i="6"/>
  <c r="P897" i="6"/>
  <c r="L1064" i="6"/>
  <c r="P1064" i="6"/>
  <c r="L554" i="6"/>
  <c r="P554" i="6"/>
  <c r="L42" i="6"/>
  <c r="P42" i="6"/>
  <c r="L193" i="6"/>
  <c r="P193" i="6"/>
  <c r="L360" i="6"/>
  <c r="P360" i="6"/>
  <c r="L527" i="6"/>
  <c r="P527" i="6"/>
  <c r="P15" i="6"/>
  <c r="L15" i="6"/>
  <c r="P94" i="6"/>
  <c r="L94" i="6"/>
  <c r="P261" i="6"/>
  <c r="L261" i="6"/>
  <c r="L404" i="6"/>
  <c r="P404" i="6"/>
  <c r="L347" i="6"/>
  <c r="P347" i="6"/>
  <c r="L736" i="6"/>
  <c r="P736" i="6"/>
  <c r="P226" i="6"/>
  <c r="L226" i="6"/>
  <c r="L377" i="6"/>
  <c r="P377" i="6"/>
  <c r="L544" i="6"/>
  <c r="P544" i="6"/>
  <c r="L32" i="6"/>
  <c r="P32" i="6"/>
  <c r="P199" i="6"/>
  <c r="L199" i="6"/>
  <c r="L278" i="6"/>
  <c r="P278" i="6"/>
  <c r="P445" i="6"/>
  <c r="L445" i="6"/>
  <c r="P588" i="6"/>
  <c r="L588" i="6"/>
  <c r="L76" i="6"/>
  <c r="P76" i="6"/>
  <c r="L19" i="6"/>
  <c r="P19" i="6"/>
  <c r="L845" i="6"/>
  <c r="P845" i="6"/>
  <c r="L1012" i="6"/>
  <c r="P1012" i="6"/>
  <c r="L1123" i="6"/>
  <c r="P1123" i="6"/>
  <c r="P1290" i="6"/>
  <c r="L1290" i="6"/>
  <c r="L778" i="6"/>
  <c r="P778" i="6"/>
  <c r="P945" i="6"/>
  <c r="L945" i="6"/>
  <c r="P1112" i="6"/>
  <c r="L1112" i="6"/>
  <c r="L602" i="6"/>
  <c r="P602" i="6"/>
  <c r="P90" i="6"/>
  <c r="L90" i="6"/>
  <c r="L241" i="6"/>
  <c r="P241" i="6"/>
  <c r="L408" i="6"/>
  <c r="P408" i="6"/>
  <c r="L575" i="6"/>
  <c r="P575" i="6"/>
  <c r="L63" i="6"/>
  <c r="P63" i="6"/>
  <c r="P142" i="6"/>
  <c r="L142" i="6"/>
  <c r="P309" i="6"/>
  <c r="L309" i="6"/>
  <c r="P452" i="6"/>
  <c r="L452" i="6"/>
  <c r="L395" i="6"/>
  <c r="P395" i="6"/>
  <c r="L3653" i="6"/>
  <c r="P3653" i="6"/>
  <c r="P3517" i="6"/>
  <c r="L3517" i="6"/>
  <c r="L3340" i="6"/>
  <c r="P3340" i="6"/>
  <c r="L3781" i="6"/>
  <c r="P3781" i="6"/>
  <c r="L3332" i="6"/>
  <c r="P3332" i="6"/>
  <c r="L3763" i="6"/>
  <c r="P3763" i="6"/>
  <c r="L3468" i="6"/>
  <c r="P3468" i="6"/>
  <c r="L3748" i="6"/>
  <c r="P3748" i="6"/>
  <c r="L3733" i="6"/>
  <c r="P3733" i="6"/>
  <c r="L3276" i="6"/>
  <c r="P3276" i="6"/>
  <c r="L3875" i="6"/>
  <c r="P3875" i="6"/>
  <c r="L3588" i="6"/>
  <c r="P3588" i="6"/>
  <c r="L3531" i="6"/>
  <c r="P3531" i="6"/>
  <c r="L3788" i="6"/>
  <c r="P3788" i="6"/>
  <c r="L3795" i="6"/>
  <c r="P3795" i="6"/>
  <c r="L3844" i="6"/>
  <c r="P3844" i="6"/>
  <c r="L3867" i="6"/>
  <c r="P3867" i="6"/>
  <c r="L3883" i="6"/>
  <c r="P3883" i="6"/>
  <c r="P3445" i="6"/>
  <c r="L3445" i="6"/>
  <c r="L3556" i="6"/>
  <c r="P3556" i="6"/>
  <c r="L3499" i="6"/>
  <c r="P3499" i="6"/>
  <c r="P3565" i="6"/>
  <c r="L3565" i="6"/>
  <c r="L3692" i="6"/>
  <c r="P3692" i="6"/>
  <c r="L3675" i="6"/>
  <c r="P3675" i="6"/>
  <c r="P3813" i="6"/>
  <c r="L3813" i="6"/>
  <c r="L3301" i="6"/>
  <c r="P3301" i="6"/>
  <c r="L3388" i="6"/>
  <c r="P3388" i="6"/>
  <c r="L3602" i="6"/>
  <c r="P3602" i="6"/>
  <c r="L3549" i="6"/>
  <c r="P3549" i="6"/>
  <c r="L3676" i="6"/>
  <c r="P3676" i="6"/>
  <c r="L3659" i="6"/>
  <c r="P3659" i="6"/>
  <c r="P3669" i="6"/>
  <c r="L3669" i="6"/>
  <c r="L3804" i="6"/>
  <c r="P3804" i="6"/>
  <c r="P3819" i="6"/>
  <c r="L3819" i="6"/>
  <c r="L3636" i="6"/>
  <c r="P3636" i="6"/>
  <c r="L3747" i="6"/>
  <c r="P3747" i="6"/>
  <c r="L3802" i="6"/>
  <c r="P3802" i="6"/>
  <c r="L3290" i="6"/>
  <c r="P3290" i="6"/>
  <c r="L3425" i="6"/>
  <c r="P3425" i="6"/>
  <c r="P3560" i="6"/>
  <c r="L3560" i="6"/>
  <c r="L3703" i="6"/>
  <c r="P3703" i="6"/>
  <c r="P3846" i="6"/>
  <c r="L3846" i="6"/>
  <c r="L3334" i="6"/>
  <c r="P3334" i="6"/>
  <c r="L2816" i="6"/>
  <c r="P2816" i="6"/>
  <c r="P2975" i="6"/>
  <c r="L2975" i="6"/>
  <c r="L3054" i="6"/>
  <c r="P3054" i="6"/>
  <c r="P3213" i="6"/>
  <c r="L3213" i="6"/>
  <c r="L2701" i="6"/>
  <c r="P2701" i="6"/>
  <c r="L2812" i="6"/>
  <c r="P2812" i="6"/>
  <c r="L2971" i="6"/>
  <c r="P2971" i="6"/>
  <c r="L3138" i="6"/>
  <c r="P3138" i="6"/>
  <c r="L2626" i="6"/>
  <c r="P2626" i="6"/>
  <c r="L2785" i="6"/>
  <c r="P2785" i="6"/>
  <c r="P2297" i="6"/>
  <c r="L2297" i="6"/>
  <c r="P2456" i="6"/>
  <c r="L2456" i="6"/>
  <c r="L1925" i="6"/>
  <c r="P1925" i="6"/>
  <c r="L2111" i="6"/>
  <c r="P2111" i="6"/>
  <c r="L2278" i="6"/>
  <c r="P2278" i="6"/>
  <c r="L2437" i="6"/>
  <c r="P2437" i="6"/>
  <c r="L2540" i="6"/>
  <c r="P2540" i="6"/>
  <c r="L2028" i="6"/>
  <c r="P2028" i="6"/>
  <c r="L2187" i="6"/>
  <c r="P2187" i="6"/>
  <c r="L2306" i="6"/>
  <c r="P2306" i="6"/>
  <c r="L1727" i="6"/>
  <c r="P1727" i="6"/>
  <c r="L1894" i="6"/>
  <c r="P1894" i="6"/>
  <c r="P1382" i="6"/>
  <c r="L1382" i="6"/>
  <c r="L1501" i="6"/>
  <c r="P1501" i="6"/>
  <c r="L1620" i="6"/>
  <c r="P1620" i="6"/>
  <c r="P1707" i="6"/>
  <c r="L1707" i="6"/>
  <c r="L1866" i="6"/>
  <c r="P1866" i="6"/>
  <c r="P1354" i="6"/>
  <c r="L1354" i="6"/>
  <c r="L1521" i="6"/>
  <c r="P1521" i="6"/>
  <c r="L1680" i="6"/>
  <c r="P1680" i="6"/>
  <c r="L1191" i="6"/>
  <c r="P1191" i="6"/>
  <c r="L676" i="6"/>
  <c r="P676" i="6"/>
  <c r="L507" i="6"/>
  <c r="P507" i="6"/>
  <c r="L683" i="6"/>
  <c r="P683" i="6"/>
  <c r="L3673" i="6"/>
  <c r="P3673" i="6"/>
  <c r="L3808" i="6"/>
  <c r="P3808" i="6"/>
  <c r="P3296" i="6"/>
  <c r="L3296" i="6"/>
  <c r="P3439" i="6"/>
  <c r="L3439" i="6"/>
  <c r="L3582" i="6"/>
  <c r="P3582" i="6"/>
  <c r="P3064" i="6"/>
  <c r="L3064" i="6"/>
  <c r="L3223" i="6"/>
  <c r="P3223" i="6"/>
  <c r="P2711" i="6"/>
  <c r="L2711" i="6"/>
  <c r="P2790" i="6"/>
  <c r="L2790" i="6"/>
  <c r="L2949" i="6"/>
  <c r="P2949" i="6"/>
  <c r="L3060" i="6"/>
  <c r="P3060" i="6"/>
  <c r="P3219" i="6"/>
  <c r="L3219" i="6"/>
  <c r="L2707" i="6"/>
  <c r="P2707" i="6"/>
  <c r="L2874" i="6"/>
  <c r="P2874" i="6"/>
  <c r="L3033" i="6"/>
  <c r="P3033" i="6"/>
  <c r="L2545" i="6"/>
  <c r="P2545" i="6"/>
  <c r="L2033" i="6"/>
  <c r="P2033" i="6"/>
  <c r="L2192" i="6"/>
  <c r="P2192" i="6"/>
  <c r="P2359" i="6"/>
  <c r="L2359" i="6"/>
  <c r="L2526" i="6"/>
  <c r="P2526" i="6"/>
  <c r="L2014" i="6"/>
  <c r="P2014" i="6"/>
  <c r="P2173" i="6"/>
  <c r="L2173" i="6"/>
  <c r="P2276" i="6"/>
  <c r="L2276" i="6"/>
  <c r="L2435" i="6"/>
  <c r="P2435" i="6"/>
  <c r="L2554" i="6"/>
  <c r="P2554" i="6"/>
  <c r="L2042" i="6"/>
  <c r="P2042" i="6"/>
  <c r="L1463" i="6"/>
  <c r="P1463" i="6"/>
  <c r="L1630" i="6"/>
  <c r="P1630" i="6"/>
  <c r="L1749" i="6"/>
  <c r="P1749" i="6"/>
  <c r="L1868" i="6"/>
  <c r="P1868" i="6"/>
  <c r="P1356" i="6"/>
  <c r="L1356" i="6"/>
  <c r="P1443" i="6"/>
  <c r="L1443" i="6"/>
  <c r="L1602" i="6"/>
  <c r="P1602" i="6"/>
  <c r="L1769" i="6"/>
  <c r="P1769" i="6"/>
  <c r="L1928" i="6"/>
  <c r="P1928" i="6"/>
  <c r="L1416" i="6"/>
  <c r="P1416" i="6"/>
  <c r="L927" i="6"/>
  <c r="P927" i="6"/>
  <c r="L1014" i="6"/>
  <c r="P1014" i="6"/>
  <c r="L1292" i="6"/>
  <c r="P1292" i="6"/>
  <c r="P3603" i="6"/>
  <c r="L3603" i="6"/>
  <c r="L3658" i="6"/>
  <c r="P3658" i="6"/>
  <c r="L3793" i="6"/>
  <c r="P3793" i="6"/>
  <c r="P3281" i="6"/>
  <c r="L3281" i="6"/>
  <c r="P3416" i="6"/>
  <c r="L3416" i="6"/>
  <c r="P3559" i="6"/>
  <c r="L3559" i="6"/>
  <c r="P3702" i="6"/>
  <c r="L3702" i="6"/>
  <c r="L3184" i="6"/>
  <c r="P3184" i="6"/>
  <c r="L2672" i="6"/>
  <c r="P2672" i="6"/>
  <c r="L2831" i="6"/>
  <c r="P2831" i="6"/>
  <c r="L2910" i="6"/>
  <c r="P2910" i="6"/>
  <c r="P3069" i="6"/>
  <c r="L3069" i="6"/>
  <c r="L3180" i="6"/>
  <c r="P3180" i="6"/>
  <c r="L2668" i="6"/>
  <c r="P2668" i="6"/>
  <c r="P2827" i="6"/>
  <c r="L2827" i="6"/>
  <c r="L2994" i="6"/>
  <c r="P2994" i="6"/>
  <c r="L3153" i="6"/>
  <c r="P3153" i="6"/>
  <c r="L2641" i="6"/>
  <c r="P2641" i="6"/>
  <c r="P2153" i="6"/>
  <c r="L2153" i="6"/>
  <c r="L2312" i="6"/>
  <c r="P2312" i="6"/>
  <c r="L2479" i="6"/>
  <c r="P2479" i="6"/>
  <c r="L1967" i="6"/>
  <c r="P1967" i="6"/>
  <c r="P2134" i="6"/>
  <c r="L2134" i="6"/>
  <c r="L2293" i="6"/>
  <c r="P2293" i="6"/>
  <c r="P2396" i="6"/>
  <c r="L2396" i="6"/>
  <c r="L2555" i="6"/>
  <c r="P2555" i="6"/>
  <c r="L2043" i="6"/>
  <c r="P2043" i="6"/>
  <c r="P2162" i="6"/>
  <c r="L2162" i="6"/>
  <c r="L1583" i="6"/>
  <c r="P1583" i="6"/>
  <c r="L1750" i="6"/>
  <c r="P1750" i="6"/>
  <c r="L1869" i="6"/>
  <c r="P1869" i="6"/>
  <c r="L1357" i="6"/>
  <c r="P1357" i="6"/>
  <c r="L1476" i="6"/>
  <c r="P1476" i="6"/>
  <c r="P1563" i="6"/>
  <c r="L1563" i="6"/>
  <c r="L1722" i="6"/>
  <c r="P1722" i="6"/>
  <c r="L1889" i="6"/>
  <c r="P1889" i="6"/>
  <c r="P1377" i="6"/>
  <c r="L1377" i="6"/>
  <c r="L1536" i="6"/>
  <c r="P1536" i="6"/>
  <c r="P1047" i="6"/>
  <c r="L1047" i="6"/>
  <c r="L1150" i="6"/>
  <c r="P1150" i="6"/>
  <c r="L965" i="6"/>
  <c r="P965" i="6"/>
  <c r="L889" i="6"/>
  <c r="P889" i="6"/>
  <c r="L3586" i="6"/>
  <c r="P3586" i="6"/>
  <c r="L3721" i="6"/>
  <c r="P3721" i="6"/>
  <c r="L3856" i="6"/>
  <c r="P3856" i="6"/>
  <c r="P3344" i="6"/>
  <c r="L3344" i="6"/>
  <c r="L3487" i="6"/>
  <c r="P3487" i="6"/>
  <c r="P3630" i="6"/>
  <c r="L3630" i="6"/>
  <c r="L3112" i="6"/>
  <c r="P3112" i="6"/>
  <c r="L2580" i="6"/>
  <c r="P2580" i="6"/>
  <c r="L2759" i="6"/>
  <c r="P2759" i="6"/>
  <c r="L2838" i="6"/>
  <c r="P2838" i="6"/>
  <c r="P2997" i="6"/>
  <c r="L2997" i="6"/>
  <c r="L3108" i="6"/>
  <c r="P3108" i="6"/>
  <c r="L2564" i="6"/>
  <c r="P2564" i="6"/>
  <c r="L2755" i="6"/>
  <c r="P2755" i="6"/>
  <c r="L2922" i="6"/>
  <c r="P2922" i="6"/>
  <c r="L3081" i="6"/>
  <c r="P3081" i="6"/>
  <c r="L2593" i="6"/>
  <c r="P2593" i="6"/>
  <c r="L2081" i="6"/>
  <c r="P2081" i="6"/>
  <c r="L2240" i="6"/>
  <c r="P2240" i="6"/>
  <c r="L2407" i="6"/>
  <c r="P2407" i="6"/>
  <c r="L2574" i="6"/>
  <c r="P2574" i="6"/>
  <c r="L2062" i="6"/>
  <c r="P2062" i="6"/>
  <c r="L2221" i="6"/>
  <c r="P2221" i="6"/>
  <c r="P2324" i="6"/>
  <c r="L2324" i="6"/>
  <c r="L2483" i="6"/>
  <c r="P2483" i="6"/>
  <c r="L1971" i="6"/>
  <c r="P1971" i="6"/>
  <c r="L2090" i="6"/>
  <c r="P2090" i="6"/>
  <c r="L1511" i="6"/>
  <c r="P1511" i="6"/>
  <c r="P1678" i="6"/>
  <c r="L1678" i="6"/>
  <c r="P1797" i="6"/>
  <c r="L1797" i="6"/>
  <c r="L1916" i="6"/>
  <c r="P1916" i="6"/>
  <c r="L1404" i="6"/>
  <c r="P1404" i="6"/>
  <c r="L1491" i="6"/>
  <c r="P1491" i="6"/>
  <c r="L1650" i="6"/>
  <c r="P1650" i="6"/>
  <c r="L1817" i="6"/>
  <c r="P1817" i="6"/>
  <c r="L1299" i="6"/>
  <c r="P1299" i="6"/>
  <c r="L1464" i="6"/>
  <c r="P1464" i="6"/>
  <c r="L975" i="6"/>
  <c r="P975" i="6"/>
  <c r="L1070" i="6"/>
  <c r="P1070" i="6"/>
  <c r="L773" i="6"/>
  <c r="P773" i="6"/>
  <c r="L992" i="6"/>
  <c r="P992" i="6"/>
  <c r="P3587" i="6"/>
  <c r="L3587" i="6"/>
  <c r="L3642" i="6"/>
  <c r="P3642" i="6"/>
  <c r="L3777" i="6"/>
  <c r="P3777" i="6"/>
  <c r="L3264" i="6"/>
  <c r="P3264" i="6"/>
  <c r="L3400" i="6"/>
  <c r="P3400" i="6"/>
  <c r="L3543" i="6"/>
  <c r="P3543" i="6"/>
  <c r="L3686" i="6"/>
  <c r="P3686" i="6"/>
  <c r="L3168" i="6"/>
  <c r="P3168" i="6"/>
  <c r="L2656" i="6"/>
  <c r="P2656" i="6"/>
  <c r="L2815" i="6"/>
  <c r="P2815" i="6"/>
  <c r="P2894" i="6"/>
  <c r="L2894" i="6"/>
  <c r="L3053" i="6"/>
  <c r="P3053" i="6"/>
  <c r="L3164" i="6"/>
  <c r="P3164" i="6"/>
  <c r="L2652" i="6"/>
  <c r="P2652" i="6"/>
  <c r="P2811" i="6"/>
  <c r="L2811" i="6"/>
  <c r="L2978" i="6"/>
  <c r="P2978" i="6"/>
  <c r="P3137" i="6"/>
  <c r="L3137" i="6"/>
  <c r="P2625" i="6"/>
  <c r="L2625" i="6"/>
  <c r="L2137" i="6"/>
  <c r="P2137" i="6"/>
  <c r="L2296" i="6"/>
  <c r="P2296" i="6"/>
  <c r="L2463" i="6"/>
  <c r="P2463" i="6"/>
  <c r="P1940" i="6"/>
  <c r="L1940" i="6"/>
  <c r="L2118" i="6"/>
  <c r="P2118" i="6"/>
  <c r="P2277" i="6"/>
  <c r="L2277" i="6"/>
  <c r="L2380" i="6"/>
  <c r="P2380" i="6"/>
  <c r="P2539" i="6"/>
  <c r="L2539" i="6"/>
  <c r="L2027" i="6"/>
  <c r="P2027" i="6"/>
  <c r="L2146" i="6"/>
  <c r="P2146" i="6"/>
  <c r="L1567" i="6"/>
  <c r="P1567" i="6"/>
  <c r="L1734" i="6"/>
  <c r="P1734" i="6"/>
  <c r="L1853" i="6"/>
  <c r="P1853" i="6"/>
  <c r="L1341" i="6"/>
  <c r="P1341" i="6"/>
  <c r="L1460" i="6"/>
  <c r="P1460" i="6"/>
  <c r="L1547" i="6"/>
  <c r="P1547" i="6"/>
  <c r="L1706" i="6"/>
  <c r="P1706" i="6"/>
  <c r="L1873" i="6"/>
  <c r="P1873" i="6"/>
  <c r="L1361" i="6"/>
  <c r="P1361" i="6"/>
  <c r="P1520" i="6"/>
  <c r="L1520" i="6"/>
  <c r="L1031" i="6"/>
  <c r="P1031" i="6"/>
  <c r="L1134" i="6"/>
  <c r="P1134" i="6"/>
  <c r="L917" i="6"/>
  <c r="P917" i="6"/>
  <c r="L761" i="6"/>
  <c r="P761" i="6"/>
  <c r="L3570" i="6"/>
  <c r="P3570" i="6"/>
  <c r="L3705" i="6"/>
  <c r="P3705" i="6"/>
  <c r="L3840" i="6"/>
  <c r="P3840" i="6"/>
  <c r="P3328" i="6"/>
  <c r="L3328" i="6"/>
  <c r="P3471" i="6"/>
  <c r="L3471" i="6"/>
  <c r="P3614" i="6"/>
  <c r="L3614" i="6"/>
  <c r="P3096" i="6"/>
  <c r="L3096" i="6"/>
  <c r="L3255" i="6"/>
  <c r="P3255" i="6"/>
  <c r="P2743" i="6"/>
  <c r="L2743" i="6"/>
  <c r="P2822" i="6"/>
  <c r="L2822" i="6"/>
  <c r="L2981" i="6"/>
  <c r="P2981" i="6"/>
  <c r="L3092" i="6"/>
  <c r="P3092" i="6"/>
  <c r="L3251" i="6"/>
  <c r="P3251" i="6"/>
  <c r="L2739" i="6"/>
  <c r="P2739" i="6"/>
  <c r="P2906" i="6"/>
  <c r="L2906" i="6"/>
  <c r="L3065" i="6"/>
  <c r="P3065" i="6"/>
  <c r="L2577" i="6"/>
  <c r="P2577" i="6"/>
  <c r="P2065" i="6"/>
  <c r="L2065" i="6"/>
  <c r="P2224" i="6"/>
  <c r="L2224" i="6"/>
  <c r="L2391" i="6"/>
  <c r="P2391" i="6"/>
  <c r="L2558" i="6"/>
  <c r="P2558" i="6"/>
  <c r="P2046" i="6"/>
  <c r="L2046" i="6"/>
  <c r="L2205" i="6"/>
  <c r="P2205" i="6"/>
  <c r="L2308" i="6"/>
  <c r="P2308" i="6"/>
  <c r="L2467" i="6"/>
  <c r="P2467" i="6"/>
  <c r="L1948" i="6"/>
  <c r="P1948" i="6"/>
  <c r="L2074" i="6"/>
  <c r="P2074" i="6"/>
  <c r="L1495" i="6"/>
  <c r="P1495" i="6"/>
  <c r="L1662" i="6"/>
  <c r="P1662" i="6"/>
  <c r="L1781" i="6"/>
  <c r="P1781" i="6"/>
  <c r="L1900" i="6"/>
  <c r="P1900" i="6"/>
  <c r="L1388" i="6"/>
  <c r="P1388" i="6"/>
  <c r="L1475" i="6"/>
  <c r="P1475" i="6"/>
  <c r="P1634" i="6"/>
  <c r="L1634" i="6"/>
  <c r="L1801" i="6"/>
  <c r="P1801" i="6"/>
  <c r="L1254" i="6"/>
  <c r="P1254" i="6"/>
  <c r="L1448" i="6"/>
  <c r="P1448" i="6"/>
  <c r="L959" i="6"/>
  <c r="P959" i="6"/>
  <c r="L1054" i="6"/>
  <c r="P1054" i="6"/>
  <c r="L725" i="6"/>
  <c r="P725" i="6"/>
  <c r="L3370" i="6"/>
  <c r="P3370" i="6"/>
  <c r="P3505" i="6"/>
  <c r="L3505" i="6"/>
  <c r="P3640" i="6"/>
  <c r="L3640" i="6"/>
  <c r="L3783" i="6"/>
  <c r="P3783" i="6"/>
  <c r="L3271" i="6"/>
  <c r="P3271" i="6"/>
  <c r="L3414" i="6"/>
  <c r="P3414" i="6"/>
  <c r="P2896" i="6"/>
  <c r="L2896" i="6"/>
  <c r="L3055" i="6"/>
  <c r="P3055" i="6"/>
  <c r="L3134" i="6"/>
  <c r="P3134" i="6"/>
  <c r="L2622" i="6"/>
  <c r="P2622" i="6"/>
  <c r="L2781" i="6"/>
  <c r="P2781" i="6"/>
  <c r="L2892" i="6"/>
  <c r="P2892" i="6"/>
  <c r="L3051" i="6"/>
  <c r="P3051" i="6"/>
  <c r="L3218" i="6"/>
  <c r="P3218" i="6"/>
  <c r="L2706" i="6"/>
  <c r="P2706" i="6"/>
  <c r="L2865" i="6"/>
  <c r="P2865" i="6"/>
  <c r="L2377" i="6"/>
  <c r="P2377" i="6"/>
  <c r="L2536" i="6"/>
  <c r="P2536" i="6"/>
  <c r="P2024" i="6"/>
  <c r="L2024" i="6"/>
  <c r="L2191" i="6"/>
  <c r="P2191" i="6"/>
  <c r="P2358" i="6"/>
  <c r="L2358" i="6"/>
  <c r="L2517" i="6"/>
  <c r="P2517" i="6"/>
  <c r="L2005" i="6"/>
  <c r="P2005" i="6"/>
  <c r="L2108" i="6"/>
  <c r="P2108" i="6"/>
  <c r="L2267" i="6"/>
  <c r="P2267" i="6"/>
  <c r="L2386" i="6"/>
  <c r="P2386" i="6"/>
  <c r="L1807" i="6"/>
  <c r="P1807" i="6"/>
  <c r="L1270" i="6"/>
  <c r="P1270" i="6"/>
  <c r="L1462" i="6"/>
  <c r="P1462" i="6"/>
  <c r="L1581" i="6"/>
  <c r="P1581" i="6"/>
  <c r="L1700" i="6"/>
  <c r="P1700" i="6"/>
  <c r="P1787" i="6"/>
  <c r="L1787" i="6"/>
  <c r="P1946" i="6"/>
  <c r="L1946" i="6"/>
  <c r="P1434" i="6"/>
  <c r="L1434" i="6"/>
  <c r="P1601" i="6"/>
  <c r="L1601" i="6"/>
  <c r="L1760" i="6"/>
  <c r="P1760" i="6"/>
  <c r="L1271" i="6"/>
  <c r="P1271" i="6"/>
  <c r="L759" i="6"/>
  <c r="P759" i="6"/>
  <c r="P782" i="6"/>
  <c r="L782" i="6"/>
  <c r="P491" i="6"/>
  <c r="L491" i="6"/>
  <c r="L3746" i="6"/>
  <c r="P3746" i="6"/>
  <c r="L3881" i="6"/>
  <c r="P3881" i="6"/>
  <c r="L3369" i="6"/>
  <c r="P3369" i="6"/>
  <c r="L3504" i="6"/>
  <c r="P3504" i="6"/>
  <c r="L3647" i="6"/>
  <c r="P3647" i="6"/>
  <c r="L3790" i="6"/>
  <c r="P3790" i="6"/>
  <c r="L3278" i="6"/>
  <c r="P3278" i="6"/>
  <c r="P2760" i="6"/>
  <c r="L2760" i="6"/>
  <c r="L2919" i="6"/>
  <c r="P2919" i="6"/>
  <c r="L2998" i="6"/>
  <c r="P2998" i="6"/>
  <c r="L3157" i="6"/>
  <c r="P3157" i="6"/>
  <c r="L2645" i="6"/>
  <c r="P2645" i="6"/>
  <c r="P2756" i="6"/>
  <c r="L2756" i="6"/>
  <c r="L2915" i="6"/>
  <c r="P2915" i="6"/>
  <c r="L3082" i="6"/>
  <c r="P3082" i="6"/>
  <c r="L3241" i="6"/>
  <c r="P3241" i="6"/>
  <c r="L2729" i="6"/>
  <c r="P2729" i="6"/>
  <c r="L2241" i="6"/>
  <c r="P2241" i="6"/>
  <c r="L2400" i="6"/>
  <c r="P2400" i="6"/>
  <c r="P2567" i="6"/>
  <c r="L2567" i="6"/>
  <c r="L2055" i="6"/>
  <c r="P2055" i="6"/>
  <c r="L2222" i="6"/>
  <c r="P2222" i="6"/>
  <c r="P2381" i="6"/>
  <c r="L2381" i="6"/>
  <c r="L2484" i="6"/>
  <c r="P2484" i="6"/>
  <c r="P1972" i="6"/>
  <c r="L1972" i="6"/>
  <c r="P2131" i="6"/>
  <c r="L2131" i="6"/>
  <c r="P2250" i="6"/>
  <c r="L2250" i="6"/>
  <c r="L1671" i="6"/>
  <c r="P1671" i="6"/>
  <c r="L1838" i="6"/>
  <c r="P1838" i="6"/>
  <c r="L1326" i="6"/>
  <c r="P1326" i="6"/>
  <c r="L1445" i="6"/>
  <c r="P1445" i="6"/>
  <c r="L1564" i="6"/>
  <c r="P1564" i="6"/>
  <c r="L1651" i="6"/>
  <c r="P1651" i="6"/>
  <c r="P1810" i="6"/>
  <c r="L1810" i="6"/>
  <c r="L1278" i="6"/>
  <c r="P1278" i="6"/>
  <c r="P1465" i="6"/>
  <c r="L1465" i="6"/>
  <c r="L1624" i="6"/>
  <c r="P1624" i="6"/>
  <c r="L1135" i="6"/>
  <c r="P1135" i="6"/>
  <c r="L1238" i="6"/>
  <c r="P1238" i="6"/>
  <c r="L1141" i="6"/>
  <c r="P1141" i="6"/>
  <c r="L914" i="6"/>
  <c r="P914" i="6"/>
  <c r="P1004" i="6"/>
  <c r="L1004" i="6"/>
  <c r="L1115" i="6"/>
  <c r="P1115" i="6"/>
  <c r="P1282" i="6"/>
  <c r="L1282" i="6"/>
  <c r="L770" i="6"/>
  <c r="P770" i="6"/>
  <c r="L937" i="6"/>
  <c r="P937" i="6"/>
  <c r="L1104" i="6"/>
  <c r="P1104" i="6"/>
  <c r="L594" i="6"/>
  <c r="P594" i="6"/>
  <c r="L82" i="6"/>
  <c r="P82" i="6"/>
  <c r="L233" i="6"/>
  <c r="P233" i="6"/>
  <c r="P400" i="6"/>
  <c r="L400" i="6"/>
  <c r="L567" i="6"/>
  <c r="P567" i="6"/>
  <c r="L55" i="6"/>
  <c r="P55" i="6"/>
  <c r="L134" i="6"/>
  <c r="P134" i="6"/>
  <c r="L301" i="6"/>
  <c r="P301" i="6"/>
  <c r="L444" i="6"/>
  <c r="P444" i="6"/>
  <c r="L387" i="6"/>
  <c r="P387" i="6"/>
  <c r="L918" i="6"/>
  <c r="P918" i="6"/>
  <c r="L1021" i="6"/>
  <c r="P1021" i="6"/>
  <c r="L1188" i="6"/>
  <c r="P1188" i="6"/>
  <c r="P673" i="6"/>
  <c r="L673" i="6"/>
  <c r="L787" i="6"/>
  <c r="P787" i="6"/>
  <c r="L954" i="6"/>
  <c r="P954" i="6"/>
  <c r="L1121" i="6"/>
  <c r="P1121" i="6"/>
  <c r="P1288" i="6"/>
  <c r="L1288" i="6"/>
  <c r="P776" i="6"/>
  <c r="L776" i="6"/>
  <c r="L266" i="6"/>
  <c r="P266" i="6"/>
  <c r="L417" i="6"/>
  <c r="P417" i="6"/>
  <c r="L584" i="6"/>
  <c r="P584" i="6"/>
  <c r="P72" i="6"/>
  <c r="L72" i="6"/>
  <c r="L239" i="6"/>
  <c r="P239" i="6"/>
  <c r="L318" i="6"/>
  <c r="P318" i="6"/>
  <c r="P485" i="6"/>
  <c r="L485" i="6"/>
  <c r="P628" i="6"/>
  <c r="L628" i="6"/>
  <c r="L116" i="6"/>
  <c r="P116" i="6"/>
  <c r="L59" i="6"/>
  <c r="P59" i="6"/>
  <c r="L1244" i="6"/>
  <c r="P1244" i="6"/>
  <c r="L732" i="6"/>
  <c r="P732" i="6"/>
  <c r="L843" i="6"/>
  <c r="P843" i="6"/>
  <c r="L1010" i="6"/>
  <c r="P1010" i="6"/>
  <c r="L1177" i="6"/>
  <c r="P1177" i="6"/>
  <c r="L650" i="6"/>
  <c r="P650" i="6"/>
  <c r="L832" i="6"/>
  <c r="P832" i="6"/>
  <c r="P322" i="6"/>
  <c r="L322" i="6"/>
  <c r="L473" i="6"/>
  <c r="P473" i="6"/>
  <c r="L640" i="6"/>
  <c r="P640" i="6"/>
  <c r="L128" i="6"/>
  <c r="P128" i="6"/>
  <c r="L295" i="6"/>
  <c r="P295" i="6"/>
  <c r="L374" i="6"/>
  <c r="P374" i="6"/>
  <c r="L541" i="6"/>
  <c r="P541" i="6"/>
  <c r="P29" i="6"/>
  <c r="L29" i="6"/>
  <c r="L172" i="6"/>
  <c r="P172" i="6"/>
  <c r="L115" i="6"/>
  <c r="P115" i="6"/>
  <c r="L710" i="6"/>
  <c r="P710" i="6"/>
  <c r="L813" i="6"/>
  <c r="P813" i="6"/>
  <c r="L980" i="6"/>
  <c r="P980" i="6"/>
  <c r="L1091" i="6"/>
  <c r="P1091" i="6"/>
  <c r="L1258" i="6"/>
  <c r="P1258" i="6"/>
  <c r="L746" i="6"/>
  <c r="P746" i="6"/>
  <c r="P913" i="6"/>
  <c r="L913" i="6"/>
  <c r="L1080" i="6"/>
  <c r="P1080" i="6"/>
  <c r="L570" i="6"/>
  <c r="P570" i="6"/>
  <c r="L58" i="6"/>
  <c r="P58" i="6"/>
  <c r="L209" i="6"/>
  <c r="P209" i="6"/>
  <c r="L376" i="6"/>
  <c r="P376" i="6"/>
  <c r="P543" i="6"/>
  <c r="L543" i="6"/>
  <c r="L31" i="6"/>
  <c r="P31" i="6"/>
  <c r="L110" i="6"/>
  <c r="P110" i="6"/>
  <c r="L277" i="6"/>
  <c r="P277" i="6"/>
  <c r="L420" i="6"/>
  <c r="P420" i="6"/>
  <c r="L363" i="6"/>
  <c r="P363" i="6"/>
  <c r="L1019" i="6"/>
  <c r="P1019" i="6"/>
  <c r="L1186" i="6"/>
  <c r="P1186" i="6"/>
  <c r="L668" i="6"/>
  <c r="P668" i="6"/>
  <c r="P841" i="6"/>
  <c r="L841" i="6"/>
  <c r="L1008" i="6"/>
  <c r="P1008" i="6"/>
  <c r="L498" i="6"/>
  <c r="P498" i="6"/>
  <c r="L649" i="6"/>
  <c r="P649" i="6"/>
  <c r="L137" i="6"/>
  <c r="P137" i="6"/>
  <c r="L304" i="6"/>
  <c r="P304" i="6"/>
  <c r="L471" i="6"/>
  <c r="P471" i="6"/>
  <c r="L550" i="6"/>
  <c r="P550" i="6"/>
  <c r="L38" i="6"/>
  <c r="P38" i="6"/>
  <c r="L205" i="6"/>
  <c r="P205" i="6"/>
  <c r="P348" i="6"/>
  <c r="L348" i="6"/>
  <c r="P291" i="6"/>
  <c r="L291" i="6"/>
  <c r="L1245" i="6"/>
  <c r="P1245" i="6"/>
  <c r="L733" i="6"/>
  <c r="P733" i="6"/>
  <c r="L900" i="6"/>
  <c r="P900" i="6"/>
  <c r="L1011" i="6"/>
  <c r="P1011" i="6"/>
  <c r="L1178" i="6"/>
  <c r="P1178" i="6"/>
  <c r="L651" i="6"/>
  <c r="P651" i="6"/>
  <c r="L833" i="6"/>
  <c r="P833" i="6"/>
  <c r="L1000" i="6"/>
  <c r="P1000" i="6"/>
  <c r="L490" i="6"/>
  <c r="P490" i="6"/>
  <c r="P641" i="6"/>
  <c r="L641" i="6"/>
  <c r="L129" i="6"/>
  <c r="P129" i="6"/>
  <c r="L296" i="6"/>
  <c r="P296" i="6"/>
  <c r="L463" i="6"/>
  <c r="P463" i="6"/>
  <c r="L542" i="6"/>
  <c r="P542" i="6"/>
  <c r="P30" i="6"/>
  <c r="L30" i="6"/>
  <c r="P197" i="6"/>
  <c r="L197" i="6"/>
  <c r="L340" i="6"/>
  <c r="P340" i="6"/>
  <c r="P283" i="6"/>
  <c r="L283" i="6"/>
  <c r="L666" i="6"/>
  <c r="P666" i="6"/>
  <c r="P162" i="6"/>
  <c r="L162" i="6"/>
  <c r="L313" i="6"/>
  <c r="P313" i="6"/>
  <c r="P480" i="6"/>
  <c r="L480" i="6"/>
  <c r="L647" i="6"/>
  <c r="P647" i="6"/>
  <c r="L135" i="6"/>
  <c r="P135" i="6"/>
  <c r="L214" i="6"/>
  <c r="P214" i="6"/>
  <c r="L381" i="6"/>
  <c r="P381" i="6"/>
  <c r="L524" i="6"/>
  <c r="P524" i="6"/>
  <c r="P12" i="6"/>
  <c r="L12" i="6"/>
  <c r="L675" i="6"/>
  <c r="P675" i="6"/>
  <c r="L781" i="6"/>
  <c r="P781" i="6"/>
  <c r="L948" i="6"/>
  <c r="P948" i="6"/>
  <c r="L1059" i="6"/>
  <c r="P1059" i="6"/>
  <c r="L1226" i="6"/>
  <c r="P1226" i="6"/>
  <c r="L714" i="6"/>
  <c r="P714" i="6"/>
  <c r="L881" i="6"/>
  <c r="P881" i="6"/>
  <c r="P1048" i="6"/>
  <c r="L1048" i="6"/>
  <c r="L538" i="6"/>
  <c r="P538" i="6"/>
  <c r="P26" i="6"/>
  <c r="L26" i="6"/>
  <c r="L177" i="6"/>
  <c r="P177" i="6"/>
  <c r="L344" i="6"/>
  <c r="P344" i="6"/>
  <c r="L511" i="6"/>
  <c r="P511" i="6"/>
  <c r="L590" i="6"/>
  <c r="P590" i="6"/>
  <c r="L78" i="6"/>
  <c r="P78" i="6"/>
  <c r="L245" i="6"/>
  <c r="P245" i="6"/>
  <c r="P388" i="6"/>
  <c r="L388" i="6"/>
  <c r="L331" i="6"/>
  <c r="P331" i="6"/>
  <c r="P3837" i="6"/>
  <c r="L3837" i="6"/>
  <c r="L3853" i="6"/>
  <c r="P3853" i="6"/>
  <c r="L3773" i="6"/>
  <c r="P3773" i="6"/>
  <c r="M11" i="5"/>
  <c r="N11" i="5" s="1"/>
  <c r="L12" i="5"/>
  <c r="M12" i="5" s="1"/>
  <c r="N12" i="5" s="1"/>
  <c r="O12" i="6" l="1"/>
  <c r="M12" i="6"/>
  <c r="N12" i="6" s="1"/>
  <c r="O72" i="6"/>
  <c r="M72" i="6"/>
  <c r="N72" i="6" s="1"/>
  <c r="M3505" i="6"/>
  <c r="N3505" i="6" s="1"/>
  <c r="O3505" i="6"/>
  <c r="O2046" i="6"/>
  <c r="M2046" i="6"/>
  <c r="N2046" i="6" s="1"/>
  <c r="O452" i="6"/>
  <c r="M452" i="6"/>
  <c r="N452" i="6" s="1"/>
  <c r="M877" i="6"/>
  <c r="N877" i="6" s="1"/>
  <c r="O877" i="6"/>
  <c r="O1631" i="6"/>
  <c r="M1631" i="6"/>
  <c r="N1631" i="6" s="1"/>
  <c r="M591" i="6"/>
  <c r="N591" i="6" s="1"/>
  <c r="O591" i="6"/>
  <c r="O36" i="6"/>
  <c r="M36" i="6"/>
  <c r="N36" i="6" s="1"/>
  <c r="M429" i="6"/>
  <c r="N429" i="6" s="1"/>
  <c r="O429" i="6"/>
  <c r="O958" i="6"/>
  <c r="M958" i="6"/>
  <c r="N958" i="6" s="1"/>
  <c r="O143" i="6"/>
  <c r="M143" i="6"/>
  <c r="N143" i="6" s="1"/>
  <c r="M2952" i="6"/>
  <c r="N2952" i="6" s="1"/>
  <c r="O2952" i="6"/>
  <c r="O2300" i="6"/>
  <c r="M2300" i="6"/>
  <c r="N2300" i="6" s="1"/>
  <c r="M619" i="6"/>
  <c r="N619" i="6" s="1"/>
  <c r="O619" i="6"/>
  <c r="M1668" i="6"/>
  <c r="N1668" i="6" s="1"/>
  <c r="O1668" i="6"/>
  <c r="M3803" i="6"/>
  <c r="N3803" i="6" s="1"/>
  <c r="O3803" i="6"/>
  <c r="O334" i="6"/>
  <c r="M334" i="6"/>
  <c r="N334" i="6" s="1"/>
  <c r="M286" i="6"/>
  <c r="N286" i="6" s="1"/>
  <c r="O286" i="6"/>
  <c r="O39" i="6"/>
  <c r="M39" i="6"/>
  <c r="N39" i="6" s="1"/>
  <c r="M865" i="6"/>
  <c r="N865" i="6" s="1"/>
  <c r="O865" i="6"/>
  <c r="O3012" i="6"/>
  <c r="M3012" i="6"/>
  <c r="N3012" i="6" s="1"/>
  <c r="O1718" i="6"/>
  <c r="M1718" i="6"/>
  <c r="N1718" i="6" s="1"/>
  <c r="M3248" i="6"/>
  <c r="N3248" i="6" s="1"/>
  <c r="O3248" i="6"/>
  <c r="O3067" i="6"/>
  <c r="M3067" i="6"/>
  <c r="N3067" i="6" s="1"/>
  <c r="O1767" i="6"/>
  <c r="M1767" i="6"/>
  <c r="N1767" i="6" s="1"/>
  <c r="O764" i="6"/>
  <c r="M764" i="6"/>
  <c r="N764" i="6" s="1"/>
  <c r="O1858" i="6"/>
  <c r="M1858" i="6"/>
  <c r="N1858" i="6" s="1"/>
  <c r="O3821" i="6"/>
  <c r="M3821" i="6"/>
  <c r="N3821" i="6" s="1"/>
  <c r="O398" i="6"/>
  <c r="M398" i="6"/>
  <c r="N398" i="6" s="1"/>
  <c r="O91" i="6"/>
  <c r="M91" i="6"/>
  <c r="N91" i="6" s="1"/>
  <c r="O112" i="6"/>
  <c r="M112" i="6"/>
  <c r="N112" i="6" s="1"/>
  <c r="O788" i="6"/>
  <c r="M788" i="6"/>
  <c r="N788" i="6" s="1"/>
  <c r="O126" i="6"/>
  <c r="M126" i="6"/>
  <c r="N126" i="6" s="1"/>
  <c r="O402" i="6"/>
  <c r="M402" i="6"/>
  <c r="N402" i="6" s="1"/>
  <c r="M2375" i="6"/>
  <c r="N2375" i="6" s="1"/>
  <c r="O2375" i="6"/>
  <c r="M1595" i="6"/>
  <c r="N1595" i="6" s="1"/>
  <c r="O1595" i="6"/>
  <c r="M2873" i="6"/>
  <c r="N2873" i="6" s="1"/>
  <c r="O2873" i="6"/>
  <c r="O1542" i="6"/>
  <c r="M1542" i="6"/>
  <c r="N1542" i="6" s="1"/>
  <c r="O2805" i="6"/>
  <c r="M2805" i="6"/>
  <c r="N2805" i="6" s="1"/>
  <c r="M2204" i="6"/>
  <c r="N2204" i="6" s="1"/>
  <c r="O2204" i="6"/>
  <c r="O1247" i="6"/>
  <c r="M1247" i="6"/>
  <c r="N1247" i="6" s="1"/>
  <c r="O2598" i="6"/>
  <c r="M2598" i="6"/>
  <c r="N2598" i="6" s="1"/>
  <c r="M546" i="6"/>
  <c r="N546" i="6" s="1"/>
  <c r="O546" i="6"/>
  <c r="O1049" i="6"/>
  <c r="M1049" i="6"/>
  <c r="N1049" i="6" s="1"/>
  <c r="O259" i="6"/>
  <c r="M259" i="6"/>
  <c r="N259" i="6" s="1"/>
  <c r="M1523" i="6"/>
  <c r="N1523" i="6" s="1"/>
  <c r="O1523" i="6"/>
  <c r="M1143" i="6"/>
  <c r="N1143" i="6" s="1"/>
  <c r="O1143" i="6"/>
  <c r="O3798" i="6"/>
  <c r="M3798" i="6"/>
  <c r="N3798" i="6" s="1"/>
  <c r="M2615" i="6"/>
  <c r="N2615" i="6" s="1"/>
  <c r="O2615" i="6"/>
  <c r="O1990" i="6"/>
  <c r="M1990" i="6"/>
  <c r="N1990" i="6" s="1"/>
  <c r="M972" i="6"/>
  <c r="N972" i="6" s="1"/>
  <c r="O972" i="6"/>
  <c r="O2980" i="6"/>
  <c r="M2980" i="6"/>
  <c r="N2980" i="6" s="1"/>
  <c r="M1622" i="6"/>
  <c r="N1622" i="6" s="1"/>
  <c r="O1622" i="6"/>
  <c r="M2662" i="6"/>
  <c r="N2662" i="6" s="1"/>
  <c r="O2662" i="6"/>
  <c r="O2150" i="6"/>
  <c r="M2150" i="6"/>
  <c r="N2150" i="6" s="1"/>
  <c r="O3820" i="6"/>
  <c r="M3820" i="6"/>
  <c r="N3820" i="6" s="1"/>
  <c r="O1229" i="6"/>
  <c r="M1229" i="6"/>
  <c r="N1229" i="6" s="1"/>
  <c r="O73" i="6"/>
  <c r="M73" i="6"/>
  <c r="N73" i="6" s="1"/>
  <c r="M779" i="6"/>
  <c r="N779" i="6" s="1"/>
  <c r="O779" i="6"/>
  <c r="O2842" i="6"/>
  <c r="M2842" i="6"/>
  <c r="N2842" i="6" s="1"/>
  <c r="M3579" i="6"/>
  <c r="N3579" i="6" s="1"/>
  <c r="O3579" i="6"/>
  <c r="M3471" i="6"/>
  <c r="N3471" i="6" s="1"/>
  <c r="O3471" i="6"/>
  <c r="M841" i="6"/>
  <c r="N841" i="6" s="1"/>
  <c r="O841" i="6"/>
  <c r="M29" i="6"/>
  <c r="N29" i="6" s="1"/>
  <c r="O29" i="6"/>
  <c r="O400" i="6"/>
  <c r="M400" i="6"/>
  <c r="N400" i="6" s="1"/>
  <c r="M2381" i="6"/>
  <c r="N2381" i="6" s="1"/>
  <c r="O2381" i="6"/>
  <c r="O782" i="6"/>
  <c r="M782" i="6"/>
  <c r="N782" i="6" s="1"/>
  <c r="O2024" i="6"/>
  <c r="M2024" i="6"/>
  <c r="N2024" i="6" s="1"/>
  <c r="M3640" i="6"/>
  <c r="N3640" i="6" s="1"/>
  <c r="O3640" i="6"/>
  <c r="O2906" i="6"/>
  <c r="M2906" i="6"/>
  <c r="N2906" i="6" s="1"/>
  <c r="O3096" i="6"/>
  <c r="M3096" i="6"/>
  <c r="N3096" i="6" s="1"/>
  <c r="M3137" i="6"/>
  <c r="N3137" i="6" s="1"/>
  <c r="O3137" i="6"/>
  <c r="O3587" i="6"/>
  <c r="M3587" i="6"/>
  <c r="N3587" i="6" s="1"/>
  <c r="O1797" i="6"/>
  <c r="M1797" i="6"/>
  <c r="N1797" i="6" s="1"/>
  <c r="M2359" i="6"/>
  <c r="N2359" i="6" s="1"/>
  <c r="O2359" i="6"/>
  <c r="O90" i="6"/>
  <c r="M90" i="6"/>
  <c r="N90" i="6" s="1"/>
  <c r="M15" i="6"/>
  <c r="N15" i="6" s="1"/>
  <c r="O15" i="6"/>
  <c r="O269" i="6"/>
  <c r="M269" i="6"/>
  <c r="N269" i="6" s="1"/>
  <c r="M3773" i="6"/>
  <c r="N3773" i="6" s="1"/>
  <c r="O3773" i="6"/>
  <c r="O511" i="6"/>
  <c r="M511" i="6"/>
  <c r="N511" i="6" s="1"/>
  <c r="O538" i="6"/>
  <c r="M538" i="6"/>
  <c r="N538" i="6" s="1"/>
  <c r="O1226" i="6"/>
  <c r="M1226" i="6"/>
  <c r="N1226" i="6" s="1"/>
  <c r="M675" i="6"/>
  <c r="N675" i="6" s="1"/>
  <c r="O675" i="6"/>
  <c r="O214" i="6"/>
  <c r="M214" i="6"/>
  <c r="N214" i="6" s="1"/>
  <c r="O313" i="6"/>
  <c r="M313" i="6"/>
  <c r="N313" i="6" s="1"/>
  <c r="M340" i="6"/>
  <c r="N340" i="6" s="1"/>
  <c r="O340" i="6"/>
  <c r="O463" i="6"/>
  <c r="M463" i="6"/>
  <c r="N463" i="6" s="1"/>
  <c r="O490" i="6"/>
  <c r="M490" i="6"/>
  <c r="N490" i="6" s="1"/>
  <c r="O1178" i="6"/>
  <c r="M1178" i="6"/>
  <c r="N1178" i="6" s="1"/>
  <c r="O1245" i="6"/>
  <c r="M1245" i="6"/>
  <c r="N1245" i="6" s="1"/>
  <c r="M38" i="6"/>
  <c r="N38" i="6" s="1"/>
  <c r="O38" i="6"/>
  <c r="O137" i="6"/>
  <c r="M137" i="6"/>
  <c r="N137" i="6" s="1"/>
  <c r="O363" i="6"/>
  <c r="M363" i="6"/>
  <c r="N363" i="6" s="1"/>
  <c r="O31" i="6"/>
  <c r="M31" i="6"/>
  <c r="N31" i="6" s="1"/>
  <c r="O58" i="6"/>
  <c r="M58" i="6"/>
  <c r="N58" i="6" s="1"/>
  <c r="M746" i="6"/>
  <c r="N746" i="6" s="1"/>
  <c r="O746" i="6"/>
  <c r="M813" i="6"/>
  <c r="N813" i="6" s="1"/>
  <c r="O813" i="6"/>
  <c r="O128" i="6"/>
  <c r="M128" i="6"/>
  <c r="N128" i="6" s="1"/>
  <c r="M832" i="6"/>
  <c r="N832" i="6" s="1"/>
  <c r="O832" i="6"/>
  <c r="O843" i="6"/>
  <c r="M843" i="6"/>
  <c r="N843" i="6" s="1"/>
  <c r="O116" i="6"/>
  <c r="M116" i="6"/>
  <c r="N116" i="6" s="1"/>
  <c r="M239" i="6"/>
  <c r="N239" i="6" s="1"/>
  <c r="O239" i="6"/>
  <c r="M266" i="6"/>
  <c r="N266" i="6" s="1"/>
  <c r="O266" i="6"/>
  <c r="O954" i="6"/>
  <c r="M954" i="6"/>
  <c r="N954" i="6" s="1"/>
  <c r="O1021" i="6"/>
  <c r="M1021" i="6"/>
  <c r="N1021" i="6" s="1"/>
  <c r="O301" i="6"/>
  <c r="M301" i="6"/>
  <c r="N301" i="6" s="1"/>
  <c r="O1104" i="6"/>
  <c r="M1104" i="6"/>
  <c r="N1104" i="6" s="1"/>
  <c r="M1115" i="6"/>
  <c r="N1115" i="6" s="1"/>
  <c r="O1115" i="6"/>
  <c r="O1238" i="6"/>
  <c r="M1238" i="6"/>
  <c r="N1238" i="6" s="1"/>
  <c r="O1278" i="6"/>
  <c r="M1278" i="6"/>
  <c r="N1278" i="6" s="1"/>
  <c r="M1445" i="6"/>
  <c r="N1445" i="6" s="1"/>
  <c r="O1445" i="6"/>
  <c r="M2400" i="6"/>
  <c r="N2400" i="6" s="1"/>
  <c r="O2400" i="6"/>
  <c r="O3082" i="6"/>
  <c r="M3082" i="6"/>
  <c r="N3082" i="6" s="1"/>
  <c r="O3157" i="6"/>
  <c r="M3157" i="6"/>
  <c r="N3157" i="6" s="1"/>
  <c r="M3278" i="6"/>
  <c r="N3278" i="6" s="1"/>
  <c r="O3278" i="6"/>
  <c r="M3369" i="6"/>
  <c r="N3369" i="6" s="1"/>
  <c r="O3369" i="6"/>
  <c r="M1700" i="6"/>
  <c r="N1700" i="6" s="1"/>
  <c r="O1700" i="6"/>
  <c r="O1807" i="6"/>
  <c r="M1807" i="6"/>
  <c r="N1807" i="6" s="1"/>
  <c r="M2005" i="6"/>
  <c r="N2005" i="6" s="1"/>
  <c r="O2005" i="6"/>
  <c r="O2706" i="6"/>
  <c r="M2706" i="6"/>
  <c r="N2706" i="6" s="1"/>
  <c r="M2781" i="6"/>
  <c r="N2781" i="6" s="1"/>
  <c r="O2781" i="6"/>
  <c r="O1054" i="6"/>
  <c r="M1054" i="6"/>
  <c r="N1054" i="6" s="1"/>
  <c r="O1801" i="6"/>
  <c r="M1801" i="6"/>
  <c r="N1801" i="6" s="1"/>
  <c r="O1900" i="6"/>
  <c r="M1900" i="6"/>
  <c r="N1900" i="6" s="1"/>
  <c r="O2074" i="6"/>
  <c r="M2074" i="6"/>
  <c r="N2074" i="6" s="1"/>
  <c r="M2205" i="6"/>
  <c r="N2205" i="6" s="1"/>
  <c r="O2205" i="6"/>
  <c r="M2981" i="6"/>
  <c r="N2981" i="6" s="1"/>
  <c r="O2981" i="6"/>
  <c r="O3840" i="6"/>
  <c r="M3840" i="6"/>
  <c r="N3840" i="6" s="1"/>
  <c r="O917" i="6"/>
  <c r="M917" i="6"/>
  <c r="N917" i="6" s="1"/>
  <c r="O1361" i="6"/>
  <c r="M1361" i="6"/>
  <c r="N1361" i="6" s="1"/>
  <c r="O1460" i="6"/>
  <c r="M1460" i="6"/>
  <c r="N1460" i="6" s="1"/>
  <c r="M1567" i="6"/>
  <c r="N1567" i="6" s="1"/>
  <c r="O1567" i="6"/>
  <c r="M2380" i="6"/>
  <c r="N2380" i="6" s="1"/>
  <c r="O2380" i="6"/>
  <c r="M2463" i="6"/>
  <c r="N2463" i="6" s="1"/>
  <c r="O2463" i="6"/>
  <c r="O3164" i="6"/>
  <c r="M3164" i="6"/>
  <c r="N3164" i="6" s="1"/>
  <c r="M2656" i="6"/>
  <c r="N2656" i="6" s="1"/>
  <c r="O2656" i="6"/>
  <c r="O3400" i="6"/>
  <c r="M3400" i="6"/>
  <c r="N3400" i="6" s="1"/>
  <c r="O975" i="6"/>
  <c r="M975" i="6"/>
  <c r="N975" i="6" s="1"/>
  <c r="M1650" i="6"/>
  <c r="N1650" i="6" s="1"/>
  <c r="O1650" i="6"/>
  <c r="O1971" i="6"/>
  <c r="M1971" i="6"/>
  <c r="N1971" i="6" s="1"/>
  <c r="O2062" i="6"/>
  <c r="M2062" i="6"/>
  <c r="N2062" i="6" s="1"/>
  <c r="M2081" i="6"/>
  <c r="N2081" i="6" s="1"/>
  <c r="O2081" i="6"/>
  <c r="O2755" i="6"/>
  <c r="M2755" i="6"/>
  <c r="N2755" i="6" s="1"/>
  <c r="O2838" i="6"/>
  <c r="M2838" i="6"/>
  <c r="N2838" i="6" s="1"/>
  <c r="M3721" i="6"/>
  <c r="N3721" i="6" s="1"/>
  <c r="O3721" i="6"/>
  <c r="O1150" i="6"/>
  <c r="M1150" i="6"/>
  <c r="N1150" i="6" s="1"/>
  <c r="M1889" i="6"/>
  <c r="N1889" i="6" s="1"/>
  <c r="O1889" i="6"/>
  <c r="O1357" i="6"/>
  <c r="M1357" i="6"/>
  <c r="N1357" i="6" s="1"/>
  <c r="M2293" i="6"/>
  <c r="N2293" i="6" s="1"/>
  <c r="O2293" i="6"/>
  <c r="O2312" i="6"/>
  <c r="M2312" i="6"/>
  <c r="N2312" i="6" s="1"/>
  <c r="O2994" i="6"/>
  <c r="M2994" i="6"/>
  <c r="N2994" i="6" s="1"/>
  <c r="O3184" i="6"/>
  <c r="M3184" i="6"/>
  <c r="N3184" i="6" s="1"/>
  <c r="O1292" i="6"/>
  <c r="M1292" i="6"/>
  <c r="N1292" i="6" s="1"/>
  <c r="O1928" i="6"/>
  <c r="M1928" i="6"/>
  <c r="N1928" i="6" s="1"/>
  <c r="M1463" i="6"/>
  <c r="N1463" i="6" s="1"/>
  <c r="O1463" i="6"/>
  <c r="O3033" i="6"/>
  <c r="M3033" i="6"/>
  <c r="N3033" i="6" s="1"/>
  <c r="O3060" i="6"/>
  <c r="M3060" i="6"/>
  <c r="N3060" i="6" s="1"/>
  <c r="M3223" i="6"/>
  <c r="N3223" i="6" s="1"/>
  <c r="O3223" i="6"/>
  <c r="O507" i="6"/>
  <c r="M507" i="6"/>
  <c r="N507" i="6" s="1"/>
  <c r="M1521" i="6"/>
  <c r="N1521" i="6" s="1"/>
  <c r="O1521" i="6"/>
  <c r="M1620" i="6"/>
  <c r="N1620" i="6" s="1"/>
  <c r="O1620" i="6"/>
  <c r="O1727" i="6"/>
  <c r="M1727" i="6"/>
  <c r="N1727" i="6" s="1"/>
  <c r="M2540" i="6"/>
  <c r="N2540" i="6" s="1"/>
  <c r="O2540" i="6"/>
  <c r="O1925" i="6"/>
  <c r="M1925" i="6"/>
  <c r="N1925" i="6" s="1"/>
  <c r="M2626" i="6"/>
  <c r="N2626" i="6" s="1"/>
  <c r="O2626" i="6"/>
  <c r="O2701" i="6"/>
  <c r="M2701" i="6"/>
  <c r="N2701" i="6" s="1"/>
  <c r="O2816" i="6"/>
  <c r="M2816" i="6"/>
  <c r="N2816" i="6" s="1"/>
  <c r="M3747" i="6"/>
  <c r="N3747" i="6" s="1"/>
  <c r="O3747" i="6"/>
  <c r="M3602" i="6"/>
  <c r="N3602" i="6" s="1"/>
  <c r="O3602" i="6"/>
  <c r="M3675" i="6"/>
  <c r="N3675" i="6" s="1"/>
  <c r="O3675" i="6"/>
  <c r="O3556" i="6"/>
  <c r="M3556" i="6"/>
  <c r="N3556" i="6" s="1"/>
  <c r="M3844" i="6"/>
  <c r="N3844" i="6" s="1"/>
  <c r="O3844" i="6"/>
  <c r="M3588" i="6"/>
  <c r="N3588" i="6" s="1"/>
  <c r="O3588" i="6"/>
  <c r="O3748" i="6"/>
  <c r="M3748" i="6"/>
  <c r="N3748" i="6" s="1"/>
  <c r="M3781" i="6"/>
  <c r="N3781" i="6" s="1"/>
  <c r="O3781" i="6"/>
  <c r="O395" i="6"/>
  <c r="M395" i="6"/>
  <c r="N395" i="6" s="1"/>
  <c r="O63" i="6"/>
  <c r="M63" i="6"/>
  <c r="N63" i="6" s="1"/>
  <c r="O778" i="6"/>
  <c r="M778" i="6"/>
  <c r="N778" i="6" s="1"/>
  <c r="O845" i="6"/>
  <c r="M845" i="6"/>
  <c r="N845" i="6" s="1"/>
  <c r="M544" i="6"/>
  <c r="N544" i="6" s="1"/>
  <c r="O544" i="6"/>
  <c r="M347" i="6"/>
  <c r="N347" i="6" s="1"/>
  <c r="O347" i="6"/>
  <c r="O42" i="6"/>
  <c r="M42" i="6"/>
  <c r="N42" i="6" s="1"/>
  <c r="M730" i="6"/>
  <c r="N730" i="6" s="1"/>
  <c r="O730" i="6"/>
  <c r="M797" i="6"/>
  <c r="N797" i="6" s="1"/>
  <c r="O797" i="6"/>
  <c r="M1072" i="6"/>
  <c r="N1072" i="6" s="1"/>
  <c r="O1072" i="6"/>
  <c r="O1083" i="6"/>
  <c r="M1083" i="6"/>
  <c r="N1083" i="6" s="1"/>
  <c r="O174" i="6"/>
  <c r="M174" i="6"/>
  <c r="N174" i="6" s="1"/>
  <c r="M273" i="6"/>
  <c r="N273" i="6" s="1"/>
  <c r="O273" i="6"/>
  <c r="O977" i="6"/>
  <c r="M977" i="6"/>
  <c r="N977" i="6" s="1"/>
  <c r="O1044" i="6"/>
  <c r="M1044" i="6"/>
  <c r="N1044" i="6" s="1"/>
  <c r="O236" i="6"/>
  <c r="M236" i="6"/>
  <c r="N236" i="6" s="1"/>
  <c r="O359" i="6"/>
  <c r="M359" i="6"/>
  <c r="N359" i="6" s="1"/>
  <c r="O1074" i="6"/>
  <c r="M1074" i="6"/>
  <c r="N1074" i="6" s="1"/>
  <c r="O123" i="6"/>
  <c r="M123" i="6"/>
  <c r="N123" i="6" s="1"/>
  <c r="O382" i="6"/>
  <c r="M382" i="6"/>
  <c r="N382" i="6" s="1"/>
  <c r="O481" i="6"/>
  <c r="M481" i="6"/>
  <c r="N481" i="6" s="1"/>
  <c r="M1185" i="6"/>
  <c r="N1185" i="6" s="1"/>
  <c r="O1185" i="6"/>
  <c r="M508" i="6"/>
  <c r="N508" i="6" s="1"/>
  <c r="O508" i="6"/>
  <c r="O631" i="6"/>
  <c r="M631" i="6"/>
  <c r="N631" i="6" s="1"/>
  <c r="O622" i="6"/>
  <c r="M622" i="6"/>
  <c r="N622" i="6" s="1"/>
  <c r="M614" i="6"/>
  <c r="N614" i="6" s="1"/>
  <c r="O614" i="6"/>
  <c r="O1529" i="6"/>
  <c r="M1529" i="6"/>
  <c r="N1529" i="6" s="1"/>
  <c r="O1735" i="6"/>
  <c r="M1735" i="6"/>
  <c r="N1735" i="6" s="1"/>
  <c r="M1887" i="6"/>
  <c r="N1887" i="6" s="1"/>
  <c r="O1887" i="6"/>
  <c r="O1941" i="6"/>
  <c r="M1941" i="6"/>
  <c r="N1941" i="6" s="1"/>
  <c r="M2634" i="6"/>
  <c r="N2634" i="6" s="1"/>
  <c r="O2634" i="6"/>
  <c r="M2709" i="6"/>
  <c r="N2709" i="6" s="1"/>
  <c r="O2709" i="6"/>
  <c r="O3568" i="6"/>
  <c r="M3568" i="6"/>
  <c r="N3568" i="6" s="1"/>
  <c r="O1824" i="6"/>
  <c r="M1824" i="6"/>
  <c r="N1824" i="6" s="1"/>
  <c r="O1851" i="6"/>
  <c r="M1851" i="6"/>
  <c r="N1851" i="6" s="1"/>
  <c r="M1359" i="6"/>
  <c r="N1359" i="6" s="1"/>
  <c r="O1359" i="6"/>
  <c r="M2929" i="6"/>
  <c r="N2929" i="6" s="1"/>
  <c r="O2929" i="6"/>
  <c r="O2956" i="6"/>
  <c r="M2956" i="6"/>
  <c r="N2956" i="6" s="1"/>
  <c r="M3119" i="6"/>
  <c r="N3119" i="6" s="1"/>
  <c r="O3119" i="6"/>
  <c r="O901" i="6"/>
  <c r="M901" i="6"/>
  <c r="N901" i="6" s="1"/>
  <c r="O1353" i="6"/>
  <c r="M1353" i="6"/>
  <c r="N1353" i="6" s="1"/>
  <c r="O1452" i="6"/>
  <c r="M1452" i="6"/>
  <c r="N1452" i="6" s="1"/>
  <c r="O2372" i="6"/>
  <c r="M2372" i="6"/>
  <c r="N2372" i="6" s="1"/>
  <c r="M2455" i="6"/>
  <c r="N2455" i="6" s="1"/>
  <c r="O2455" i="6"/>
  <c r="O3129" i="6"/>
  <c r="M3129" i="6"/>
  <c r="N3129" i="6" s="1"/>
  <c r="M2648" i="6"/>
  <c r="N2648" i="6" s="1"/>
  <c r="O2648" i="6"/>
  <c r="M3392" i="6"/>
  <c r="N3392" i="6" s="1"/>
  <c r="O3392" i="6"/>
  <c r="M1584" i="6"/>
  <c r="N1584" i="6" s="1"/>
  <c r="O1584" i="6"/>
  <c r="M1798" i="6"/>
  <c r="N1798" i="6" s="1"/>
  <c r="O1798" i="6"/>
  <c r="M2689" i="6"/>
  <c r="N2689" i="6" s="1"/>
  <c r="O2689" i="6"/>
  <c r="O2716" i="6"/>
  <c r="M2716" i="6"/>
  <c r="N2716" i="6" s="1"/>
  <c r="O3607" i="6"/>
  <c r="M3607" i="6"/>
  <c r="N3607" i="6" s="1"/>
  <c r="O3706" i="6"/>
  <c r="M3706" i="6"/>
  <c r="N3706" i="6" s="1"/>
  <c r="O1142" i="6"/>
  <c r="M1142" i="6"/>
  <c r="N1142" i="6" s="1"/>
  <c r="O1881" i="6"/>
  <c r="M1881" i="6"/>
  <c r="N1881" i="6" s="1"/>
  <c r="O1349" i="6"/>
  <c r="M1349" i="6"/>
  <c r="N1349" i="6" s="1"/>
  <c r="M2154" i="6"/>
  <c r="N2154" i="6" s="1"/>
  <c r="O2154" i="6"/>
  <c r="M2285" i="6"/>
  <c r="N2285" i="6" s="1"/>
  <c r="O2285" i="6"/>
  <c r="O2986" i="6"/>
  <c r="M2986" i="6"/>
  <c r="N2986" i="6" s="1"/>
  <c r="M3061" i="6"/>
  <c r="N3061" i="6" s="1"/>
  <c r="O3061" i="6"/>
  <c r="O3176" i="6"/>
  <c r="M3176" i="6"/>
  <c r="N3176" i="6" s="1"/>
  <c r="O3273" i="6"/>
  <c r="M3273" i="6"/>
  <c r="N3273" i="6" s="1"/>
  <c r="O1093" i="6"/>
  <c r="M1093" i="6"/>
  <c r="N1093" i="6" s="1"/>
  <c r="O1441" i="6"/>
  <c r="M1441" i="6"/>
  <c r="N1441" i="6" s="1"/>
  <c r="M1540" i="6"/>
  <c r="N1540" i="6" s="1"/>
  <c r="O1540" i="6"/>
  <c r="O1647" i="6"/>
  <c r="M1647" i="6"/>
  <c r="N1647" i="6" s="1"/>
  <c r="M2543" i="6"/>
  <c r="N2543" i="6" s="1"/>
  <c r="O2543" i="6"/>
  <c r="O3480" i="6"/>
  <c r="M3480" i="6"/>
  <c r="N3480" i="6" s="1"/>
  <c r="O1120" i="6"/>
  <c r="M1120" i="6"/>
  <c r="N1120" i="6" s="1"/>
  <c r="M1480" i="6"/>
  <c r="N1480" i="6" s="1"/>
  <c r="O1480" i="6"/>
  <c r="M1507" i="6"/>
  <c r="N1507" i="6" s="1"/>
  <c r="O1507" i="6"/>
  <c r="O1694" i="6"/>
  <c r="M1694" i="6"/>
  <c r="N1694" i="6" s="1"/>
  <c r="M2499" i="6"/>
  <c r="N2499" i="6" s="1"/>
  <c r="O2499" i="6"/>
  <c r="M2590" i="6"/>
  <c r="N2590" i="6" s="1"/>
  <c r="O2590" i="6"/>
  <c r="M2609" i="6"/>
  <c r="N2609" i="6" s="1"/>
  <c r="O2609" i="6"/>
  <c r="O2612" i="6"/>
  <c r="M2612" i="6"/>
  <c r="N2612" i="6" s="1"/>
  <c r="O2775" i="6"/>
  <c r="M2775" i="6"/>
  <c r="N2775" i="6" s="1"/>
  <c r="M3503" i="6"/>
  <c r="N3503" i="6" s="1"/>
  <c r="O3503" i="6"/>
  <c r="M1195" i="6"/>
  <c r="N1195" i="6" s="1"/>
  <c r="O1195" i="6"/>
  <c r="M1744" i="6"/>
  <c r="N1744" i="6" s="1"/>
  <c r="O1744" i="6"/>
  <c r="O1771" i="6"/>
  <c r="M1771" i="6"/>
  <c r="N1771" i="6" s="1"/>
  <c r="O1958" i="6"/>
  <c r="M1958" i="6"/>
  <c r="N1958" i="6" s="1"/>
  <c r="O2092" i="6"/>
  <c r="M2092" i="6"/>
  <c r="N2092" i="6" s="1"/>
  <c r="O2876" i="6"/>
  <c r="M2876" i="6"/>
  <c r="N2876" i="6" s="1"/>
  <c r="M3039" i="6"/>
  <c r="N3039" i="6" s="1"/>
  <c r="O3039" i="6"/>
  <c r="O3629" i="6"/>
  <c r="M3629" i="6"/>
  <c r="N3629" i="6" s="1"/>
  <c r="M3589" i="6"/>
  <c r="N3589" i="6" s="1"/>
  <c r="O3589" i="6"/>
  <c r="O127" i="6"/>
  <c r="M127" i="6"/>
  <c r="N127" i="6" s="1"/>
  <c r="O154" i="6"/>
  <c r="M154" i="6"/>
  <c r="N154" i="6" s="1"/>
  <c r="M842" i="6"/>
  <c r="N842" i="6" s="1"/>
  <c r="O842" i="6"/>
  <c r="O909" i="6"/>
  <c r="M909" i="6"/>
  <c r="N909" i="6" s="1"/>
  <c r="M608" i="6"/>
  <c r="N608" i="6" s="1"/>
  <c r="O608" i="6"/>
  <c r="O411" i="6"/>
  <c r="M411" i="6"/>
  <c r="N411" i="6" s="1"/>
  <c r="O79" i="6"/>
  <c r="M79" i="6"/>
  <c r="N79" i="6" s="1"/>
  <c r="O106" i="6"/>
  <c r="M106" i="6"/>
  <c r="N106" i="6" s="1"/>
  <c r="M794" i="6"/>
  <c r="N794" i="6" s="1"/>
  <c r="O794" i="6"/>
  <c r="O861" i="6"/>
  <c r="M861" i="6"/>
  <c r="N861" i="6" s="1"/>
  <c r="O432" i="6"/>
  <c r="M432" i="6"/>
  <c r="N432" i="6" s="1"/>
  <c r="O1136" i="6"/>
  <c r="M1136" i="6"/>
  <c r="N1136" i="6" s="1"/>
  <c r="M1147" i="6"/>
  <c r="N1147" i="6" s="1"/>
  <c r="O1147" i="6"/>
  <c r="M238" i="6"/>
  <c r="N238" i="6" s="1"/>
  <c r="O238" i="6"/>
  <c r="O337" i="6"/>
  <c r="M337" i="6"/>
  <c r="N337" i="6" s="1"/>
  <c r="O1041" i="6"/>
  <c r="M1041" i="6"/>
  <c r="N1041" i="6" s="1"/>
  <c r="O1108" i="6"/>
  <c r="M1108" i="6"/>
  <c r="N1108" i="6" s="1"/>
  <c r="M300" i="6"/>
  <c r="N300" i="6" s="1"/>
  <c r="O300" i="6"/>
  <c r="O1138" i="6"/>
  <c r="M1138" i="6"/>
  <c r="N1138" i="6" s="1"/>
  <c r="O1249" i="6"/>
  <c r="M1249" i="6"/>
  <c r="N1249" i="6" s="1"/>
  <c r="O499" i="6"/>
  <c r="M499" i="6"/>
  <c r="N499" i="6" s="1"/>
  <c r="M572" i="6"/>
  <c r="N572" i="6" s="1"/>
  <c r="O572" i="6"/>
  <c r="O16" i="6"/>
  <c r="M16" i="6"/>
  <c r="N16" i="6" s="1"/>
  <c r="O720" i="6"/>
  <c r="M720" i="6"/>
  <c r="N720" i="6" s="1"/>
  <c r="O731" i="6"/>
  <c r="M731" i="6"/>
  <c r="N731" i="6" s="1"/>
  <c r="M766" i="6"/>
  <c r="N766" i="6" s="1"/>
  <c r="O766" i="6"/>
  <c r="M1593" i="6"/>
  <c r="N1593" i="6" s="1"/>
  <c r="O1593" i="6"/>
  <c r="O1692" i="6"/>
  <c r="M1692" i="6"/>
  <c r="N1692" i="6" s="1"/>
  <c r="O1799" i="6"/>
  <c r="M1799" i="6"/>
  <c r="N1799" i="6" s="1"/>
  <c r="M2016" i="6"/>
  <c r="N2016" i="6" s="1"/>
  <c r="O2016" i="6"/>
  <c r="O2698" i="6"/>
  <c r="M2698" i="6"/>
  <c r="N2698" i="6" s="1"/>
  <c r="O2773" i="6"/>
  <c r="M2773" i="6"/>
  <c r="N2773" i="6" s="1"/>
  <c r="O3632" i="6"/>
  <c r="M3632" i="6"/>
  <c r="N3632" i="6" s="1"/>
  <c r="O1888" i="6"/>
  <c r="M1888" i="6"/>
  <c r="N1888" i="6" s="1"/>
  <c r="O1423" i="6"/>
  <c r="M1423" i="6"/>
  <c r="N1423" i="6" s="1"/>
  <c r="M2236" i="6"/>
  <c r="N2236" i="6" s="1"/>
  <c r="O2236" i="6"/>
  <c r="M2319" i="6"/>
  <c r="N2319" i="6" s="1"/>
  <c r="O2319" i="6"/>
  <c r="O3020" i="6"/>
  <c r="M3020" i="6"/>
  <c r="N3020" i="6" s="1"/>
  <c r="M3183" i="6"/>
  <c r="N3183" i="6" s="1"/>
  <c r="O3183" i="6"/>
  <c r="M1417" i="6"/>
  <c r="N1417" i="6" s="1"/>
  <c r="O1417" i="6"/>
  <c r="M2519" i="6"/>
  <c r="N2519" i="6" s="1"/>
  <c r="O2519" i="6"/>
  <c r="O3193" i="6"/>
  <c r="M3193" i="6"/>
  <c r="N3193" i="6" s="1"/>
  <c r="O2570" i="6"/>
  <c r="M2570" i="6"/>
  <c r="N2570" i="6" s="1"/>
  <c r="O2712" i="6"/>
  <c r="M2712" i="6"/>
  <c r="N2712" i="6" s="1"/>
  <c r="O3456" i="6"/>
  <c r="M3456" i="6"/>
  <c r="N3456" i="6" s="1"/>
  <c r="O1648" i="6"/>
  <c r="M1648" i="6"/>
  <c r="N1648" i="6" s="1"/>
  <c r="M1675" i="6"/>
  <c r="N1675" i="6" s="1"/>
  <c r="O1675" i="6"/>
  <c r="O1862" i="6"/>
  <c r="M1862" i="6"/>
  <c r="N1862" i="6" s="1"/>
  <c r="O2079" i="6"/>
  <c r="M2079" i="6"/>
  <c r="N2079" i="6" s="1"/>
  <c r="M2753" i="6"/>
  <c r="N2753" i="6" s="1"/>
  <c r="O2753" i="6"/>
  <c r="M2780" i="6"/>
  <c r="N2780" i="6" s="1"/>
  <c r="O2780" i="6"/>
  <c r="M2943" i="6"/>
  <c r="N2943" i="6" s="1"/>
  <c r="O2943" i="6"/>
  <c r="M3671" i="6"/>
  <c r="N3671" i="6" s="1"/>
  <c r="O3671" i="6"/>
  <c r="O3770" i="6"/>
  <c r="M3770" i="6"/>
  <c r="N3770" i="6" s="1"/>
  <c r="O1206" i="6"/>
  <c r="M1206" i="6"/>
  <c r="N1206" i="6" s="1"/>
  <c r="O1945" i="6"/>
  <c r="M1945" i="6"/>
  <c r="N1945" i="6" s="1"/>
  <c r="O2218" i="6"/>
  <c r="M2218" i="6"/>
  <c r="N2218" i="6" s="1"/>
  <c r="O2349" i="6"/>
  <c r="M2349" i="6"/>
  <c r="N2349" i="6" s="1"/>
  <c r="O2368" i="6"/>
  <c r="M2368" i="6"/>
  <c r="N2368" i="6" s="1"/>
  <c r="O3050" i="6"/>
  <c r="M3050" i="6"/>
  <c r="N3050" i="6" s="1"/>
  <c r="O3125" i="6"/>
  <c r="M3125" i="6"/>
  <c r="N3125" i="6" s="1"/>
  <c r="M3337" i="6"/>
  <c r="N3337" i="6" s="1"/>
  <c r="O3337" i="6"/>
  <c r="O1221" i="6"/>
  <c r="M1221" i="6"/>
  <c r="N1221" i="6" s="1"/>
  <c r="O1711" i="6"/>
  <c r="M1711" i="6"/>
  <c r="N1711" i="6" s="1"/>
  <c r="O2524" i="6"/>
  <c r="M2524" i="6"/>
  <c r="N2524" i="6" s="1"/>
  <c r="M2607" i="6"/>
  <c r="N2607" i="6" s="1"/>
  <c r="O2607" i="6"/>
  <c r="M2610" i="6"/>
  <c r="N2610" i="6" s="1"/>
  <c r="O2610" i="6"/>
  <c r="M2685" i="6"/>
  <c r="N2685" i="6" s="1"/>
  <c r="O2685" i="6"/>
  <c r="M3544" i="6"/>
  <c r="N3544" i="6" s="1"/>
  <c r="O3544" i="6"/>
  <c r="M953" i="6"/>
  <c r="N953" i="6" s="1"/>
  <c r="O953" i="6"/>
  <c r="M1544" i="6"/>
  <c r="N1544" i="6" s="1"/>
  <c r="O1544" i="6"/>
  <c r="M1571" i="6"/>
  <c r="N1571" i="6" s="1"/>
  <c r="O1571" i="6"/>
  <c r="M2563" i="6"/>
  <c r="N2563" i="6" s="1"/>
  <c r="O2563" i="6"/>
  <c r="O1975" i="6"/>
  <c r="M1975" i="6"/>
  <c r="N1975" i="6" s="1"/>
  <c r="O2676" i="6"/>
  <c r="M2676" i="6"/>
  <c r="N2676" i="6" s="1"/>
  <c r="O2839" i="6"/>
  <c r="M2839" i="6"/>
  <c r="N2839" i="6" s="1"/>
  <c r="M1808" i="6"/>
  <c r="N1808" i="6" s="1"/>
  <c r="O1808" i="6"/>
  <c r="M1835" i="6"/>
  <c r="N1835" i="6" s="1"/>
  <c r="O1835" i="6"/>
  <c r="O1343" i="6"/>
  <c r="M1343" i="6"/>
  <c r="N1343" i="6" s="1"/>
  <c r="O2156" i="6"/>
  <c r="M2156" i="6"/>
  <c r="N2156" i="6" s="1"/>
  <c r="M2239" i="6"/>
  <c r="N2239" i="6" s="1"/>
  <c r="O2239" i="6"/>
  <c r="M2913" i="6"/>
  <c r="N2913" i="6" s="1"/>
  <c r="O2913" i="6"/>
  <c r="M3103" i="6"/>
  <c r="N3103" i="6" s="1"/>
  <c r="O3103" i="6"/>
  <c r="O3831" i="6"/>
  <c r="M3831" i="6"/>
  <c r="N3831" i="6" s="1"/>
  <c r="O3363" i="6"/>
  <c r="M3363" i="6"/>
  <c r="N3363" i="6" s="1"/>
  <c r="M3285" i="6"/>
  <c r="N3285" i="6" s="1"/>
  <c r="O3285" i="6"/>
  <c r="M3850" i="6"/>
  <c r="N3850" i="6" s="1"/>
  <c r="O3850" i="6"/>
  <c r="O3723" i="6"/>
  <c r="M3723" i="6"/>
  <c r="N3723" i="6" s="1"/>
  <c r="O11" i="6"/>
  <c r="M11" i="6"/>
  <c r="N11" i="6" s="1"/>
  <c r="M270" i="6"/>
  <c r="N270" i="6" s="1"/>
  <c r="O270" i="6"/>
  <c r="O369" i="6"/>
  <c r="M369" i="6"/>
  <c r="N369" i="6" s="1"/>
  <c r="O1073" i="6"/>
  <c r="M1073" i="6"/>
  <c r="N1073" i="6" s="1"/>
  <c r="O1140" i="6"/>
  <c r="M1140" i="6"/>
  <c r="N1140" i="6" s="1"/>
  <c r="M160" i="6"/>
  <c r="N160" i="6" s="1"/>
  <c r="O160" i="6"/>
  <c r="O864" i="6"/>
  <c r="M864" i="6"/>
  <c r="N864" i="6" s="1"/>
  <c r="M222" i="6"/>
  <c r="N222" i="6" s="1"/>
  <c r="O222" i="6"/>
  <c r="O321" i="6"/>
  <c r="M321" i="6"/>
  <c r="N321" i="6" s="1"/>
  <c r="O1025" i="6"/>
  <c r="M1025" i="6"/>
  <c r="N1025" i="6" s="1"/>
  <c r="O1092" i="6"/>
  <c r="M1092" i="6"/>
  <c r="N1092" i="6" s="1"/>
  <c r="M663" i="6"/>
  <c r="N663" i="6" s="1"/>
  <c r="O663" i="6"/>
  <c r="M688" i="6"/>
  <c r="N688" i="6" s="1"/>
  <c r="O688" i="6"/>
  <c r="M699" i="6"/>
  <c r="N699" i="6" s="1"/>
  <c r="O699" i="6"/>
  <c r="O469" i="6"/>
  <c r="M469" i="6"/>
  <c r="N469" i="6" s="1"/>
  <c r="M568" i="6"/>
  <c r="N568" i="6" s="1"/>
  <c r="O568" i="6"/>
  <c r="O1272" i="6"/>
  <c r="M1272" i="6"/>
  <c r="N1272" i="6" s="1"/>
  <c r="O635" i="6"/>
  <c r="M635" i="6"/>
  <c r="N635" i="6" s="1"/>
  <c r="O307" i="6"/>
  <c r="M307" i="6"/>
  <c r="N307" i="6" s="1"/>
  <c r="O690" i="6"/>
  <c r="M690" i="6"/>
  <c r="N690" i="6" s="1"/>
  <c r="O757" i="6"/>
  <c r="M757" i="6"/>
  <c r="N757" i="6" s="1"/>
  <c r="O677" i="6"/>
  <c r="M677" i="6"/>
  <c r="N677" i="6" s="1"/>
  <c r="M97" i="6"/>
  <c r="N97" i="6" s="1"/>
  <c r="O97" i="6"/>
  <c r="M801" i="6"/>
  <c r="N801" i="6" s="1"/>
  <c r="O801" i="6"/>
  <c r="M868" i="6"/>
  <c r="N868" i="6" s="1"/>
  <c r="O868" i="6"/>
  <c r="M274" i="6"/>
  <c r="N274" i="6" s="1"/>
  <c r="O274" i="6"/>
  <c r="O962" i="6"/>
  <c r="M962" i="6"/>
  <c r="N962" i="6" s="1"/>
  <c r="O844" i="6"/>
  <c r="M844" i="6"/>
  <c r="N844" i="6" s="1"/>
  <c r="O1843" i="6"/>
  <c r="M1843" i="6"/>
  <c r="N1843" i="6" s="1"/>
  <c r="O2164" i="6"/>
  <c r="M2164" i="6"/>
  <c r="N2164" i="6" s="1"/>
  <c r="M2247" i="6"/>
  <c r="N2247" i="6" s="1"/>
  <c r="O2247" i="6"/>
  <c r="O2921" i="6"/>
  <c r="M2921" i="6"/>
  <c r="N2921" i="6" s="1"/>
  <c r="M2948" i="6"/>
  <c r="N2948" i="6" s="1"/>
  <c r="O2948" i="6"/>
  <c r="M3111" i="6"/>
  <c r="N3111" i="6" s="1"/>
  <c r="O3111" i="6"/>
  <c r="O3839" i="6"/>
  <c r="M3839" i="6"/>
  <c r="N3839" i="6" s="1"/>
  <c r="M3371" i="6"/>
  <c r="N3371" i="6" s="1"/>
  <c r="O3371" i="6"/>
  <c r="M1467" i="6"/>
  <c r="N1467" i="6" s="1"/>
  <c r="O1467" i="6"/>
  <c r="M1654" i="6"/>
  <c r="N1654" i="6" s="1"/>
  <c r="O1654" i="6"/>
  <c r="M2459" i="6"/>
  <c r="N2459" i="6" s="1"/>
  <c r="O2459" i="6"/>
  <c r="O2569" i="6"/>
  <c r="M2569" i="6"/>
  <c r="N2569" i="6" s="1"/>
  <c r="O2735" i="6"/>
  <c r="M2735" i="6"/>
  <c r="N2735" i="6" s="1"/>
  <c r="O1042" i="6"/>
  <c r="M1042" i="6"/>
  <c r="N1042" i="6" s="1"/>
  <c r="O1640" i="6"/>
  <c r="M1640" i="6"/>
  <c r="N1640" i="6" s="1"/>
  <c r="M1667" i="6"/>
  <c r="N1667" i="6" s="1"/>
  <c r="O1667" i="6"/>
  <c r="O1988" i="6"/>
  <c r="M1988" i="6"/>
  <c r="N1988" i="6" s="1"/>
  <c r="O2071" i="6"/>
  <c r="M2071" i="6"/>
  <c r="N2071" i="6" s="1"/>
  <c r="M2745" i="6"/>
  <c r="N2745" i="6" s="1"/>
  <c r="O2745" i="6"/>
  <c r="M2935" i="6"/>
  <c r="N2935" i="6" s="1"/>
  <c r="O2935" i="6"/>
  <c r="M3663" i="6"/>
  <c r="N3663" i="6" s="1"/>
  <c r="O3663" i="6"/>
  <c r="M3762" i="6"/>
  <c r="N3762" i="6" s="1"/>
  <c r="O3762" i="6"/>
  <c r="M1223" i="6"/>
  <c r="N1223" i="6" s="1"/>
  <c r="O1223" i="6"/>
  <c r="O1898" i="6"/>
  <c r="M1898" i="6"/>
  <c r="N1898" i="6" s="1"/>
  <c r="O2219" i="6"/>
  <c r="M2219" i="6"/>
  <c r="N2219" i="6" s="1"/>
  <c r="O2310" i="6"/>
  <c r="M2310" i="6"/>
  <c r="N2310" i="6" s="1"/>
  <c r="O2329" i="6"/>
  <c r="M2329" i="6"/>
  <c r="N2329" i="6" s="1"/>
  <c r="O3003" i="6"/>
  <c r="M3003" i="6"/>
  <c r="N3003" i="6" s="1"/>
  <c r="O3086" i="6"/>
  <c r="M3086" i="6"/>
  <c r="N3086" i="6" s="1"/>
  <c r="M3878" i="6"/>
  <c r="N3878" i="6" s="1"/>
  <c r="O3878" i="6"/>
  <c r="O3322" i="6"/>
  <c r="M3322" i="6"/>
  <c r="N3322" i="6" s="1"/>
  <c r="M1205" i="6"/>
  <c r="N1205" i="6" s="1"/>
  <c r="O1205" i="6"/>
  <c r="M1497" i="6"/>
  <c r="N1497" i="6" s="1"/>
  <c r="O1497" i="6"/>
  <c r="M1596" i="6"/>
  <c r="N1596" i="6" s="1"/>
  <c r="O1596" i="6"/>
  <c r="O1703" i="6"/>
  <c r="M1703" i="6"/>
  <c r="N1703" i="6" s="1"/>
  <c r="M2588" i="6"/>
  <c r="N2588" i="6" s="1"/>
  <c r="O2588" i="6"/>
  <c r="M2677" i="6"/>
  <c r="N2677" i="6" s="1"/>
  <c r="O2677" i="6"/>
  <c r="O2792" i="6"/>
  <c r="M2792" i="6"/>
  <c r="N2792" i="6" s="1"/>
  <c r="M3536" i="6"/>
  <c r="N3536" i="6" s="1"/>
  <c r="O3536" i="6"/>
  <c r="O1067" i="6"/>
  <c r="M1067" i="6"/>
  <c r="N1067" i="6" s="1"/>
  <c r="M1728" i="6"/>
  <c r="N1728" i="6" s="1"/>
  <c r="O1728" i="6"/>
  <c r="O1755" i="6"/>
  <c r="M1755" i="6"/>
  <c r="N1755" i="6" s="1"/>
  <c r="O1942" i="6"/>
  <c r="M1942" i="6"/>
  <c r="N1942" i="6" s="1"/>
  <c r="M2076" i="6"/>
  <c r="N2076" i="6" s="1"/>
  <c r="O2076" i="6"/>
  <c r="M2159" i="6"/>
  <c r="N2159" i="6" s="1"/>
  <c r="O2159" i="6"/>
  <c r="O2833" i="6"/>
  <c r="M2833" i="6"/>
  <c r="N2833" i="6" s="1"/>
  <c r="O2860" i="6"/>
  <c r="M2860" i="6"/>
  <c r="N2860" i="6" s="1"/>
  <c r="M3751" i="6"/>
  <c r="N3751" i="6" s="1"/>
  <c r="O3751" i="6"/>
  <c r="O3283" i="6"/>
  <c r="M3283" i="6"/>
  <c r="N3283" i="6" s="1"/>
  <c r="M1119" i="6"/>
  <c r="N1119" i="6" s="1"/>
  <c r="O1119" i="6"/>
  <c r="O1794" i="6"/>
  <c r="M1794" i="6"/>
  <c r="N1794" i="6" s="1"/>
  <c r="M1310" i="6"/>
  <c r="N1310" i="6" s="1"/>
  <c r="O1310" i="6"/>
  <c r="O2206" i="6"/>
  <c r="M2206" i="6"/>
  <c r="N2206" i="6" s="1"/>
  <c r="O2899" i="6"/>
  <c r="M2899" i="6"/>
  <c r="N2899" i="6" s="1"/>
  <c r="O2982" i="6"/>
  <c r="M2982" i="6"/>
  <c r="N2982" i="6" s="1"/>
  <c r="M3774" i="6"/>
  <c r="N3774" i="6" s="1"/>
  <c r="O3774" i="6"/>
  <c r="O3865" i="6"/>
  <c r="M3865" i="6"/>
  <c r="N3865" i="6" s="1"/>
  <c r="O1360" i="6"/>
  <c r="M1360" i="6"/>
  <c r="N1360" i="6" s="1"/>
  <c r="M1387" i="6"/>
  <c r="N1387" i="6" s="1"/>
  <c r="O1387" i="6"/>
  <c r="O1574" i="6"/>
  <c r="M1574" i="6"/>
  <c r="N1574" i="6" s="1"/>
  <c r="O2379" i="6"/>
  <c r="M2379" i="6"/>
  <c r="N2379" i="6" s="1"/>
  <c r="O2489" i="6"/>
  <c r="M2489" i="6"/>
  <c r="N2489" i="6" s="1"/>
  <c r="O3163" i="6"/>
  <c r="M3163" i="6"/>
  <c r="N3163" i="6" s="1"/>
  <c r="M2655" i="6"/>
  <c r="N2655" i="6" s="1"/>
  <c r="O2655" i="6"/>
  <c r="M3383" i="6"/>
  <c r="N3383" i="6" s="1"/>
  <c r="O3383" i="6"/>
  <c r="M3876" i="6"/>
  <c r="N3876" i="6" s="1"/>
  <c r="O3876" i="6"/>
  <c r="M3757" i="6"/>
  <c r="N3757" i="6" s="1"/>
  <c r="O3757" i="6"/>
  <c r="O3379" i="6"/>
  <c r="M3379" i="6"/>
  <c r="N3379" i="6" s="1"/>
  <c r="M3333" i="6"/>
  <c r="N3333" i="6" s="1"/>
  <c r="O3333" i="6"/>
  <c r="M3230" i="6"/>
  <c r="N3230" i="6" s="1"/>
  <c r="O3230" i="6"/>
  <c r="O3525" i="6"/>
  <c r="M3525" i="6"/>
  <c r="N3525" i="6" s="1"/>
  <c r="M433" i="6"/>
  <c r="N433" i="6" s="1"/>
  <c r="O433" i="6"/>
  <c r="O763" i="6"/>
  <c r="M763" i="6"/>
  <c r="N763" i="6" s="1"/>
  <c r="M632" i="6"/>
  <c r="N632" i="6" s="1"/>
  <c r="O632" i="6"/>
  <c r="O62" i="6"/>
  <c r="M62" i="6"/>
  <c r="N62" i="6" s="1"/>
  <c r="M932" i="6"/>
  <c r="N932" i="6" s="1"/>
  <c r="O932" i="6"/>
  <c r="M188" i="6"/>
  <c r="N188" i="6" s="1"/>
  <c r="O188" i="6"/>
  <c r="O311" i="6"/>
  <c r="M311" i="6"/>
  <c r="N311" i="6" s="1"/>
  <c r="O1880" i="6"/>
  <c r="M1880" i="6"/>
  <c r="N1880" i="6" s="1"/>
  <c r="M2228" i="6"/>
  <c r="N2228" i="6" s="1"/>
  <c r="O2228" i="6"/>
  <c r="M2311" i="6"/>
  <c r="N2311" i="6" s="1"/>
  <c r="O2311" i="6"/>
  <c r="M3175" i="6"/>
  <c r="N3175" i="6" s="1"/>
  <c r="O3175" i="6"/>
  <c r="O2523" i="6"/>
  <c r="M2523" i="6"/>
  <c r="N2523" i="6" s="1"/>
  <c r="M1895" i="6"/>
  <c r="N1895" i="6" s="1"/>
  <c r="O1895" i="6"/>
  <c r="M2608" i="6"/>
  <c r="N2608" i="6" s="1"/>
  <c r="O2608" i="6"/>
  <c r="O2636" i="6"/>
  <c r="M2636" i="6"/>
  <c r="N2636" i="6" s="1"/>
  <c r="M875" i="6"/>
  <c r="N875" i="6" s="1"/>
  <c r="O875" i="6"/>
  <c r="M1731" i="6"/>
  <c r="N1731" i="6" s="1"/>
  <c r="O1731" i="6"/>
  <c r="O2836" i="6"/>
  <c r="M2836" i="6"/>
  <c r="N2836" i="6" s="1"/>
  <c r="O3727" i="6"/>
  <c r="M3727" i="6"/>
  <c r="N3727" i="6" s="1"/>
  <c r="O1561" i="6"/>
  <c r="M1561" i="6"/>
  <c r="N1561" i="6" s="1"/>
  <c r="M2897" i="6"/>
  <c r="N2897" i="6" s="1"/>
  <c r="O2897" i="6"/>
  <c r="M3087" i="6"/>
  <c r="N3087" i="6" s="1"/>
  <c r="O3087" i="6"/>
  <c r="M3815" i="6"/>
  <c r="N3815" i="6" s="1"/>
  <c r="O3815" i="6"/>
  <c r="O1374" i="6"/>
  <c r="M1374" i="6"/>
  <c r="N1374" i="6" s="1"/>
  <c r="O2270" i="6"/>
  <c r="M2270" i="6"/>
  <c r="N2270" i="6" s="1"/>
  <c r="O2963" i="6"/>
  <c r="M2963" i="6"/>
  <c r="N2963" i="6" s="1"/>
  <c r="O3046" i="6"/>
  <c r="M3046" i="6"/>
  <c r="N3046" i="6" s="1"/>
  <c r="O3838" i="6"/>
  <c r="M3838" i="6"/>
  <c r="N3838" i="6" s="1"/>
  <c r="M3282" i="6"/>
  <c r="N3282" i="6" s="1"/>
  <c r="O3282" i="6"/>
  <c r="O3227" i="6"/>
  <c r="M3227" i="6"/>
  <c r="N3227" i="6" s="1"/>
  <c r="M3447" i="6"/>
  <c r="N3447" i="6" s="1"/>
  <c r="O3447" i="6"/>
  <c r="M3546" i="6"/>
  <c r="N3546" i="6" s="1"/>
  <c r="O3546" i="6"/>
  <c r="O3293" i="6"/>
  <c r="M3293" i="6"/>
  <c r="N3293" i="6" s="1"/>
  <c r="O1268" i="6"/>
  <c r="M1268" i="6"/>
  <c r="N1268" i="6" s="1"/>
  <c r="M189" i="6"/>
  <c r="N189" i="6" s="1"/>
  <c r="O189" i="6"/>
  <c r="O13" i="6"/>
  <c r="M13" i="6"/>
  <c r="N13" i="6" s="1"/>
  <c r="O816" i="6"/>
  <c r="M816" i="6"/>
  <c r="N816" i="6" s="1"/>
  <c r="M827" i="6"/>
  <c r="N827" i="6" s="1"/>
  <c r="O827" i="6"/>
  <c r="M597" i="6"/>
  <c r="N597" i="6" s="1"/>
  <c r="O597" i="6"/>
  <c r="O130" i="6"/>
  <c r="M130" i="6"/>
  <c r="N130" i="6" s="1"/>
  <c r="O818" i="6"/>
  <c r="M818" i="6"/>
  <c r="N818" i="6" s="1"/>
  <c r="M996" i="6"/>
  <c r="N996" i="6" s="1"/>
  <c r="O996" i="6"/>
  <c r="O252" i="6"/>
  <c r="M252" i="6"/>
  <c r="N252" i="6" s="1"/>
  <c r="M1944" i="6"/>
  <c r="N1944" i="6" s="1"/>
  <c r="O1944" i="6"/>
  <c r="O1372" i="6"/>
  <c r="M1372" i="6"/>
  <c r="N1372" i="6" s="1"/>
  <c r="O1568" i="6"/>
  <c r="M1568" i="6"/>
  <c r="N1568" i="6" s="1"/>
  <c r="O1782" i="6"/>
  <c r="M1782" i="6"/>
  <c r="N1782" i="6" s="1"/>
  <c r="M2587" i="6"/>
  <c r="N2587" i="6" s="1"/>
  <c r="O2587" i="6"/>
  <c r="M3591" i="6"/>
  <c r="N3591" i="6" s="1"/>
  <c r="O3591" i="6"/>
  <c r="O1795" i="6"/>
  <c r="M1795" i="6"/>
  <c r="N1795" i="6" s="1"/>
  <c r="M1293" i="6"/>
  <c r="N1293" i="6" s="1"/>
  <c r="O1293" i="6"/>
  <c r="O3323" i="6"/>
  <c r="M3323" i="6"/>
  <c r="N3323" i="6" s="1"/>
  <c r="M2438" i="6"/>
  <c r="N2438" i="6" s="1"/>
  <c r="O2438" i="6"/>
  <c r="M3351" i="6"/>
  <c r="N3351" i="6" s="1"/>
  <c r="O3351" i="6"/>
  <c r="O814" i="6"/>
  <c r="M814" i="6"/>
  <c r="N814" i="6" s="1"/>
  <c r="O1724" i="6"/>
  <c r="M1724" i="6"/>
  <c r="N1724" i="6" s="1"/>
  <c r="O1831" i="6"/>
  <c r="M1831" i="6"/>
  <c r="N1831" i="6" s="1"/>
  <c r="M2988" i="6"/>
  <c r="N2988" i="6" s="1"/>
  <c r="O2988" i="6"/>
  <c r="M2353" i="6"/>
  <c r="N2353" i="6" s="1"/>
  <c r="O2353" i="6"/>
  <c r="O3027" i="6"/>
  <c r="M3027" i="6"/>
  <c r="N3027" i="6" s="1"/>
  <c r="O3110" i="6"/>
  <c r="M3110" i="6"/>
  <c r="N3110" i="6" s="1"/>
  <c r="O1488" i="6"/>
  <c r="M1488" i="6"/>
  <c r="N1488" i="6" s="1"/>
  <c r="O1515" i="6"/>
  <c r="M1515" i="6"/>
  <c r="N1515" i="6" s="1"/>
  <c r="M1702" i="6"/>
  <c r="N1702" i="6" s="1"/>
  <c r="O1702" i="6"/>
  <c r="M2507" i="6"/>
  <c r="N2507" i="6" s="1"/>
  <c r="O2507" i="6"/>
  <c r="O3610" i="6"/>
  <c r="M3610" i="6"/>
  <c r="N3610" i="6" s="1"/>
  <c r="M3596" i="6"/>
  <c r="N3596" i="6" s="1"/>
  <c r="O3596" i="6"/>
  <c r="M3476" i="6"/>
  <c r="N3476" i="6" s="1"/>
  <c r="O3476" i="6"/>
  <c r="O3693" i="6"/>
  <c r="M3693" i="6"/>
  <c r="N3693" i="6" s="1"/>
  <c r="R2" i="6"/>
  <c r="M629" i="6"/>
  <c r="N629" i="6" s="1"/>
  <c r="O629" i="6"/>
  <c r="O820" i="6"/>
  <c r="M820" i="6"/>
  <c r="N820" i="6" s="1"/>
  <c r="O519" i="6"/>
  <c r="M519" i="6"/>
  <c r="N519" i="6" s="1"/>
  <c r="M680" i="6"/>
  <c r="N680" i="6" s="1"/>
  <c r="O680" i="6"/>
  <c r="O220" i="6"/>
  <c r="M220" i="6"/>
  <c r="N220" i="6" s="1"/>
  <c r="M1058" i="6"/>
  <c r="N1058" i="6" s="1"/>
  <c r="O1058" i="6"/>
  <c r="O149" i="6"/>
  <c r="M149" i="6"/>
  <c r="N149" i="6" s="1"/>
  <c r="M963" i="6"/>
  <c r="N963" i="6" s="1"/>
  <c r="O963" i="6"/>
  <c r="M1116" i="6"/>
  <c r="N1116" i="6" s="1"/>
  <c r="O1116" i="6"/>
  <c r="O1160" i="6"/>
  <c r="M1160" i="6"/>
  <c r="N1160" i="6" s="1"/>
  <c r="M518" i="6"/>
  <c r="N518" i="6" s="1"/>
  <c r="O518" i="6"/>
  <c r="M1248" i="6"/>
  <c r="N1248" i="6" s="1"/>
  <c r="O1248" i="6"/>
  <c r="M1496" i="6"/>
  <c r="N1496" i="6" s="1"/>
  <c r="O1496" i="6"/>
  <c r="M3006" i="6"/>
  <c r="N3006" i="6" s="1"/>
  <c r="O3006" i="6"/>
  <c r="O1320" i="6"/>
  <c r="M1320" i="6"/>
  <c r="N1320" i="6" s="1"/>
  <c r="O2339" i="6"/>
  <c r="M2339" i="6"/>
  <c r="N2339" i="6" s="1"/>
  <c r="O3123" i="6"/>
  <c r="M3123" i="6"/>
  <c r="N3123" i="6" s="1"/>
  <c r="M2009" i="6"/>
  <c r="N2009" i="6" s="1"/>
  <c r="O2009" i="6"/>
  <c r="O3558" i="6"/>
  <c r="M3558" i="6"/>
  <c r="N3558" i="6" s="1"/>
  <c r="M2953" i="6"/>
  <c r="N2953" i="6" s="1"/>
  <c r="O2953" i="6"/>
  <c r="O2518" i="6"/>
  <c r="M2518" i="6"/>
  <c r="N2518" i="6" s="1"/>
  <c r="M2537" i="6"/>
  <c r="N2537" i="6" s="1"/>
  <c r="O2537" i="6"/>
  <c r="O2703" i="6"/>
  <c r="M2703" i="6"/>
  <c r="N2703" i="6" s="1"/>
  <c r="O3431" i="6"/>
  <c r="M3431" i="6"/>
  <c r="N3431" i="6" s="1"/>
  <c r="M799" i="6"/>
  <c r="N799" i="6" s="1"/>
  <c r="O799" i="6"/>
  <c r="O3809" i="6"/>
  <c r="M3809" i="6"/>
  <c r="N3809" i="6" s="1"/>
  <c r="M3789" i="6"/>
  <c r="N3789" i="6" s="1"/>
  <c r="O3789" i="6"/>
  <c r="O3834" i="6"/>
  <c r="M3834" i="6"/>
  <c r="N3834" i="6" s="1"/>
  <c r="M1114" i="6"/>
  <c r="N1114" i="6" s="1"/>
  <c r="O1114" i="6"/>
  <c r="M768" i="6"/>
  <c r="N768" i="6" s="1"/>
  <c r="O768" i="6"/>
  <c r="M890" i="6"/>
  <c r="N890" i="6" s="1"/>
  <c r="O890" i="6"/>
  <c r="O237" i="6"/>
  <c r="M237" i="6"/>
  <c r="N237" i="6" s="1"/>
  <c r="M2317" i="6"/>
  <c r="N2317" i="6" s="1"/>
  <c r="O2317" i="6"/>
  <c r="M1919" i="6"/>
  <c r="N1919" i="6" s="1"/>
  <c r="O1919" i="6"/>
  <c r="M2642" i="6"/>
  <c r="N2642" i="6" s="1"/>
  <c r="O2642" i="6"/>
  <c r="O3576" i="6"/>
  <c r="M3576" i="6"/>
  <c r="N3576" i="6" s="1"/>
  <c r="O1737" i="6"/>
  <c r="M1737" i="6"/>
  <c r="N1737" i="6" s="1"/>
  <c r="O2160" i="6"/>
  <c r="M2160" i="6"/>
  <c r="N2160" i="6" s="1"/>
  <c r="M1277" i="6"/>
  <c r="N1277" i="6" s="1"/>
  <c r="O1277" i="6"/>
  <c r="M1503" i="6"/>
  <c r="N1503" i="6" s="1"/>
  <c r="O1503" i="6"/>
  <c r="O2399" i="6"/>
  <c r="M2399" i="6"/>
  <c r="N2399" i="6" s="1"/>
  <c r="O3523" i="6"/>
  <c r="M3523" i="6"/>
  <c r="N3523" i="6" s="1"/>
  <c r="O1733" i="6"/>
  <c r="M1733" i="6"/>
  <c r="N1733" i="6" s="1"/>
  <c r="M2774" i="6"/>
  <c r="N2774" i="6" s="1"/>
  <c r="O2774" i="6"/>
  <c r="O1825" i="6"/>
  <c r="M1825" i="6"/>
  <c r="N1825" i="6" s="1"/>
  <c r="O2229" i="6"/>
  <c r="M2229" i="6"/>
  <c r="N2229" i="6" s="1"/>
  <c r="M2248" i="6"/>
  <c r="N2248" i="6" s="1"/>
  <c r="O2248" i="6"/>
  <c r="O3864" i="6"/>
  <c r="M3864" i="6"/>
  <c r="N3864" i="6" s="1"/>
  <c r="O1036" i="6"/>
  <c r="M1036" i="6"/>
  <c r="N1036" i="6" s="1"/>
  <c r="O1262" i="6"/>
  <c r="M1262" i="6"/>
  <c r="N1262" i="6" s="1"/>
  <c r="O2476" i="6"/>
  <c r="M2476" i="6"/>
  <c r="N2476" i="6" s="1"/>
  <c r="M2559" i="6"/>
  <c r="N2559" i="6" s="1"/>
  <c r="O2559" i="6"/>
  <c r="M3683" i="6"/>
  <c r="N3683" i="6" s="1"/>
  <c r="O3683" i="6"/>
  <c r="O3891" i="6"/>
  <c r="M3891" i="6"/>
  <c r="N3891" i="6" s="1"/>
  <c r="O3516" i="6"/>
  <c r="M3516" i="6"/>
  <c r="N3516" i="6" s="1"/>
  <c r="O291" i="6"/>
  <c r="M291" i="6"/>
  <c r="N291" i="6" s="1"/>
  <c r="O776" i="6"/>
  <c r="M776" i="6"/>
  <c r="N776" i="6" s="1"/>
  <c r="M1004" i="6"/>
  <c r="N1004" i="6" s="1"/>
  <c r="O1004" i="6"/>
  <c r="M1434" i="6"/>
  <c r="N1434" i="6" s="1"/>
  <c r="O1434" i="6"/>
  <c r="O1634" i="6"/>
  <c r="M1634" i="6"/>
  <c r="N1634" i="6" s="1"/>
  <c r="O2822" i="6"/>
  <c r="M2822" i="6"/>
  <c r="N2822" i="6" s="1"/>
  <c r="M1678" i="6"/>
  <c r="N1678" i="6" s="1"/>
  <c r="O1678" i="6"/>
  <c r="M3702" i="6"/>
  <c r="N3702" i="6" s="1"/>
  <c r="O3702" i="6"/>
  <c r="M2173" i="6"/>
  <c r="N2173" i="6" s="1"/>
  <c r="O2173" i="6"/>
  <c r="O3064" i="6"/>
  <c r="M3064" i="6"/>
  <c r="N3064" i="6" s="1"/>
  <c r="M201" i="6"/>
  <c r="N201" i="6" s="1"/>
  <c r="O201" i="6"/>
  <c r="M2357" i="6"/>
  <c r="N2357" i="6" s="1"/>
  <c r="O2357" i="6"/>
  <c r="M2614" i="6"/>
  <c r="N2614" i="6" s="1"/>
  <c r="O2614" i="6"/>
  <c r="M3424" i="6"/>
  <c r="N3424" i="6" s="1"/>
  <c r="O3424" i="6"/>
  <c r="O3861" i="6"/>
  <c r="M3861" i="6"/>
  <c r="N3861" i="6" s="1"/>
  <c r="M1105" i="6"/>
  <c r="N1105" i="6" s="1"/>
  <c r="O1105" i="6"/>
  <c r="M2776" i="6"/>
  <c r="N2776" i="6" s="1"/>
  <c r="O2776" i="6"/>
  <c r="O3267" i="6"/>
  <c r="M3267" i="6"/>
  <c r="N3267" i="6" s="1"/>
  <c r="O1992" i="6"/>
  <c r="M1992" i="6"/>
  <c r="N1992" i="6" s="1"/>
  <c r="M27" i="6"/>
  <c r="N27" i="6" s="1"/>
  <c r="O27" i="6"/>
  <c r="O48" i="6"/>
  <c r="M48" i="6"/>
  <c r="N48" i="6" s="1"/>
  <c r="O627" i="6"/>
  <c r="M627" i="6"/>
  <c r="N627" i="6" s="1"/>
  <c r="M754" i="6"/>
  <c r="N754" i="6" s="1"/>
  <c r="O754" i="6"/>
  <c r="M1415" i="6"/>
  <c r="N1415" i="6" s="1"/>
  <c r="O1415" i="6"/>
  <c r="O3206" i="6"/>
  <c r="M3206" i="6"/>
  <c r="N3206" i="6" s="1"/>
  <c r="M2809" i="6"/>
  <c r="N2809" i="6" s="1"/>
  <c r="O2809" i="6"/>
  <c r="M1287" i="6"/>
  <c r="N1287" i="6" s="1"/>
  <c r="O1287" i="6"/>
  <c r="O2393" i="6"/>
  <c r="M2393" i="6"/>
  <c r="N2393" i="6" s="1"/>
  <c r="O3386" i="6"/>
  <c r="M3386" i="6"/>
  <c r="N3386" i="6" s="1"/>
  <c r="O1964" i="6"/>
  <c r="M1964" i="6"/>
  <c r="N1964" i="6" s="1"/>
  <c r="O1792" i="6"/>
  <c r="M1792" i="6"/>
  <c r="N1792" i="6" s="1"/>
  <c r="M2924" i="6"/>
  <c r="N2924" i="6" s="1"/>
  <c r="O2924" i="6"/>
  <c r="M1451" i="6"/>
  <c r="N1451" i="6" s="1"/>
  <c r="O1451" i="6"/>
  <c r="O3524" i="6"/>
  <c r="M3524" i="6"/>
  <c r="N3524" i="6" s="1"/>
  <c r="O3341" i="6"/>
  <c r="M3341" i="6"/>
  <c r="N3341" i="6" s="1"/>
  <c r="O103" i="6"/>
  <c r="M103" i="6"/>
  <c r="N103" i="6" s="1"/>
  <c r="O929" i="6"/>
  <c r="M929" i="6"/>
  <c r="N929" i="6" s="1"/>
  <c r="O3076" i="6"/>
  <c r="M3076" i="6"/>
  <c r="N3076" i="6" s="1"/>
  <c r="M1999" i="6"/>
  <c r="N1999" i="6" s="1"/>
  <c r="O1999" i="6"/>
  <c r="M3791" i="6"/>
  <c r="N3791" i="6" s="1"/>
  <c r="O3791" i="6"/>
  <c r="O3131" i="6"/>
  <c r="M3131" i="6"/>
  <c r="N3131" i="6" s="1"/>
  <c r="M1020" i="6"/>
  <c r="N1020" i="6" s="1"/>
  <c r="O1020" i="6"/>
  <c r="M2961" i="6"/>
  <c r="N2961" i="6" s="1"/>
  <c r="O2961" i="6"/>
  <c r="O2243" i="6"/>
  <c r="M2243" i="6"/>
  <c r="N2243" i="6" s="1"/>
  <c r="M2620" i="6"/>
  <c r="N2620" i="6" s="1"/>
  <c r="O2620" i="6"/>
  <c r="O343" i="6"/>
  <c r="M343" i="6"/>
  <c r="N343" i="6" s="1"/>
  <c r="M246" i="6"/>
  <c r="N246" i="6" s="1"/>
  <c r="O246" i="6"/>
  <c r="M1171" i="6"/>
  <c r="N1171" i="6" s="1"/>
  <c r="O1171" i="6"/>
  <c r="M2791" i="6"/>
  <c r="N2791" i="6" s="1"/>
  <c r="O2791" i="6"/>
  <c r="O2249" i="6"/>
  <c r="M2249" i="6"/>
  <c r="N2249" i="6" s="1"/>
  <c r="O1725" i="6"/>
  <c r="M1725" i="6"/>
  <c r="N1725" i="6" s="1"/>
  <c r="M3649" i="6"/>
  <c r="N3649" i="6" s="1"/>
  <c r="O3649" i="6"/>
  <c r="M1435" i="6"/>
  <c r="N1435" i="6" s="1"/>
  <c r="O1435" i="6"/>
  <c r="M2557" i="6"/>
  <c r="N2557" i="6" s="1"/>
  <c r="O2557" i="6"/>
  <c r="M1063" i="6"/>
  <c r="N1063" i="6" s="1"/>
  <c r="O1063" i="6"/>
  <c r="O2843" i="6"/>
  <c r="M2843" i="6"/>
  <c r="N2843" i="6" s="1"/>
  <c r="M3643" i="6"/>
  <c r="N3643" i="6" s="1"/>
  <c r="O3643" i="6"/>
  <c r="M474" i="6"/>
  <c r="N474" i="6" s="1"/>
  <c r="O474" i="6"/>
  <c r="M249" i="6"/>
  <c r="N249" i="6" s="1"/>
  <c r="O249" i="6"/>
  <c r="O1181" i="6"/>
  <c r="M1181" i="6"/>
  <c r="N1181" i="6" s="1"/>
  <c r="M299" i="6"/>
  <c r="N299" i="6" s="1"/>
  <c r="O299" i="6"/>
  <c r="O657" i="6"/>
  <c r="M657" i="6"/>
  <c r="N657" i="6" s="1"/>
  <c r="O64" i="6"/>
  <c r="M64" i="6"/>
  <c r="N64" i="6" s="1"/>
  <c r="M175" i="6"/>
  <c r="N175" i="6" s="1"/>
  <c r="O175" i="6"/>
  <c r="M336" i="6"/>
  <c r="N336" i="6" s="1"/>
  <c r="O336" i="6"/>
  <c r="O1051" i="6"/>
  <c r="M1051" i="6"/>
  <c r="N1051" i="6" s="1"/>
  <c r="O2336" i="6"/>
  <c r="M2336" i="6"/>
  <c r="N2336" i="6" s="1"/>
  <c r="O3093" i="6"/>
  <c r="M3093" i="6"/>
  <c r="N3093" i="6" s="1"/>
  <c r="O3305" i="6"/>
  <c r="M3305" i="6"/>
  <c r="N3305" i="6" s="1"/>
  <c r="M1537" i="6"/>
  <c r="N1537" i="6" s="1"/>
  <c r="O1537" i="6"/>
  <c r="O1743" i="6"/>
  <c r="M1743" i="6"/>
  <c r="N1743" i="6" s="1"/>
  <c r="O1957" i="6"/>
  <c r="M1957" i="6"/>
  <c r="N1957" i="6" s="1"/>
  <c r="O2717" i="6"/>
  <c r="M2717" i="6"/>
  <c r="N2717" i="6" s="1"/>
  <c r="O1836" i="6"/>
  <c r="M1836" i="6"/>
  <c r="N1836" i="6" s="1"/>
  <c r="O3032" i="6"/>
  <c r="M3032" i="6"/>
  <c r="N3032" i="6" s="1"/>
  <c r="M741" i="6"/>
  <c r="N741" i="6" s="1"/>
  <c r="O741" i="6"/>
  <c r="O1396" i="6"/>
  <c r="M1396" i="6"/>
  <c r="N1396" i="6" s="1"/>
  <c r="O2316" i="6"/>
  <c r="M2316" i="6"/>
  <c r="N2316" i="6" s="1"/>
  <c r="M3073" i="6"/>
  <c r="N3073" i="6" s="1"/>
  <c r="O3073" i="6"/>
  <c r="M3263" i="6"/>
  <c r="N3263" i="6" s="1"/>
  <c r="O3263" i="6"/>
  <c r="M1586" i="6"/>
  <c r="N1586" i="6" s="1"/>
  <c r="O1586" i="6"/>
  <c r="O2538" i="6"/>
  <c r="M2538" i="6"/>
  <c r="N2538" i="6" s="1"/>
  <c r="O2017" i="6"/>
  <c r="M2017" i="6"/>
  <c r="N2017" i="6" s="1"/>
  <c r="M3657" i="6"/>
  <c r="N3657" i="6" s="1"/>
  <c r="O3657" i="6"/>
  <c r="O2098" i="6"/>
  <c r="M2098" i="6"/>
  <c r="N2098" i="6" s="1"/>
  <c r="O3120" i="6"/>
  <c r="M3120" i="6"/>
  <c r="N3120" i="6" s="1"/>
  <c r="O2212" i="6"/>
  <c r="M2212" i="6"/>
  <c r="N2212" i="6" s="1"/>
  <c r="O2969" i="6"/>
  <c r="M2969" i="6"/>
  <c r="N2969" i="6" s="1"/>
  <c r="O3159" i="6"/>
  <c r="M3159" i="6"/>
  <c r="N3159" i="6" s="1"/>
  <c r="M1125" i="6"/>
  <c r="N1125" i="6" s="1"/>
  <c r="O1125" i="6"/>
  <c r="O1556" i="6"/>
  <c r="M1556" i="6"/>
  <c r="N1556" i="6" s="1"/>
  <c r="M3233" i="6"/>
  <c r="N3233" i="6" s="1"/>
  <c r="O3233" i="6"/>
  <c r="M3892" i="6"/>
  <c r="N3892" i="6" s="1"/>
  <c r="O3892" i="6"/>
  <c r="O3853" i="6"/>
  <c r="M3853" i="6"/>
  <c r="N3853" i="6" s="1"/>
  <c r="M245" i="6"/>
  <c r="N245" i="6" s="1"/>
  <c r="O245" i="6"/>
  <c r="O344" i="6"/>
  <c r="M344" i="6"/>
  <c r="N344" i="6" s="1"/>
  <c r="O1059" i="6"/>
  <c r="M1059" i="6"/>
  <c r="N1059" i="6" s="1"/>
  <c r="M135" i="6"/>
  <c r="N135" i="6" s="1"/>
  <c r="O135" i="6"/>
  <c r="M296" i="6"/>
  <c r="N296" i="6" s="1"/>
  <c r="O296" i="6"/>
  <c r="M1000" i="6"/>
  <c r="N1000" i="6" s="1"/>
  <c r="O1000" i="6"/>
  <c r="O1011" i="6"/>
  <c r="M1011" i="6"/>
  <c r="N1011" i="6" s="1"/>
  <c r="M550" i="6"/>
  <c r="N550" i="6" s="1"/>
  <c r="O550" i="6"/>
  <c r="M649" i="6"/>
  <c r="N649" i="6" s="1"/>
  <c r="O649" i="6"/>
  <c r="M668" i="6"/>
  <c r="N668" i="6" s="1"/>
  <c r="O668" i="6"/>
  <c r="M420" i="6"/>
  <c r="N420" i="6" s="1"/>
  <c r="O420" i="6"/>
  <c r="O570" i="6"/>
  <c r="M570" i="6"/>
  <c r="N570" i="6" s="1"/>
  <c r="M1258" i="6"/>
  <c r="N1258" i="6" s="1"/>
  <c r="O1258" i="6"/>
  <c r="M710" i="6"/>
  <c r="N710" i="6" s="1"/>
  <c r="O710" i="6"/>
  <c r="O541" i="6"/>
  <c r="M541" i="6"/>
  <c r="N541" i="6" s="1"/>
  <c r="M640" i="6"/>
  <c r="N640" i="6" s="1"/>
  <c r="O640" i="6"/>
  <c r="M650" i="6"/>
  <c r="N650" i="6" s="1"/>
  <c r="O650" i="6"/>
  <c r="O732" i="6"/>
  <c r="M732" i="6"/>
  <c r="N732" i="6" s="1"/>
  <c r="O787" i="6"/>
  <c r="M787" i="6"/>
  <c r="N787" i="6" s="1"/>
  <c r="M918" i="6"/>
  <c r="N918" i="6" s="1"/>
  <c r="O918" i="6"/>
  <c r="O134" i="6"/>
  <c r="M134" i="6"/>
  <c r="N134" i="6" s="1"/>
  <c r="M233" i="6"/>
  <c r="N233" i="6" s="1"/>
  <c r="O233" i="6"/>
  <c r="O937" i="6"/>
  <c r="M937" i="6"/>
  <c r="N937" i="6" s="1"/>
  <c r="M1135" i="6"/>
  <c r="N1135" i="6" s="1"/>
  <c r="O1135" i="6"/>
  <c r="O1326" i="6"/>
  <c r="M1326" i="6"/>
  <c r="N1326" i="6" s="1"/>
  <c r="M2222" i="6"/>
  <c r="N2222" i="6" s="1"/>
  <c r="O2222" i="6"/>
  <c r="O2241" i="6"/>
  <c r="M2241" i="6"/>
  <c r="N2241" i="6" s="1"/>
  <c r="O2915" i="6"/>
  <c r="M2915" i="6"/>
  <c r="N2915" i="6" s="1"/>
  <c r="O2998" i="6"/>
  <c r="M2998" i="6"/>
  <c r="N2998" i="6" s="1"/>
  <c r="O3790" i="6"/>
  <c r="M3790" i="6"/>
  <c r="N3790" i="6" s="1"/>
  <c r="M3881" i="6"/>
  <c r="N3881" i="6" s="1"/>
  <c r="O3881" i="6"/>
  <c r="M759" i="6"/>
  <c r="N759" i="6" s="1"/>
  <c r="O759" i="6"/>
  <c r="M1581" i="6"/>
  <c r="N1581" i="6" s="1"/>
  <c r="O1581" i="6"/>
  <c r="O2386" i="6"/>
  <c r="M2386" i="6"/>
  <c r="N2386" i="6" s="1"/>
  <c r="M2517" i="6"/>
  <c r="N2517" i="6" s="1"/>
  <c r="O2517" i="6"/>
  <c r="M2536" i="6"/>
  <c r="N2536" i="6" s="1"/>
  <c r="O2536" i="6"/>
  <c r="O3218" i="6"/>
  <c r="M3218" i="6"/>
  <c r="N3218" i="6" s="1"/>
  <c r="M2622" i="6"/>
  <c r="N2622" i="6" s="1"/>
  <c r="O2622" i="6"/>
  <c r="M3414" i="6"/>
  <c r="N3414" i="6" s="1"/>
  <c r="O3414" i="6"/>
  <c r="M959" i="6"/>
  <c r="N959" i="6" s="1"/>
  <c r="O959" i="6"/>
  <c r="M1781" i="6"/>
  <c r="N1781" i="6" s="1"/>
  <c r="O1781" i="6"/>
  <c r="M1948" i="6"/>
  <c r="N1948" i="6" s="1"/>
  <c r="O1948" i="6"/>
  <c r="M2739" i="6"/>
  <c r="N2739" i="6" s="1"/>
  <c r="O2739" i="6"/>
  <c r="M3705" i="6"/>
  <c r="N3705" i="6" s="1"/>
  <c r="O3705" i="6"/>
  <c r="O1134" i="6"/>
  <c r="M1134" i="6"/>
  <c r="N1134" i="6" s="1"/>
  <c r="O1873" i="6"/>
  <c r="M1873" i="6"/>
  <c r="N1873" i="6" s="1"/>
  <c r="M1341" i="6"/>
  <c r="N1341" i="6" s="1"/>
  <c r="O1341" i="6"/>
  <c r="O2146" i="6"/>
  <c r="M2146" i="6"/>
  <c r="N2146" i="6" s="1"/>
  <c r="O2296" i="6"/>
  <c r="M2296" i="6"/>
  <c r="N2296" i="6" s="1"/>
  <c r="O2978" i="6"/>
  <c r="M2978" i="6"/>
  <c r="N2978" i="6" s="1"/>
  <c r="M3053" i="6"/>
  <c r="N3053" i="6" s="1"/>
  <c r="O3053" i="6"/>
  <c r="O3168" i="6"/>
  <c r="M3168" i="6"/>
  <c r="N3168" i="6" s="1"/>
  <c r="O3264" i="6"/>
  <c r="M3264" i="6"/>
  <c r="N3264" i="6" s="1"/>
  <c r="M992" i="6"/>
  <c r="N992" i="6" s="1"/>
  <c r="O992" i="6"/>
  <c r="M1464" i="6"/>
  <c r="N1464" i="6" s="1"/>
  <c r="O1464" i="6"/>
  <c r="M1491" i="6"/>
  <c r="N1491" i="6" s="1"/>
  <c r="O1491" i="6"/>
  <c r="M2483" i="6"/>
  <c r="N2483" i="6" s="1"/>
  <c r="O2483" i="6"/>
  <c r="O2574" i="6"/>
  <c r="M2574" i="6"/>
  <c r="N2574" i="6" s="1"/>
  <c r="M2593" i="6"/>
  <c r="N2593" i="6" s="1"/>
  <c r="O2593" i="6"/>
  <c r="O2564" i="6"/>
  <c r="M2564" i="6"/>
  <c r="N2564" i="6" s="1"/>
  <c r="M2759" i="6"/>
  <c r="N2759" i="6" s="1"/>
  <c r="O2759" i="6"/>
  <c r="M3487" i="6"/>
  <c r="N3487" i="6" s="1"/>
  <c r="O3487" i="6"/>
  <c r="O3586" i="6"/>
  <c r="M3586" i="6"/>
  <c r="N3586" i="6" s="1"/>
  <c r="M1722" i="6"/>
  <c r="N1722" i="6" s="1"/>
  <c r="O1722" i="6"/>
  <c r="O1869" i="6"/>
  <c r="M1869" i="6"/>
  <c r="N1869" i="6" s="1"/>
  <c r="O2043" i="6"/>
  <c r="M2043" i="6"/>
  <c r="N2043" i="6" s="1"/>
  <c r="O2910" i="6"/>
  <c r="M2910" i="6"/>
  <c r="N2910" i="6" s="1"/>
  <c r="M3793" i="6"/>
  <c r="N3793" i="6" s="1"/>
  <c r="O3793" i="6"/>
  <c r="M1014" i="6"/>
  <c r="N1014" i="6" s="1"/>
  <c r="O1014" i="6"/>
  <c r="O1769" i="6"/>
  <c r="M1769" i="6"/>
  <c r="N1769" i="6" s="1"/>
  <c r="O1868" i="6"/>
  <c r="M1868" i="6"/>
  <c r="N1868" i="6" s="1"/>
  <c r="M2042" i="6"/>
  <c r="N2042" i="6" s="1"/>
  <c r="O2042" i="6"/>
  <c r="O2192" i="6"/>
  <c r="M2192" i="6"/>
  <c r="N2192" i="6" s="1"/>
  <c r="M2874" i="6"/>
  <c r="N2874" i="6" s="1"/>
  <c r="O2874" i="6"/>
  <c r="M2949" i="6"/>
  <c r="N2949" i="6" s="1"/>
  <c r="O2949" i="6"/>
  <c r="M3808" i="6"/>
  <c r="N3808" i="6" s="1"/>
  <c r="O3808" i="6"/>
  <c r="M676" i="6"/>
  <c r="N676" i="6" s="1"/>
  <c r="O676" i="6"/>
  <c r="O1501" i="6"/>
  <c r="M1501" i="6"/>
  <c r="N1501" i="6" s="1"/>
  <c r="O2306" i="6"/>
  <c r="M2306" i="6"/>
  <c r="N2306" i="6" s="1"/>
  <c r="O2437" i="6"/>
  <c r="M2437" i="6"/>
  <c r="N2437" i="6" s="1"/>
  <c r="M3138" i="6"/>
  <c r="N3138" i="6" s="1"/>
  <c r="O3138" i="6"/>
  <c r="O3334" i="6"/>
  <c r="M3334" i="6"/>
  <c r="N3334" i="6" s="1"/>
  <c r="O3425" i="6"/>
  <c r="M3425" i="6"/>
  <c r="N3425" i="6" s="1"/>
  <c r="O3636" i="6"/>
  <c r="M3636" i="6"/>
  <c r="N3636" i="6" s="1"/>
  <c r="O3659" i="6"/>
  <c r="M3659" i="6"/>
  <c r="N3659" i="6" s="1"/>
  <c r="M3388" i="6"/>
  <c r="N3388" i="6" s="1"/>
  <c r="O3388" i="6"/>
  <c r="O3692" i="6"/>
  <c r="M3692" i="6"/>
  <c r="N3692" i="6" s="1"/>
  <c r="M3795" i="6"/>
  <c r="N3795" i="6" s="1"/>
  <c r="O3795" i="6"/>
  <c r="O3875" i="6"/>
  <c r="M3875" i="6"/>
  <c r="N3875" i="6" s="1"/>
  <c r="O3468" i="6"/>
  <c r="M3468" i="6"/>
  <c r="N3468" i="6" s="1"/>
  <c r="O3340" i="6"/>
  <c r="M3340" i="6"/>
  <c r="N3340" i="6" s="1"/>
  <c r="O575" i="6"/>
  <c r="M575" i="6"/>
  <c r="N575" i="6" s="1"/>
  <c r="O602" i="6"/>
  <c r="M602" i="6"/>
  <c r="N602" i="6" s="1"/>
  <c r="O19" i="6"/>
  <c r="M19" i="6"/>
  <c r="N19" i="6" s="1"/>
  <c r="M278" i="6"/>
  <c r="N278" i="6" s="1"/>
  <c r="O278" i="6"/>
  <c r="O377" i="6"/>
  <c r="M377" i="6"/>
  <c r="N377" i="6" s="1"/>
  <c r="M404" i="6"/>
  <c r="N404" i="6" s="1"/>
  <c r="O404" i="6"/>
  <c r="O527" i="6"/>
  <c r="M527" i="6"/>
  <c r="N527" i="6" s="1"/>
  <c r="O554" i="6"/>
  <c r="M554" i="6"/>
  <c r="N554" i="6" s="1"/>
  <c r="M694" i="6"/>
  <c r="N694" i="6" s="1"/>
  <c r="O694" i="6"/>
  <c r="O102" i="6"/>
  <c r="M102" i="6"/>
  <c r="N102" i="6" s="1"/>
  <c r="M427" i="6"/>
  <c r="N427" i="6" s="1"/>
  <c r="O427" i="6"/>
  <c r="O95" i="6"/>
  <c r="M95" i="6"/>
  <c r="N95" i="6" s="1"/>
  <c r="O122" i="6"/>
  <c r="M122" i="6"/>
  <c r="N122" i="6" s="1"/>
  <c r="O93" i="6"/>
  <c r="M93" i="6"/>
  <c r="N93" i="6" s="1"/>
  <c r="O192" i="6"/>
  <c r="M192" i="6"/>
  <c r="N192" i="6" s="1"/>
  <c r="M896" i="6"/>
  <c r="N896" i="6" s="1"/>
  <c r="O896" i="6"/>
  <c r="M907" i="6"/>
  <c r="N907" i="6" s="1"/>
  <c r="O907" i="6"/>
  <c r="O180" i="6"/>
  <c r="M180" i="6"/>
  <c r="N180" i="6" s="1"/>
  <c r="O303" i="6"/>
  <c r="M303" i="6"/>
  <c r="N303" i="6" s="1"/>
  <c r="O330" i="6"/>
  <c r="M330" i="6"/>
  <c r="N330" i="6" s="1"/>
  <c r="O365" i="6"/>
  <c r="M365" i="6"/>
  <c r="N365" i="6" s="1"/>
  <c r="M464" i="6"/>
  <c r="N464" i="6" s="1"/>
  <c r="O464" i="6"/>
  <c r="O1168" i="6"/>
  <c r="M1168" i="6"/>
  <c r="N1168" i="6" s="1"/>
  <c r="M687" i="6"/>
  <c r="N687" i="6" s="1"/>
  <c r="O687" i="6"/>
  <c r="O1362" i="6"/>
  <c r="M1362" i="6"/>
  <c r="N1362" i="6" s="1"/>
  <c r="O1509" i="6"/>
  <c r="M1509" i="6"/>
  <c r="N1509" i="6" s="1"/>
  <c r="M2314" i="6"/>
  <c r="N2314" i="6" s="1"/>
  <c r="O2314" i="6"/>
  <c r="M2445" i="6"/>
  <c r="N2445" i="6" s="1"/>
  <c r="O2445" i="6"/>
  <c r="O2464" i="6"/>
  <c r="M2464" i="6"/>
  <c r="N2464" i="6" s="1"/>
  <c r="O3146" i="6"/>
  <c r="M3146" i="6"/>
  <c r="N3146" i="6" s="1"/>
  <c r="M3221" i="6"/>
  <c r="N3221" i="6" s="1"/>
  <c r="O3221" i="6"/>
  <c r="M3342" i="6"/>
  <c r="N3342" i="6" s="1"/>
  <c r="O3342" i="6"/>
  <c r="M3433" i="6"/>
  <c r="N3433" i="6" s="1"/>
  <c r="O3433" i="6"/>
  <c r="M1665" i="6"/>
  <c r="N1665" i="6" s="1"/>
  <c r="O1665" i="6"/>
  <c r="O1764" i="6"/>
  <c r="M1764" i="6"/>
  <c r="N1764" i="6" s="1"/>
  <c r="M1907" i="6"/>
  <c r="N1907" i="6" s="1"/>
  <c r="O1907" i="6"/>
  <c r="O2069" i="6"/>
  <c r="M2069" i="6"/>
  <c r="N2069" i="6" s="1"/>
  <c r="O2088" i="6"/>
  <c r="M2088" i="6"/>
  <c r="N2088" i="6" s="1"/>
  <c r="O2770" i="6"/>
  <c r="M2770" i="6"/>
  <c r="N2770" i="6" s="1"/>
  <c r="O2845" i="6"/>
  <c r="M2845" i="6"/>
  <c r="N2845" i="6" s="1"/>
  <c r="O3704" i="6"/>
  <c r="M3704" i="6"/>
  <c r="N3704" i="6" s="1"/>
  <c r="O1865" i="6"/>
  <c r="M1865" i="6"/>
  <c r="N1865" i="6" s="1"/>
  <c r="O1333" i="6"/>
  <c r="M1333" i="6"/>
  <c r="N1333" i="6" s="1"/>
  <c r="M2138" i="6"/>
  <c r="N2138" i="6" s="1"/>
  <c r="O2138" i="6"/>
  <c r="M2269" i="6"/>
  <c r="N2269" i="6" s="1"/>
  <c r="O2269" i="6"/>
  <c r="O2288" i="6"/>
  <c r="M2288" i="6"/>
  <c r="N2288" i="6" s="1"/>
  <c r="O2970" i="6"/>
  <c r="M2970" i="6"/>
  <c r="N2970" i="6" s="1"/>
  <c r="M3045" i="6"/>
  <c r="N3045" i="6" s="1"/>
  <c r="O3045" i="6"/>
  <c r="O3160" i="6"/>
  <c r="M3160" i="6"/>
  <c r="N3160" i="6" s="1"/>
  <c r="O3244" i="6"/>
  <c r="M3244" i="6"/>
  <c r="N3244" i="6" s="1"/>
  <c r="O1425" i="6"/>
  <c r="M1425" i="6"/>
  <c r="N1425" i="6" s="1"/>
  <c r="M1524" i="6"/>
  <c r="N1524" i="6" s="1"/>
  <c r="O1524" i="6"/>
  <c r="O2444" i="6"/>
  <c r="M2444" i="6"/>
  <c r="N2444" i="6" s="1"/>
  <c r="M2527" i="6"/>
  <c r="N2527" i="6" s="1"/>
  <c r="O2527" i="6"/>
  <c r="O3201" i="6"/>
  <c r="M3201" i="6"/>
  <c r="N3201" i="6" s="1"/>
  <c r="M2602" i="6"/>
  <c r="N2602" i="6" s="1"/>
  <c r="O2602" i="6"/>
  <c r="O2720" i="6"/>
  <c r="M2720" i="6"/>
  <c r="N2720" i="6" s="1"/>
  <c r="O3464" i="6"/>
  <c r="M3464" i="6"/>
  <c r="N3464" i="6" s="1"/>
  <c r="O3651" i="6"/>
  <c r="M3651" i="6"/>
  <c r="N3651" i="6" s="1"/>
  <c r="O1039" i="6"/>
  <c r="M1039" i="6"/>
  <c r="N1039" i="6" s="1"/>
  <c r="M1714" i="6"/>
  <c r="N1714" i="6" s="1"/>
  <c r="O1714" i="6"/>
  <c r="O1861" i="6"/>
  <c r="M1861" i="6"/>
  <c r="N1861" i="6" s="1"/>
  <c r="O2035" i="6"/>
  <c r="M2035" i="6"/>
  <c r="N2035" i="6" s="1"/>
  <c r="O2126" i="6"/>
  <c r="M2126" i="6"/>
  <c r="N2126" i="6" s="1"/>
  <c r="O2145" i="6"/>
  <c r="M2145" i="6"/>
  <c r="N2145" i="6" s="1"/>
  <c r="M2819" i="6"/>
  <c r="N2819" i="6" s="1"/>
  <c r="O2819" i="6"/>
  <c r="O2902" i="6"/>
  <c r="M2902" i="6"/>
  <c r="N2902" i="6" s="1"/>
  <c r="O3694" i="6"/>
  <c r="M3694" i="6"/>
  <c r="N3694" i="6" s="1"/>
  <c r="M3785" i="6"/>
  <c r="N3785" i="6" s="1"/>
  <c r="O3785" i="6"/>
  <c r="O1214" i="6"/>
  <c r="M1214" i="6"/>
  <c r="N1214" i="6" s="1"/>
  <c r="O1953" i="6"/>
  <c r="M1953" i="6"/>
  <c r="N1953" i="6" s="1"/>
  <c r="O2226" i="6"/>
  <c r="M2226" i="6"/>
  <c r="N2226" i="6" s="1"/>
  <c r="O2376" i="6"/>
  <c r="M2376" i="6"/>
  <c r="N2376" i="6" s="1"/>
  <c r="O3058" i="6"/>
  <c r="M3058" i="6"/>
  <c r="N3058" i="6" s="1"/>
  <c r="M3133" i="6"/>
  <c r="N3133" i="6" s="1"/>
  <c r="O3133" i="6"/>
  <c r="O3236" i="6"/>
  <c r="M3236" i="6"/>
  <c r="N3236" i="6" s="1"/>
  <c r="M3345" i="6"/>
  <c r="N3345" i="6" s="1"/>
  <c r="O3345" i="6"/>
  <c r="O805" i="6"/>
  <c r="M805" i="6"/>
  <c r="N805" i="6" s="1"/>
  <c r="M1321" i="6"/>
  <c r="N1321" i="6" s="1"/>
  <c r="O1321" i="6"/>
  <c r="O1420" i="6"/>
  <c r="M1420" i="6"/>
  <c r="N1420" i="6" s="1"/>
  <c r="M1527" i="6"/>
  <c r="N1527" i="6" s="1"/>
  <c r="O1527" i="6"/>
  <c r="M2340" i="6"/>
  <c r="N2340" i="6" s="1"/>
  <c r="O2340" i="6"/>
  <c r="M2423" i="6"/>
  <c r="N2423" i="6" s="1"/>
  <c r="O2423" i="6"/>
  <c r="O3097" i="6"/>
  <c r="M3097" i="6"/>
  <c r="N3097" i="6" s="1"/>
  <c r="O3124" i="6"/>
  <c r="M3124" i="6"/>
  <c r="N3124" i="6" s="1"/>
  <c r="M2616" i="6"/>
  <c r="N2616" i="6" s="1"/>
  <c r="O2616" i="6"/>
  <c r="O3360" i="6"/>
  <c r="M3360" i="6"/>
  <c r="N3360" i="6" s="1"/>
  <c r="M750" i="6"/>
  <c r="N750" i="6" s="1"/>
  <c r="O750" i="6"/>
  <c r="M1585" i="6"/>
  <c r="N1585" i="6" s="1"/>
  <c r="O1585" i="6"/>
  <c r="M1684" i="6"/>
  <c r="N1684" i="6" s="1"/>
  <c r="O1684" i="6"/>
  <c r="O1791" i="6"/>
  <c r="M1791" i="6"/>
  <c r="N1791" i="6" s="1"/>
  <c r="M1989" i="6"/>
  <c r="N1989" i="6" s="1"/>
  <c r="O1989" i="6"/>
  <c r="O2690" i="6"/>
  <c r="M2690" i="6"/>
  <c r="N2690" i="6" s="1"/>
  <c r="M2765" i="6"/>
  <c r="N2765" i="6" s="1"/>
  <c r="O2765" i="6"/>
  <c r="O2880" i="6"/>
  <c r="M2880" i="6"/>
  <c r="N2880" i="6" s="1"/>
  <c r="O3624" i="6"/>
  <c r="M3624" i="6"/>
  <c r="N3624" i="6" s="1"/>
  <c r="M3811" i="6"/>
  <c r="N3811" i="6" s="1"/>
  <c r="O3811" i="6"/>
  <c r="M3894" i="6"/>
  <c r="N3894" i="6" s="1"/>
  <c r="O3894" i="6"/>
  <c r="M516" i="6"/>
  <c r="N516" i="6" s="1"/>
  <c r="O516" i="6"/>
  <c r="O639" i="6"/>
  <c r="M639" i="6"/>
  <c r="N639" i="6" s="1"/>
  <c r="M646" i="6"/>
  <c r="N646" i="6" s="1"/>
  <c r="O646" i="6"/>
  <c r="M670" i="6"/>
  <c r="N670" i="6" s="1"/>
  <c r="O670" i="6"/>
  <c r="O83" i="6"/>
  <c r="M83" i="6"/>
  <c r="N83" i="6" s="1"/>
  <c r="M441" i="6"/>
  <c r="N441" i="6" s="1"/>
  <c r="O441" i="6"/>
  <c r="M468" i="6"/>
  <c r="N468" i="6" s="1"/>
  <c r="O468" i="6"/>
  <c r="O618" i="6"/>
  <c r="M618" i="6"/>
  <c r="N618" i="6" s="1"/>
  <c r="O1306" i="6"/>
  <c r="M1306" i="6"/>
  <c r="N1306" i="6" s="1"/>
  <c r="M758" i="6"/>
  <c r="N758" i="6" s="1"/>
  <c r="O758" i="6"/>
  <c r="M265" i="6"/>
  <c r="N265" i="6" s="1"/>
  <c r="O265" i="6"/>
  <c r="M969" i="6"/>
  <c r="N969" i="6" s="1"/>
  <c r="O969" i="6"/>
  <c r="O159" i="6"/>
  <c r="M159" i="6"/>
  <c r="N159" i="6" s="1"/>
  <c r="M874" i="6"/>
  <c r="N874" i="6" s="1"/>
  <c r="O874" i="6"/>
  <c r="M157" i="6"/>
  <c r="N157" i="6" s="1"/>
  <c r="O157" i="6"/>
  <c r="M256" i="6"/>
  <c r="N256" i="6" s="1"/>
  <c r="O256" i="6"/>
  <c r="O960" i="6"/>
  <c r="M960" i="6"/>
  <c r="N960" i="6" s="1"/>
  <c r="M971" i="6"/>
  <c r="N971" i="6" s="1"/>
  <c r="O971" i="6"/>
  <c r="O367" i="6"/>
  <c r="M367" i="6"/>
  <c r="N367" i="6" s="1"/>
  <c r="O1082" i="6"/>
  <c r="M1082" i="6"/>
  <c r="N1082" i="6" s="1"/>
  <c r="O1149" i="6"/>
  <c r="M1149" i="6"/>
  <c r="N1149" i="6" s="1"/>
  <c r="O528" i="6"/>
  <c r="M528" i="6"/>
  <c r="N528" i="6" s="1"/>
  <c r="O1232" i="6"/>
  <c r="M1232" i="6"/>
  <c r="N1232" i="6" s="1"/>
  <c r="M1243" i="6"/>
  <c r="N1243" i="6" s="1"/>
  <c r="O1243" i="6"/>
  <c r="O751" i="6"/>
  <c r="M751" i="6"/>
  <c r="N751" i="6" s="1"/>
  <c r="O2378" i="6"/>
  <c r="M2378" i="6"/>
  <c r="N2378" i="6" s="1"/>
  <c r="M2509" i="6"/>
  <c r="N2509" i="6" s="1"/>
  <c r="O2509" i="6"/>
  <c r="M2528" i="6"/>
  <c r="N2528" i="6" s="1"/>
  <c r="O2528" i="6"/>
  <c r="M3210" i="6"/>
  <c r="N3210" i="6" s="1"/>
  <c r="O3210" i="6"/>
  <c r="O3497" i="6"/>
  <c r="M3497" i="6"/>
  <c r="N3497" i="6" s="1"/>
  <c r="O1828" i="6"/>
  <c r="M1828" i="6"/>
  <c r="N1828" i="6" s="1"/>
  <c r="O2002" i="6"/>
  <c r="M2002" i="6"/>
  <c r="N2002" i="6" s="1"/>
  <c r="M2152" i="6"/>
  <c r="N2152" i="6" s="1"/>
  <c r="O2152" i="6"/>
  <c r="O2834" i="6"/>
  <c r="M2834" i="6"/>
  <c r="N2834" i="6" s="1"/>
  <c r="M2909" i="6"/>
  <c r="N2909" i="6" s="1"/>
  <c r="O2909" i="6"/>
  <c r="O3024" i="6"/>
  <c r="M3024" i="6"/>
  <c r="N3024" i="6" s="1"/>
  <c r="O1929" i="6"/>
  <c r="M1929" i="6"/>
  <c r="N1929" i="6" s="1"/>
  <c r="M1397" i="6"/>
  <c r="N1397" i="6" s="1"/>
  <c r="O1397" i="6"/>
  <c r="O2202" i="6"/>
  <c r="M2202" i="6"/>
  <c r="N2202" i="6" s="1"/>
  <c r="O2333" i="6"/>
  <c r="M2333" i="6"/>
  <c r="N2333" i="6" s="1"/>
  <c r="O2352" i="6"/>
  <c r="M2352" i="6"/>
  <c r="N2352" i="6" s="1"/>
  <c r="M3109" i="6"/>
  <c r="N3109" i="6" s="1"/>
  <c r="O3109" i="6"/>
  <c r="M3224" i="6"/>
  <c r="N3224" i="6" s="1"/>
  <c r="O3224" i="6"/>
  <c r="M1189" i="6"/>
  <c r="N1189" i="6" s="1"/>
  <c r="O1189" i="6"/>
  <c r="M1489" i="6"/>
  <c r="N1489" i="6" s="1"/>
  <c r="O1489" i="6"/>
  <c r="M1588" i="6"/>
  <c r="N1588" i="6" s="1"/>
  <c r="O1588" i="6"/>
  <c r="O1695" i="6"/>
  <c r="M1695" i="6"/>
  <c r="N1695" i="6" s="1"/>
  <c r="O2508" i="6"/>
  <c r="M2508" i="6"/>
  <c r="N2508" i="6" s="1"/>
  <c r="M2591" i="6"/>
  <c r="N2591" i="6" s="1"/>
  <c r="O2591" i="6"/>
  <c r="O2556" i="6"/>
  <c r="M2556" i="6"/>
  <c r="N2556" i="6" s="1"/>
  <c r="O3528" i="6"/>
  <c r="M3528" i="6"/>
  <c r="N3528" i="6" s="1"/>
  <c r="O3715" i="6"/>
  <c r="M3715" i="6"/>
  <c r="N3715" i="6" s="1"/>
  <c r="M1103" i="6"/>
  <c r="N1103" i="6" s="1"/>
  <c r="O1103" i="6"/>
  <c r="O1269" i="6"/>
  <c r="M1269" i="6"/>
  <c r="N1269" i="6" s="1"/>
  <c r="O2190" i="6"/>
  <c r="M2190" i="6"/>
  <c r="N2190" i="6" s="1"/>
  <c r="M2209" i="6"/>
  <c r="N2209" i="6" s="1"/>
  <c r="O2209" i="6"/>
  <c r="O2883" i="6"/>
  <c r="M2883" i="6"/>
  <c r="N2883" i="6" s="1"/>
  <c r="O3849" i="6"/>
  <c r="M3849" i="6"/>
  <c r="N3849" i="6" s="1"/>
  <c r="M643" i="6"/>
  <c r="N643" i="6" s="1"/>
  <c r="O643" i="6"/>
  <c r="O1338" i="6"/>
  <c r="M1338" i="6"/>
  <c r="N1338" i="6" s="1"/>
  <c r="O2290" i="6"/>
  <c r="M2290" i="6"/>
  <c r="N2290" i="6" s="1"/>
  <c r="M2421" i="6"/>
  <c r="N2421" i="6" s="1"/>
  <c r="O2421" i="6"/>
  <c r="O3122" i="6"/>
  <c r="M3122" i="6"/>
  <c r="N3122" i="6" s="1"/>
  <c r="M3197" i="6"/>
  <c r="N3197" i="6" s="1"/>
  <c r="O3197" i="6"/>
  <c r="O3318" i="6"/>
  <c r="M3318" i="6"/>
  <c r="N3318" i="6" s="1"/>
  <c r="O3409" i="6"/>
  <c r="M3409" i="6"/>
  <c r="N3409" i="6" s="1"/>
  <c r="O981" i="6"/>
  <c r="M981" i="6"/>
  <c r="N981" i="6" s="1"/>
  <c r="O1385" i="6"/>
  <c r="M1385" i="6"/>
  <c r="N1385" i="6" s="1"/>
  <c r="O1484" i="6"/>
  <c r="M1484" i="6"/>
  <c r="N1484" i="6" s="1"/>
  <c r="M1591" i="6"/>
  <c r="N1591" i="6" s="1"/>
  <c r="O1591" i="6"/>
  <c r="M2404" i="6"/>
  <c r="N2404" i="6" s="1"/>
  <c r="O2404" i="6"/>
  <c r="M2487" i="6"/>
  <c r="N2487" i="6" s="1"/>
  <c r="O2487" i="6"/>
  <c r="O3161" i="6"/>
  <c r="M3161" i="6"/>
  <c r="N3161" i="6" s="1"/>
  <c r="O3188" i="6"/>
  <c r="M3188" i="6"/>
  <c r="N3188" i="6" s="1"/>
  <c r="M2680" i="6"/>
  <c r="N2680" i="6" s="1"/>
  <c r="O2680" i="6"/>
  <c r="O862" i="6"/>
  <c r="M862" i="6"/>
  <c r="N862" i="6" s="1"/>
  <c r="M1649" i="6"/>
  <c r="N1649" i="6" s="1"/>
  <c r="O1649" i="6"/>
  <c r="O1748" i="6"/>
  <c r="M1748" i="6"/>
  <c r="N1748" i="6" s="1"/>
  <c r="O1855" i="6"/>
  <c r="M1855" i="6"/>
  <c r="N1855" i="6" s="1"/>
  <c r="O2053" i="6"/>
  <c r="M2053" i="6"/>
  <c r="N2053" i="6" s="1"/>
  <c r="O2072" i="6"/>
  <c r="M2072" i="6"/>
  <c r="N2072" i="6" s="1"/>
  <c r="O2754" i="6"/>
  <c r="M2754" i="6"/>
  <c r="N2754" i="6" s="1"/>
  <c r="O2829" i="6"/>
  <c r="M2829" i="6"/>
  <c r="N2829" i="6" s="1"/>
  <c r="M3228" i="6"/>
  <c r="N3228" i="6" s="1"/>
  <c r="O3228" i="6"/>
  <c r="M3797" i="6"/>
  <c r="N3797" i="6" s="1"/>
  <c r="O3797" i="6"/>
  <c r="M3851" i="6"/>
  <c r="N3851" i="6" s="1"/>
  <c r="O3851" i="6"/>
  <c r="O68" i="6"/>
  <c r="M68" i="6"/>
  <c r="N68" i="6" s="1"/>
  <c r="O191" i="6"/>
  <c r="M191" i="6"/>
  <c r="N191" i="6" s="1"/>
  <c r="O218" i="6"/>
  <c r="M218" i="6"/>
  <c r="N218" i="6" s="1"/>
  <c r="O906" i="6"/>
  <c r="M906" i="6"/>
  <c r="N906" i="6" s="1"/>
  <c r="O973" i="6"/>
  <c r="M973" i="6"/>
  <c r="N973" i="6" s="1"/>
  <c r="M573" i="6"/>
  <c r="N573" i="6" s="1"/>
  <c r="O573" i="6"/>
  <c r="O672" i="6"/>
  <c r="M672" i="6"/>
  <c r="N672" i="6" s="1"/>
  <c r="O20" i="6"/>
  <c r="M20" i="6"/>
  <c r="N20" i="6" s="1"/>
  <c r="O170" i="6"/>
  <c r="M170" i="6"/>
  <c r="N170" i="6" s="1"/>
  <c r="M858" i="6"/>
  <c r="N858" i="6" s="1"/>
  <c r="O858" i="6"/>
  <c r="O925" i="6"/>
  <c r="M925" i="6"/>
  <c r="N925" i="6" s="1"/>
  <c r="O397" i="6"/>
  <c r="M397" i="6"/>
  <c r="N397" i="6" s="1"/>
  <c r="O1200" i="6"/>
  <c r="M1200" i="6"/>
  <c r="N1200" i="6" s="1"/>
  <c r="M43" i="6"/>
  <c r="N43" i="6" s="1"/>
  <c r="O43" i="6"/>
  <c r="O302" i="6"/>
  <c r="M302" i="6"/>
  <c r="N302" i="6" s="1"/>
  <c r="O1172" i="6"/>
  <c r="M1172" i="6"/>
  <c r="N1172" i="6" s="1"/>
  <c r="M364" i="6"/>
  <c r="N364" i="6" s="1"/>
  <c r="O364" i="6"/>
  <c r="O514" i="6"/>
  <c r="M514" i="6"/>
  <c r="N514" i="6" s="1"/>
  <c r="O1202" i="6"/>
  <c r="M1202" i="6"/>
  <c r="N1202" i="6" s="1"/>
  <c r="M251" i="6"/>
  <c r="N251" i="6" s="1"/>
  <c r="O251" i="6"/>
  <c r="O510" i="6"/>
  <c r="M510" i="6"/>
  <c r="N510" i="6" s="1"/>
  <c r="O609" i="6"/>
  <c r="M609" i="6"/>
  <c r="N609" i="6" s="1"/>
  <c r="M701" i="6"/>
  <c r="N701" i="6" s="1"/>
  <c r="O701" i="6"/>
  <c r="O80" i="6"/>
  <c r="M80" i="6"/>
  <c r="N80" i="6" s="1"/>
  <c r="O784" i="6"/>
  <c r="M784" i="6"/>
  <c r="N784" i="6" s="1"/>
  <c r="M795" i="6"/>
  <c r="N795" i="6" s="1"/>
  <c r="O795" i="6"/>
  <c r="M870" i="6"/>
  <c r="N870" i="6" s="1"/>
  <c r="O870" i="6"/>
  <c r="M1657" i="6"/>
  <c r="N1657" i="6" s="1"/>
  <c r="O1657" i="6"/>
  <c r="M1756" i="6"/>
  <c r="N1756" i="6" s="1"/>
  <c r="O1756" i="6"/>
  <c r="M1863" i="6"/>
  <c r="N1863" i="6" s="1"/>
  <c r="O1863" i="6"/>
  <c r="O2061" i="6"/>
  <c r="M2061" i="6"/>
  <c r="N2061" i="6" s="1"/>
  <c r="O2080" i="6"/>
  <c r="M2080" i="6"/>
  <c r="N2080" i="6" s="1"/>
  <c r="M2837" i="6"/>
  <c r="N2837" i="6" s="1"/>
  <c r="O2837" i="6"/>
  <c r="O3696" i="6"/>
  <c r="M3696" i="6"/>
  <c r="N3696" i="6" s="1"/>
  <c r="O709" i="6"/>
  <c r="M709" i="6"/>
  <c r="N709" i="6" s="1"/>
  <c r="O1952" i="6"/>
  <c r="M1952" i="6"/>
  <c r="N1952" i="6" s="1"/>
  <c r="O1380" i="6"/>
  <c r="M1380" i="6"/>
  <c r="N1380" i="6" s="1"/>
  <c r="M1487" i="6"/>
  <c r="N1487" i="6" s="1"/>
  <c r="O1487" i="6"/>
  <c r="M2383" i="6"/>
  <c r="N2383" i="6" s="1"/>
  <c r="O2383" i="6"/>
  <c r="M3057" i="6"/>
  <c r="N3057" i="6" s="1"/>
  <c r="O3057" i="6"/>
  <c r="O3084" i="6"/>
  <c r="M3084" i="6"/>
  <c r="N3084" i="6" s="1"/>
  <c r="M3247" i="6"/>
  <c r="N3247" i="6" s="1"/>
  <c r="O3247" i="6"/>
  <c r="O3320" i="6"/>
  <c r="M3320" i="6"/>
  <c r="N3320" i="6" s="1"/>
  <c r="M1173" i="6"/>
  <c r="N1173" i="6" s="1"/>
  <c r="O1173" i="6"/>
  <c r="M1481" i="6"/>
  <c r="N1481" i="6" s="1"/>
  <c r="O1481" i="6"/>
  <c r="M1580" i="6"/>
  <c r="N1580" i="6" s="1"/>
  <c r="O1580" i="6"/>
  <c r="O2500" i="6"/>
  <c r="M2500" i="6"/>
  <c r="N2500" i="6" s="1"/>
  <c r="M3257" i="6"/>
  <c r="N3257" i="6" s="1"/>
  <c r="O3257" i="6"/>
  <c r="O2661" i="6"/>
  <c r="M2661" i="6"/>
  <c r="N2661" i="6" s="1"/>
  <c r="M3520" i="6"/>
  <c r="N3520" i="6" s="1"/>
  <c r="O3520" i="6"/>
  <c r="M939" i="6"/>
  <c r="N939" i="6" s="1"/>
  <c r="O939" i="6"/>
  <c r="M1712" i="6"/>
  <c r="N1712" i="6" s="1"/>
  <c r="O1712" i="6"/>
  <c r="O1739" i="6"/>
  <c r="M1739" i="6"/>
  <c r="N1739" i="6" s="1"/>
  <c r="M2060" i="6"/>
  <c r="N2060" i="6" s="1"/>
  <c r="O2060" i="6"/>
  <c r="O2143" i="6"/>
  <c r="M2143" i="6"/>
  <c r="N2143" i="6" s="1"/>
  <c r="M2817" i="6"/>
  <c r="N2817" i="6" s="1"/>
  <c r="O2817" i="6"/>
  <c r="M3007" i="6"/>
  <c r="N3007" i="6" s="1"/>
  <c r="O3007" i="6"/>
  <c r="M3735" i="6"/>
  <c r="N3735" i="6" s="1"/>
  <c r="O3735" i="6"/>
  <c r="O1330" i="6"/>
  <c r="M1330" i="6"/>
  <c r="N1330" i="6" s="1"/>
  <c r="M1477" i="6"/>
  <c r="N1477" i="6" s="1"/>
  <c r="O1477" i="6"/>
  <c r="M2413" i="6"/>
  <c r="N2413" i="6" s="1"/>
  <c r="O2413" i="6"/>
  <c r="M2432" i="6"/>
  <c r="N2432" i="6" s="1"/>
  <c r="O2432" i="6"/>
  <c r="O3114" i="6"/>
  <c r="M3114" i="6"/>
  <c r="N3114" i="6" s="1"/>
  <c r="O3189" i="6"/>
  <c r="M3189" i="6"/>
  <c r="N3189" i="6" s="1"/>
  <c r="M3310" i="6"/>
  <c r="N3310" i="6" s="1"/>
  <c r="O3310" i="6"/>
  <c r="M3401" i="6"/>
  <c r="N3401" i="6" s="1"/>
  <c r="O3401" i="6"/>
  <c r="M734" i="6"/>
  <c r="N734" i="6" s="1"/>
  <c r="O734" i="6"/>
  <c r="M1775" i="6"/>
  <c r="N1775" i="6" s="1"/>
  <c r="O1775" i="6"/>
  <c r="O1973" i="6"/>
  <c r="M1973" i="6"/>
  <c r="N1973" i="6" s="1"/>
  <c r="O2674" i="6"/>
  <c r="M2674" i="6"/>
  <c r="N2674" i="6" s="1"/>
  <c r="M2864" i="6"/>
  <c r="N2864" i="6" s="1"/>
  <c r="O2864" i="6"/>
  <c r="M3608" i="6"/>
  <c r="N3608" i="6" s="1"/>
  <c r="O3608" i="6"/>
  <c r="M786" i="6"/>
  <c r="N786" i="6" s="1"/>
  <c r="O786" i="6"/>
  <c r="O1608" i="6"/>
  <c r="M1608" i="6"/>
  <c r="N1608" i="6" s="1"/>
  <c r="O1822" i="6"/>
  <c r="M1822" i="6"/>
  <c r="N1822" i="6" s="1"/>
  <c r="O1949" i="6"/>
  <c r="M1949" i="6"/>
  <c r="N1949" i="6" s="1"/>
  <c r="O2039" i="6"/>
  <c r="M2039" i="6"/>
  <c r="N2039" i="6" s="1"/>
  <c r="O2713" i="6"/>
  <c r="M2713" i="6"/>
  <c r="N2713" i="6" s="1"/>
  <c r="O2740" i="6"/>
  <c r="M2740" i="6"/>
  <c r="N2740" i="6" s="1"/>
  <c r="O2903" i="6"/>
  <c r="M2903" i="6"/>
  <c r="N2903" i="6" s="1"/>
  <c r="O3631" i="6"/>
  <c r="M3631" i="6"/>
  <c r="N3631" i="6" s="1"/>
  <c r="O1872" i="6"/>
  <c r="M1872" i="6"/>
  <c r="N1872" i="6" s="1"/>
  <c r="O1285" i="6"/>
  <c r="M1285" i="6"/>
  <c r="N1285" i="6" s="1"/>
  <c r="M1407" i="6"/>
  <c r="N1407" i="6" s="1"/>
  <c r="O1407" i="6"/>
  <c r="O2220" i="6"/>
  <c r="M2220" i="6"/>
  <c r="N2220" i="6" s="1"/>
  <c r="M2303" i="6"/>
  <c r="N2303" i="6" s="1"/>
  <c r="O2303" i="6"/>
  <c r="M2977" i="6"/>
  <c r="N2977" i="6" s="1"/>
  <c r="O2977" i="6"/>
  <c r="O3004" i="6"/>
  <c r="M3004" i="6"/>
  <c r="N3004" i="6" s="1"/>
  <c r="M3167" i="6"/>
  <c r="N3167" i="6" s="1"/>
  <c r="O3167" i="6"/>
  <c r="M3427" i="6"/>
  <c r="N3427" i="6" s="1"/>
  <c r="O3427" i="6"/>
  <c r="M3349" i="6"/>
  <c r="N3349" i="6" s="1"/>
  <c r="O3349" i="6"/>
  <c r="O3741" i="6"/>
  <c r="M3741" i="6"/>
  <c r="N3741" i="6" s="1"/>
  <c r="O3346" i="6"/>
  <c r="M3346" i="6"/>
  <c r="N3346" i="6" s="1"/>
  <c r="M3771" i="6"/>
  <c r="N3771" i="6" s="1"/>
  <c r="O3771" i="6"/>
  <c r="O3869" i="6"/>
  <c r="M3869" i="6"/>
  <c r="N3869" i="6" s="1"/>
  <c r="O3885" i="6"/>
  <c r="M3885" i="6"/>
  <c r="N3885" i="6" s="1"/>
  <c r="M1037" i="6"/>
  <c r="N1037" i="6" s="1"/>
  <c r="O1037" i="6"/>
  <c r="O922" i="6"/>
  <c r="M922" i="6"/>
  <c r="N922" i="6" s="1"/>
  <c r="M551" i="6"/>
  <c r="N551" i="6" s="1"/>
  <c r="O551" i="6"/>
  <c r="M578" i="6"/>
  <c r="N578" i="6" s="1"/>
  <c r="O578" i="6"/>
  <c r="M144" i="6"/>
  <c r="N144" i="6" s="1"/>
  <c r="O144" i="6"/>
  <c r="O1721" i="6"/>
  <c r="M1721" i="6"/>
  <c r="N1721" i="6" s="1"/>
  <c r="O1994" i="6"/>
  <c r="M1994" i="6"/>
  <c r="N1994" i="6" s="1"/>
  <c r="M2901" i="6"/>
  <c r="N2901" i="6" s="1"/>
  <c r="O2901" i="6"/>
  <c r="M869" i="6"/>
  <c r="N869" i="6" s="1"/>
  <c r="O869" i="6"/>
  <c r="M1444" i="6"/>
  <c r="N1444" i="6" s="1"/>
  <c r="O1444" i="6"/>
  <c r="O2364" i="6"/>
  <c r="M2364" i="6"/>
  <c r="N2364" i="6" s="1"/>
  <c r="O3121" i="6"/>
  <c r="M3121" i="6"/>
  <c r="N3121" i="6" s="1"/>
  <c r="M3148" i="6"/>
  <c r="N3148" i="6" s="1"/>
  <c r="O3148" i="6"/>
  <c r="O1545" i="6"/>
  <c r="M1545" i="6"/>
  <c r="N1545" i="6" s="1"/>
  <c r="O1935" i="6"/>
  <c r="M1935" i="6"/>
  <c r="N1935" i="6" s="1"/>
  <c r="M2725" i="6"/>
  <c r="N2725" i="6" s="1"/>
  <c r="O2725" i="6"/>
  <c r="O1776" i="6"/>
  <c r="M1776" i="6"/>
  <c r="N1776" i="6" s="1"/>
  <c r="M2908" i="6"/>
  <c r="N2908" i="6" s="1"/>
  <c r="O2908" i="6"/>
  <c r="M2477" i="6"/>
  <c r="N2477" i="6" s="1"/>
  <c r="O2477" i="6"/>
  <c r="O2496" i="6"/>
  <c r="M2496" i="6"/>
  <c r="N2496" i="6" s="1"/>
  <c r="M3465" i="6"/>
  <c r="N3465" i="6" s="1"/>
  <c r="O3465" i="6"/>
  <c r="O2967" i="6"/>
  <c r="M2967" i="6"/>
  <c r="N2967" i="6" s="1"/>
  <c r="O1936" i="6"/>
  <c r="M1936" i="6"/>
  <c r="N1936" i="6" s="1"/>
  <c r="M2367" i="6"/>
  <c r="N2367" i="6" s="1"/>
  <c r="O2367" i="6"/>
  <c r="M3068" i="6"/>
  <c r="N3068" i="6" s="1"/>
  <c r="O3068" i="6"/>
  <c r="M3231" i="6"/>
  <c r="N3231" i="6" s="1"/>
  <c r="O3231" i="6"/>
  <c r="O3500" i="6"/>
  <c r="M3500" i="6"/>
  <c r="N3500" i="6" s="1"/>
  <c r="O3755" i="6"/>
  <c r="M3755" i="6"/>
  <c r="N3755" i="6" s="1"/>
  <c r="O3866" i="6"/>
  <c r="M3866" i="6"/>
  <c r="N3866" i="6" s="1"/>
  <c r="M196" i="6"/>
  <c r="N196" i="6" s="1"/>
  <c r="O196" i="6"/>
  <c r="M22" i="6"/>
  <c r="N22" i="6" s="1"/>
  <c r="O22" i="6"/>
  <c r="O148" i="6"/>
  <c r="M148" i="6"/>
  <c r="N148" i="6" s="1"/>
  <c r="O271" i="6"/>
  <c r="M271" i="6"/>
  <c r="N271" i="6" s="1"/>
  <c r="O986" i="6"/>
  <c r="M986" i="6"/>
  <c r="N986" i="6" s="1"/>
  <c r="M1053" i="6"/>
  <c r="N1053" i="6" s="1"/>
  <c r="O1053" i="6"/>
  <c r="O624" i="6"/>
  <c r="M624" i="6"/>
  <c r="N624" i="6" s="1"/>
  <c r="O430" i="6"/>
  <c r="M430" i="6"/>
  <c r="N430" i="6" s="1"/>
  <c r="M529" i="6"/>
  <c r="N529" i="6" s="1"/>
  <c r="O529" i="6"/>
  <c r="M1233" i="6"/>
  <c r="N1233" i="6" s="1"/>
  <c r="O1233" i="6"/>
  <c r="M1300" i="6"/>
  <c r="N1300" i="6" s="1"/>
  <c r="O1300" i="6"/>
  <c r="M523" i="6"/>
  <c r="N523" i="6" s="1"/>
  <c r="O523" i="6"/>
  <c r="O379" i="6"/>
  <c r="M379" i="6"/>
  <c r="N379" i="6" s="1"/>
  <c r="O829" i="6"/>
  <c r="M829" i="6"/>
  <c r="N829" i="6" s="1"/>
  <c r="O208" i="6"/>
  <c r="M208" i="6"/>
  <c r="N208" i="6" s="1"/>
  <c r="M2189" i="6"/>
  <c r="N2189" i="6" s="1"/>
  <c r="O2189" i="6"/>
  <c r="M2965" i="6"/>
  <c r="N2965" i="6" s="1"/>
  <c r="O2965" i="6"/>
  <c r="M3185" i="6"/>
  <c r="N3185" i="6" s="1"/>
  <c r="O3185" i="6"/>
  <c r="M3448" i="6"/>
  <c r="N3448" i="6" s="1"/>
  <c r="O3448" i="6"/>
  <c r="M2714" i="6"/>
  <c r="N2714" i="6" s="1"/>
  <c r="O2714" i="6"/>
  <c r="O1840" i="6"/>
  <c r="M1840" i="6"/>
  <c r="N1840" i="6" s="1"/>
  <c r="M2271" i="6"/>
  <c r="N2271" i="6" s="1"/>
  <c r="O2271" i="6"/>
  <c r="O3135" i="6"/>
  <c r="M3135" i="6"/>
  <c r="N3135" i="6" s="1"/>
  <c r="O3736" i="6"/>
  <c r="M3736" i="6"/>
  <c r="N3736" i="6" s="1"/>
  <c r="M1736" i="6"/>
  <c r="N1736" i="6" s="1"/>
  <c r="O1736" i="6"/>
  <c r="M2167" i="6"/>
  <c r="N2167" i="6" s="1"/>
  <c r="O2167" i="6"/>
  <c r="M3031" i="6"/>
  <c r="N3031" i="6" s="1"/>
  <c r="O3031" i="6"/>
  <c r="M837" i="6"/>
  <c r="N837" i="6" s="1"/>
  <c r="O837" i="6"/>
  <c r="M2348" i="6"/>
  <c r="N2348" i="6" s="1"/>
  <c r="O2348" i="6"/>
  <c r="O3132" i="6"/>
  <c r="M3132" i="6"/>
  <c r="N3132" i="6" s="1"/>
  <c r="O3368" i="6"/>
  <c r="M3368" i="6"/>
  <c r="N3368" i="6" s="1"/>
  <c r="M203" i="6"/>
  <c r="N203" i="6" s="1"/>
  <c r="O203" i="6"/>
  <c r="O253" i="6"/>
  <c r="M253" i="6"/>
  <c r="N253" i="6" s="1"/>
  <c r="O1217" i="6"/>
  <c r="M1217" i="6"/>
  <c r="N1217" i="6" s="1"/>
  <c r="M176" i="6"/>
  <c r="N176" i="6" s="1"/>
  <c r="O176" i="6"/>
  <c r="M661" i="6"/>
  <c r="N661" i="6" s="1"/>
  <c r="O661" i="6"/>
  <c r="O785" i="6"/>
  <c r="M785" i="6"/>
  <c r="N785" i="6" s="1"/>
  <c r="M44" i="6"/>
  <c r="N44" i="6" s="1"/>
  <c r="O44" i="6"/>
  <c r="O1337" i="6"/>
  <c r="M1337" i="6"/>
  <c r="N1337" i="6" s="1"/>
  <c r="O3376" i="6"/>
  <c r="M3376" i="6"/>
  <c r="N3376" i="6" s="1"/>
  <c r="O1632" i="6"/>
  <c r="M1632" i="6"/>
  <c r="N1632" i="6" s="1"/>
  <c r="O2263" i="6"/>
  <c r="M2263" i="6"/>
  <c r="N2263" i="6" s="1"/>
  <c r="M1392" i="6"/>
  <c r="N1392" i="6" s="1"/>
  <c r="O1392" i="6"/>
  <c r="M2411" i="6"/>
  <c r="N2411" i="6" s="1"/>
  <c r="O2411" i="6"/>
  <c r="O2521" i="6"/>
  <c r="M2521" i="6"/>
  <c r="N2521" i="6" s="1"/>
  <c r="M3514" i="6"/>
  <c r="N3514" i="6" s="1"/>
  <c r="O3514" i="6"/>
  <c r="O2112" i="6"/>
  <c r="M2112" i="6"/>
  <c r="N2112" i="6" s="1"/>
  <c r="O2268" i="6"/>
  <c r="M2268" i="6"/>
  <c r="N2268" i="6" s="1"/>
  <c r="M3215" i="6"/>
  <c r="N3215" i="6" s="1"/>
  <c r="O3215" i="6"/>
  <c r="O3475" i="6"/>
  <c r="M3475" i="6"/>
  <c r="N3475" i="6" s="1"/>
  <c r="M2307" i="6"/>
  <c r="N2307" i="6" s="1"/>
  <c r="O2307" i="6"/>
  <c r="O2417" i="6"/>
  <c r="M2417" i="6"/>
  <c r="N2417" i="6" s="1"/>
  <c r="O3174" i="6"/>
  <c r="M3174" i="6"/>
  <c r="N3174" i="6" s="1"/>
  <c r="O1552" i="6"/>
  <c r="M1552" i="6"/>
  <c r="N1552" i="6" s="1"/>
  <c r="M1579" i="6"/>
  <c r="N1579" i="6" s="1"/>
  <c r="O1579" i="6"/>
  <c r="M3575" i="6"/>
  <c r="N3575" i="6" s="1"/>
  <c r="O3575" i="6"/>
  <c r="M3685" i="6"/>
  <c r="N3685" i="6" s="1"/>
  <c r="O3685" i="6"/>
  <c r="M3699" i="6"/>
  <c r="N3699" i="6" s="1"/>
  <c r="O3699" i="6"/>
  <c r="O3434" i="6"/>
  <c r="M3434" i="6"/>
  <c r="N3434" i="6" s="1"/>
  <c r="M658" i="6"/>
  <c r="N658" i="6" s="1"/>
  <c r="O658" i="6"/>
  <c r="M2851" i="6"/>
  <c r="N2851" i="6" s="1"/>
  <c r="O2851" i="6"/>
  <c r="O3350" i="6"/>
  <c r="M3350" i="6"/>
  <c r="N3350" i="6" s="1"/>
  <c r="M1982" i="6"/>
  <c r="N1982" i="6" s="1"/>
  <c r="O1982" i="6"/>
  <c r="M3641" i="6"/>
  <c r="N3641" i="6" s="1"/>
  <c r="O3641" i="6"/>
  <c r="O1062" i="6"/>
  <c r="M1062" i="6"/>
  <c r="N1062" i="6" s="1"/>
  <c r="M1908" i="6"/>
  <c r="N1908" i="6" s="1"/>
  <c r="O1908" i="6"/>
  <c r="M2213" i="6"/>
  <c r="N2213" i="6" s="1"/>
  <c r="O2213" i="6"/>
  <c r="M3412" i="6"/>
  <c r="N3412" i="6" s="1"/>
  <c r="O3412" i="6"/>
  <c r="O1614" i="6"/>
  <c r="M1614" i="6"/>
  <c r="N1614" i="6" s="1"/>
  <c r="M1805" i="6"/>
  <c r="N1805" i="6" s="1"/>
  <c r="O1805" i="6"/>
  <c r="O2070" i="6"/>
  <c r="M2070" i="6"/>
  <c r="N2070" i="6" s="1"/>
  <c r="O2846" i="6"/>
  <c r="M2846" i="6"/>
  <c r="N2846" i="6" s="1"/>
  <c r="O3638" i="6"/>
  <c r="M3638" i="6"/>
  <c r="N3638" i="6" s="1"/>
  <c r="O3744" i="6"/>
  <c r="M3744" i="6"/>
  <c r="N3744" i="6" s="1"/>
  <c r="O1230" i="6"/>
  <c r="M1230" i="6"/>
  <c r="N1230" i="6" s="1"/>
  <c r="O3620" i="6"/>
  <c r="M3620" i="6"/>
  <c r="N3620" i="6" s="1"/>
  <c r="O3509" i="6"/>
  <c r="M3509" i="6"/>
  <c r="N3509" i="6" s="1"/>
  <c r="O3614" i="6"/>
  <c r="M3614" i="6"/>
  <c r="N3614" i="6" s="1"/>
  <c r="O905" i="6"/>
  <c r="M905" i="6"/>
  <c r="N905" i="6" s="1"/>
  <c r="M878" i="6"/>
  <c r="N878" i="6" s="1"/>
  <c r="O878" i="6"/>
  <c r="M1573" i="6"/>
  <c r="N1573" i="6" s="1"/>
  <c r="O1573" i="6"/>
  <c r="M385" i="6"/>
  <c r="N385" i="6" s="1"/>
  <c r="O385" i="6"/>
  <c r="O1026" i="6"/>
  <c r="M1026" i="6"/>
  <c r="N1026" i="6" s="1"/>
  <c r="O1918" i="6"/>
  <c r="M1918" i="6"/>
  <c r="N1918" i="6" s="1"/>
  <c r="O2856" i="6"/>
  <c r="M2856" i="6"/>
  <c r="N2856" i="6" s="1"/>
  <c r="M2534" i="6"/>
  <c r="N2534" i="6" s="1"/>
  <c r="O2534" i="6"/>
  <c r="M3239" i="6"/>
  <c r="N3239" i="6" s="1"/>
  <c r="O3239" i="6"/>
  <c r="O2347" i="6"/>
  <c r="M2347" i="6"/>
  <c r="N2347" i="6" s="1"/>
  <c r="M3151" i="6"/>
  <c r="N3151" i="6" s="1"/>
  <c r="O3151" i="6"/>
  <c r="O2586" i="6"/>
  <c r="M2586" i="6"/>
  <c r="N2586" i="6" s="1"/>
  <c r="O2449" i="6"/>
  <c r="M2449" i="6"/>
  <c r="N2449" i="6" s="1"/>
  <c r="O2196" i="6"/>
  <c r="M2196" i="6"/>
  <c r="N2196" i="6" s="1"/>
  <c r="M1621" i="6"/>
  <c r="N1621" i="6" s="1"/>
  <c r="O1621" i="6"/>
  <c r="O3532" i="6"/>
  <c r="M3532" i="6"/>
  <c r="N3532" i="6" s="1"/>
  <c r="O957" i="6"/>
  <c r="M957" i="6"/>
  <c r="N957" i="6" s="1"/>
  <c r="O2756" i="6"/>
  <c r="M2756" i="6"/>
  <c r="N2756" i="6" s="1"/>
  <c r="M2790" i="6"/>
  <c r="N2790" i="6" s="1"/>
  <c r="O2790" i="6"/>
  <c r="M2297" i="6"/>
  <c r="N2297" i="6" s="1"/>
  <c r="O2297" i="6"/>
  <c r="M3846" i="6"/>
  <c r="N3846" i="6" s="1"/>
  <c r="O3846" i="6"/>
  <c r="O3819" i="6"/>
  <c r="M3819" i="6"/>
  <c r="N3819" i="6" s="1"/>
  <c r="M3565" i="6"/>
  <c r="N3565" i="6" s="1"/>
  <c r="O3565" i="6"/>
  <c r="O309" i="6"/>
  <c r="M309" i="6"/>
  <c r="N309" i="6" s="1"/>
  <c r="M1112" i="6"/>
  <c r="N1112" i="6" s="1"/>
  <c r="O1112" i="6"/>
  <c r="M226" i="6"/>
  <c r="N226" i="6" s="1"/>
  <c r="O226" i="6"/>
  <c r="M484" i="6"/>
  <c r="N484" i="6" s="1"/>
  <c r="O484" i="6"/>
  <c r="O25" i="6"/>
  <c r="M25" i="6"/>
  <c r="N25" i="6" s="1"/>
  <c r="M3062" i="6"/>
  <c r="N3062" i="6" s="1"/>
  <c r="O3062" i="6"/>
  <c r="O2450" i="6"/>
  <c r="M2450" i="6"/>
  <c r="N2450" i="6" s="1"/>
  <c r="M1405" i="6"/>
  <c r="N1405" i="6" s="1"/>
  <c r="O1405" i="6"/>
  <c r="M825" i="6"/>
  <c r="N825" i="6" s="1"/>
  <c r="O825" i="6"/>
  <c r="M2974" i="6"/>
  <c r="N2974" i="6" s="1"/>
  <c r="O2974" i="6"/>
  <c r="O2106" i="6"/>
  <c r="M2106" i="6"/>
  <c r="N2106" i="6" s="1"/>
  <c r="M2237" i="6"/>
  <c r="N2237" i="6" s="1"/>
  <c r="O2237" i="6"/>
  <c r="O2256" i="6"/>
  <c r="M2256" i="6"/>
  <c r="N2256" i="6" s="1"/>
  <c r="M3013" i="6"/>
  <c r="N3013" i="6" s="1"/>
  <c r="O3013" i="6"/>
  <c r="O2603" i="6"/>
  <c r="M2603" i="6"/>
  <c r="N2603" i="6" s="1"/>
  <c r="M3489" i="6"/>
  <c r="N3489" i="6" s="1"/>
  <c r="O3489" i="6"/>
  <c r="O3708" i="6"/>
  <c r="M3708" i="6"/>
  <c r="N3708" i="6" s="1"/>
  <c r="O373" i="6"/>
  <c r="M373" i="6"/>
  <c r="N373" i="6" s="1"/>
  <c r="O472" i="6"/>
  <c r="M472" i="6"/>
  <c r="N472" i="6" s="1"/>
  <c r="O1187" i="6"/>
  <c r="M1187" i="6"/>
  <c r="N1187" i="6" s="1"/>
  <c r="O140" i="6"/>
  <c r="M140" i="6"/>
  <c r="N140" i="6" s="1"/>
  <c r="M263" i="6"/>
  <c r="N263" i="6" s="1"/>
  <c r="O263" i="6"/>
  <c r="M419" i="6"/>
  <c r="N419" i="6" s="1"/>
  <c r="O419" i="6"/>
  <c r="M671" i="6"/>
  <c r="N671" i="6" s="1"/>
  <c r="O671" i="6"/>
  <c r="O696" i="6"/>
  <c r="M696" i="6"/>
  <c r="N696" i="6" s="1"/>
  <c r="M793" i="6"/>
  <c r="N793" i="6" s="1"/>
  <c r="O793" i="6"/>
  <c r="O860" i="6"/>
  <c r="M860" i="6"/>
  <c r="N860" i="6" s="1"/>
  <c r="O904" i="6"/>
  <c r="M904" i="6"/>
  <c r="N904" i="6" s="1"/>
  <c r="M262" i="6"/>
  <c r="N262" i="6" s="1"/>
  <c r="O262" i="6"/>
  <c r="O1938" i="6"/>
  <c r="M1938" i="6"/>
  <c r="N1938" i="6" s="1"/>
  <c r="O2350" i="6"/>
  <c r="M2350" i="6"/>
  <c r="N2350" i="6" s="1"/>
  <c r="M3260" i="6"/>
  <c r="N3260" i="6" s="1"/>
  <c r="O3260" i="6"/>
  <c r="M2514" i="6"/>
  <c r="N2514" i="6" s="1"/>
  <c r="O2514" i="6"/>
  <c r="O3633" i="6"/>
  <c r="M3633" i="6"/>
  <c r="N3633" i="6" s="1"/>
  <c r="M2950" i="6"/>
  <c r="N2950" i="6" s="1"/>
  <c r="O2950" i="6"/>
  <c r="M3181" i="6"/>
  <c r="N3181" i="6" s="1"/>
  <c r="O3181" i="6"/>
  <c r="M3393" i="6"/>
  <c r="N3393" i="6" s="1"/>
  <c r="O3393" i="6"/>
  <c r="M1806" i="6"/>
  <c r="N1806" i="6" s="1"/>
  <c r="O1806" i="6"/>
  <c r="M2697" i="6"/>
  <c r="N2697" i="6" s="1"/>
  <c r="O2697" i="6"/>
  <c r="M2887" i="6"/>
  <c r="N2887" i="6" s="1"/>
  <c r="O2887" i="6"/>
  <c r="O3615" i="6"/>
  <c r="M3615" i="6"/>
  <c r="N3615" i="6" s="1"/>
  <c r="O2955" i="6"/>
  <c r="M2955" i="6"/>
  <c r="N2955" i="6" s="1"/>
  <c r="M3830" i="6"/>
  <c r="N3830" i="6" s="1"/>
  <c r="O3830" i="6"/>
  <c r="M1897" i="6"/>
  <c r="N1897" i="6" s="1"/>
  <c r="O1897" i="6"/>
  <c r="M2170" i="6"/>
  <c r="N2170" i="6" s="1"/>
  <c r="O2170" i="6"/>
  <c r="M2301" i="6"/>
  <c r="N2301" i="6" s="1"/>
  <c r="O2301" i="6"/>
  <c r="M3077" i="6"/>
  <c r="N3077" i="6" s="1"/>
  <c r="O3077" i="6"/>
  <c r="O3192" i="6"/>
  <c r="M3192" i="6"/>
  <c r="N3192" i="6" s="1"/>
  <c r="M1482" i="6"/>
  <c r="N1482" i="6" s="1"/>
  <c r="O1482" i="6"/>
  <c r="O1629" i="6"/>
  <c r="M1629" i="6"/>
  <c r="N1629" i="6" s="1"/>
  <c r="M2565" i="6"/>
  <c r="N2565" i="6" s="1"/>
  <c r="O2565" i="6"/>
  <c r="O2670" i="6"/>
  <c r="M2670" i="6"/>
  <c r="N2670" i="6" s="1"/>
  <c r="O3540" i="6"/>
  <c r="M3540" i="6"/>
  <c r="N3540" i="6" s="1"/>
  <c r="M3828" i="6"/>
  <c r="N3828" i="6" s="1"/>
  <c r="O3828" i="6"/>
  <c r="O147" i="6"/>
  <c r="M147" i="6"/>
  <c r="N147" i="6" s="1"/>
  <c r="M678" i="6"/>
  <c r="N678" i="6" s="1"/>
  <c r="O678" i="6"/>
  <c r="M691" i="6"/>
  <c r="N691" i="6" s="1"/>
  <c r="O691" i="6"/>
  <c r="O223" i="6"/>
  <c r="M223" i="6"/>
  <c r="N223" i="6" s="1"/>
  <c r="O1024" i="6"/>
  <c r="M1024" i="6"/>
  <c r="N1024" i="6" s="1"/>
  <c r="M308" i="6"/>
  <c r="N308" i="6" s="1"/>
  <c r="O308" i="6"/>
  <c r="M1146" i="6"/>
  <c r="N1146" i="6" s="1"/>
  <c r="O1146" i="6"/>
  <c r="O592" i="6"/>
  <c r="M592" i="6"/>
  <c r="N592" i="6" s="1"/>
  <c r="O1296" i="6"/>
  <c r="M1296" i="6"/>
  <c r="N1296" i="6" s="1"/>
  <c r="O815" i="6"/>
  <c r="M815" i="6"/>
  <c r="N815" i="6" s="1"/>
  <c r="M1637" i="6"/>
  <c r="N1637" i="6" s="1"/>
  <c r="O1637" i="6"/>
  <c r="O2592" i="6"/>
  <c r="M2592" i="6"/>
  <c r="N2592" i="6" s="1"/>
  <c r="M1793" i="6"/>
  <c r="N1793" i="6" s="1"/>
  <c r="O1793" i="6"/>
  <c r="M3385" i="6"/>
  <c r="N3385" i="6" s="1"/>
  <c r="O3385" i="6"/>
  <c r="M2733" i="6"/>
  <c r="N2733" i="6" s="1"/>
  <c r="O2733" i="6"/>
  <c r="O2163" i="6"/>
  <c r="M2163" i="6"/>
  <c r="N2163" i="6" s="1"/>
  <c r="O2273" i="6"/>
  <c r="M2273" i="6"/>
  <c r="N2273" i="6" s="1"/>
  <c r="M727" i="6"/>
  <c r="N727" i="6" s="1"/>
  <c r="O727" i="6"/>
  <c r="M1549" i="6"/>
  <c r="N1549" i="6" s="1"/>
  <c r="O1549" i="6"/>
  <c r="M3186" i="6"/>
  <c r="N3186" i="6" s="1"/>
  <c r="O3186" i="6"/>
  <c r="M1548" i="6"/>
  <c r="N1548" i="6" s="1"/>
  <c r="O1548" i="6"/>
  <c r="O1655" i="6"/>
  <c r="M1655" i="6"/>
  <c r="N1655" i="6" s="1"/>
  <c r="M3225" i="6"/>
  <c r="N3225" i="6" s="1"/>
  <c r="O3225" i="6"/>
  <c r="M1812" i="6"/>
  <c r="N1812" i="6" s="1"/>
  <c r="O1812" i="6"/>
  <c r="M1986" i="6"/>
  <c r="N1986" i="6" s="1"/>
  <c r="O1986" i="6"/>
  <c r="O2117" i="6"/>
  <c r="M2117" i="6"/>
  <c r="N2117" i="6" s="1"/>
  <c r="M2893" i="6"/>
  <c r="N2893" i="6" s="1"/>
  <c r="O2893" i="6"/>
  <c r="M3752" i="6"/>
  <c r="N3752" i="6" s="1"/>
  <c r="O3752" i="6"/>
  <c r="O3316" i="6"/>
  <c r="M3316" i="6"/>
  <c r="N3316" i="6" s="1"/>
  <c r="M3818" i="6"/>
  <c r="N3818" i="6" s="1"/>
  <c r="O3818" i="6"/>
  <c r="O3571" i="6"/>
  <c r="M3571" i="6"/>
  <c r="N3571" i="6" s="1"/>
  <c r="O3595" i="6"/>
  <c r="M3595" i="6"/>
  <c r="N3595" i="6" s="1"/>
  <c r="O132" i="6"/>
  <c r="M132" i="6"/>
  <c r="N132" i="6" s="1"/>
  <c r="M255" i="6"/>
  <c r="N255" i="6" s="1"/>
  <c r="O255" i="6"/>
  <c r="M282" i="6"/>
  <c r="N282" i="6" s="1"/>
  <c r="O282" i="6"/>
  <c r="M970" i="6"/>
  <c r="N970" i="6" s="1"/>
  <c r="O970" i="6"/>
  <c r="M637" i="6"/>
  <c r="N637" i="6" s="1"/>
  <c r="O637" i="6"/>
  <c r="O57" i="6"/>
  <c r="M57" i="6"/>
  <c r="N57" i="6" s="1"/>
  <c r="M84" i="6"/>
  <c r="N84" i="6" s="1"/>
  <c r="O84" i="6"/>
  <c r="M207" i="6"/>
  <c r="N207" i="6" s="1"/>
  <c r="O207" i="6"/>
  <c r="M234" i="6"/>
  <c r="N234" i="6" s="1"/>
  <c r="O234" i="6"/>
  <c r="O989" i="6"/>
  <c r="M989" i="6"/>
  <c r="N989" i="6" s="1"/>
  <c r="O461" i="6"/>
  <c r="M461" i="6"/>
  <c r="N461" i="6" s="1"/>
  <c r="M560" i="6"/>
  <c r="N560" i="6" s="1"/>
  <c r="O560" i="6"/>
  <c r="O1264" i="6"/>
  <c r="M1264" i="6"/>
  <c r="N1264" i="6" s="1"/>
  <c r="M107" i="6"/>
  <c r="N107" i="6" s="1"/>
  <c r="O107" i="6"/>
  <c r="O366" i="6"/>
  <c r="M366" i="6"/>
  <c r="N366" i="6" s="1"/>
  <c r="O465" i="6"/>
  <c r="M465" i="6"/>
  <c r="N465" i="6" s="1"/>
  <c r="O1169" i="6"/>
  <c r="M1169" i="6"/>
  <c r="N1169" i="6" s="1"/>
  <c r="O1236" i="6"/>
  <c r="M1236" i="6"/>
  <c r="N1236" i="6" s="1"/>
  <c r="O428" i="6"/>
  <c r="M428" i="6"/>
  <c r="N428" i="6" s="1"/>
  <c r="O1266" i="6"/>
  <c r="M1266" i="6"/>
  <c r="N1266" i="6" s="1"/>
  <c r="M315" i="6"/>
  <c r="N315" i="6" s="1"/>
  <c r="O315" i="6"/>
  <c r="M574" i="6"/>
  <c r="N574" i="6" s="1"/>
  <c r="O574" i="6"/>
  <c r="O10" i="6"/>
  <c r="M10" i="6"/>
  <c r="N10" i="6" s="1"/>
  <c r="O698" i="6"/>
  <c r="M698" i="6"/>
  <c r="N698" i="6" s="1"/>
  <c r="M765" i="6"/>
  <c r="N765" i="6" s="1"/>
  <c r="O765" i="6"/>
  <c r="M45" i="6"/>
  <c r="N45" i="6" s="1"/>
  <c r="O45" i="6"/>
  <c r="M848" i="6"/>
  <c r="N848" i="6" s="1"/>
  <c r="O848" i="6"/>
  <c r="O859" i="6"/>
  <c r="M859" i="6"/>
  <c r="N859" i="6" s="1"/>
  <c r="M950" i="6"/>
  <c r="N950" i="6" s="1"/>
  <c r="O950" i="6"/>
  <c r="O1820" i="6"/>
  <c r="M1820" i="6"/>
  <c r="N1820" i="6" s="1"/>
  <c r="O2125" i="6"/>
  <c r="M2125" i="6"/>
  <c r="N2125" i="6" s="1"/>
  <c r="O2144" i="6"/>
  <c r="M2144" i="6"/>
  <c r="N2144" i="6" s="1"/>
  <c r="M2826" i="6"/>
  <c r="N2826" i="6" s="1"/>
  <c r="O2826" i="6"/>
  <c r="O3016" i="6"/>
  <c r="M3016" i="6"/>
  <c r="N3016" i="6" s="1"/>
  <c r="M3760" i="6"/>
  <c r="N3760" i="6" s="1"/>
  <c r="O3760" i="6"/>
  <c r="O1345" i="6"/>
  <c r="M1345" i="6"/>
  <c r="N1345" i="6" s="1"/>
  <c r="M1551" i="6"/>
  <c r="N1551" i="6" s="1"/>
  <c r="O1551" i="6"/>
  <c r="O2447" i="6"/>
  <c r="M2447" i="6"/>
  <c r="N2447" i="6" s="1"/>
  <c r="O2640" i="6"/>
  <c r="M2640" i="6"/>
  <c r="N2640" i="6" s="1"/>
  <c r="M3384" i="6"/>
  <c r="N3384" i="6" s="1"/>
  <c r="O3384" i="6"/>
  <c r="M686" i="6"/>
  <c r="N686" i="6" s="1"/>
  <c r="O686" i="6"/>
  <c r="M1644" i="6"/>
  <c r="N1644" i="6" s="1"/>
  <c r="O1644" i="6"/>
  <c r="O1751" i="6"/>
  <c r="M1751" i="6"/>
  <c r="N1751" i="6" s="1"/>
  <c r="M1968" i="6"/>
  <c r="N1968" i="6" s="1"/>
  <c r="O1968" i="6"/>
  <c r="M2650" i="6"/>
  <c r="N2650" i="6" s="1"/>
  <c r="O2650" i="6"/>
  <c r="O2840" i="6"/>
  <c r="M2840" i="6"/>
  <c r="N2840" i="6" s="1"/>
  <c r="O3584" i="6"/>
  <c r="M3584" i="6"/>
  <c r="N3584" i="6" s="1"/>
  <c r="M700" i="6"/>
  <c r="N700" i="6" s="1"/>
  <c r="O700" i="6"/>
  <c r="O1803" i="6"/>
  <c r="M1803" i="6"/>
  <c r="N1803" i="6" s="1"/>
  <c r="M1311" i="6"/>
  <c r="N1311" i="6" s="1"/>
  <c r="O1311" i="6"/>
  <c r="O2124" i="6"/>
  <c r="M2124" i="6"/>
  <c r="N2124" i="6" s="1"/>
  <c r="M2207" i="6"/>
  <c r="N2207" i="6" s="1"/>
  <c r="O2207" i="6"/>
  <c r="O2881" i="6"/>
  <c r="M2881" i="6"/>
  <c r="N2881" i="6" s="1"/>
  <c r="M3071" i="6"/>
  <c r="N3071" i="6" s="1"/>
  <c r="O3071" i="6"/>
  <c r="M3799" i="6"/>
  <c r="N3799" i="6" s="1"/>
  <c r="O3799" i="6"/>
  <c r="O3331" i="6"/>
  <c r="M3331" i="6"/>
  <c r="N3331" i="6" s="1"/>
  <c r="M719" i="6"/>
  <c r="N719" i="6" s="1"/>
  <c r="O719" i="6"/>
  <c r="O1394" i="6"/>
  <c r="M1394" i="6"/>
  <c r="N1394" i="6" s="1"/>
  <c r="O1541" i="6"/>
  <c r="M1541" i="6"/>
  <c r="N1541" i="6" s="1"/>
  <c r="O2346" i="6"/>
  <c r="M2346" i="6"/>
  <c r="N2346" i="6" s="1"/>
  <c r="O3178" i="6"/>
  <c r="M3178" i="6"/>
  <c r="N3178" i="6" s="1"/>
  <c r="M3253" i="6"/>
  <c r="N3253" i="6" s="1"/>
  <c r="O3253" i="6"/>
  <c r="O3374" i="6"/>
  <c r="M3374" i="6"/>
  <c r="N3374" i="6" s="1"/>
  <c r="O830" i="6"/>
  <c r="M830" i="6"/>
  <c r="N830" i="6" s="1"/>
  <c r="O1633" i="6"/>
  <c r="M1633" i="6"/>
  <c r="N1633" i="6" s="1"/>
  <c r="O1732" i="6"/>
  <c r="M1732" i="6"/>
  <c r="N1732" i="6" s="1"/>
  <c r="O1839" i="6"/>
  <c r="M1839" i="6"/>
  <c r="N1839" i="6" s="1"/>
  <c r="O2037" i="6"/>
  <c r="M2037" i="6"/>
  <c r="N2037" i="6" s="1"/>
  <c r="M2056" i="6"/>
  <c r="N2056" i="6" s="1"/>
  <c r="O2056" i="6"/>
  <c r="O2738" i="6"/>
  <c r="M2738" i="6"/>
  <c r="N2738" i="6" s="1"/>
  <c r="M2813" i="6"/>
  <c r="N2813" i="6" s="1"/>
  <c r="O2813" i="6"/>
  <c r="O2928" i="6"/>
  <c r="M2928" i="6"/>
  <c r="N2928" i="6" s="1"/>
  <c r="O3672" i="6"/>
  <c r="M3672" i="6"/>
  <c r="N3672" i="6" s="1"/>
  <c r="O1298" i="6"/>
  <c r="M1298" i="6"/>
  <c r="N1298" i="6" s="1"/>
  <c r="O1672" i="6"/>
  <c r="M1672" i="6"/>
  <c r="N1672" i="6" s="1"/>
  <c r="O1699" i="6"/>
  <c r="M1699" i="6"/>
  <c r="N1699" i="6" s="1"/>
  <c r="O1886" i="6"/>
  <c r="M1886" i="6"/>
  <c r="N1886" i="6" s="1"/>
  <c r="M2020" i="6"/>
  <c r="N2020" i="6" s="1"/>
  <c r="O2020" i="6"/>
  <c r="O2103" i="6"/>
  <c r="M2103" i="6"/>
  <c r="N2103" i="6" s="1"/>
  <c r="M2777" i="6"/>
  <c r="N2777" i="6" s="1"/>
  <c r="O2777" i="6"/>
  <c r="O2804" i="6"/>
  <c r="M2804" i="6"/>
  <c r="N2804" i="6" s="1"/>
  <c r="M3695" i="6"/>
  <c r="N3695" i="6" s="1"/>
  <c r="O3695" i="6"/>
  <c r="M638" i="6"/>
  <c r="N638" i="6" s="1"/>
  <c r="O638" i="6"/>
  <c r="O1364" i="6"/>
  <c r="M1364" i="6"/>
  <c r="N1364" i="6" s="1"/>
  <c r="M1471" i="6"/>
  <c r="N1471" i="6" s="1"/>
  <c r="O1471" i="6"/>
  <c r="M2284" i="6"/>
  <c r="N2284" i="6" s="1"/>
  <c r="O2284" i="6"/>
  <c r="M3041" i="6"/>
  <c r="N3041" i="6" s="1"/>
  <c r="O3041" i="6"/>
  <c r="O3304" i="6"/>
  <c r="M3304" i="6"/>
  <c r="N3304" i="6" s="1"/>
  <c r="O3491" i="6"/>
  <c r="M3491" i="6"/>
  <c r="N3491" i="6" s="1"/>
  <c r="O3413" i="6"/>
  <c r="M3413" i="6"/>
  <c r="N3413" i="6" s="1"/>
  <c r="M3805" i="6"/>
  <c r="N3805" i="6" s="1"/>
  <c r="O3805" i="6"/>
  <c r="O3626" i="6"/>
  <c r="M3626" i="6"/>
  <c r="N3626" i="6" s="1"/>
  <c r="O3859" i="6"/>
  <c r="M3859" i="6"/>
  <c r="N3859" i="6" s="1"/>
  <c r="M3515" i="6"/>
  <c r="N3515" i="6" s="1"/>
  <c r="O3515" i="6"/>
  <c r="O3628" i="6"/>
  <c r="M3628" i="6"/>
  <c r="N3628" i="6" s="1"/>
  <c r="M319" i="6"/>
  <c r="N319" i="6" s="1"/>
  <c r="O319" i="6"/>
  <c r="M346" i="6"/>
  <c r="N346" i="6" s="1"/>
  <c r="O346" i="6"/>
  <c r="O1034" i="6"/>
  <c r="M1034" i="6"/>
  <c r="N1034" i="6" s="1"/>
  <c r="M1101" i="6"/>
  <c r="N1101" i="6" s="1"/>
  <c r="O1101" i="6"/>
  <c r="O121" i="6"/>
  <c r="M121" i="6"/>
  <c r="N121" i="6" s="1"/>
  <c r="M298" i="6"/>
  <c r="N298" i="6" s="1"/>
  <c r="O298" i="6"/>
  <c r="O525" i="6"/>
  <c r="M525" i="6"/>
  <c r="N525" i="6" s="1"/>
  <c r="O595" i="6"/>
  <c r="M595" i="6"/>
  <c r="N595" i="6" s="1"/>
  <c r="O171" i="6"/>
  <c r="M171" i="6"/>
  <c r="N171" i="6" s="1"/>
  <c r="M492" i="6"/>
  <c r="N492" i="6" s="1"/>
  <c r="O492" i="6"/>
  <c r="O615" i="6"/>
  <c r="M615" i="6"/>
  <c r="N615" i="6" s="1"/>
  <c r="O603" i="6"/>
  <c r="M603" i="6"/>
  <c r="N603" i="6" s="1"/>
  <c r="O47" i="6"/>
  <c r="M47" i="6"/>
  <c r="N47" i="6" s="1"/>
  <c r="O74" i="6"/>
  <c r="M74" i="6"/>
  <c r="N74" i="6" s="1"/>
  <c r="M762" i="6"/>
  <c r="N762" i="6" s="1"/>
  <c r="O762" i="6"/>
  <c r="O109" i="6"/>
  <c r="M109" i="6"/>
  <c r="N109" i="6" s="1"/>
  <c r="M912" i="6"/>
  <c r="N912" i="6" s="1"/>
  <c r="O912" i="6"/>
  <c r="M923" i="6"/>
  <c r="N923" i="6" s="1"/>
  <c r="O923" i="6"/>
  <c r="M1038" i="6"/>
  <c r="N1038" i="6" s="1"/>
  <c r="O1038" i="6"/>
  <c r="O1785" i="6"/>
  <c r="M1785" i="6"/>
  <c r="N1785" i="6" s="1"/>
  <c r="O1884" i="6"/>
  <c r="M1884" i="6"/>
  <c r="N1884" i="6" s="1"/>
  <c r="O2058" i="6"/>
  <c r="M2058" i="6"/>
  <c r="N2058" i="6" s="1"/>
  <c r="O2208" i="6"/>
  <c r="M2208" i="6"/>
  <c r="N2208" i="6" s="1"/>
  <c r="O2890" i="6"/>
  <c r="M2890" i="6"/>
  <c r="N2890" i="6" s="1"/>
  <c r="O3080" i="6"/>
  <c r="M3080" i="6"/>
  <c r="N3080" i="6" s="1"/>
  <c r="M3824" i="6"/>
  <c r="N3824" i="6" s="1"/>
  <c r="O3824" i="6"/>
  <c r="O1029" i="6"/>
  <c r="M1029" i="6"/>
  <c r="N1029" i="6" s="1"/>
  <c r="O1409" i="6"/>
  <c r="M1409" i="6"/>
  <c r="N1409" i="6" s="1"/>
  <c r="O1508" i="6"/>
  <c r="M1508" i="6"/>
  <c r="N1508" i="6" s="1"/>
  <c r="M1615" i="6"/>
  <c r="N1615" i="6" s="1"/>
  <c r="O1615" i="6"/>
  <c r="O2428" i="6"/>
  <c r="M2428" i="6"/>
  <c r="N2428" i="6" s="1"/>
  <c r="M2511" i="6"/>
  <c r="N2511" i="6" s="1"/>
  <c r="O2511" i="6"/>
  <c r="O3212" i="6"/>
  <c r="M3212" i="6"/>
  <c r="N3212" i="6" s="1"/>
  <c r="M2704" i="6"/>
  <c r="N2704" i="6" s="1"/>
  <c r="O2704" i="6"/>
  <c r="M798" i="6"/>
  <c r="N798" i="6" s="1"/>
  <c r="O798" i="6"/>
  <c r="M1609" i="6"/>
  <c r="N1609" i="6" s="1"/>
  <c r="O1609" i="6"/>
  <c r="M1708" i="6"/>
  <c r="N1708" i="6" s="1"/>
  <c r="O1708" i="6"/>
  <c r="M1815" i="6"/>
  <c r="N1815" i="6" s="1"/>
  <c r="O1815" i="6"/>
  <c r="O2013" i="6"/>
  <c r="M2013" i="6"/>
  <c r="N2013" i="6" s="1"/>
  <c r="O2032" i="6"/>
  <c r="M2032" i="6"/>
  <c r="N2032" i="6" s="1"/>
  <c r="M2789" i="6"/>
  <c r="N2789" i="6" s="1"/>
  <c r="O2789" i="6"/>
  <c r="O2904" i="6"/>
  <c r="M2904" i="6"/>
  <c r="N2904" i="6" s="1"/>
  <c r="O3648" i="6"/>
  <c r="M3648" i="6"/>
  <c r="N3648" i="6" s="1"/>
  <c r="M956" i="6"/>
  <c r="N956" i="6" s="1"/>
  <c r="O956" i="6"/>
  <c r="M1867" i="6"/>
  <c r="N1867" i="6" s="1"/>
  <c r="O1867" i="6"/>
  <c r="M1375" i="6"/>
  <c r="N1375" i="6" s="1"/>
  <c r="O1375" i="6"/>
  <c r="O2188" i="6"/>
  <c r="M2188" i="6"/>
  <c r="N2188" i="6" s="1"/>
  <c r="M2945" i="6"/>
  <c r="N2945" i="6" s="1"/>
  <c r="O2945" i="6"/>
  <c r="O2972" i="6"/>
  <c r="M2972" i="6"/>
  <c r="N2972" i="6" s="1"/>
  <c r="O3863" i="6"/>
  <c r="M3863" i="6"/>
  <c r="N3863" i="6" s="1"/>
  <c r="O3395" i="6"/>
  <c r="M3395" i="6"/>
  <c r="N3395" i="6" s="1"/>
  <c r="M783" i="6"/>
  <c r="N783" i="6" s="1"/>
  <c r="O783" i="6"/>
  <c r="O1458" i="6"/>
  <c r="M1458" i="6"/>
  <c r="N1458" i="6" s="1"/>
  <c r="M1605" i="6"/>
  <c r="N1605" i="6" s="1"/>
  <c r="O1605" i="6"/>
  <c r="O2410" i="6"/>
  <c r="M2410" i="6"/>
  <c r="N2410" i="6" s="1"/>
  <c r="O2541" i="6"/>
  <c r="M2541" i="6"/>
  <c r="N2541" i="6" s="1"/>
  <c r="O2560" i="6"/>
  <c r="M2560" i="6"/>
  <c r="N2560" i="6" s="1"/>
  <c r="O3242" i="6"/>
  <c r="M3242" i="6"/>
  <c r="N3242" i="6" s="1"/>
  <c r="M2646" i="6"/>
  <c r="N2646" i="6" s="1"/>
  <c r="O2646" i="6"/>
  <c r="M3438" i="6"/>
  <c r="N3438" i="6" s="1"/>
  <c r="O3438" i="6"/>
  <c r="M3529" i="6"/>
  <c r="N3529" i="6" s="1"/>
  <c r="O3529" i="6"/>
  <c r="O926" i="6"/>
  <c r="M926" i="6"/>
  <c r="N926" i="6" s="1"/>
  <c r="O1697" i="6"/>
  <c r="M1697" i="6"/>
  <c r="N1697" i="6" s="1"/>
  <c r="O1796" i="6"/>
  <c r="M1796" i="6"/>
  <c r="N1796" i="6" s="1"/>
  <c r="O1970" i="6"/>
  <c r="M1970" i="6"/>
  <c r="N1970" i="6" s="1"/>
  <c r="M2101" i="6"/>
  <c r="N2101" i="6" s="1"/>
  <c r="O2101" i="6"/>
  <c r="M2120" i="6"/>
  <c r="N2120" i="6" s="1"/>
  <c r="O2120" i="6"/>
  <c r="O2802" i="6"/>
  <c r="M2802" i="6"/>
  <c r="N2802" i="6" s="1"/>
  <c r="M2877" i="6"/>
  <c r="N2877" i="6" s="1"/>
  <c r="O2877" i="6"/>
  <c r="O2992" i="6"/>
  <c r="M2992" i="6"/>
  <c r="N2992" i="6" s="1"/>
  <c r="M1131" i="6"/>
  <c r="N1131" i="6" s="1"/>
  <c r="O1131" i="6"/>
  <c r="O1763" i="6"/>
  <c r="M1763" i="6"/>
  <c r="N1763" i="6" s="1"/>
  <c r="O1950" i="6"/>
  <c r="M1950" i="6"/>
  <c r="N1950" i="6" s="1"/>
  <c r="O2084" i="6"/>
  <c r="M2084" i="6"/>
  <c r="N2084" i="6" s="1"/>
  <c r="O2841" i="6"/>
  <c r="M2841" i="6"/>
  <c r="N2841" i="6" s="1"/>
  <c r="O2868" i="6"/>
  <c r="M2868" i="6"/>
  <c r="N2868" i="6" s="1"/>
  <c r="M3759" i="6"/>
  <c r="N3759" i="6" s="1"/>
  <c r="O3759" i="6"/>
  <c r="O1329" i="6"/>
  <c r="M1329" i="6"/>
  <c r="N1329" i="6" s="1"/>
  <c r="O1428" i="6"/>
  <c r="M1428" i="6"/>
  <c r="N1428" i="6" s="1"/>
  <c r="M1535" i="6"/>
  <c r="N1535" i="6" s="1"/>
  <c r="O1535" i="6"/>
  <c r="M2431" i="6"/>
  <c r="N2431" i="6" s="1"/>
  <c r="O2431" i="6"/>
  <c r="M3105" i="6"/>
  <c r="N3105" i="6" s="1"/>
  <c r="O3105" i="6"/>
  <c r="M2624" i="6"/>
  <c r="N2624" i="6" s="1"/>
  <c r="O2624" i="6"/>
  <c r="O3555" i="6"/>
  <c r="M3555" i="6"/>
  <c r="N3555" i="6" s="1"/>
  <c r="M3477" i="6"/>
  <c r="N3477" i="6" s="1"/>
  <c r="O3477" i="6"/>
  <c r="O3324" i="6"/>
  <c r="M3324" i="6"/>
  <c r="N3324" i="6" s="1"/>
  <c r="O3754" i="6"/>
  <c r="M3754" i="6"/>
  <c r="N3754" i="6" s="1"/>
  <c r="M3269" i="6"/>
  <c r="N3269" i="6" s="1"/>
  <c r="O3269" i="6"/>
  <c r="M462" i="6"/>
  <c r="N462" i="6" s="1"/>
  <c r="O462" i="6"/>
  <c r="M561" i="6"/>
  <c r="N561" i="6" s="1"/>
  <c r="O561" i="6"/>
  <c r="M1265" i="6"/>
  <c r="N1265" i="6" s="1"/>
  <c r="O1265" i="6"/>
  <c r="M611" i="6"/>
  <c r="N611" i="6" s="1"/>
  <c r="O611" i="6"/>
  <c r="M352" i="6"/>
  <c r="N352" i="6" s="1"/>
  <c r="O352" i="6"/>
  <c r="M155" i="6"/>
  <c r="N155" i="6" s="1"/>
  <c r="O155" i="6"/>
  <c r="O414" i="6"/>
  <c r="M414" i="6"/>
  <c r="N414" i="6" s="1"/>
  <c r="M513" i="6"/>
  <c r="N513" i="6" s="1"/>
  <c r="O513" i="6"/>
  <c r="M1284" i="6"/>
  <c r="N1284" i="6" s="1"/>
  <c r="O1284" i="6"/>
  <c r="O77" i="6"/>
  <c r="M77" i="6"/>
  <c r="N77" i="6" s="1"/>
  <c r="M880" i="6"/>
  <c r="N880" i="6" s="1"/>
  <c r="O880" i="6"/>
  <c r="M891" i="6"/>
  <c r="N891" i="6" s="1"/>
  <c r="O891" i="6"/>
  <c r="O81" i="6"/>
  <c r="M81" i="6"/>
  <c r="N81" i="6" s="1"/>
  <c r="M852" i="6"/>
  <c r="N852" i="6" s="1"/>
  <c r="O852" i="6"/>
  <c r="M167" i="6"/>
  <c r="N167" i="6" s="1"/>
  <c r="O167" i="6"/>
  <c r="M194" i="6"/>
  <c r="N194" i="6" s="1"/>
  <c r="O194" i="6"/>
  <c r="O882" i="6"/>
  <c r="M882" i="6"/>
  <c r="N882" i="6" s="1"/>
  <c r="O949" i="6"/>
  <c r="M949" i="6"/>
  <c r="N949" i="6" s="1"/>
  <c r="O190" i="6"/>
  <c r="M190" i="6"/>
  <c r="N190" i="6" s="1"/>
  <c r="O289" i="6"/>
  <c r="M289" i="6"/>
  <c r="N289" i="6" s="1"/>
  <c r="O993" i="6"/>
  <c r="M993" i="6"/>
  <c r="N993" i="6" s="1"/>
  <c r="M1060" i="6"/>
  <c r="N1060" i="6" s="1"/>
  <c r="O1060" i="6"/>
  <c r="M316" i="6"/>
  <c r="N316" i="6" s="1"/>
  <c r="O316" i="6"/>
  <c r="O439" i="6"/>
  <c r="M439" i="6"/>
  <c r="N439" i="6" s="1"/>
  <c r="O466" i="6"/>
  <c r="M466" i="6"/>
  <c r="N466" i="6" s="1"/>
  <c r="O1154" i="6"/>
  <c r="M1154" i="6"/>
  <c r="N1154" i="6" s="1"/>
  <c r="O853" i="6"/>
  <c r="M853" i="6"/>
  <c r="N853" i="6" s="1"/>
  <c r="O1436" i="6"/>
  <c r="M1436" i="6"/>
  <c r="N1436" i="6" s="1"/>
  <c r="M1543" i="6"/>
  <c r="N1543" i="6" s="1"/>
  <c r="O1543" i="6"/>
  <c r="M2356" i="6"/>
  <c r="N2356" i="6" s="1"/>
  <c r="O2356" i="6"/>
  <c r="O2439" i="6"/>
  <c r="M2439" i="6"/>
  <c r="N2439" i="6" s="1"/>
  <c r="O3113" i="6"/>
  <c r="M3113" i="6"/>
  <c r="N3113" i="6" s="1"/>
  <c r="O3140" i="6"/>
  <c r="M3140" i="6"/>
  <c r="N3140" i="6" s="1"/>
  <c r="O2632" i="6"/>
  <c r="M2632" i="6"/>
  <c r="N2632" i="6" s="1"/>
  <c r="O978" i="6"/>
  <c r="M978" i="6"/>
  <c r="N978" i="6" s="1"/>
  <c r="M1659" i="6"/>
  <c r="N1659" i="6" s="1"/>
  <c r="O1659" i="6"/>
  <c r="O1846" i="6"/>
  <c r="M1846" i="6"/>
  <c r="N1846" i="6" s="1"/>
  <c r="M1980" i="6"/>
  <c r="N1980" i="6" s="1"/>
  <c r="O1980" i="6"/>
  <c r="O2063" i="6"/>
  <c r="M2063" i="6"/>
  <c r="N2063" i="6" s="1"/>
  <c r="M2737" i="6"/>
  <c r="N2737" i="6" s="1"/>
  <c r="O2737" i="6"/>
  <c r="M2764" i="6"/>
  <c r="N2764" i="6" s="1"/>
  <c r="O2764" i="6"/>
  <c r="M2927" i="6"/>
  <c r="N2927" i="6" s="1"/>
  <c r="O2927" i="6"/>
  <c r="O3655" i="6"/>
  <c r="M3655" i="6"/>
  <c r="N3655" i="6" s="1"/>
  <c r="M908" i="6"/>
  <c r="N908" i="6" s="1"/>
  <c r="O908" i="6"/>
  <c r="O1832" i="6"/>
  <c r="M1832" i="6"/>
  <c r="N1832" i="6" s="1"/>
  <c r="O1859" i="6"/>
  <c r="M1859" i="6"/>
  <c r="N1859" i="6" s="1"/>
  <c r="M1367" i="6"/>
  <c r="N1367" i="6" s="1"/>
  <c r="O1367" i="6"/>
  <c r="O2180" i="6"/>
  <c r="M2180" i="6"/>
  <c r="N2180" i="6" s="1"/>
  <c r="O2937" i="6"/>
  <c r="M2937" i="6"/>
  <c r="N2937" i="6" s="1"/>
  <c r="O2964" i="6"/>
  <c r="M2964" i="6"/>
  <c r="N2964" i="6" s="1"/>
  <c r="O3127" i="6"/>
  <c r="M3127" i="6"/>
  <c r="N3127" i="6" s="1"/>
  <c r="O3855" i="6"/>
  <c r="M3855" i="6"/>
  <c r="N3855" i="6" s="1"/>
  <c r="M3387" i="6"/>
  <c r="N3387" i="6" s="1"/>
  <c r="O3387" i="6"/>
  <c r="M1419" i="6"/>
  <c r="N1419" i="6" s="1"/>
  <c r="O1419" i="6"/>
  <c r="M1606" i="6"/>
  <c r="N1606" i="6" s="1"/>
  <c r="O1606" i="6"/>
  <c r="M2502" i="6"/>
  <c r="N2502" i="6" s="1"/>
  <c r="O2502" i="6"/>
  <c r="O3195" i="6"/>
  <c r="M3195" i="6"/>
  <c r="N3195" i="6" s="1"/>
  <c r="M2687" i="6"/>
  <c r="N2687" i="6" s="1"/>
  <c r="O2687" i="6"/>
  <c r="M3415" i="6"/>
  <c r="N3415" i="6" s="1"/>
  <c r="O3415" i="6"/>
  <c r="O910" i="6"/>
  <c r="M910" i="6"/>
  <c r="N910" i="6" s="1"/>
  <c r="M1689" i="6"/>
  <c r="N1689" i="6" s="1"/>
  <c r="O1689" i="6"/>
  <c r="O1788" i="6"/>
  <c r="M1788" i="6"/>
  <c r="N1788" i="6" s="1"/>
  <c r="O1960" i="6"/>
  <c r="M1960" i="6"/>
  <c r="N1960" i="6" s="1"/>
  <c r="O2093" i="6"/>
  <c r="M2093" i="6"/>
  <c r="N2093" i="6" s="1"/>
  <c r="O2794" i="6"/>
  <c r="M2794" i="6"/>
  <c r="N2794" i="6" s="1"/>
  <c r="M2869" i="6"/>
  <c r="N2869" i="6" s="1"/>
  <c r="O2869" i="6"/>
  <c r="M2984" i="6"/>
  <c r="N2984" i="6" s="1"/>
  <c r="O2984" i="6"/>
  <c r="O3728" i="6"/>
  <c r="M3728" i="6"/>
  <c r="N3728" i="6" s="1"/>
  <c r="O1276" i="6"/>
  <c r="M1276" i="6"/>
  <c r="N1276" i="6" s="1"/>
  <c r="O1920" i="6"/>
  <c r="M1920" i="6"/>
  <c r="N1920" i="6" s="1"/>
  <c r="O1348" i="6"/>
  <c r="M1348" i="6"/>
  <c r="N1348" i="6" s="1"/>
  <c r="O1455" i="6"/>
  <c r="M1455" i="6"/>
  <c r="N1455" i="6" s="1"/>
  <c r="M2351" i="6"/>
  <c r="N2351" i="6" s="1"/>
  <c r="O2351" i="6"/>
  <c r="M3025" i="6"/>
  <c r="N3025" i="6" s="1"/>
  <c r="O3025" i="6"/>
  <c r="O3052" i="6"/>
  <c r="M3052" i="6"/>
  <c r="N3052" i="6" s="1"/>
  <c r="M3288" i="6"/>
  <c r="N3288" i="6" s="1"/>
  <c r="O3288" i="6"/>
  <c r="O1253" i="6"/>
  <c r="M1253" i="6"/>
  <c r="N1253" i="6" s="1"/>
  <c r="M1315" i="6"/>
  <c r="N1315" i="6" s="1"/>
  <c r="O1315" i="6"/>
  <c r="O1502" i="6"/>
  <c r="M1502" i="6"/>
  <c r="N1502" i="6" s="1"/>
  <c r="O2398" i="6"/>
  <c r="M2398" i="6"/>
  <c r="N2398" i="6" s="1"/>
  <c r="M3091" i="6"/>
  <c r="N3091" i="6" s="1"/>
  <c r="O3091" i="6"/>
  <c r="M3311" i="6"/>
  <c r="N3311" i="6" s="1"/>
  <c r="O3311" i="6"/>
  <c r="O1017" i="6"/>
  <c r="M1017" i="6"/>
  <c r="N1017" i="6" s="1"/>
  <c r="O1766" i="6"/>
  <c r="M1766" i="6"/>
  <c r="N1766" i="6" s="1"/>
  <c r="M2571" i="6"/>
  <c r="N2571" i="6" s="1"/>
  <c r="O2571" i="6"/>
  <c r="O1983" i="6"/>
  <c r="M1983" i="6"/>
  <c r="N1983" i="6" s="1"/>
  <c r="M2657" i="6"/>
  <c r="N2657" i="6" s="1"/>
  <c r="O2657" i="6"/>
  <c r="O2684" i="6"/>
  <c r="M2684" i="6"/>
  <c r="N2684" i="6" s="1"/>
  <c r="O2847" i="6"/>
  <c r="M2847" i="6"/>
  <c r="N2847" i="6" s="1"/>
  <c r="O3674" i="6"/>
  <c r="M3674" i="6"/>
  <c r="N3674" i="6" s="1"/>
  <c r="O3668" i="6"/>
  <c r="M3668" i="6"/>
  <c r="N3668" i="6" s="1"/>
  <c r="O3421" i="6"/>
  <c r="M3421" i="6"/>
  <c r="N3421" i="6" s="1"/>
  <c r="O3666" i="6"/>
  <c r="M3666" i="6"/>
  <c r="N3666" i="6" s="1"/>
  <c r="M3453" i="6"/>
  <c r="N3453" i="6" s="1"/>
  <c r="O3453" i="6"/>
  <c r="O181" i="6"/>
  <c r="M181" i="6"/>
  <c r="N181" i="6" s="1"/>
  <c r="O280" i="6"/>
  <c r="M280" i="6"/>
  <c r="N280" i="6" s="1"/>
  <c r="M984" i="6"/>
  <c r="N984" i="6" s="1"/>
  <c r="O984" i="6"/>
  <c r="O995" i="6"/>
  <c r="M995" i="6"/>
  <c r="N995" i="6" s="1"/>
  <c r="O403" i="6"/>
  <c r="M403" i="6"/>
  <c r="N403" i="6" s="1"/>
  <c r="O71" i="6"/>
  <c r="M71" i="6"/>
  <c r="N71" i="6" s="1"/>
  <c r="O98" i="6"/>
  <c r="M98" i="6"/>
  <c r="N98" i="6" s="1"/>
  <c r="M133" i="6"/>
  <c r="N133" i="6" s="1"/>
  <c r="O133" i="6"/>
  <c r="O232" i="6"/>
  <c r="M232" i="6"/>
  <c r="N232" i="6" s="1"/>
  <c r="M936" i="6"/>
  <c r="N936" i="6" s="1"/>
  <c r="O936" i="6"/>
  <c r="O947" i="6"/>
  <c r="M947" i="6"/>
  <c r="N947" i="6" s="1"/>
  <c r="M227" i="6"/>
  <c r="N227" i="6" s="1"/>
  <c r="O227" i="6"/>
  <c r="O486" i="6"/>
  <c r="M486" i="6"/>
  <c r="N486" i="6" s="1"/>
  <c r="O585" i="6"/>
  <c r="M585" i="6"/>
  <c r="N585" i="6" s="1"/>
  <c r="O1289" i="6"/>
  <c r="M1289" i="6"/>
  <c r="N1289" i="6" s="1"/>
  <c r="O356" i="6"/>
  <c r="M356" i="6"/>
  <c r="N356" i="6" s="1"/>
  <c r="O479" i="6"/>
  <c r="M479" i="6"/>
  <c r="N479" i="6" s="1"/>
  <c r="O506" i="6"/>
  <c r="M506" i="6"/>
  <c r="N506" i="6" s="1"/>
  <c r="O1194" i="6"/>
  <c r="M1194" i="6"/>
  <c r="N1194" i="6" s="1"/>
  <c r="M571" i="6"/>
  <c r="N571" i="6" s="1"/>
  <c r="O571" i="6"/>
  <c r="O477" i="6"/>
  <c r="M477" i="6"/>
  <c r="N477" i="6" s="1"/>
  <c r="M576" i="6"/>
  <c r="N576" i="6" s="1"/>
  <c r="O576" i="6"/>
  <c r="O1280" i="6"/>
  <c r="M1280" i="6"/>
  <c r="N1280" i="6" s="1"/>
  <c r="M564" i="6"/>
  <c r="N564" i="6" s="1"/>
  <c r="O564" i="6"/>
  <c r="M8" i="6"/>
  <c r="O8" i="6"/>
  <c r="O712" i="6"/>
  <c r="M712" i="6"/>
  <c r="N712" i="6" s="1"/>
  <c r="O723" i="6"/>
  <c r="M723" i="6"/>
  <c r="N723" i="6" s="1"/>
  <c r="O854" i="6"/>
  <c r="M854" i="6"/>
  <c r="N854" i="6" s="1"/>
  <c r="O70" i="6"/>
  <c r="M70" i="6"/>
  <c r="N70" i="6" s="1"/>
  <c r="O169" i="6"/>
  <c r="M169" i="6"/>
  <c r="N169" i="6" s="1"/>
  <c r="O873" i="6"/>
  <c r="M873" i="6"/>
  <c r="N873" i="6" s="1"/>
  <c r="O940" i="6"/>
  <c r="M940" i="6"/>
  <c r="N940" i="6" s="1"/>
  <c r="O1071" i="6"/>
  <c r="M1071" i="6"/>
  <c r="N1071" i="6" s="1"/>
  <c r="M1746" i="6"/>
  <c r="N1746" i="6" s="1"/>
  <c r="O1746" i="6"/>
  <c r="O1893" i="6"/>
  <c r="M1893" i="6"/>
  <c r="N1893" i="6" s="1"/>
  <c r="O2067" i="6"/>
  <c r="M2067" i="6"/>
  <c r="N2067" i="6" s="1"/>
  <c r="O2158" i="6"/>
  <c r="M2158" i="6"/>
  <c r="N2158" i="6" s="1"/>
  <c r="M2177" i="6"/>
  <c r="N2177" i="6" s="1"/>
  <c r="O2177" i="6"/>
  <c r="O2934" i="6"/>
  <c r="M2934" i="6"/>
  <c r="N2934" i="6" s="1"/>
  <c r="M3726" i="6"/>
  <c r="N3726" i="6" s="1"/>
  <c r="O3726" i="6"/>
  <c r="O3817" i="6"/>
  <c r="M3817" i="6"/>
  <c r="N3817" i="6" s="1"/>
  <c r="O695" i="6"/>
  <c r="M695" i="6"/>
  <c r="N695" i="6" s="1"/>
  <c r="O1370" i="6"/>
  <c r="M1370" i="6"/>
  <c r="N1370" i="6" s="1"/>
  <c r="O1517" i="6"/>
  <c r="M1517" i="6"/>
  <c r="N1517" i="6" s="1"/>
  <c r="O2322" i="6"/>
  <c r="M2322" i="6"/>
  <c r="N2322" i="6" s="1"/>
  <c r="M2453" i="6"/>
  <c r="N2453" i="6" s="1"/>
  <c r="O2453" i="6"/>
  <c r="O2472" i="6"/>
  <c r="M2472" i="6"/>
  <c r="N2472" i="6" s="1"/>
  <c r="O3154" i="6"/>
  <c r="M3154" i="6"/>
  <c r="N3154" i="6" s="1"/>
  <c r="O3229" i="6"/>
  <c r="M3229" i="6"/>
  <c r="N3229" i="6" s="1"/>
  <c r="M3441" i="6"/>
  <c r="N3441" i="6" s="1"/>
  <c r="O3441" i="6"/>
  <c r="M895" i="6"/>
  <c r="N895" i="6" s="1"/>
  <c r="O895" i="6"/>
  <c r="O1570" i="6"/>
  <c r="M1570" i="6"/>
  <c r="N1570" i="6" s="1"/>
  <c r="M1717" i="6"/>
  <c r="N1717" i="6" s="1"/>
  <c r="O1717" i="6"/>
  <c r="M2522" i="6"/>
  <c r="N2522" i="6" s="1"/>
  <c r="O2522" i="6"/>
  <c r="O2001" i="6"/>
  <c r="M2001" i="6"/>
  <c r="N2001" i="6" s="1"/>
  <c r="M2675" i="6"/>
  <c r="N2675" i="6" s="1"/>
  <c r="O2675" i="6"/>
  <c r="O2758" i="6"/>
  <c r="M2758" i="6"/>
  <c r="N2758" i="6" s="1"/>
  <c r="O3550" i="6"/>
  <c r="M3550" i="6"/>
  <c r="N3550" i="6" s="1"/>
  <c r="O1809" i="6"/>
  <c r="M1809" i="6"/>
  <c r="N1809" i="6" s="1"/>
  <c r="O2082" i="6"/>
  <c r="M2082" i="6"/>
  <c r="N2082" i="6" s="1"/>
  <c r="O2232" i="6"/>
  <c r="M2232" i="6"/>
  <c r="N2232" i="6" s="1"/>
  <c r="O2914" i="6"/>
  <c r="M2914" i="6"/>
  <c r="N2914" i="6" s="1"/>
  <c r="M2989" i="6"/>
  <c r="N2989" i="6" s="1"/>
  <c r="O2989" i="6"/>
  <c r="O3104" i="6"/>
  <c r="M3104" i="6"/>
  <c r="N3104" i="6" s="1"/>
  <c r="M3848" i="6"/>
  <c r="N3848" i="6" s="1"/>
  <c r="O3848" i="6"/>
  <c r="M1400" i="6"/>
  <c r="N1400" i="6" s="1"/>
  <c r="O1400" i="6"/>
  <c r="M1427" i="6"/>
  <c r="N1427" i="6" s="1"/>
  <c r="O1427" i="6"/>
  <c r="O2419" i="6"/>
  <c r="M2419" i="6"/>
  <c r="N2419" i="6" s="1"/>
  <c r="O2510" i="6"/>
  <c r="M2510" i="6"/>
  <c r="N2510" i="6" s="1"/>
  <c r="O2529" i="6"/>
  <c r="M2529" i="6"/>
  <c r="N2529" i="6" s="1"/>
  <c r="M3203" i="6"/>
  <c r="N3203" i="6" s="1"/>
  <c r="O3203" i="6"/>
  <c r="M2695" i="6"/>
  <c r="N2695" i="6" s="1"/>
  <c r="O2695" i="6"/>
  <c r="M3423" i="6"/>
  <c r="N3423" i="6" s="1"/>
  <c r="O3423" i="6"/>
  <c r="M3522" i="6"/>
  <c r="N3522" i="6" s="1"/>
  <c r="O3522" i="6"/>
  <c r="O983" i="6"/>
  <c r="M983" i="6"/>
  <c r="N983" i="6" s="1"/>
  <c r="M1658" i="6"/>
  <c r="N1658" i="6" s="1"/>
  <c r="O1658" i="6"/>
  <c r="O1979" i="6"/>
  <c r="M1979" i="6"/>
  <c r="N1979" i="6" s="1"/>
  <c r="O2089" i="6"/>
  <c r="M2089" i="6"/>
  <c r="N2089" i="6" s="1"/>
  <c r="M2763" i="6"/>
  <c r="N2763" i="6" s="1"/>
  <c r="O2763" i="6"/>
  <c r="O3729" i="6"/>
  <c r="M3729" i="6"/>
  <c r="N3729" i="6" s="1"/>
  <c r="M934" i="6"/>
  <c r="N934" i="6" s="1"/>
  <c r="O934" i="6"/>
  <c r="O1705" i="6"/>
  <c r="M1705" i="6"/>
  <c r="N1705" i="6" s="1"/>
  <c r="O1804" i="6"/>
  <c r="M1804" i="6"/>
  <c r="N1804" i="6" s="1"/>
  <c r="O1978" i="6"/>
  <c r="M1978" i="6"/>
  <c r="N1978" i="6" s="1"/>
  <c r="O2109" i="6"/>
  <c r="M2109" i="6"/>
  <c r="N2109" i="6" s="1"/>
  <c r="O2128" i="6"/>
  <c r="M2128" i="6"/>
  <c r="N2128" i="6" s="1"/>
  <c r="O2810" i="6"/>
  <c r="M2810" i="6"/>
  <c r="N2810" i="6" s="1"/>
  <c r="M2885" i="6"/>
  <c r="N2885" i="6" s="1"/>
  <c r="O2885" i="6"/>
  <c r="O3000" i="6"/>
  <c r="M3000" i="6"/>
  <c r="N3000" i="6" s="1"/>
  <c r="M1259" i="6"/>
  <c r="N1259" i="6" s="1"/>
  <c r="O1259" i="6"/>
  <c r="M1437" i="6"/>
  <c r="N1437" i="6" s="1"/>
  <c r="O1437" i="6"/>
  <c r="O2242" i="6"/>
  <c r="M2242" i="6"/>
  <c r="N2242" i="6" s="1"/>
  <c r="M2373" i="6"/>
  <c r="N2373" i="6" s="1"/>
  <c r="O2373" i="6"/>
  <c r="O2392" i="6"/>
  <c r="M2392" i="6"/>
  <c r="N2392" i="6" s="1"/>
  <c r="O3074" i="6"/>
  <c r="M3074" i="6"/>
  <c r="N3074" i="6" s="1"/>
  <c r="O3149" i="6"/>
  <c r="M3149" i="6"/>
  <c r="N3149" i="6" s="1"/>
  <c r="O3270" i="6"/>
  <c r="M3270" i="6"/>
  <c r="N3270" i="6" s="1"/>
  <c r="O3361" i="6"/>
  <c r="M3361" i="6"/>
  <c r="N3361" i="6" s="1"/>
  <c r="O3572" i="6"/>
  <c r="M3572" i="6"/>
  <c r="N3572" i="6" s="1"/>
  <c r="O3563" i="6"/>
  <c r="M3563" i="6"/>
  <c r="N3563" i="6" s="1"/>
  <c r="O3300" i="6"/>
  <c r="M3300" i="6"/>
  <c r="N3300" i="6" s="1"/>
  <c r="O3381" i="6"/>
  <c r="M3381" i="6"/>
  <c r="N3381" i="6" s="1"/>
  <c r="O3707" i="6"/>
  <c r="M3707" i="6"/>
  <c r="N3707" i="6" s="1"/>
  <c r="M3405" i="6"/>
  <c r="N3405" i="6" s="1"/>
  <c r="O3405" i="6"/>
  <c r="M3868" i="6"/>
  <c r="N3868" i="6" s="1"/>
  <c r="O3868" i="6"/>
  <c r="O197" i="6"/>
  <c r="M197" i="6"/>
  <c r="N197" i="6" s="1"/>
  <c r="M2827" i="6"/>
  <c r="N2827" i="6" s="1"/>
  <c r="O2827" i="6"/>
  <c r="M1242" i="6"/>
  <c r="N1242" i="6" s="1"/>
  <c r="O1242" i="6"/>
  <c r="M1018" i="6"/>
  <c r="N1018" i="6" s="1"/>
  <c r="O1018" i="6"/>
  <c r="O1179" i="6"/>
  <c r="M1179" i="6"/>
  <c r="N1179" i="6" s="1"/>
  <c r="O1421" i="6"/>
  <c r="M1421" i="6"/>
  <c r="N1421" i="6" s="1"/>
  <c r="O342" i="6"/>
  <c r="M342" i="6"/>
  <c r="N342" i="6" s="1"/>
  <c r="O166" i="6"/>
  <c r="M166" i="6"/>
  <c r="N166" i="6" s="1"/>
  <c r="O2784" i="6"/>
  <c r="M2784" i="6"/>
  <c r="N2784" i="6" s="1"/>
  <c r="M1485" i="6"/>
  <c r="N1485" i="6" s="1"/>
  <c r="O1485" i="6"/>
  <c r="O3688" i="6"/>
  <c r="M3688" i="6"/>
  <c r="N3688" i="6" s="1"/>
  <c r="M487" i="6"/>
  <c r="N487" i="6" s="1"/>
  <c r="O487" i="6"/>
  <c r="M475" i="6"/>
  <c r="N475" i="6" s="1"/>
  <c r="O475" i="6"/>
  <c r="M2583" i="6"/>
  <c r="N2583" i="6" s="1"/>
  <c r="O2583" i="6"/>
  <c r="M1569" i="6"/>
  <c r="N1569" i="6" s="1"/>
  <c r="O1569" i="6"/>
  <c r="M3896" i="6"/>
  <c r="N3896" i="6" s="1"/>
  <c r="O3896" i="6"/>
  <c r="O3492" i="6"/>
  <c r="M3492" i="6"/>
  <c r="N3492" i="6" s="1"/>
  <c r="M224" i="6"/>
  <c r="N224" i="6" s="1"/>
  <c r="O224" i="6"/>
  <c r="O752" i="6"/>
  <c r="M752" i="6"/>
  <c r="N752" i="6" s="1"/>
  <c r="M371" i="6"/>
  <c r="N371" i="6" s="1"/>
  <c r="O371" i="6"/>
  <c r="M161" i="6"/>
  <c r="N161" i="6" s="1"/>
  <c r="O161" i="6"/>
  <c r="O1100" i="6"/>
  <c r="M1100" i="6"/>
  <c r="N1100" i="6" s="1"/>
  <c r="O2985" i="6"/>
  <c r="M2985" i="6"/>
  <c r="N2985" i="6" s="1"/>
  <c r="O1531" i="6"/>
  <c r="M1531" i="6"/>
  <c r="N1531" i="6" s="1"/>
  <c r="M2799" i="6"/>
  <c r="N2799" i="6" s="1"/>
  <c r="O2799" i="6"/>
  <c r="M2374" i="6"/>
  <c r="N2374" i="6" s="1"/>
  <c r="O2374" i="6"/>
  <c r="M1660" i="6"/>
  <c r="N1660" i="6" s="1"/>
  <c r="O1660" i="6"/>
  <c r="O3600" i="6"/>
  <c r="M3600" i="6"/>
  <c r="N3600" i="6" s="1"/>
  <c r="M2223" i="6"/>
  <c r="N2223" i="6" s="1"/>
  <c r="O2223" i="6"/>
  <c r="M3347" i="6"/>
  <c r="N3347" i="6" s="1"/>
  <c r="O3347" i="6"/>
  <c r="O2289" i="6"/>
  <c r="M2289" i="6"/>
  <c r="N2289" i="6" s="1"/>
  <c r="M1638" i="6"/>
  <c r="N1638" i="6" s="1"/>
  <c r="O1638" i="6"/>
  <c r="O3460" i="6"/>
  <c r="M3460" i="6"/>
  <c r="N3460" i="6" s="1"/>
  <c r="O497" i="6"/>
  <c r="M497" i="6"/>
  <c r="N497" i="6" s="1"/>
  <c r="O350" i="6"/>
  <c r="M350" i="6"/>
  <c r="N350" i="6" s="1"/>
  <c r="O375" i="6"/>
  <c r="M375" i="6"/>
  <c r="N375" i="6" s="1"/>
  <c r="M1479" i="6"/>
  <c r="N1479" i="6" s="1"/>
  <c r="O1479" i="6"/>
  <c r="O2700" i="6"/>
  <c r="M2700" i="6"/>
  <c r="N2700" i="6" s="1"/>
  <c r="M2116" i="6"/>
  <c r="N2116" i="6" s="1"/>
  <c r="O2116" i="6"/>
  <c r="O1328" i="6"/>
  <c r="M1328" i="6"/>
  <c r="N1328" i="6" s="1"/>
  <c r="O2048" i="6"/>
  <c r="M2048" i="6"/>
  <c r="N2048" i="6" s="1"/>
  <c r="M1883" i="6"/>
  <c r="N1883" i="6" s="1"/>
  <c r="O1883" i="6"/>
  <c r="O3411" i="6"/>
  <c r="M3411" i="6"/>
  <c r="N3411" i="6" s="1"/>
  <c r="M3511" i="6"/>
  <c r="N3511" i="6" s="1"/>
  <c r="O3511" i="6"/>
  <c r="M49" i="6"/>
  <c r="N49" i="6" s="1"/>
  <c r="O49" i="6"/>
  <c r="M1710" i="6"/>
  <c r="N1710" i="6" s="1"/>
  <c r="O1710" i="6"/>
  <c r="O1818" i="6"/>
  <c r="M1818" i="6"/>
  <c r="N1818" i="6" s="1"/>
  <c r="M3343" i="6"/>
  <c r="N3343" i="6" s="1"/>
  <c r="O3343" i="6"/>
  <c r="M1848" i="6"/>
  <c r="N1848" i="6" s="1"/>
  <c r="O1848" i="6"/>
  <c r="O3143" i="6"/>
  <c r="M3143" i="6"/>
  <c r="N3143" i="6" s="1"/>
  <c r="M1474" i="6"/>
  <c r="N1474" i="6" s="1"/>
  <c r="O1474" i="6"/>
  <c r="O3454" i="6"/>
  <c r="M3454" i="6"/>
  <c r="N3454" i="6" s="1"/>
  <c r="M2169" i="6"/>
  <c r="N2169" i="6" s="1"/>
  <c r="O2169" i="6"/>
  <c r="M3437" i="6"/>
  <c r="N3437" i="6" s="1"/>
  <c r="O3437" i="6"/>
  <c r="O1162" i="6"/>
  <c r="M1162" i="6"/>
  <c r="N1162" i="6" s="1"/>
  <c r="O653" i="6"/>
  <c r="M653" i="6"/>
  <c r="N653" i="6" s="1"/>
  <c r="M1913" i="6"/>
  <c r="N1913" i="6" s="1"/>
  <c r="O1913" i="6"/>
  <c r="M2010" i="6"/>
  <c r="N2010" i="6" s="1"/>
  <c r="O2010" i="6"/>
  <c r="M3700" i="6"/>
  <c r="N3700" i="6" s="1"/>
  <c r="O3700" i="6"/>
  <c r="M3837" i="6"/>
  <c r="N3837" i="6" s="1"/>
  <c r="O3837" i="6"/>
  <c r="O30" i="6"/>
  <c r="M30" i="6"/>
  <c r="N30" i="6" s="1"/>
  <c r="M348" i="6"/>
  <c r="N348" i="6" s="1"/>
  <c r="O348" i="6"/>
  <c r="M1288" i="6"/>
  <c r="N1288" i="6" s="1"/>
  <c r="O1288" i="6"/>
  <c r="M2894" i="6"/>
  <c r="N2894" i="6" s="1"/>
  <c r="O2894" i="6"/>
  <c r="O2324" i="6"/>
  <c r="M2324" i="6"/>
  <c r="N2324" i="6" s="1"/>
  <c r="M3344" i="6"/>
  <c r="N3344" i="6" s="1"/>
  <c r="O3344" i="6"/>
  <c r="O1563" i="6"/>
  <c r="M1563" i="6"/>
  <c r="N1563" i="6" s="1"/>
  <c r="O3559" i="6"/>
  <c r="M3559" i="6"/>
  <c r="N3559" i="6" s="1"/>
  <c r="M1382" i="6"/>
  <c r="N1382" i="6" s="1"/>
  <c r="O1382" i="6"/>
  <c r="M3517" i="6"/>
  <c r="N3517" i="6" s="1"/>
  <c r="O3517" i="6"/>
  <c r="O199" i="6"/>
  <c r="M199" i="6"/>
  <c r="N199" i="6" s="1"/>
  <c r="O261" i="6"/>
  <c r="M261" i="6"/>
  <c r="N261" i="6" s="1"/>
  <c r="M1075" i="6"/>
  <c r="N1075" i="6" s="1"/>
  <c r="O1075" i="6"/>
  <c r="O355" i="6"/>
  <c r="M355" i="6"/>
  <c r="N355" i="6" s="1"/>
  <c r="O796" i="6"/>
  <c r="M796" i="6"/>
  <c r="N796" i="6" s="1"/>
  <c r="O136" i="6"/>
  <c r="M136" i="6"/>
  <c r="N136" i="6" s="1"/>
  <c r="O1068" i="6"/>
  <c r="M1068" i="6"/>
  <c r="N1068" i="6" s="1"/>
  <c r="O1390" i="6"/>
  <c r="M1390" i="6"/>
  <c r="N1390" i="6" s="1"/>
  <c r="O2581" i="6"/>
  <c r="M2581" i="6"/>
  <c r="N2581" i="6" s="1"/>
  <c r="M3678" i="6"/>
  <c r="N3678" i="6" s="1"/>
  <c r="O3678" i="6"/>
  <c r="M2210" i="6"/>
  <c r="N2210" i="6" s="1"/>
  <c r="O2210" i="6"/>
  <c r="M78" i="6"/>
  <c r="N78" i="6" s="1"/>
  <c r="O78" i="6"/>
  <c r="M177" i="6"/>
  <c r="N177" i="6" s="1"/>
  <c r="O177" i="6"/>
  <c r="O881" i="6"/>
  <c r="M881" i="6"/>
  <c r="N881" i="6" s="1"/>
  <c r="O948" i="6"/>
  <c r="M948" i="6"/>
  <c r="N948" i="6" s="1"/>
  <c r="M524" i="6"/>
  <c r="N524" i="6" s="1"/>
  <c r="O524" i="6"/>
  <c r="O647" i="6"/>
  <c r="M647" i="6"/>
  <c r="N647" i="6" s="1"/>
  <c r="M666" i="6"/>
  <c r="N666" i="6" s="1"/>
  <c r="O666" i="6"/>
  <c r="O129" i="6"/>
  <c r="M129" i="6"/>
  <c r="N129" i="6" s="1"/>
  <c r="M833" i="6"/>
  <c r="N833" i="6" s="1"/>
  <c r="O833" i="6"/>
  <c r="O900" i="6"/>
  <c r="M900" i="6"/>
  <c r="N900" i="6" s="1"/>
  <c r="M471" i="6"/>
  <c r="N471" i="6" s="1"/>
  <c r="O471" i="6"/>
  <c r="O498" i="6"/>
  <c r="M498" i="6"/>
  <c r="N498" i="6" s="1"/>
  <c r="O1186" i="6"/>
  <c r="M1186" i="6"/>
  <c r="N1186" i="6" s="1"/>
  <c r="O277" i="6"/>
  <c r="M277" i="6"/>
  <c r="N277" i="6" s="1"/>
  <c r="M376" i="6"/>
  <c r="N376" i="6" s="1"/>
  <c r="O376" i="6"/>
  <c r="O1080" i="6"/>
  <c r="M1080" i="6"/>
  <c r="N1080" i="6" s="1"/>
  <c r="O1091" i="6"/>
  <c r="M1091" i="6"/>
  <c r="N1091" i="6" s="1"/>
  <c r="O115" i="6"/>
  <c r="M115" i="6"/>
  <c r="N115" i="6" s="1"/>
  <c r="M374" i="6"/>
  <c r="N374" i="6" s="1"/>
  <c r="O374" i="6"/>
  <c r="O473" i="6"/>
  <c r="M473" i="6"/>
  <c r="N473" i="6" s="1"/>
  <c r="O1177" i="6"/>
  <c r="M1177" i="6"/>
  <c r="N1177" i="6" s="1"/>
  <c r="O1244" i="6"/>
  <c r="M1244" i="6"/>
  <c r="N1244" i="6" s="1"/>
  <c r="O584" i="6"/>
  <c r="M584" i="6"/>
  <c r="N584" i="6" s="1"/>
  <c r="O387" i="6"/>
  <c r="M387" i="6"/>
  <c r="N387" i="6" s="1"/>
  <c r="O55" i="6"/>
  <c r="M55" i="6"/>
  <c r="N55" i="6" s="1"/>
  <c r="O82" i="6"/>
  <c r="M82" i="6"/>
  <c r="N82" i="6" s="1"/>
  <c r="M770" i="6"/>
  <c r="N770" i="6" s="1"/>
  <c r="O770" i="6"/>
  <c r="O914" i="6"/>
  <c r="M914" i="6"/>
  <c r="N914" i="6" s="1"/>
  <c r="O1624" i="6"/>
  <c r="M1624" i="6"/>
  <c r="N1624" i="6" s="1"/>
  <c r="O1651" i="6"/>
  <c r="M1651" i="6"/>
  <c r="N1651" i="6" s="1"/>
  <c r="O1838" i="6"/>
  <c r="M1838" i="6"/>
  <c r="N1838" i="6" s="1"/>
  <c r="M2055" i="6"/>
  <c r="N2055" i="6" s="1"/>
  <c r="O2055" i="6"/>
  <c r="M2729" i="6"/>
  <c r="N2729" i="6" s="1"/>
  <c r="O2729" i="6"/>
  <c r="M2919" i="6"/>
  <c r="N2919" i="6" s="1"/>
  <c r="O2919" i="6"/>
  <c r="M3647" i="6"/>
  <c r="N3647" i="6" s="1"/>
  <c r="O3647" i="6"/>
  <c r="M3746" i="6"/>
  <c r="N3746" i="6" s="1"/>
  <c r="O3746" i="6"/>
  <c r="O1271" i="6"/>
  <c r="M1271" i="6"/>
  <c r="N1271" i="6" s="1"/>
  <c r="M1462" i="6"/>
  <c r="N1462" i="6" s="1"/>
  <c r="O1462" i="6"/>
  <c r="O2267" i="6"/>
  <c r="M2267" i="6"/>
  <c r="N2267" i="6" s="1"/>
  <c r="O2377" i="6"/>
  <c r="M2377" i="6"/>
  <c r="N2377" i="6" s="1"/>
  <c r="M3051" i="6"/>
  <c r="N3051" i="6" s="1"/>
  <c r="O3051" i="6"/>
  <c r="O3134" i="6"/>
  <c r="M3134" i="6"/>
  <c r="N3134" i="6" s="1"/>
  <c r="M3271" i="6"/>
  <c r="N3271" i="6" s="1"/>
  <c r="O3271" i="6"/>
  <c r="O3370" i="6"/>
  <c r="M3370" i="6"/>
  <c r="N3370" i="6" s="1"/>
  <c r="M1448" i="6"/>
  <c r="N1448" i="6" s="1"/>
  <c r="O1448" i="6"/>
  <c r="O1475" i="6"/>
  <c r="M1475" i="6"/>
  <c r="N1475" i="6" s="1"/>
  <c r="O1662" i="6"/>
  <c r="M1662" i="6"/>
  <c r="N1662" i="6" s="1"/>
  <c r="M2467" i="6"/>
  <c r="N2467" i="6" s="1"/>
  <c r="O2467" i="6"/>
  <c r="M2558" i="6"/>
  <c r="N2558" i="6" s="1"/>
  <c r="O2558" i="6"/>
  <c r="O2577" i="6"/>
  <c r="M2577" i="6"/>
  <c r="N2577" i="6" s="1"/>
  <c r="O3251" i="6"/>
  <c r="M3251" i="6"/>
  <c r="N3251" i="6" s="1"/>
  <c r="O3570" i="6"/>
  <c r="M3570" i="6"/>
  <c r="N3570" i="6" s="1"/>
  <c r="O1031" i="6"/>
  <c r="M1031" i="6"/>
  <c r="N1031" i="6" s="1"/>
  <c r="M1706" i="6"/>
  <c r="N1706" i="6" s="1"/>
  <c r="O1706" i="6"/>
  <c r="O1853" i="6"/>
  <c r="M1853" i="6"/>
  <c r="N1853" i="6" s="1"/>
  <c r="M2027" i="6"/>
  <c r="N2027" i="6" s="1"/>
  <c r="O2027" i="6"/>
  <c r="M2118" i="6"/>
  <c r="N2118" i="6" s="1"/>
  <c r="O2118" i="6"/>
  <c r="O2137" i="6"/>
  <c r="M2137" i="6"/>
  <c r="N2137" i="6" s="1"/>
  <c r="O3686" i="6"/>
  <c r="M3686" i="6"/>
  <c r="N3686" i="6" s="1"/>
  <c r="O3777" i="6"/>
  <c r="M3777" i="6"/>
  <c r="N3777" i="6" s="1"/>
  <c r="M773" i="6"/>
  <c r="N773" i="6" s="1"/>
  <c r="O773" i="6"/>
  <c r="O1299" i="6"/>
  <c r="M1299" i="6"/>
  <c r="N1299" i="6" s="1"/>
  <c r="M1404" i="6"/>
  <c r="N1404" i="6" s="1"/>
  <c r="O1404" i="6"/>
  <c r="M1511" i="6"/>
  <c r="N1511" i="6" s="1"/>
  <c r="O1511" i="6"/>
  <c r="M2407" i="6"/>
  <c r="N2407" i="6" s="1"/>
  <c r="O2407" i="6"/>
  <c r="O3081" i="6"/>
  <c r="M3081" i="6"/>
  <c r="N3081" i="6" s="1"/>
  <c r="O3108" i="6"/>
  <c r="M3108" i="6"/>
  <c r="N3108" i="6" s="1"/>
  <c r="O2580" i="6"/>
  <c r="M2580" i="6"/>
  <c r="N2580" i="6" s="1"/>
  <c r="O889" i="6"/>
  <c r="M889" i="6"/>
  <c r="N889" i="6" s="1"/>
  <c r="M1536" i="6"/>
  <c r="N1536" i="6" s="1"/>
  <c r="O1536" i="6"/>
  <c r="O1750" i="6"/>
  <c r="M1750" i="6"/>
  <c r="N1750" i="6" s="1"/>
  <c r="O2555" i="6"/>
  <c r="M2555" i="6"/>
  <c r="N2555" i="6" s="1"/>
  <c r="O1967" i="6"/>
  <c r="M1967" i="6"/>
  <c r="N1967" i="6" s="1"/>
  <c r="M2641" i="6"/>
  <c r="N2641" i="6" s="1"/>
  <c r="O2641" i="6"/>
  <c r="O2668" i="6"/>
  <c r="M2668" i="6"/>
  <c r="N2668" i="6" s="1"/>
  <c r="M2831" i="6"/>
  <c r="N2831" i="6" s="1"/>
  <c r="O2831" i="6"/>
  <c r="M3658" i="6"/>
  <c r="N3658" i="6" s="1"/>
  <c r="O3658" i="6"/>
  <c r="O927" i="6"/>
  <c r="M927" i="6"/>
  <c r="N927" i="6" s="1"/>
  <c r="M1602" i="6"/>
  <c r="N1602" i="6" s="1"/>
  <c r="O1602" i="6"/>
  <c r="O1749" i="6"/>
  <c r="M1749" i="6"/>
  <c r="N1749" i="6" s="1"/>
  <c r="O2554" i="6"/>
  <c r="M2554" i="6"/>
  <c r="N2554" i="6" s="1"/>
  <c r="O2014" i="6"/>
  <c r="M2014" i="6"/>
  <c r="N2014" i="6" s="1"/>
  <c r="O2033" i="6"/>
  <c r="M2033" i="6"/>
  <c r="N2033" i="6" s="1"/>
  <c r="O2707" i="6"/>
  <c r="M2707" i="6"/>
  <c r="N2707" i="6" s="1"/>
  <c r="O3582" i="6"/>
  <c r="M3582" i="6"/>
  <c r="N3582" i="6" s="1"/>
  <c r="M3673" i="6"/>
  <c r="N3673" i="6" s="1"/>
  <c r="O3673" i="6"/>
  <c r="O1191" i="6"/>
  <c r="M1191" i="6"/>
  <c r="N1191" i="6" s="1"/>
  <c r="O1866" i="6"/>
  <c r="M1866" i="6"/>
  <c r="N1866" i="6" s="1"/>
  <c r="O2187" i="6"/>
  <c r="M2187" i="6"/>
  <c r="N2187" i="6" s="1"/>
  <c r="O2278" i="6"/>
  <c r="M2278" i="6"/>
  <c r="N2278" i="6" s="1"/>
  <c r="O2971" i="6"/>
  <c r="M2971" i="6"/>
  <c r="N2971" i="6" s="1"/>
  <c r="O3054" i="6"/>
  <c r="M3054" i="6"/>
  <c r="N3054" i="6" s="1"/>
  <c r="O3290" i="6"/>
  <c r="M3290" i="6"/>
  <c r="N3290" i="6" s="1"/>
  <c r="O3676" i="6"/>
  <c r="M3676" i="6"/>
  <c r="N3676" i="6" s="1"/>
  <c r="M3301" i="6"/>
  <c r="N3301" i="6" s="1"/>
  <c r="O3301" i="6"/>
  <c r="M3883" i="6"/>
  <c r="N3883" i="6" s="1"/>
  <c r="O3883" i="6"/>
  <c r="M3788" i="6"/>
  <c r="N3788" i="6" s="1"/>
  <c r="O3788" i="6"/>
  <c r="O3276" i="6"/>
  <c r="M3276" i="6"/>
  <c r="N3276" i="6" s="1"/>
  <c r="M3763" i="6"/>
  <c r="N3763" i="6" s="1"/>
  <c r="O3763" i="6"/>
  <c r="M408" i="6"/>
  <c r="N408" i="6" s="1"/>
  <c r="O408" i="6"/>
  <c r="O1123" i="6"/>
  <c r="M1123" i="6"/>
  <c r="N1123" i="6" s="1"/>
  <c r="O76" i="6"/>
  <c r="M76" i="6"/>
  <c r="N76" i="6" s="1"/>
  <c r="O360" i="6"/>
  <c r="M360" i="6"/>
  <c r="N360" i="6" s="1"/>
  <c r="M1064" i="6"/>
  <c r="N1064" i="6" s="1"/>
  <c r="O1064" i="6"/>
  <c r="O23" i="6"/>
  <c r="M23" i="6"/>
  <c r="N23" i="6" s="1"/>
  <c r="O50" i="6"/>
  <c r="M50" i="6"/>
  <c r="N50" i="6" s="1"/>
  <c r="M738" i="6"/>
  <c r="N738" i="6" s="1"/>
  <c r="O738" i="6"/>
  <c r="O607" i="6"/>
  <c r="M607" i="6"/>
  <c r="N607" i="6" s="1"/>
  <c r="O459" i="6"/>
  <c r="M459" i="6"/>
  <c r="N459" i="6" s="1"/>
  <c r="O547" i="6"/>
  <c r="M547" i="6"/>
  <c r="N547" i="6" s="1"/>
  <c r="M774" i="6"/>
  <c r="N774" i="6" s="1"/>
  <c r="O774" i="6"/>
  <c r="O605" i="6"/>
  <c r="M605" i="6"/>
  <c r="N605" i="6" s="1"/>
  <c r="O729" i="6"/>
  <c r="M729" i="6"/>
  <c r="N729" i="6" s="1"/>
  <c r="M37" i="6"/>
  <c r="N37" i="6" s="1"/>
  <c r="O37" i="6"/>
  <c r="M840" i="6"/>
  <c r="N840" i="6" s="1"/>
  <c r="O840" i="6"/>
  <c r="O851" i="6"/>
  <c r="M851" i="6"/>
  <c r="N851" i="6" s="1"/>
  <c r="M982" i="6"/>
  <c r="N982" i="6" s="1"/>
  <c r="O982" i="6"/>
  <c r="M198" i="6"/>
  <c r="N198" i="6" s="1"/>
  <c r="O198" i="6"/>
  <c r="M297" i="6"/>
  <c r="N297" i="6" s="1"/>
  <c r="O297" i="6"/>
  <c r="O1001" i="6"/>
  <c r="M1001" i="6"/>
  <c r="N1001" i="6" s="1"/>
  <c r="M1199" i="6"/>
  <c r="N1199" i="6" s="1"/>
  <c r="O1199" i="6"/>
  <c r="O1874" i="6"/>
  <c r="M1874" i="6"/>
  <c r="N1874" i="6" s="1"/>
  <c r="O2195" i="6"/>
  <c r="M2195" i="6"/>
  <c r="N2195" i="6" s="1"/>
  <c r="O2286" i="6"/>
  <c r="M2286" i="6"/>
  <c r="N2286" i="6" s="1"/>
  <c r="O2305" i="6"/>
  <c r="M2305" i="6"/>
  <c r="N2305" i="6" s="1"/>
  <c r="O2979" i="6"/>
  <c r="M2979" i="6"/>
  <c r="N2979" i="6" s="1"/>
  <c r="O3854" i="6"/>
  <c r="M3854" i="6"/>
  <c r="N3854" i="6" s="1"/>
  <c r="O3298" i="6"/>
  <c r="M3298" i="6"/>
  <c r="N3298" i="6" s="1"/>
  <c r="O823" i="6"/>
  <c r="M823" i="6"/>
  <c r="N823" i="6" s="1"/>
  <c r="O1498" i="6"/>
  <c r="M1498" i="6"/>
  <c r="N1498" i="6" s="1"/>
  <c r="M1645" i="6"/>
  <c r="N1645" i="6" s="1"/>
  <c r="O1645" i="6"/>
  <c r="M2600" i="6"/>
  <c r="N2600" i="6" s="1"/>
  <c r="O2600" i="6"/>
  <c r="O2594" i="6"/>
  <c r="M2594" i="6"/>
  <c r="N2594" i="6" s="1"/>
  <c r="O2686" i="6"/>
  <c r="M2686" i="6"/>
  <c r="N2686" i="6" s="1"/>
  <c r="O3478" i="6"/>
  <c r="M3478" i="6"/>
  <c r="N3478" i="6" s="1"/>
  <c r="M3569" i="6"/>
  <c r="N3569" i="6" s="1"/>
  <c r="O3569" i="6"/>
  <c r="O1023" i="6"/>
  <c r="M1023" i="6"/>
  <c r="N1023" i="6" s="1"/>
  <c r="M1698" i="6"/>
  <c r="N1698" i="6" s="1"/>
  <c r="O1698" i="6"/>
  <c r="O1845" i="6"/>
  <c r="M1845" i="6"/>
  <c r="N1845" i="6" s="1"/>
  <c r="O2019" i="6"/>
  <c r="M2019" i="6"/>
  <c r="N2019" i="6" s="1"/>
  <c r="M2110" i="6"/>
  <c r="N2110" i="6" s="1"/>
  <c r="O2110" i="6"/>
  <c r="O2129" i="6"/>
  <c r="M2129" i="6"/>
  <c r="N2129" i="6" s="1"/>
  <c r="O2803" i="6"/>
  <c r="M2803" i="6"/>
  <c r="N2803" i="6" s="1"/>
  <c r="O2886" i="6"/>
  <c r="M2886" i="6"/>
  <c r="N2886" i="6" s="1"/>
  <c r="M3769" i="6"/>
  <c r="N3769" i="6" s="1"/>
  <c r="O3769" i="6"/>
  <c r="O1198" i="6"/>
  <c r="M1198" i="6"/>
  <c r="N1198" i="6" s="1"/>
  <c r="O1937" i="6"/>
  <c r="M1937" i="6"/>
  <c r="N1937" i="6" s="1"/>
  <c r="M2341" i="6"/>
  <c r="N2341" i="6" s="1"/>
  <c r="O2341" i="6"/>
  <c r="O2360" i="6"/>
  <c r="M2360" i="6"/>
  <c r="N2360" i="6" s="1"/>
  <c r="M3042" i="6"/>
  <c r="N3042" i="6" s="1"/>
  <c r="O3042" i="6"/>
  <c r="O3117" i="6"/>
  <c r="M3117" i="6"/>
  <c r="N3117" i="6" s="1"/>
  <c r="O3232" i="6"/>
  <c r="M3232" i="6"/>
  <c r="N3232" i="6" s="1"/>
  <c r="M3329" i="6"/>
  <c r="N3329" i="6" s="1"/>
  <c r="O3329" i="6"/>
  <c r="M1528" i="6"/>
  <c r="N1528" i="6" s="1"/>
  <c r="O1528" i="6"/>
  <c r="O1555" i="6"/>
  <c r="M1555" i="6"/>
  <c r="N1555" i="6" s="1"/>
  <c r="M1742" i="6"/>
  <c r="N1742" i="6" s="1"/>
  <c r="O1742" i="6"/>
  <c r="M2547" i="6"/>
  <c r="N2547" i="6" s="1"/>
  <c r="O2547" i="6"/>
  <c r="O1956" i="6"/>
  <c r="M1956" i="6"/>
  <c r="N1956" i="6" s="1"/>
  <c r="M2633" i="6"/>
  <c r="N2633" i="6" s="1"/>
  <c r="O2633" i="6"/>
  <c r="M2660" i="6"/>
  <c r="N2660" i="6" s="1"/>
  <c r="O2660" i="6"/>
  <c r="M2823" i="6"/>
  <c r="N2823" i="6" s="1"/>
  <c r="O2823" i="6"/>
  <c r="M3551" i="6"/>
  <c r="N3551" i="6" s="1"/>
  <c r="O3551" i="6"/>
  <c r="O3650" i="6"/>
  <c r="M3650" i="6"/>
  <c r="N3650" i="6" s="1"/>
  <c r="M1111" i="6"/>
  <c r="N1111" i="6" s="1"/>
  <c r="O1111" i="6"/>
  <c r="O1786" i="6"/>
  <c r="M1786" i="6"/>
  <c r="N1786" i="6" s="1"/>
  <c r="M1291" i="6"/>
  <c r="N1291" i="6" s="1"/>
  <c r="O1291" i="6"/>
  <c r="M2107" i="6"/>
  <c r="N2107" i="6" s="1"/>
  <c r="O2107" i="6"/>
  <c r="O2198" i="6"/>
  <c r="M2198" i="6"/>
  <c r="N2198" i="6" s="1"/>
  <c r="O2217" i="6"/>
  <c r="M2217" i="6"/>
  <c r="N2217" i="6" s="1"/>
  <c r="O2891" i="6"/>
  <c r="M2891" i="6"/>
  <c r="N2891" i="6" s="1"/>
  <c r="M3766" i="6"/>
  <c r="N3766" i="6" s="1"/>
  <c r="O3766" i="6"/>
  <c r="O3857" i="6"/>
  <c r="M3857" i="6"/>
  <c r="N3857" i="6" s="1"/>
  <c r="M1086" i="6"/>
  <c r="N1086" i="6" s="1"/>
  <c r="O1086" i="6"/>
  <c r="O1833" i="6"/>
  <c r="M1833" i="6"/>
  <c r="N1833" i="6" s="1"/>
  <c r="M1286" i="6"/>
  <c r="N1286" i="6" s="1"/>
  <c r="O1286" i="6"/>
  <c r="O2938" i="6"/>
  <c r="M2938" i="6"/>
  <c r="N2938" i="6" s="1"/>
  <c r="O3128" i="6"/>
  <c r="M3128" i="6"/>
  <c r="N3128" i="6" s="1"/>
  <c r="O3872" i="6"/>
  <c r="M3872" i="6"/>
  <c r="N3872" i="6" s="1"/>
  <c r="O743" i="6"/>
  <c r="M743" i="6"/>
  <c r="N743" i="6" s="1"/>
  <c r="O1418" i="6"/>
  <c r="M1418" i="6"/>
  <c r="N1418" i="6" s="1"/>
  <c r="M1565" i="6"/>
  <c r="N1565" i="6" s="1"/>
  <c r="O1565" i="6"/>
  <c r="O2370" i="6"/>
  <c r="M2370" i="6"/>
  <c r="N2370" i="6" s="1"/>
  <c r="M2501" i="6"/>
  <c r="N2501" i="6" s="1"/>
  <c r="O2501" i="6"/>
  <c r="O2520" i="6"/>
  <c r="M2520" i="6"/>
  <c r="N2520" i="6" s="1"/>
  <c r="O3202" i="6"/>
  <c r="M3202" i="6"/>
  <c r="N3202" i="6" s="1"/>
  <c r="O3398" i="6"/>
  <c r="M3398" i="6"/>
  <c r="N3398" i="6" s="1"/>
  <c r="M3613" i="6"/>
  <c r="N3613" i="6" s="1"/>
  <c r="O3613" i="6"/>
  <c r="O3389" i="6"/>
  <c r="M3389" i="6"/>
  <c r="N3389" i="6" s="1"/>
  <c r="O1176" i="6"/>
  <c r="M1176" i="6"/>
  <c r="N1176" i="6" s="1"/>
  <c r="M290" i="6"/>
  <c r="N290" i="6" s="1"/>
  <c r="O290" i="6"/>
  <c r="O325" i="6"/>
  <c r="M325" i="6"/>
  <c r="N325" i="6" s="1"/>
  <c r="O424" i="6"/>
  <c r="M424" i="6"/>
  <c r="N424" i="6" s="1"/>
  <c r="O1128" i="6"/>
  <c r="M1128" i="6"/>
  <c r="N1128" i="6" s="1"/>
  <c r="M1139" i="6"/>
  <c r="N1139" i="6" s="1"/>
  <c r="O1139" i="6"/>
  <c r="M87" i="6"/>
  <c r="N87" i="6" s="1"/>
  <c r="O87" i="6"/>
  <c r="O114" i="6"/>
  <c r="M114" i="6"/>
  <c r="N114" i="6" s="1"/>
  <c r="O802" i="6"/>
  <c r="M802" i="6"/>
  <c r="N802" i="6" s="1"/>
  <c r="M548" i="6"/>
  <c r="N548" i="6" s="1"/>
  <c r="O548" i="6"/>
  <c r="M707" i="6"/>
  <c r="N707" i="6" s="1"/>
  <c r="O707" i="6"/>
  <c r="M838" i="6"/>
  <c r="N838" i="6" s="1"/>
  <c r="O838" i="6"/>
  <c r="M669" i="6"/>
  <c r="N669" i="6" s="1"/>
  <c r="O669" i="6"/>
  <c r="O89" i="6"/>
  <c r="M89" i="6"/>
  <c r="N89" i="6" s="1"/>
  <c r="O101" i="6"/>
  <c r="M101" i="6"/>
  <c r="N101" i="6" s="1"/>
  <c r="O200" i="6"/>
  <c r="M200" i="6"/>
  <c r="N200" i="6" s="1"/>
  <c r="O915" i="6"/>
  <c r="M915" i="6"/>
  <c r="N915" i="6" s="1"/>
  <c r="O361" i="6"/>
  <c r="M361" i="6"/>
  <c r="N361" i="6" s="1"/>
  <c r="O1065" i="6"/>
  <c r="M1065" i="6"/>
  <c r="N1065" i="6" s="1"/>
  <c r="M1132" i="6"/>
  <c r="N1132" i="6" s="1"/>
  <c r="O1132" i="6"/>
  <c r="O1263" i="6"/>
  <c r="M1263" i="6"/>
  <c r="N1263" i="6" s="1"/>
  <c r="O1454" i="6"/>
  <c r="M1454" i="6"/>
  <c r="N1454" i="6" s="1"/>
  <c r="O2259" i="6"/>
  <c r="M2259" i="6"/>
  <c r="N2259" i="6" s="1"/>
  <c r="O2369" i="6"/>
  <c r="M2369" i="6"/>
  <c r="N2369" i="6" s="1"/>
  <c r="M3043" i="6"/>
  <c r="N3043" i="6" s="1"/>
  <c r="O3043" i="6"/>
  <c r="O3126" i="6"/>
  <c r="M3126" i="6"/>
  <c r="N3126" i="6" s="1"/>
  <c r="O3362" i="6"/>
  <c r="M3362" i="6"/>
  <c r="N3362" i="6" s="1"/>
  <c r="O887" i="6"/>
  <c r="M887" i="6"/>
  <c r="N887" i="6" s="1"/>
  <c r="O1562" i="6"/>
  <c r="M1562" i="6"/>
  <c r="N1562" i="6" s="1"/>
  <c r="O1709" i="6"/>
  <c r="M1709" i="6"/>
  <c r="N1709" i="6" s="1"/>
  <c r="O1974" i="6"/>
  <c r="M1974" i="6"/>
  <c r="N1974" i="6" s="1"/>
  <c r="O1993" i="6"/>
  <c r="M1993" i="6"/>
  <c r="N1993" i="6" s="1"/>
  <c r="M2667" i="6"/>
  <c r="N2667" i="6" s="1"/>
  <c r="O2667" i="6"/>
  <c r="O2750" i="6"/>
  <c r="M2750" i="6"/>
  <c r="N2750" i="6" s="1"/>
  <c r="O3542" i="6"/>
  <c r="M3542" i="6"/>
  <c r="N3542" i="6" s="1"/>
  <c r="O1087" i="6"/>
  <c r="M1087" i="6"/>
  <c r="N1087" i="6" s="1"/>
  <c r="O1762" i="6"/>
  <c r="M1762" i="6"/>
  <c r="N1762" i="6" s="1"/>
  <c r="O1909" i="6"/>
  <c r="M1909" i="6"/>
  <c r="N1909" i="6" s="1"/>
  <c r="O2083" i="6"/>
  <c r="M2083" i="6"/>
  <c r="N2083" i="6" s="1"/>
  <c r="O2174" i="6"/>
  <c r="M2174" i="6"/>
  <c r="N2174" i="6" s="1"/>
  <c r="O2193" i="6"/>
  <c r="M2193" i="6"/>
  <c r="N2193" i="6" s="1"/>
  <c r="M2867" i="6"/>
  <c r="N2867" i="6" s="1"/>
  <c r="O2867" i="6"/>
  <c r="M3742" i="6"/>
  <c r="N3742" i="6" s="1"/>
  <c r="O3742" i="6"/>
  <c r="O3833" i="6"/>
  <c r="M3833" i="6"/>
  <c r="N3833" i="6" s="1"/>
  <c r="O579" i="6"/>
  <c r="M579" i="6"/>
  <c r="N579" i="6" s="1"/>
  <c r="O1322" i="6"/>
  <c r="M1322" i="6"/>
  <c r="N1322" i="6" s="1"/>
  <c r="O1469" i="6"/>
  <c r="M1469" i="6"/>
  <c r="N1469" i="6" s="1"/>
  <c r="O2274" i="6"/>
  <c r="M2274" i="6"/>
  <c r="N2274" i="6" s="1"/>
  <c r="M2405" i="6"/>
  <c r="N2405" i="6" s="1"/>
  <c r="O2405" i="6"/>
  <c r="O2424" i="6"/>
  <c r="M2424" i="6"/>
  <c r="N2424" i="6" s="1"/>
  <c r="O3106" i="6"/>
  <c r="M3106" i="6"/>
  <c r="N3106" i="6" s="1"/>
  <c r="O3302" i="6"/>
  <c r="M3302" i="6"/>
  <c r="N3302" i="6" s="1"/>
  <c r="M630" i="6"/>
  <c r="N630" i="6" s="1"/>
  <c r="O630" i="6"/>
  <c r="O1592" i="6"/>
  <c r="M1592" i="6"/>
  <c r="N1592" i="6" s="1"/>
  <c r="M1619" i="6"/>
  <c r="N1619" i="6" s="1"/>
  <c r="O1619" i="6"/>
  <c r="M1915" i="6"/>
  <c r="N1915" i="6" s="1"/>
  <c r="O1915" i="6"/>
  <c r="O2023" i="6"/>
  <c r="M2023" i="6"/>
  <c r="N2023" i="6" s="1"/>
  <c r="O2724" i="6"/>
  <c r="M2724" i="6"/>
  <c r="N2724" i="6" s="1"/>
  <c r="M3714" i="6"/>
  <c r="N3714" i="6" s="1"/>
  <c r="O3714" i="6"/>
  <c r="O1175" i="6"/>
  <c r="M1175" i="6"/>
  <c r="N1175" i="6" s="1"/>
  <c r="O1850" i="6"/>
  <c r="M1850" i="6"/>
  <c r="N1850" i="6" s="1"/>
  <c r="O1366" i="6"/>
  <c r="M1366" i="6"/>
  <c r="N1366" i="6" s="1"/>
  <c r="M2171" i="6"/>
  <c r="N2171" i="6" s="1"/>
  <c r="O2171" i="6"/>
  <c r="O2262" i="6"/>
  <c r="M2262" i="6"/>
  <c r="N2262" i="6" s="1"/>
  <c r="O2281" i="6"/>
  <c r="M2281" i="6"/>
  <c r="N2281" i="6" s="1"/>
  <c r="O3038" i="6"/>
  <c r="M3038" i="6"/>
  <c r="N3038" i="6" s="1"/>
  <c r="O3274" i="6"/>
  <c r="M3274" i="6"/>
  <c r="N3274" i="6" s="1"/>
  <c r="O1158" i="6"/>
  <c r="M1158" i="6"/>
  <c r="N1158" i="6" s="1"/>
  <c r="O1365" i="6"/>
  <c r="M1365" i="6"/>
  <c r="N1365" i="6" s="1"/>
  <c r="O2320" i="6"/>
  <c r="M2320" i="6"/>
  <c r="N2320" i="6" s="1"/>
  <c r="O3002" i="6"/>
  <c r="M3002" i="6"/>
  <c r="N3002" i="6" s="1"/>
  <c r="M3289" i="6"/>
  <c r="N3289" i="6" s="1"/>
  <c r="O3289" i="6"/>
  <c r="M807" i="6"/>
  <c r="N807" i="6" s="1"/>
  <c r="O807" i="6"/>
  <c r="O2434" i="6"/>
  <c r="M2434" i="6"/>
  <c r="N2434" i="6" s="1"/>
  <c r="O2584" i="6"/>
  <c r="M2584" i="6"/>
  <c r="N2584" i="6" s="1"/>
  <c r="M3266" i="6"/>
  <c r="N3266" i="6" s="1"/>
  <c r="O3266" i="6"/>
  <c r="O3462" i="6"/>
  <c r="M3462" i="6"/>
  <c r="N3462" i="6" s="1"/>
  <c r="M3553" i="6"/>
  <c r="N3553" i="6" s="1"/>
  <c r="O3553" i="6"/>
  <c r="M3538" i="6"/>
  <c r="N3538" i="6" s="1"/>
  <c r="O3538" i="6"/>
  <c r="M3827" i="6"/>
  <c r="N3827" i="6" s="1"/>
  <c r="O3827" i="6"/>
  <c r="M3717" i="6"/>
  <c r="N3717" i="6" s="1"/>
  <c r="O3717" i="6"/>
  <c r="O580" i="6"/>
  <c r="M580" i="6"/>
  <c r="N580" i="6" s="1"/>
  <c r="M24" i="6"/>
  <c r="N24" i="6" s="1"/>
  <c r="O24" i="6"/>
  <c r="M728" i="6"/>
  <c r="N728" i="6" s="1"/>
  <c r="O728" i="6"/>
  <c r="M739" i="6"/>
  <c r="N739" i="6" s="1"/>
  <c r="O739" i="6"/>
  <c r="O406" i="6"/>
  <c r="M406" i="6"/>
  <c r="N406" i="6" s="1"/>
  <c r="O505" i="6"/>
  <c r="M505" i="6"/>
  <c r="N505" i="6" s="1"/>
  <c r="M532" i="6"/>
  <c r="N532" i="6" s="1"/>
  <c r="O532" i="6"/>
  <c r="O655" i="6"/>
  <c r="M655" i="6"/>
  <c r="N655" i="6" s="1"/>
  <c r="M822" i="6"/>
  <c r="N822" i="6" s="1"/>
  <c r="O822" i="6"/>
  <c r="M230" i="6"/>
  <c r="N230" i="6" s="1"/>
  <c r="O230" i="6"/>
  <c r="O329" i="6"/>
  <c r="M329" i="6"/>
  <c r="N329" i="6" s="1"/>
  <c r="M1033" i="6"/>
  <c r="N1033" i="6" s="1"/>
  <c r="O1033" i="6"/>
  <c r="O100" i="6"/>
  <c r="M100" i="6"/>
  <c r="N100" i="6" s="1"/>
  <c r="M250" i="6"/>
  <c r="N250" i="6" s="1"/>
  <c r="O250" i="6"/>
  <c r="M938" i="6"/>
  <c r="N938" i="6" s="1"/>
  <c r="O938" i="6"/>
  <c r="O1005" i="6"/>
  <c r="M1005" i="6"/>
  <c r="N1005" i="6" s="1"/>
  <c r="M221" i="6"/>
  <c r="N221" i="6" s="1"/>
  <c r="O221" i="6"/>
  <c r="O320" i="6"/>
  <c r="M320" i="6"/>
  <c r="N320" i="6" s="1"/>
  <c r="M1035" i="6"/>
  <c r="N1035" i="6" s="1"/>
  <c r="O1035" i="6"/>
  <c r="M431" i="6"/>
  <c r="N431" i="6" s="1"/>
  <c r="O431" i="6"/>
  <c r="M458" i="6"/>
  <c r="N458" i="6" s="1"/>
  <c r="O458" i="6"/>
  <c r="O1213" i="6"/>
  <c r="M1213" i="6"/>
  <c r="N1213" i="6" s="1"/>
  <c r="O493" i="6"/>
  <c r="M493" i="6"/>
  <c r="N493" i="6" s="1"/>
  <c r="M684" i="6"/>
  <c r="N684" i="6" s="1"/>
  <c r="O684" i="6"/>
  <c r="M1490" i="6"/>
  <c r="N1490" i="6" s="1"/>
  <c r="O1490" i="6"/>
  <c r="O2442" i="6"/>
  <c r="M2442" i="6"/>
  <c r="N2442" i="6" s="1"/>
  <c r="M2573" i="6"/>
  <c r="N2573" i="6" s="1"/>
  <c r="O2573" i="6"/>
  <c r="O2562" i="6"/>
  <c r="M2562" i="6"/>
  <c r="N2562" i="6" s="1"/>
  <c r="O2678" i="6"/>
  <c r="M2678" i="6"/>
  <c r="N2678" i="6" s="1"/>
  <c r="M3470" i="6"/>
  <c r="N3470" i="6" s="1"/>
  <c r="O3470" i="6"/>
  <c r="M3561" i="6"/>
  <c r="N3561" i="6" s="1"/>
  <c r="O3561" i="6"/>
  <c r="O1046" i="6"/>
  <c r="M1046" i="6"/>
  <c r="N1046" i="6" s="1"/>
  <c r="M1892" i="6"/>
  <c r="N1892" i="6" s="1"/>
  <c r="O1892" i="6"/>
  <c r="O2066" i="6"/>
  <c r="M2066" i="6"/>
  <c r="N2066" i="6" s="1"/>
  <c r="M2197" i="6"/>
  <c r="N2197" i="6" s="1"/>
  <c r="O2197" i="6"/>
  <c r="O2216" i="6"/>
  <c r="M2216" i="6"/>
  <c r="N2216" i="6" s="1"/>
  <c r="M2898" i="6"/>
  <c r="N2898" i="6" s="1"/>
  <c r="O2898" i="6"/>
  <c r="M2973" i="6"/>
  <c r="N2973" i="6" s="1"/>
  <c r="O2973" i="6"/>
  <c r="O3088" i="6"/>
  <c r="M3088" i="6"/>
  <c r="N3088" i="6" s="1"/>
  <c r="O3832" i="6"/>
  <c r="M3832" i="6"/>
  <c r="N3832" i="6" s="1"/>
  <c r="O515" i="6"/>
  <c r="M515" i="6"/>
  <c r="N515" i="6" s="1"/>
  <c r="O1314" i="6"/>
  <c r="M1314" i="6"/>
  <c r="N1314" i="6" s="1"/>
  <c r="O1461" i="6"/>
  <c r="M1461" i="6"/>
  <c r="N1461" i="6" s="1"/>
  <c r="O2266" i="6"/>
  <c r="M2266" i="6"/>
  <c r="N2266" i="6" s="1"/>
  <c r="M2397" i="6"/>
  <c r="N2397" i="6" s="1"/>
  <c r="O2397" i="6"/>
  <c r="O2416" i="6"/>
  <c r="M2416" i="6"/>
  <c r="N2416" i="6" s="1"/>
  <c r="O3098" i="6"/>
  <c r="M3098" i="6"/>
  <c r="N3098" i="6" s="1"/>
  <c r="M3173" i="6"/>
  <c r="N3173" i="6" s="1"/>
  <c r="O3173" i="6"/>
  <c r="O3294" i="6"/>
  <c r="M3294" i="6"/>
  <c r="N3294" i="6" s="1"/>
  <c r="M702" i="6"/>
  <c r="N702" i="6" s="1"/>
  <c r="O702" i="6"/>
  <c r="M1553" i="6"/>
  <c r="N1553" i="6" s="1"/>
  <c r="O1553" i="6"/>
  <c r="O1652" i="6"/>
  <c r="M1652" i="6"/>
  <c r="N1652" i="6" s="1"/>
  <c r="O1759" i="6"/>
  <c r="M1759" i="6"/>
  <c r="N1759" i="6" s="1"/>
  <c r="O1951" i="6"/>
  <c r="M1951" i="6"/>
  <c r="N1951" i="6" s="1"/>
  <c r="O1976" i="6"/>
  <c r="M1976" i="6"/>
  <c r="N1976" i="6" s="1"/>
  <c r="M2658" i="6"/>
  <c r="N2658" i="6" s="1"/>
  <c r="O2658" i="6"/>
  <c r="O2848" i="6"/>
  <c r="M2848" i="6"/>
  <c r="N2848" i="6" s="1"/>
  <c r="M3592" i="6"/>
  <c r="N3592" i="6" s="1"/>
  <c r="O3592" i="6"/>
  <c r="M3779" i="6"/>
  <c r="N3779" i="6" s="1"/>
  <c r="O3779" i="6"/>
  <c r="O1167" i="6"/>
  <c r="M1167" i="6"/>
  <c r="N1167" i="6" s="1"/>
  <c r="O1842" i="6"/>
  <c r="M1842" i="6"/>
  <c r="N1842" i="6" s="1"/>
  <c r="O1358" i="6"/>
  <c r="M1358" i="6"/>
  <c r="N1358" i="6" s="1"/>
  <c r="O2254" i="6"/>
  <c r="M2254" i="6"/>
  <c r="N2254" i="6" s="1"/>
  <c r="M2947" i="6"/>
  <c r="N2947" i="6" s="1"/>
  <c r="O2947" i="6"/>
  <c r="O3030" i="6"/>
  <c r="M3030" i="6"/>
  <c r="N3030" i="6" s="1"/>
  <c r="O3822" i="6"/>
  <c r="M3822" i="6"/>
  <c r="N3822" i="6" s="1"/>
  <c r="M3265" i="6"/>
  <c r="N3265" i="6" s="1"/>
  <c r="O3265" i="6"/>
  <c r="M1402" i="6"/>
  <c r="N1402" i="6" s="1"/>
  <c r="O1402" i="6"/>
  <c r="O2354" i="6"/>
  <c r="M2354" i="6"/>
  <c r="N2354" i="6" s="1"/>
  <c r="M2485" i="6"/>
  <c r="N2485" i="6" s="1"/>
  <c r="O2485" i="6"/>
  <c r="O2504" i="6"/>
  <c r="M2504" i="6"/>
  <c r="N2504" i="6" s="1"/>
  <c r="M3261" i="6"/>
  <c r="N3261" i="6" s="1"/>
  <c r="O3261" i="6"/>
  <c r="O3382" i="6"/>
  <c r="M3382" i="6"/>
  <c r="N3382" i="6" s="1"/>
  <c r="O3473" i="6"/>
  <c r="M3473" i="6"/>
  <c r="N3473" i="6" s="1"/>
  <c r="M1109" i="6"/>
  <c r="N1109" i="6" s="1"/>
  <c r="O1109" i="6"/>
  <c r="M1449" i="6"/>
  <c r="N1449" i="6" s="1"/>
  <c r="O1449" i="6"/>
  <c r="O2468" i="6"/>
  <c r="M2468" i="6"/>
  <c r="N2468" i="6" s="1"/>
  <c r="M2551" i="6"/>
  <c r="N2551" i="6" s="1"/>
  <c r="O2551" i="6"/>
  <c r="O2629" i="6"/>
  <c r="M2629" i="6"/>
  <c r="N2629" i="6" s="1"/>
  <c r="O2744" i="6"/>
  <c r="M2744" i="6"/>
  <c r="N2744" i="6" s="1"/>
  <c r="O3488" i="6"/>
  <c r="M3488" i="6"/>
  <c r="N3488" i="6" s="1"/>
  <c r="O942" i="6"/>
  <c r="M942" i="6"/>
  <c r="N942" i="6" s="1"/>
  <c r="O1713" i="6"/>
  <c r="M1713" i="6"/>
  <c r="N1713" i="6" s="1"/>
  <c r="M2136" i="6"/>
  <c r="N2136" i="6" s="1"/>
  <c r="O2136" i="6"/>
  <c r="M2818" i="6"/>
  <c r="N2818" i="6" s="1"/>
  <c r="O2818" i="6"/>
  <c r="O3008" i="6"/>
  <c r="M3008" i="6"/>
  <c r="N3008" i="6" s="1"/>
  <c r="M3308" i="6"/>
  <c r="N3308" i="6" s="1"/>
  <c r="O3308" i="6"/>
  <c r="M3772" i="6"/>
  <c r="N3772" i="6" s="1"/>
  <c r="O3772" i="6"/>
  <c r="O3730" i="6"/>
  <c r="M3730" i="6"/>
  <c r="N3730" i="6" s="1"/>
  <c r="M3796" i="6"/>
  <c r="N3796" i="6" s="1"/>
  <c r="O3796" i="6"/>
  <c r="M3397" i="6"/>
  <c r="N3397" i="6" s="1"/>
  <c r="O3397" i="6"/>
  <c r="M3621" i="6"/>
  <c r="N3621" i="6" s="1"/>
  <c r="O3621" i="6"/>
  <c r="O3498" i="6"/>
  <c r="M3498" i="6"/>
  <c r="N3498" i="6" s="1"/>
  <c r="O3461" i="6"/>
  <c r="M3461" i="6"/>
  <c r="N3461" i="6" s="1"/>
  <c r="O40" i="6"/>
  <c r="M40" i="6"/>
  <c r="N40" i="6" s="1"/>
  <c r="M393" i="6"/>
  <c r="N393" i="6" s="1"/>
  <c r="O393" i="6"/>
  <c r="M522" i="6"/>
  <c r="N522" i="6" s="1"/>
  <c r="O522" i="6"/>
  <c r="O656" i="6"/>
  <c r="M656" i="6"/>
  <c r="N656" i="6" s="1"/>
  <c r="M681" i="6"/>
  <c r="N681" i="6" s="1"/>
  <c r="O681" i="6"/>
  <c r="O879" i="6"/>
  <c r="M879" i="6"/>
  <c r="N879" i="6" s="1"/>
  <c r="O3625" i="6"/>
  <c r="M3625" i="6"/>
  <c r="N3625" i="6" s="1"/>
  <c r="O1857" i="6"/>
  <c r="M1857" i="6"/>
  <c r="N1857" i="6" s="1"/>
  <c r="M2280" i="6"/>
  <c r="N2280" i="6" s="1"/>
  <c r="O2280" i="6"/>
  <c r="M2480" i="6"/>
  <c r="N2480" i="6" s="1"/>
  <c r="O2480" i="6"/>
  <c r="O3237" i="6"/>
  <c r="M3237" i="6"/>
  <c r="N3237" i="6" s="1"/>
  <c r="M1716" i="6"/>
  <c r="N1716" i="6" s="1"/>
  <c r="O1716" i="6"/>
  <c r="M1823" i="6"/>
  <c r="N1823" i="6" s="1"/>
  <c r="O1823" i="6"/>
  <c r="O3094" i="6"/>
  <c r="M3094" i="6"/>
  <c r="N3094" i="6" s="1"/>
  <c r="O3446" i="6"/>
  <c r="M3446" i="6"/>
  <c r="N3446" i="6" s="1"/>
  <c r="M1876" i="6"/>
  <c r="N1876" i="6" s="1"/>
  <c r="O1876" i="6"/>
  <c r="M2050" i="6"/>
  <c r="N2050" i="6" s="1"/>
  <c r="O2050" i="6"/>
  <c r="M2200" i="6"/>
  <c r="N2200" i="6" s="1"/>
  <c r="O2200" i="6"/>
  <c r="O2882" i="6"/>
  <c r="M2882" i="6"/>
  <c r="N2882" i="6" s="1"/>
  <c r="M2957" i="6"/>
  <c r="N2957" i="6" s="1"/>
  <c r="O2957" i="6"/>
  <c r="O3816" i="6"/>
  <c r="M3816" i="6"/>
  <c r="N3816" i="6" s="1"/>
  <c r="O3562" i="6"/>
  <c r="M3562" i="6"/>
  <c r="N3562" i="6" s="1"/>
  <c r="M633" i="6"/>
  <c r="N633" i="6" s="1"/>
  <c r="O633" i="6"/>
  <c r="M1161" i="6"/>
  <c r="N1161" i="6" s="1"/>
  <c r="O1161" i="6"/>
  <c r="O228" i="6"/>
  <c r="M228" i="6"/>
  <c r="N228" i="6" s="1"/>
  <c r="O1066" i="6"/>
  <c r="M1066" i="6"/>
  <c r="N1066" i="6" s="1"/>
  <c r="M349" i="6"/>
  <c r="N349" i="6" s="1"/>
  <c r="O349" i="6"/>
  <c r="M726" i="6"/>
  <c r="N726" i="6" s="1"/>
  <c r="O726" i="6"/>
  <c r="M621" i="6"/>
  <c r="N621" i="6" s="1"/>
  <c r="O621" i="6"/>
  <c r="O943" i="6"/>
  <c r="M943" i="6"/>
  <c r="N943" i="6" s="1"/>
  <c r="M1618" i="6"/>
  <c r="N1618" i="6" s="1"/>
  <c r="O1618" i="6"/>
  <c r="M2723" i="6"/>
  <c r="N2723" i="6" s="1"/>
  <c r="O2723" i="6"/>
  <c r="M1921" i="6"/>
  <c r="N1921" i="6" s="1"/>
  <c r="O1921" i="6"/>
  <c r="M2525" i="6"/>
  <c r="N2525" i="6" s="1"/>
  <c r="O2525" i="6"/>
  <c r="O2544" i="6"/>
  <c r="M2544" i="6"/>
  <c r="N2544" i="6" s="1"/>
  <c r="M2630" i="6"/>
  <c r="N2630" i="6" s="1"/>
  <c r="O2630" i="6"/>
  <c r="O1780" i="6"/>
  <c r="M1780" i="6"/>
  <c r="N1780" i="6" s="1"/>
  <c r="O1947" i="6"/>
  <c r="M1947" i="6"/>
  <c r="N1947" i="6" s="1"/>
  <c r="O2085" i="6"/>
  <c r="M2085" i="6"/>
  <c r="N2085" i="6" s="1"/>
  <c r="O2861" i="6"/>
  <c r="M2861" i="6"/>
  <c r="N2861" i="6" s="1"/>
  <c r="M1295" i="6"/>
  <c r="N1295" i="6" s="1"/>
  <c r="O1295" i="6"/>
  <c r="O1283" i="6"/>
  <c r="M1283" i="6"/>
  <c r="N1283" i="6" s="1"/>
  <c r="O2382" i="6"/>
  <c r="M2382" i="6"/>
  <c r="N2382" i="6" s="1"/>
  <c r="M3075" i="6"/>
  <c r="N3075" i="6" s="1"/>
  <c r="O3075" i="6"/>
  <c r="M3158" i="6"/>
  <c r="N3158" i="6" s="1"/>
  <c r="O3158" i="6"/>
  <c r="M3295" i="6"/>
  <c r="N3295" i="6" s="1"/>
  <c r="O3295" i="6"/>
  <c r="M1677" i="6"/>
  <c r="N1677" i="6" s="1"/>
  <c r="O1677" i="6"/>
  <c r="M3601" i="6"/>
  <c r="N3601" i="6" s="1"/>
  <c r="O3601" i="6"/>
  <c r="O742" i="6"/>
  <c r="M742" i="6"/>
  <c r="N742" i="6" s="1"/>
  <c r="M1676" i="6"/>
  <c r="N1676" i="6" s="1"/>
  <c r="O1676" i="6"/>
  <c r="M2000" i="6"/>
  <c r="N2000" i="6" s="1"/>
  <c r="O2000" i="6"/>
  <c r="O2682" i="6"/>
  <c r="M2682" i="6"/>
  <c r="N2682" i="6" s="1"/>
  <c r="M2946" i="6"/>
  <c r="N2946" i="6" s="1"/>
  <c r="O2946" i="6"/>
  <c r="O3357" i="6"/>
  <c r="M3357" i="6"/>
  <c r="N3357" i="6" s="1"/>
  <c r="M3882" i="6"/>
  <c r="N3882" i="6" s="1"/>
  <c r="O3882" i="6"/>
  <c r="M212" i="6"/>
  <c r="N212" i="6" s="1"/>
  <c r="O212" i="6"/>
  <c r="M362" i="6"/>
  <c r="N362" i="6" s="1"/>
  <c r="O362" i="6"/>
  <c r="M9" i="6"/>
  <c r="N9" i="6" s="1"/>
  <c r="O9" i="6"/>
  <c r="O593" i="6"/>
  <c r="M593" i="6"/>
  <c r="N593" i="6" s="1"/>
  <c r="M679" i="6"/>
  <c r="N679" i="6" s="1"/>
  <c r="O679" i="6"/>
  <c r="M826" i="6"/>
  <c r="N826" i="6" s="1"/>
  <c r="O826" i="6"/>
  <c r="M976" i="6"/>
  <c r="N976" i="6" s="1"/>
  <c r="O976" i="6"/>
  <c r="O1317" i="6"/>
  <c r="M1317" i="6"/>
  <c r="N1317" i="6" s="1"/>
  <c r="M2954" i="6"/>
  <c r="N2954" i="6" s="1"/>
  <c r="O2954" i="6"/>
  <c r="O1572" i="6"/>
  <c r="M1572" i="6"/>
  <c r="N1572" i="6" s="1"/>
  <c r="O1679" i="6"/>
  <c r="M1679" i="6"/>
  <c r="N1679" i="6" s="1"/>
  <c r="M2653" i="6"/>
  <c r="N2653" i="6" s="1"/>
  <c r="O2653" i="6"/>
  <c r="M1673" i="6"/>
  <c r="N1673" i="6" s="1"/>
  <c r="O1673" i="6"/>
  <c r="M1772" i="6"/>
  <c r="N1772" i="6" s="1"/>
  <c r="O1772" i="6"/>
  <c r="O2077" i="6"/>
  <c r="M2077" i="6"/>
  <c r="N2077" i="6" s="1"/>
  <c r="O2968" i="6"/>
  <c r="M2968" i="6"/>
  <c r="N2968" i="6" s="1"/>
  <c r="O1212" i="6"/>
  <c r="M1212" i="6"/>
  <c r="N1212" i="6" s="1"/>
  <c r="M1439" i="6"/>
  <c r="N1439" i="6" s="1"/>
  <c r="O1439" i="6"/>
  <c r="O3036" i="6"/>
  <c r="M3036" i="6"/>
  <c r="N3036" i="6" s="1"/>
  <c r="M3199" i="6"/>
  <c r="N3199" i="6" s="1"/>
  <c r="O3199" i="6"/>
  <c r="M1943" i="6"/>
  <c r="N1943" i="6" s="1"/>
  <c r="O1943" i="6"/>
  <c r="M2710" i="6"/>
  <c r="N2710" i="6" s="1"/>
  <c r="O2710" i="6"/>
  <c r="M3502" i="6"/>
  <c r="N3502" i="6" s="1"/>
  <c r="O3502" i="6"/>
  <c r="M1827" i="6"/>
  <c r="N1827" i="6" s="1"/>
  <c r="O1827" i="6"/>
  <c r="O2231" i="6"/>
  <c r="M2231" i="6"/>
  <c r="N2231" i="6" s="1"/>
  <c r="O3169" i="6"/>
  <c r="M3169" i="6"/>
  <c r="N3169" i="6" s="1"/>
  <c r="M2688" i="6"/>
  <c r="N2688" i="6" s="1"/>
  <c r="O2688" i="6"/>
  <c r="M3432" i="6"/>
  <c r="N3432" i="6" s="1"/>
  <c r="O3432" i="6"/>
  <c r="O3619" i="6"/>
  <c r="M3619" i="6"/>
  <c r="N3619" i="6" s="1"/>
  <c r="O3877" i="6"/>
  <c r="M3877" i="6"/>
  <c r="N3877" i="6" s="1"/>
  <c r="O3716" i="6"/>
  <c r="M3716" i="6"/>
  <c r="N3716" i="6" s="1"/>
  <c r="O3858" i="6"/>
  <c r="M3858" i="6"/>
  <c r="N3858" i="6" s="1"/>
  <c r="O884" i="6"/>
  <c r="M884" i="6"/>
  <c r="N884" i="6" s="1"/>
  <c r="M610" i="6"/>
  <c r="N610" i="6" s="1"/>
  <c r="O610" i="6"/>
  <c r="O65" i="6"/>
  <c r="M65" i="6"/>
  <c r="N65" i="6" s="1"/>
  <c r="M769" i="6"/>
  <c r="N769" i="6" s="1"/>
  <c r="O769" i="6"/>
  <c r="M284" i="6"/>
  <c r="N284" i="6" s="1"/>
  <c r="O284" i="6"/>
  <c r="M51" i="6"/>
  <c r="N51" i="6" s="1"/>
  <c r="O51" i="6"/>
  <c r="M1235" i="6"/>
  <c r="N1235" i="6" s="1"/>
  <c r="O1235" i="6"/>
  <c r="O18" i="6"/>
  <c r="M18" i="6"/>
  <c r="N18" i="6" s="1"/>
  <c r="O1560" i="6"/>
  <c r="M1560" i="6"/>
  <c r="N1560" i="6" s="1"/>
  <c r="M1207" i="6"/>
  <c r="N1207" i="6" s="1"/>
  <c r="O1207" i="6"/>
  <c r="M2294" i="6"/>
  <c r="N2294" i="6" s="1"/>
  <c r="O2294" i="6"/>
  <c r="O1384" i="6"/>
  <c r="M1384" i="6"/>
  <c r="N1384" i="6" s="1"/>
  <c r="M3622" i="6"/>
  <c r="N3622" i="6" s="1"/>
  <c r="O3622" i="6"/>
  <c r="M3713" i="6"/>
  <c r="N3713" i="6" s="1"/>
  <c r="O3713" i="6"/>
  <c r="O1228" i="6"/>
  <c r="M1228" i="6"/>
  <c r="N1228" i="6" s="1"/>
  <c r="M1340" i="6"/>
  <c r="N1340" i="6" s="1"/>
  <c r="O1340" i="6"/>
  <c r="M3044" i="6"/>
  <c r="N3044" i="6" s="1"/>
  <c r="O3044" i="6"/>
  <c r="O2582" i="6"/>
  <c r="M2582" i="6"/>
  <c r="N2582" i="6" s="1"/>
  <c r="O2907" i="6"/>
  <c r="M2907" i="6"/>
  <c r="N2907" i="6" s="1"/>
  <c r="O3873" i="6"/>
  <c r="M3873" i="6"/>
  <c r="N3873" i="6" s="1"/>
  <c r="O3604" i="6"/>
  <c r="M3604" i="6"/>
  <c r="N3604" i="6" s="1"/>
  <c r="O3884" i="6"/>
  <c r="M3884" i="6"/>
  <c r="N3884" i="6" s="1"/>
  <c r="O3724" i="6"/>
  <c r="M3724" i="6"/>
  <c r="N3724" i="6" s="1"/>
  <c r="O1048" i="6"/>
  <c r="M1048" i="6"/>
  <c r="N1048" i="6" s="1"/>
  <c r="M543" i="6"/>
  <c r="N543" i="6" s="1"/>
  <c r="O543" i="6"/>
  <c r="O2131" i="6"/>
  <c r="M2131" i="6"/>
  <c r="N2131" i="6" s="1"/>
  <c r="M2065" i="6"/>
  <c r="N2065" i="6" s="1"/>
  <c r="O2065" i="6"/>
  <c r="O2277" i="6"/>
  <c r="M2277" i="6"/>
  <c r="N2277" i="6" s="1"/>
  <c r="O2153" i="6"/>
  <c r="M2153" i="6"/>
  <c r="N2153" i="6" s="1"/>
  <c r="M3213" i="6"/>
  <c r="N3213" i="6" s="1"/>
  <c r="O3213" i="6"/>
  <c r="M1290" i="6"/>
  <c r="N1290" i="6" s="1"/>
  <c r="O1290" i="6"/>
  <c r="O1126" i="6"/>
  <c r="M1126" i="6"/>
  <c r="N1126" i="6" s="1"/>
  <c r="O2008" i="6"/>
  <c r="M2008" i="6"/>
  <c r="N2008" i="6" s="1"/>
  <c r="M3252" i="6"/>
  <c r="N3252" i="6" s="1"/>
  <c r="O3252" i="6"/>
  <c r="M186" i="6"/>
  <c r="N186" i="6" s="1"/>
  <c r="O186" i="6"/>
  <c r="M1426" i="6"/>
  <c r="N1426" i="6" s="1"/>
  <c r="O1426" i="6"/>
  <c r="O3406" i="6"/>
  <c r="M3406" i="6"/>
  <c r="N3406" i="6" s="1"/>
  <c r="O2133" i="6"/>
  <c r="M2133" i="6"/>
  <c r="N2133" i="6" s="1"/>
  <c r="O3768" i="6"/>
  <c r="M3768" i="6"/>
  <c r="N3768" i="6" s="1"/>
  <c r="M3321" i="6"/>
  <c r="N3321" i="6" s="1"/>
  <c r="O3321" i="6"/>
  <c r="M2099" i="6"/>
  <c r="N2099" i="6" s="1"/>
  <c r="O2099" i="6"/>
  <c r="O3758" i="6"/>
  <c r="M3758" i="6"/>
  <c r="N3758" i="6" s="1"/>
  <c r="O3467" i="6"/>
  <c r="M3467" i="6"/>
  <c r="N3467" i="6" s="1"/>
  <c r="M496" i="6"/>
  <c r="N496" i="6" s="1"/>
  <c r="O496" i="6"/>
  <c r="O2844" i="6"/>
  <c r="M2844" i="6"/>
  <c r="N2844" i="6" s="1"/>
  <c r="M2282" i="6"/>
  <c r="N2282" i="6" s="1"/>
  <c r="O2282" i="6"/>
  <c r="M2749" i="6"/>
  <c r="N2749" i="6" s="1"/>
  <c r="O2749" i="6"/>
  <c r="O1084" i="6"/>
  <c r="M1084" i="6"/>
  <c r="N1084" i="6" s="1"/>
  <c r="O3436" i="6"/>
  <c r="M3436" i="6"/>
  <c r="N3436" i="6" s="1"/>
  <c r="O1204" i="6"/>
  <c r="M1204" i="6"/>
  <c r="N1204" i="6" s="1"/>
  <c r="M604" i="6"/>
  <c r="N604" i="6" s="1"/>
  <c r="O604" i="6"/>
  <c r="O724" i="6"/>
  <c r="M724" i="6"/>
  <c r="N724" i="6" s="1"/>
  <c r="M338" i="6"/>
  <c r="N338" i="6" s="1"/>
  <c r="O338" i="6"/>
  <c r="M1504" i="6"/>
  <c r="N1504" i="6" s="1"/>
  <c r="O1504" i="6"/>
  <c r="O2135" i="6"/>
  <c r="M2135" i="6"/>
  <c r="N2135" i="6" s="1"/>
  <c r="O1261" i="6"/>
  <c r="M1261" i="6"/>
  <c r="N1261" i="6" s="1"/>
  <c r="M3287" i="6"/>
  <c r="N3287" i="6" s="1"/>
  <c r="O3287" i="6"/>
  <c r="O1984" i="6"/>
  <c r="M1984" i="6"/>
  <c r="N1984" i="6" s="1"/>
  <c r="M1327" i="6"/>
  <c r="N1327" i="6" s="1"/>
  <c r="O1327" i="6"/>
  <c r="M2179" i="6"/>
  <c r="N2179" i="6" s="1"/>
  <c r="O2179" i="6"/>
  <c r="M2443" i="6"/>
  <c r="N2443" i="6" s="1"/>
  <c r="O2443" i="6"/>
  <c r="M2719" i="6"/>
  <c r="N2719" i="6" s="1"/>
  <c r="O2719" i="6"/>
  <c r="M3557" i="6"/>
  <c r="N3557" i="6" s="1"/>
  <c r="O3557" i="6"/>
  <c r="M3597" i="6"/>
  <c r="N3597" i="6" s="1"/>
  <c r="O3597" i="6"/>
  <c r="O449" i="6"/>
  <c r="M449" i="6"/>
  <c r="N449" i="6" s="1"/>
  <c r="O435" i="6"/>
  <c r="M435" i="6"/>
  <c r="N435" i="6" s="1"/>
  <c r="O885" i="6"/>
  <c r="M885" i="6"/>
  <c r="N885" i="6" s="1"/>
  <c r="O3312" i="6"/>
  <c r="M3312" i="6"/>
  <c r="N3312" i="6" s="1"/>
  <c r="M2863" i="6"/>
  <c r="N2863" i="6" s="1"/>
  <c r="O2863" i="6"/>
  <c r="M3063" i="6"/>
  <c r="N3063" i="6" s="1"/>
  <c r="O3063" i="6"/>
  <c r="O1355" i="6"/>
  <c r="M1355" i="6"/>
  <c r="N1355" i="6" s="1"/>
  <c r="M2623" i="6"/>
  <c r="N2623" i="6" s="1"/>
  <c r="O2623" i="6"/>
  <c r="M2730" i="6"/>
  <c r="N2730" i="6" s="1"/>
  <c r="O2730" i="6"/>
  <c r="M1856" i="6"/>
  <c r="N1856" i="6" s="1"/>
  <c r="O1856" i="6"/>
  <c r="O1922" i="6"/>
  <c r="M1922" i="6"/>
  <c r="N1922" i="6" s="1"/>
  <c r="M2783" i="6"/>
  <c r="N2783" i="6" s="1"/>
  <c r="O2783" i="6"/>
  <c r="O3277" i="6"/>
  <c r="M3277" i="6"/>
  <c r="N3277" i="6" s="1"/>
  <c r="O753" i="6"/>
  <c r="M753" i="6"/>
  <c r="N753" i="6" s="1"/>
  <c r="O581" i="6"/>
  <c r="M581" i="6"/>
  <c r="N581" i="6" s="1"/>
  <c r="M248" i="6"/>
  <c r="N248" i="6" s="1"/>
  <c r="O248" i="6"/>
  <c r="O345" i="6"/>
  <c r="M345" i="6"/>
  <c r="N345" i="6" s="1"/>
  <c r="M539" i="6"/>
  <c r="N539" i="6" s="1"/>
  <c r="O539" i="6"/>
  <c r="O2606" i="6"/>
  <c r="M2606" i="6"/>
  <c r="N2606" i="6" s="1"/>
  <c r="O3618" i="6"/>
  <c r="M3618" i="6"/>
  <c r="N3618" i="6" s="1"/>
  <c r="O2139" i="6"/>
  <c r="M2139" i="6"/>
  <c r="N2139" i="6" s="1"/>
  <c r="O1347" i="6"/>
  <c r="M1347" i="6"/>
  <c r="N1347" i="6" s="1"/>
  <c r="O1578" i="6"/>
  <c r="M1578" i="6"/>
  <c r="N1578" i="6" s="1"/>
  <c r="M2683" i="6"/>
  <c r="N2683" i="6" s="1"/>
  <c r="O2683" i="6"/>
  <c r="O1875" i="6"/>
  <c r="M1875" i="6"/>
  <c r="N1875" i="6" s="1"/>
  <c r="M3871" i="6"/>
  <c r="N3871" i="6" s="1"/>
  <c r="O3871" i="6"/>
  <c r="O2427" i="6"/>
  <c r="M2427" i="6"/>
  <c r="N2427" i="6" s="1"/>
  <c r="M3530" i="6"/>
  <c r="N3530" i="6" s="1"/>
  <c r="O3530" i="6"/>
  <c r="O2576" i="6"/>
  <c r="M2576" i="6"/>
  <c r="N2576" i="6" s="1"/>
  <c r="M1738" i="6"/>
  <c r="N1738" i="6" s="1"/>
  <c r="O1738" i="6"/>
  <c r="O2926" i="6"/>
  <c r="M2926" i="6"/>
  <c r="N2926" i="6" s="1"/>
  <c r="O399" i="6"/>
  <c r="M399" i="6"/>
  <c r="N399" i="6" s="1"/>
  <c r="O620" i="6"/>
  <c r="M620" i="6"/>
  <c r="N620" i="6" s="1"/>
  <c r="O1381" i="6"/>
  <c r="M1381" i="6"/>
  <c r="N1381" i="6" s="1"/>
  <c r="O3780" i="6"/>
  <c r="M3780" i="6"/>
  <c r="N3780" i="6" s="1"/>
  <c r="M673" i="6"/>
  <c r="N673" i="6" s="1"/>
  <c r="O673" i="6"/>
  <c r="M1972" i="6"/>
  <c r="N1972" i="6" s="1"/>
  <c r="O1972" i="6"/>
  <c r="O1946" i="6"/>
  <c r="M1946" i="6"/>
  <c r="N1946" i="6" s="1"/>
  <c r="M2743" i="6"/>
  <c r="N2743" i="6" s="1"/>
  <c r="O2743" i="6"/>
  <c r="O26" i="6"/>
  <c r="M26" i="6"/>
  <c r="N26" i="6" s="1"/>
  <c r="M283" i="6"/>
  <c r="N283" i="6" s="1"/>
  <c r="O283" i="6"/>
  <c r="M913" i="6"/>
  <c r="N913" i="6" s="1"/>
  <c r="O913" i="6"/>
  <c r="O1282" i="6"/>
  <c r="M1282" i="6"/>
  <c r="N1282" i="6" s="1"/>
  <c r="O1465" i="6"/>
  <c r="M1465" i="6"/>
  <c r="N1465" i="6" s="1"/>
  <c r="M2567" i="6"/>
  <c r="N2567" i="6" s="1"/>
  <c r="O2567" i="6"/>
  <c r="M491" i="6"/>
  <c r="N491" i="6" s="1"/>
  <c r="O491" i="6"/>
  <c r="M1787" i="6"/>
  <c r="N1787" i="6" s="1"/>
  <c r="O1787" i="6"/>
  <c r="M1520" i="6"/>
  <c r="N1520" i="6" s="1"/>
  <c r="O1520" i="6"/>
  <c r="M2539" i="6"/>
  <c r="N2539" i="6" s="1"/>
  <c r="O2539" i="6"/>
  <c r="M2625" i="6"/>
  <c r="N2625" i="6" s="1"/>
  <c r="O2625" i="6"/>
  <c r="M1377" i="6"/>
  <c r="N1377" i="6" s="1"/>
  <c r="O1377" i="6"/>
  <c r="M2396" i="6"/>
  <c r="N2396" i="6" s="1"/>
  <c r="O2396" i="6"/>
  <c r="O3603" i="6"/>
  <c r="M3603" i="6"/>
  <c r="N3603" i="6" s="1"/>
  <c r="M1443" i="6"/>
  <c r="N1443" i="6" s="1"/>
  <c r="O1443" i="6"/>
  <c r="O3219" i="6"/>
  <c r="M3219" i="6"/>
  <c r="N3219" i="6" s="1"/>
  <c r="O2711" i="6"/>
  <c r="M2711" i="6"/>
  <c r="N2711" i="6" s="1"/>
  <c r="M3439" i="6"/>
  <c r="N3439" i="6" s="1"/>
  <c r="O3439" i="6"/>
  <c r="M1707" i="6"/>
  <c r="N1707" i="6" s="1"/>
  <c r="O1707" i="6"/>
  <c r="M2975" i="6"/>
  <c r="N2975" i="6" s="1"/>
  <c r="O2975" i="6"/>
  <c r="O3813" i="6"/>
  <c r="M3813" i="6"/>
  <c r="N3813" i="6" s="1"/>
  <c r="O142" i="6"/>
  <c r="M142" i="6"/>
  <c r="N142" i="6" s="1"/>
  <c r="O945" i="6"/>
  <c r="M945" i="6"/>
  <c r="N945" i="6" s="1"/>
  <c r="O588" i="6"/>
  <c r="M588" i="6"/>
  <c r="N588" i="6" s="1"/>
  <c r="M94" i="6"/>
  <c r="N94" i="6" s="1"/>
  <c r="O94" i="6"/>
  <c r="M440" i="6"/>
  <c r="N440" i="6" s="1"/>
  <c r="O440" i="6"/>
  <c r="M1144" i="6"/>
  <c r="N1144" i="6" s="1"/>
  <c r="O1144" i="6"/>
  <c r="M1241" i="6"/>
  <c r="N1241" i="6" s="1"/>
  <c r="O1241" i="6"/>
  <c r="O2119" i="6"/>
  <c r="M2119" i="6"/>
  <c r="N2119" i="6" s="1"/>
  <c r="O2983" i="6"/>
  <c r="M2983" i="6"/>
  <c r="N2983" i="6" s="1"/>
  <c r="M3711" i="6"/>
  <c r="N3711" i="6" s="1"/>
  <c r="O3711" i="6"/>
  <c r="M3810" i="6"/>
  <c r="N3810" i="6" s="1"/>
  <c r="O3810" i="6"/>
  <c r="M2441" i="6"/>
  <c r="N2441" i="6" s="1"/>
  <c r="O2441" i="6"/>
  <c r="O3115" i="6"/>
  <c r="M3115" i="6"/>
  <c r="N3115" i="6" s="1"/>
  <c r="M2604" i="6"/>
  <c r="N2604" i="6" s="1"/>
  <c r="O2604" i="6"/>
  <c r="M1095" i="6"/>
  <c r="N1095" i="6" s="1"/>
  <c r="O1095" i="6"/>
  <c r="M1770" i="6"/>
  <c r="N1770" i="6" s="1"/>
  <c r="O1770" i="6"/>
  <c r="O3750" i="6"/>
  <c r="M3750" i="6"/>
  <c r="N3750" i="6" s="1"/>
  <c r="O1814" i="6"/>
  <c r="M1814" i="6"/>
  <c r="N1814" i="6" s="1"/>
  <c r="M2097" i="6"/>
  <c r="N2097" i="6" s="1"/>
  <c r="O2097" i="6"/>
  <c r="M2771" i="6"/>
  <c r="N2771" i="6" s="1"/>
  <c r="O2771" i="6"/>
  <c r="O1930" i="6"/>
  <c r="M1930" i="6"/>
  <c r="N1930" i="6" s="1"/>
  <c r="O3238" i="6"/>
  <c r="M3238" i="6"/>
  <c r="N3238" i="6" s="1"/>
  <c r="O3354" i="6"/>
  <c r="M3354" i="6"/>
  <c r="N3354" i="6" s="1"/>
  <c r="O3365" i="6"/>
  <c r="M3365" i="6"/>
  <c r="N3365" i="6" s="1"/>
  <c r="O3732" i="6"/>
  <c r="M3732" i="6"/>
  <c r="N3732" i="6" s="1"/>
  <c r="M405" i="6"/>
  <c r="N405" i="6" s="1"/>
  <c r="O405" i="6"/>
  <c r="O504" i="6"/>
  <c r="M504" i="6"/>
  <c r="N504" i="6" s="1"/>
  <c r="O1208" i="6"/>
  <c r="M1208" i="6"/>
  <c r="N1208" i="6" s="1"/>
  <c r="M601" i="6"/>
  <c r="N601" i="6" s="1"/>
  <c r="O601" i="6"/>
  <c r="O804" i="6"/>
  <c r="M804" i="6"/>
  <c r="N804" i="6" s="1"/>
  <c r="M60" i="6"/>
  <c r="N60" i="6" s="1"/>
  <c r="O60" i="6"/>
  <c r="O1966" i="6"/>
  <c r="M1966" i="6"/>
  <c r="N1966" i="6" s="1"/>
  <c r="O2100" i="6"/>
  <c r="M2100" i="6"/>
  <c r="N2100" i="6" s="1"/>
  <c r="O2505" i="6"/>
  <c r="M2505" i="6"/>
  <c r="N2505" i="6" s="1"/>
  <c r="O3399" i="6"/>
  <c r="M3399" i="6"/>
  <c r="N3399" i="6" s="1"/>
  <c r="O2871" i="6"/>
  <c r="M2871" i="6"/>
  <c r="N2871" i="6" s="1"/>
  <c r="M3599" i="6"/>
  <c r="N3599" i="6" s="1"/>
  <c r="O3599" i="6"/>
  <c r="O2452" i="6"/>
  <c r="M2452" i="6"/>
  <c r="N2452" i="6" s="1"/>
  <c r="O1878" i="6"/>
  <c r="M1878" i="6"/>
  <c r="N1878" i="6" s="1"/>
  <c r="M3786" i="6"/>
  <c r="N3786" i="6" s="1"/>
  <c r="O3786" i="6"/>
  <c r="O1055" i="6"/>
  <c r="M1055" i="6"/>
  <c r="N1055" i="6" s="1"/>
  <c r="O2161" i="6"/>
  <c r="M2161" i="6"/>
  <c r="N2161" i="6" s="1"/>
  <c r="M2918" i="6"/>
  <c r="N2918" i="6" s="1"/>
  <c r="O2918" i="6"/>
  <c r="O3319" i="6"/>
  <c r="M3319" i="6"/>
  <c r="N3319" i="6" s="1"/>
  <c r="O3418" i="6"/>
  <c r="M3418" i="6"/>
  <c r="N3418" i="6" s="1"/>
  <c r="M3812" i="6"/>
  <c r="N3812" i="6" s="1"/>
  <c r="O3812" i="6"/>
  <c r="O3429" i="6"/>
  <c r="M3429" i="6"/>
  <c r="N3429" i="6" s="1"/>
  <c r="M3845" i="6"/>
  <c r="N3845" i="6" s="1"/>
  <c r="O3845" i="6"/>
  <c r="O437" i="6"/>
  <c r="M437" i="6"/>
  <c r="N437" i="6" s="1"/>
  <c r="M1192" i="6"/>
  <c r="N1192" i="6" s="1"/>
  <c r="O1192" i="6"/>
  <c r="M151" i="6"/>
  <c r="N151" i="6" s="1"/>
  <c r="O151" i="6"/>
  <c r="M178" i="6"/>
  <c r="N178" i="6" s="1"/>
  <c r="O178" i="6"/>
  <c r="O771" i="6"/>
  <c r="M771" i="6"/>
  <c r="N771" i="6" s="1"/>
  <c r="M902" i="6"/>
  <c r="N902" i="6" s="1"/>
  <c r="O902" i="6"/>
  <c r="M326" i="6"/>
  <c r="N326" i="6" s="1"/>
  <c r="O326" i="6"/>
  <c r="M2323" i="6"/>
  <c r="N2323" i="6" s="1"/>
  <c r="O2323" i="6"/>
  <c r="O2578" i="6"/>
  <c r="M2578" i="6"/>
  <c r="N2578" i="6" s="1"/>
  <c r="O3426" i="6"/>
  <c r="M3426" i="6"/>
  <c r="N3426" i="6" s="1"/>
  <c r="M2057" i="6"/>
  <c r="N2057" i="6" s="1"/>
  <c r="O2057" i="6"/>
  <c r="O3697" i="6"/>
  <c r="M3697" i="6"/>
  <c r="N3697" i="6" s="1"/>
  <c r="O1342" i="6"/>
  <c r="M1342" i="6"/>
  <c r="N1342" i="6" s="1"/>
  <c r="M2931" i="6"/>
  <c r="N2931" i="6" s="1"/>
  <c r="O2931" i="6"/>
  <c r="O3220" i="6"/>
  <c r="M3220" i="6"/>
  <c r="N3220" i="6" s="1"/>
  <c r="O2469" i="6"/>
  <c r="M2469" i="6"/>
  <c r="N2469" i="6" s="1"/>
  <c r="O2761" i="6"/>
  <c r="M2761" i="6"/>
  <c r="N2761" i="6" s="1"/>
  <c r="M3778" i="6"/>
  <c r="N3778" i="6" s="1"/>
  <c r="O3778" i="6"/>
  <c r="O2235" i="6"/>
  <c r="M2235" i="6"/>
  <c r="N2235" i="6" s="1"/>
  <c r="M3102" i="6"/>
  <c r="N3102" i="6" s="1"/>
  <c r="O3102" i="6"/>
  <c r="M2365" i="6"/>
  <c r="N2365" i="6" s="1"/>
  <c r="O2365" i="6"/>
  <c r="O3353" i="6"/>
  <c r="M3353" i="6"/>
  <c r="N3353" i="6" s="1"/>
  <c r="M2651" i="6"/>
  <c r="N2651" i="6" s="1"/>
  <c r="O2651" i="6"/>
  <c r="M3612" i="6"/>
  <c r="N3612" i="6" s="1"/>
  <c r="O3612" i="6"/>
  <c r="M3410" i="6"/>
  <c r="N3410" i="6" s="1"/>
  <c r="O3410" i="6"/>
  <c r="O3635" i="6"/>
  <c r="M3635" i="6"/>
  <c r="N3635" i="6" s="1"/>
  <c r="O644" i="6"/>
  <c r="M644" i="6"/>
  <c r="N644" i="6" s="1"/>
  <c r="M88" i="6"/>
  <c r="N88" i="6" s="1"/>
  <c r="O88" i="6"/>
  <c r="M792" i="6"/>
  <c r="N792" i="6" s="1"/>
  <c r="O792" i="6"/>
  <c r="M803" i="6"/>
  <c r="N803" i="6" s="1"/>
  <c r="O803" i="6"/>
  <c r="O211" i="6"/>
  <c r="M211" i="6"/>
  <c r="N211" i="6" s="1"/>
  <c r="O470" i="6"/>
  <c r="M470" i="6"/>
  <c r="N470" i="6" s="1"/>
  <c r="O569" i="6"/>
  <c r="M569" i="6"/>
  <c r="N569" i="6" s="1"/>
  <c r="O596" i="6"/>
  <c r="M596" i="6"/>
  <c r="N596" i="6" s="1"/>
  <c r="O744" i="6"/>
  <c r="M744" i="6"/>
  <c r="N744" i="6" s="1"/>
  <c r="M755" i="6"/>
  <c r="N755" i="6" s="1"/>
  <c r="O755" i="6"/>
  <c r="M35" i="6"/>
  <c r="N35" i="6" s="1"/>
  <c r="O35" i="6"/>
  <c r="M294" i="6"/>
  <c r="N294" i="6" s="1"/>
  <c r="O294" i="6"/>
  <c r="O1097" i="6"/>
  <c r="M1097" i="6"/>
  <c r="N1097" i="6" s="1"/>
  <c r="O164" i="6"/>
  <c r="M164" i="6"/>
  <c r="N164" i="6" s="1"/>
  <c r="O287" i="6"/>
  <c r="M287" i="6"/>
  <c r="N287" i="6" s="1"/>
  <c r="O314" i="6"/>
  <c r="M314" i="6"/>
  <c r="N314" i="6" s="1"/>
  <c r="M1002" i="6"/>
  <c r="N1002" i="6" s="1"/>
  <c r="O1002" i="6"/>
  <c r="O1069" i="6"/>
  <c r="M1069" i="6"/>
  <c r="N1069" i="6" s="1"/>
  <c r="O285" i="6"/>
  <c r="M285" i="6"/>
  <c r="N285" i="6" s="1"/>
  <c r="O384" i="6"/>
  <c r="M384" i="6"/>
  <c r="N384" i="6" s="1"/>
  <c r="M1088" i="6"/>
  <c r="N1088" i="6" s="1"/>
  <c r="O1088" i="6"/>
  <c r="O1099" i="6"/>
  <c r="M1099" i="6"/>
  <c r="N1099" i="6" s="1"/>
  <c r="M372" i="6"/>
  <c r="N372" i="6" s="1"/>
  <c r="O372" i="6"/>
  <c r="M495" i="6"/>
  <c r="N495" i="6" s="1"/>
  <c r="O495" i="6"/>
  <c r="O1210" i="6"/>
  <c r="M1210" i="6"/>
  <c r="N1210" i="6" s="1"/>
  <c r="O642" i="6"/>
  <c r="M642" i="6"/>
  <c r="N642" i="6" s="1"/>
  <c r="O557" i="6"/>
  <c r="M557" i="6"/>
  <c r="N557" i="6" s="1"/>
  <c r="O748" i="6"/>
  <c r="M748" i="6"/>
  <c r="N748" i="6" s="1"/>
  <c r="M1554" i="6"/>
  <c r="N1554" i="6" s="1"/>
  <c r="O1554" i="6"/>
  <c r="O1701" i="6"/>
  <c r="M1701" i="6"/>
  <c r="N1701" i="6" s="1"/>
  <c r="O2506" i="6"/>
  <c r="M2506" i="6"/>
  <c r="N2506" i="6" s="1"/>
  <c r="O1965" i="6"/>
  <c r="M1965" i="6"/>
  <c r="N1965" i="6" s="1"/>
  <c r="O1985" i="6"/>
  <c r="M1985" i="6"/>
  <c r="N1985" i="6" s="1"/>
  <c r="M2659" i="6"/>
  <c r="N2659" i="6" s="1"/>
  <c r="O2659" i="6"/>
  <c r="O2742" i="6"/>
  <c r="M2742" i="6"/>
  <c r="N2742" i="6" s="1"/>
  <c r="O3534" i="6"/>
  <c r="M3534" i="6"/>
  <c r="N3534" i="6" s="1"/>
  <c r="O1118" i="6"/>
  <c r="M1118" i="6"/>
  <c r="N1118" i="6" s="1"/>
  <c r="O1325" i="6"/>
  <c r="M1325" i="6"/>
  <c r="N1325" i="6" s="1"/>
  <c r="M2130" i="6"/>
  <c r="N2130" i="6" s="1"/>
  <c r="O2130" i="6"/>
  <c r="O2261" i="6"/>
  <c r="M2261" i="6"/>
  <c r="N2261" i="6" s="1"/>
  <c r="O2962" i="6"/>
  <c r="M2962" i="6"/>
  <c r="N2962" i="6" s="1"/>
  <c r="M3037" i="6"/>
  <c r="N3037" i="6" s="1"/>
  <c r="O3037" i="6"/>
  <c r="O3152" i="6"/>
  <c r="M3152" i="6"/>
  <c r="N3152" i="6" s="1"/>
  <c r="O3214" i="6"/>
  <c r="M3214" i="6"/>
  <c r="N3214" i="6" s="1"/>
  <c r="O703" i="6"/>
  <c r="M703" i="6"/>
  <c r="N703" i="6" s="1"/>
  <c r="O1378" i="6"/>
  <c r="M1378" i="6"/>
  <c r="N1378" i="6" s="1"/>
  <c r="O1525" i="6"/>
  <c r="M1525" i="6"/>
  <c r="N1525" i="6" s="1"/>
  <c r="O2330" i="6"/>
  <c r="M2330" i="6"/>
  <c r="N2330" i="6" s="1"/>
  <c r="O2461" i="6"/>
  <c r="M2461" i="6"/>
  <c r="N2461" i="6" s="1"/>
  <c r="O3162" i="6"/>
  <c r="M3162" i="6"/>
  <c r="N3162" i="6" s="1"/>
  <c r="M3358" i="6"/>
  <c r="N3358" i="6" s="1"/>
  <c r="O3358" i="6"/>
  <c r="M3449" i="6"/>
  <c r="N3449" i="6" s="1"/>
  <c r="O3449" i="6"/>
  <c r="O806" i="6"/>
  <c r="M806" i="6"/>
  <c r="N806" i="6" s="1"/>
  <c r="M1617" i="6"/>
  <c r="N1617" i="6" s="1"/>
  <c r="O1617" i="6"/>
  <c r="O2021" i="6"/>
  <c r="M2021" i="6"/>
  <c r="N2021" i="6" s="1"/>
  <c r="M2040" i="6"/>
  <c r="N2040" i="6" s="1"/>
  <c r="O2040" i="6"/>
  <c r="O2722" i="6"/>
  <c r="M2722" i="6"/>
  <c r="N2722" i="6" s="1"/>
  <c r="O2797" i="6"/>
  <c r="M2797" i="6"/>
  <c r="N2797" i="6" s="1"/>
  <c r="O2912" i="6"/>
  <c r="M2912" i="6"/>
  <c r="N2912" i="6" s="1"/>
  <c r="O3656" i="6"/>
  <c r="M3656" i="6"/>
  <c r="N3656" i="6" s="1"/>
  <c r="M3843" i="6"/>
  <c r="N3843" i="6" s="1"/>
  <c r="O3843" i="6"/>
  <c r="O1231" i="6"/>
  <c r="M1231" i="6"/>
  <c r="N1231" i="6" s="1"/>
  <c r="O1906" i="6"/>
  <c r="M1906" i="6"/>
  <c r="N1906" i="6" s="1"/>
  <c r="O1422" i="6"/>
  <c r="M1422" i="6"/>
  <c r="N1422" i="6" s="1"/>
  <c r="O2227" i="6"/>
  <c r="M2227" i="6"/>
  <c r="N2227" i="6" s="1"/>
  <c r="O2318" i="6"/>
  <c r="M2318" i="6"/>
  <c r="N2318" i="6" s="1"/>
  <c r="O2337" i="6"/>
  <c r="M2337" i="6"/>
  <c r="N2337" i="6" s="1"/>
  <c r="O3011" i="6"/>
  <c r="M3011" i="6"/>
  <c r="N3011" i="6" s="1"/>
  <c r="M3886" i="6"/>
  <c r="N3886" i="6" s="1"/>
  <c r="O3886" i="6"/>
  <c r="O3330" i="6"/>
  <c r="M3330" i="6"/>
  <c r="N3330" i="6" s="1"/>
  <c r="O791" i="6"/>
  <c r="M791" i="6"/>
  <c r="N791" i="6" s="1"/>
  <c r="O1466" i="6"/>
  <c r="M1466" i="6"/>
  <c r="N1466" i="6" s="1"/>
  <c r="M1613" i="6"/>
  <c r="N1613" i="6" s="1"/>
  <c r="O1613" i="6"/>
  <c r="O2418" i="6"/>
  <c r="M2418" i="6"/>
  <c r="N2418" i="6" s="1"/>
  <c r="M2549" i="6"/>
  <c r="N2549" i="6" s="1"/>
  <c r="O2549" i="6"/>
  <c r="O2568" i="6"/>
  <c r="M2568" i="6"/>
  <c r="N2568" i="6" s="1"/>
  <c r="O3250" i="6"/>
  <c r="M3250" i="6"/>
  <c r="N3250" i="6" s="1"/>
  <c r="O2654" i="6"/>
  <c r="M2654" i="6"/>
  <c r="N2654" i="6" s="1"/>
  <c r="O3537" i="6"/>
  <c r="M3537" i="6"/>
  <c r="N3537" i="6" s="1"/>
  <c r="M1237" i="6"/>
  <c r="N1237" i="6" s="1"/>
  <c r="O1237" i="6"/>
  <c r="M1513" i="6"/>
  <c r="N1513" i="6" s="1"/>
  <c r="O1513" i="6"/>
  <c r="M1612" i="6"/>
  <c r="N1612" i="6" s="1"/>
  <c r="O1612" i="6"/>
  <c r="O1719" i="6"/>
  <c r="M1719" i="6"/>
  <c r="N1719" i="6" s="1"/>
  <c r="O2532" i="6"/>
  <c r="M2532" i="6"/>
  <c r="N2532" i="6" s="1"/>
  <c r="M1899" i="6"/>
  <c r="N1899" i="6" s="1"/>
  <c r="O1899" i="6"/>
  <c r="M2618" i="6"/>
  <c r="N2618" i="6" s="1"/>
  <c r="O2618" i="6"/>
  <c r="O2693" i="6"/>
  <c r="M2693" i="6"/>
  <c r="N2693" i="6" s="1"/>
  <c r="O2808" i="6"/>
  <c r="M2808" i="6"/>
  <c r="N2808" i="6" s="1"/>
  <c r="M3552" i="6"/>
  <c r="N3552" i="6" s="1"/>
  <c r="O3552" i="6"/>
  <c r="M1022" i="6"/>
  <c r="N1022" i="6" s="1"/>
  <c r="O1022" i="6"/>
  <c r="O1777" i="6"/>
  <c r="M1777" i="6"/>
  <c r="N1777" i="6" s="1"/>
  <c r="M2181" i="6"/>
  <c r="N2181" i="6" s="1"/>
  <c r="O2181" i="6"/>
  <c r="M3072" i="6"/>
  <c r="N3072" i="6" s="1"/>
  <c r="O3072" i="6"/>
  <c r="O3380" i="6"/>
  <c r="M3380" i="6"/>
  <c r="N3380" i="6" s="1"/>
  <c r="O3667" i="6"/>
  <c r="M3667" i="6"/>
  <c r="N3667" i="6" s="1"/>
  <c r="O3396" i="6"/>
  <c r="M3396" i="6"/>
  <c r="N3396" i="6" s="1"/>
  <c r="M3836" i="6"/>
  <c r="N3836" i="6" s="1"/>
  <c r="O3836" i="6"/>
  <c r="O3268" i="6"/>
  <c r="M3268" i="6"/>
  <c r="N3268" i="6" s="1"/>
  <c r="O3315" i="6"/>
  <c r="M3315" i="6"/>
  <c r="N3315" i="6" s="1"/>
  <c r="O3356" i="6"/>
  <c r="M3356" i="6"/>
  <c r="N3356" i="6" s="1"/>
  <c r="M3852" i="6"/>
  <c r="N3852" i="6" s="1"/>
  <c r="O3852" i="6"/>
  <c r="M3826" i="6"/>
  <c r="N3826" i="6" s="1"/>
  <c r="O3826" i="6"/>
  <c r="O53" i="6"/>
  <c r="M53" i="6"/>
  <c r="N53" i="6" s="1"/>
  <c r="O152" i="6"/>
  <c r="M152" i="6"/>
  <c r="N152" i="6" s="1"/>
  <c r="M856" i="6"/>
  <c r="N856" i="6" s="1"/>
  <c r="O856" i="6"/>
  <c r="O867" i="6"/>
  <c r="M867" i="6"/>
  <c r="N867" i="6" s="1"/>
  <c r="M275" i="6"/>
  <c r="N275" i="6" s="1"/>
  <c r="O275" i="6"/>
  <c r="M534" i="6"/>
  <c r="N534" i="6" s="1"/>
  <c r="O534" i="6"/>
  <c r="O104" i="6"/>
  <c r="M104" i="6"/>
  <c r="N104" i="6" s="1"/>
  <c r="O808" i="6"/>
  <c r="M808" i="6"/>
  <c r="N808" i="6" s="1"/>
  <c r="M819" i="6"/>
  <c r="N819" i="6" s="1"/>
  <c r="O819" i="6"/>
  <c r="M99" i="6"/>
  <c r="N99" i="6" s="1"/>
  <c r="O99" i="6"/>
  <c r="O358" i="6"/>
  <c r="M358" i="6"/>
  <c r="N358" i="6" s="1"/>
  <c r="O457" i="6"/>
  <c r="M457" i="6"/>
  <c r="N457" i="6" s="1"/>
  <c r="O351" i="6"/>
  <c r="M351" i="6"/>
  <c r="N351" i="6" s="1"/>
  <c r="O378" i="6"/>
  <c r="M378" i="6"/>
  <c r="N378" i="6" s="1"/>
  <c r="O1133" i="6"/>
  <c r="M1133" i="6"/>
  <c r="N1133" i="6" s="1"/>
  <c r="O448" i="6"/>
  <c r="M448" i="6"/>
  <c r="N448" i="6" s="1"/>
  <c r="M1152" i="6"/>
  <c r="N1152" i="6" s="1"/>
  <c r="O1152" i="6"/>
  <c r="M1163" i="6"/>
  <c r="N1163" i="6" s="1"/>
  <c r="O1163" i="6"/>
  <c r="M436" i="6"/>
  <c r="N436" i="6" s="1"/>
  <c r="O436" i="6"/>
  <c r="M559" i="6"/>
  <c r="N559" i="6" s="1"/>
  <c r="O559" i="6"/>
  <c r="O586" i="6"/>
  <c r="M586" i="6"/>
  <c r="N586" i="6" s="1"/>
  <c r="O1274" i="6"/>
  <c r="M1274" i="6"/>
  <c r="N1274" i="6" s="1"/>
  <c r="M41" i="6"/>
  <c r="N41" i="6" s="1"/>
  <c r="O41" i="6"/>
  <c r="M745" i="6"/>
  <c r="N745" i="6" s="1"/>
  <c r="O745" i="6"/>
  <c r="M812" i="6"/>
  <c r="N812" i="6" s="1"/>
  <c r="O812" i="6"/>
  <c r="M1765" i="6"/>
  <c r="N1765" i="6" s="1"/>
  <c r="O1765" i="6"/>
  <c r="O1911" i="6"/>
  <c r="M1911" i="6"/>
  <c r="N1911" i="6" s="1"/>
  <c r="O2030" i="6"/>
  <c r="M2030" i="6"/>
  <c r="N2030" i="6" s="1"/>
  <c r="O2049" i="6"/>
  <c r="M2049" i="6"/>
  <c r="N2049" i="6" s="1"/>
  <c r="O2806" i="6"/>
  <c r="M2806" i="6"/>
  <c r="N2806" i="6" s="1"/>
  <c r="O3598" i="6"/>
  <c r="M3598" i="6"/>
  <c r="N3598" i="6" s="1"/>
  <c r="M3689" i="6"/>
  <c r="N3689" i="6" s="1"/>
  <c r="O3689" i="6"/>
  <c r="M1182" i="6"/>
  <c r="N1182" i="6" s="1"/>
  <c r="O1182" i="6"/>
  <c r="M1389" i="6"/>
  <c r="N1389" i="6" s="1"/>
  <c r="O1389" i="6"/>
  <c r="O2194" i="6"/>
  <c r="M2194" i="6"/>
  <c r="N2194" i="6" s="1"/>
  <c r="M2325" i="6"/>
  <c r="N2325" i="6" s="1"/>
  <c r="O2325" i="6"/>
  <c r="M2344" i="6"/>
  <c r="N2344" i="6" s="1"/>
  <c r="O2344" i="6"/>
  <c r="O3026" i="6"/>
  <c r="M3026" i="6"/>
  <c r="N3026" i="6" s="1"/>
  <c r="M3101" i="6"/>
  <c r="N3101" i="6" s="1"/>
  <c r="O3101" i="6"/>
  <c r="M3216" i="6"/>
  <c r="N3216" i="6" s="1"/>
  <c r="O3216" i="6"/>
  <c r="O3313" i="6"/>
  <c r="M3313" i="6"/>
  <c r="N3313" i="6" s="1"/>
  <c r="O767" i="6"/>
  <c r="M767" i="6"/>
  <c r="N767" i="6" s="1"/>
  <c r="M1442" i="6"/>
  <c r="N1442" i="6" s="1"/>
  <c r="O1442" i="6"/>
  <c r="M1589" i="6"/>
  <c r="N1589" i="6" s="1"/>
  <c r="O1589" i="6"/>
  <c r="M2394" i="6"/>
  <c r="N2394" i="6" s="1"/>
  <c r="O2394" i="6"/>
  <c r="O3226" i="6"/>
  <c r="M3226" i="6"/>
  <c r="N3226" i="6" s="1"/>
  <c r="M3422" i="6"/>
  <c r="N3422" i="6" s="1"/>
  <c r="O3422" i="6"/>
  <c r="O3513" i="6"/>
  <c r="M3513" i="6"/>
  <c r="N3513" i="6" s="1"/>
  <c r="O894" i="6"/>
  <c r="M894" i="6"/>
  <c r="N894" i="6" s="1"/>
  <c r="M1681" i="6"/>
  <c r="N1681" i="6" s="1"/>
  <c r="O1681" i="6"/>
  <c r="M2104" i="6"/>
  <c r="N2104" i="6" s="1"/>
  <c r="O2104" i="6"/>
  <c r="M2786" i="6"/>
  <c r="N2786" i="6" s="1"/>
  <c r="O2786" i="6"/>
  <c r="O2976" i="6"/>
  <c r="M2976" i="6"/>
  <c r="N2976" i="6" s="1"/>
  <c r="O3720" i="6"/>
  <c r="M3720" i="6"/>
  <c r="N3720" i="6" s="1"/>
  <c r="O3284" i="6"/>
  <c r="M3284" i="6"/>
  <c r="N3284" i="6" s="1"/>
  <c r="O1486" i="6"/>
  <c r="M1486" i="6"/>
  <c r="N1486" i="6" s="1"/>
  <c r="O2291" i="6"/>
  <c r="M2291" i="6"/>
  <c r="N2291" i="6" s="1"/>
  <c r="O2401" i="6"/>
  <c r="M2401" i="6"/>
  <c r="N2401" i="6" s="1"/>
  <c r="M3394" i="6"/>
  <c r="N3394" i="6" s="1"/>
  <c r="O3394" i="6"/>
  <c r="O855" i="6"/>
  <c r="M855" i="6"/>
  <c r="N855" i="6" s="1"/>
  <c r="M1530" i="6"/>
  <c r="N1530" i="6" s="1"/>
  <c r="O1530" i="6"/>
  <c r="O2482" i="6"/>
  <c r="M2482" i="6"/>
  <c r="N2482" i="6" s="1"/>
  <c r="O1923" i="6"/>
  <c r="M1923" i="6"/>
  <c r="N1923" i="6" s="1"/>
  <c r="M1959" i="6"/>
  <c r="N1959" i="6" s="1"/>
  <c r="O1959" i="6"/>
  <c r="M2635" i="6"/>
  <c r="N2635" i="6" s="1"/>
  <c r="O2635" i="6"/>
  <c r="O2718" i="6"/>
  <c r="M2718" i="6"/>
  <c r="N2718" i="6" s="1"/>
  <c r="M3510" i="6"/>
  <c r="N3510" i="6" s="1"/>
  <c r="O3510" i="6"/>
  <c r="M1577" i="6"/>
  <c r="N1577" i="6" s="1"/>
  <c r="O1577" i="6"/>
  <c r="O1783" i="6"/>
  <c r="M1783" i="6"/>
  <c r="N1783" i="6" s="1"/>
  <c r="O1981" i="6"/>
  <c r="M1981" i="6"/>
  <c r="N1981" i="6" s="1"/>
  <c r="O2757" i="6"/>
  <c r="M2757" i="6"/>
  <c r="N2757" i="6" s="1"/>
  <c r="O2872" i="6"/>
  <c r="M2872" i="6"/>
  <c r="N2872" i="6" s="1"/>
  <c r="O3616" i="6"/>
  <c r="M3616" i="6"/>
  <c r="N3616" i="6" s="1"/>
  <c r="O1102" i="6"/>
  <c r="M1102" i="6"/>
  <c r="N1102" i="6" s="1"/>
  <c r="O1841" i="6"/>
  <c r="M1841" i="6"/>
  <c r="N1841" i="6" s="1"/>
  <c r="O1309" i="6"/>
  <c r="M1309" i="6"/>
  <c r="N1309" i="6" s="1"/>
  <c r="O2114" i="6"/>
  <c r="M2114" i="6"/>
  <c r="N2114" i="6" s="1"/>
  <c r="M2245" i="6"/>
  <c r="N2245" i="6" s="1"/>
  <c r="O2245" i="6"/>
  <c r="O2264" i="6"/>
  <c r="M2264" i="6"/>
  <c r="N2264" i="6" s="1"/>
  <c r="O3021" i="6"/>
  <c r="M3021" i="6"/>
  <c r="N3021" i="6" s="1"/>
  <c r="O3136" i="6"/>
  <c r="M3136" i="6"/>
  <c r="N3136" i="6" s="1"/>
  <c r="M3880" i="6"/>
  <c r="N3880" i="6" s="1"/>
  <c r="O3880" i="6"/>
  <c r="O3444" i="6"/>
  <c r="M3444" i="6"/>
  <c r="N3444" i="6" s="1"/>
  <c r="O3611" i="6"/>
  <c r="M3611" i="6"/>
  <c r="N3611" i="6" s="1"/>
  <c r="M3764" i="6"/>
  <c r="N3764" i="6" s="1"/>
  <c r="O3764" i="6"/>
  <c r="M260" i="6"/>
  <c r="N260" i="6" s="1"/>
  <c r="O260" i="6"/>
  <c r="O383" i="6"/>
  <c r="M383" i="6"/>
  <c r="N383" i="6" s="1"/>
  <c r="O410" i="6"/>
  <c r="M410" i="6"/>
  <c r="N410" i="6" s="1"/>
  <c r="M1098" i="6"/>
  <c r="N1098" i="6" s="1"/>
  <c r="O1098" i="6"/>
  <c r="O1165" i="6"/>
  <c r="M1165" i="6"/>
  <c r="N1165" i="6" s="1"/>
  <c r="O86" i="6"/>
  <c r="M86" i="6"/>
  <c r="N86" i="6" s="1"/>
  <c r="M185" i="6"/>
  <c r="N185" i="6" s="1"/>
  <c r="O185" i="6"/>
  <c r="O335" i="6"/>
  <c r="M335" i="6"/>
  <c r="N335" i="6" s="1"/>
  <c r="O1050" i="6"/>
  <c r="M1050" i="6"/>
  <c r="N1050" i="6" s="1"/>
  <c r="O1117" i="6"/>
  <c r="M1117" i="6"/>
  <c r="N1117" i="6" s="1"/>
  <c r="O589" i="6"/>
  <c r="M589" i="6"/>
  <c r="N589" i="6" s="1"/>
  <c r="M713" i="6"/>
  <c r="N713" i="6" s="1"/>
  <c r="O713" i="6"/>
  <c r="M235" i="6"/>
  <c r="N235" i="6" s="1"/>
  <c r="O235" i="6"/>
  <c r="O494" i="6"/>
  <c r="M494" i="6"/>
  <c r="N494" i="6" s="1"/>
  <c r="O1297" i="6"/>
  <c r="M1297" i="6"/>
  <c r="N1297" i="6" s="1"/>
  <c r="M685" i="6"/>
  <c r="N685" i="6" s="1"/>
  <c r="O685" i="6"/>
  <c r="M556" i="6"/>
  <c r="N556" i="6" s="1"/>
  <c r="O556" i="6"/>
  <c r="M704" i="6"/>
  <c r="N704" i="6" s="1"/>
  <c r="O704" i="6"/>
  <c r="M715" i="6"/>
  <c r="N715" i="6" s="1"/>
  <c r="O715" i="6"/>
  <c r="O443" i="6"/>
  <c r="M443" i="6"/>
  <c r="N443" i="6" s="1"/>
  <c r="O111" i="6"/>
  <c r="M111" i="6"/>
  <c r="N111" i="6" s="1"/>
  <c r="O138" i="6"/>
  <c r="M138" i="6"/>
  <c r="N138" i="6" s="1"/>
  <c r="O893" i="6"/>
  <c r="M893" i="6"/>
  <c r="N893" i="6" s="1"/>
  <c r="O173" i="6"/>
  <c r="M173" i="6"/>
  <c r="N173" i="6" s="1"/>
  <c r="M272" i="6"/>
  <c r="N272" i="6" s="1"/>
  <c r="O272" i="6"/>
  <c r="O987" i="6"/>
  <c r="M987" i="6"/>
  <c r="N987" i="6" s="1"/>
  <c r="O1110" i="6"/>
  <c r="M1110" i="6"/>
  <c r="N1110" i="6" s="1"/>
  <c r="O1849" i="6"/>
  <c r="M1849" i="6"/>
  <c r="N1849" i="6" s="1"/>
  <c r="M2122" i="6"/>
  <c r="N2122" i="6" s="1"/>
  <c r="O2122" i="6"/>
  <c r="M2253" i="6"/>
  <c r="N2253" i="6" s="1"/>
  <c r="O2253" i="6"/>
  <c r="O2272" i="6"/>
  <c r="M2272" i="6"/>
  <c r="N2272" i="6" s="1"/>
  <c r="M3029" i="6"/>
  <c r="N3029" i="6" s="1"/>
  <c r="O3029" i="6"/>
  <c r="M3144" i="6"/>
  <c r="N3144" i="6" s="1"/>
  <c r="O3144" i="6"/>
  <c r="M3888" i="6"/>
  <c r="N3888" i="6" s="1"/>
  <c r="O3888" i="6"/>
  <c r="M1157" i="6"/>
  <c r="N1157" i="6" s="1"/>
  <c r="O1157" i="6"/>
  <c r="M1473" i="6"/>
  <c r="N1473" i="6" s="1"/>
  <c r="O1473" i="6"/>
  <c r="O2492" i="6"/>
  <c r="M2492" i="6"/>
  <c r="N2492" i="6" s="1"/>
  <c r="M2575" i="6"/>
  <c r="N2575" i="6" s="1"/>
  <c r="O2575" i="6"/>
  <c r="O3249" i="6"/>
  <c r="M3249" i="6"/>
  <c r="N3249" i="6" s="1"/>
  <c r="M2768" i="6"/>
  <c r="N2768" i="6" s="1"/>
  <c r="O2768" i="6"/>
  <c r="M3512" i="6"/>
  <c r="N3512" i="6" s="1"/>
  <c r="O3512" i="6"/>
  <c r="M886" i="6"/>
  <c r="N886" i="6" s="1"/>
  <c r="O886" i="6"/>
  <c r="M1931" i="6"/>
  <c r="N1931" i="6" s="1"/>
  <c r="O1931" i="6"/>
  <c r="O2096" i="6"/>
  <c r="M2096" i="6"/>
  <c r="N2096" i="6" s="1"/>
  <c r="O2778" i="6"/>
  <c r="M2778" i="6"/>
  <c r="N2778" i="6" s="1"/>
  <c r="O2853" i="6"/>
  <c r="M2853" i="6"/>
  <c r="N2853" i="6" s="1"/>
  <c r="O3712" i="6"/>
  <c r="M3712" i="6"/>
  <c r="N3712" i="6" s="1"/>
  <c r="O1904" i="6"/>
  <c r="M1904" i="6"/>
  <c r="N1904" i="6" s="1"/>
  <c r="O1332" i="6"/>
  <c r="M1332" i="6"/>
  <c r="N1332" i="6" s="1"/>
  <c r="M2252" i="6"/>
  <c r="N2252" i="6" s="1"/>
  <c r="O2252" i="6"/>
  <c r="M2335" i="6"/>
  <c r="N2335" i="6" s="1"/>
  <c r="O2335" i="6"/>
  <c r="M3009" i="6"/>
  <c r="N3009" i="6" s="1"/>
  <c r="O3009" i="6"/>
  <c r="O3272" i="6"/>
  <c r="M3272" i="6"/>
  <c r="N3272" i="6" s="1"/>
  <c r="O3459" i="6"/>
  <c r="M3459" i="6"/>
  <c r="N3459" i="6" s="1"/>
  <c r="O847" i="6"/>
  <c r="M847" i="6"/>
  <c r="N847" i="6" s="1"/>
  <c r="M1522" i="6"/>
  <c r="N1522" i="6" s="1"/>
  <c r="O1522" i="6"/>
  <c r="M1669" i="6"/>
  <c r="N1669" i="6" s="1"/>
  <c r="O1669" i="6"/>
  <c r="O2474" i="6"/>
  <c r="M2474" i="6"/>
  <c r="N2474" i="6" s="1"/>
  <c r="O1891" i="6"/>
  <c r="M1891" i="6"/>
  <c r="N1891" i="6" s="1"/>
  <c r="O2627" i="6"/>
  <c r="M2627" i="6"/>
  <c r="N2627" i="6" s="1"/>
  <c r="O3593" i="6"/>
  <c r="M3593" i="6"/>
  <c r="N3593" i="6" s="1"/>
  <c r="O1006" i="6"/>
  <c r="M1006" i="6"/>
  <c r="N1006" i="6" s="1"/>
  <c r="O1761" i="6"/>
  <c r="M1761" i="6"/>
  <c r="N1761" i="6" s="1"/>
  <c r="O1860" i="6"/>
  <c r="M1860" i="6"/>
  <c r="N1860" i="6" s="1"/>
  <c r="O2034" i="6"/>
  <c r="M2034" i="6"/>
  <c r="N2034" i="6" s="1"/>
  <c r="M2165" i="6"/>
  <c r="N2165" i="6" s="1"/>
  <c r="O2165" i="6"/>
  <c r="O2184" i="6"/>
  <c r="M2184" i="6"/>
  <c r="N2184" i="6" s="1"/>
  <c r="O2866" i="6"/>
  <c r="M2866" i="6"/>
  <c r="N2866" i="6" s="1"/>
  <c r="O2941" i="6"/>
  <c r="M2941" i="6"/>
  <c r="N2941" i="6" s="1"/>
  <c r="O3056" i="6"/>
  <c r="M3056" i="6"/>
  <c r="N3056" i="6" s="1"/>
  <c r="M3800" i="6"/>
  <c r="N3800" i="6" s="1"/>
  <c r="O3800" i="6"/>
  <c r="M780" i="6"/>
  <c r="N780" i="6" s="1"/>
  <c r="O780" i="6"/>
  <c r="M1800" i="6"/>
  <c r="N1800" i="6" s="1"/>
  <c r="O1800" i="6"/>
  <c r="M1335" i="6"/>
  <c r="N1335" i="6" s="1"/>
  <c r="O1335" i="6"/>
  <c r="O2148" i="6"/>
  <c r="M2148" i="6"/>
  <c r="N2148" i="6" s="1"/>
  <c r="O2905" i="6"/>
  <c r="M2905" i="6"/>
  <c r="N2905" i="6" s="1"/>
  <c r="M2932" i="6"/>
  <c r="N2932" i="6" s="1"/>
  <c r="O2932" i="6"/>
  <c r="O3095" i="6"/>
  <c r="M3095" i="6"/>
  <c r="N3095" i="6" s="1"/>
  <c r="O3823" i="6"/>
  <c r="M3823" i="6"/>
  <c r="N3823" i="6" s="1"/>
  <c r="O997" i="6"/>
  <c r="M997" i="6"/>
  <c r="N997" i="6" s="1"/>
  <c r="O1393" i="6"/>
  <c r="M1393" i="6"/>
  <c r="N1393" i="6" s="1"/>
  <c r="O1492" i="6"/>
  <c r="M1492" i="6"/>
  <c r="N1492" i="6" s="1"/>
  <c r="M1599" i="6"/>
  <c r="N1599" i="6" s="1"/>
  <c r="O1599" i="6"/>
  <c r="O2412" i="6"/>
  <c r="M2412" i="6"/>
  <c r="N2412" i="6" s="1"/>
  <c r="M2495" i="6"/>
  <c r="N2495" i="6" s="1"/>
  <c r="O2495" i="6"/>
  <c r="O3196" i="6"/>
  <c r="M3196" i="6"/>
  <c r="N3196" i="6" s="1"/>
  <c r="M3541" i="6"/>
  <c r="N3541" i="6" s="1"/>
  <c r="O3541" i="6"/>
  <c r="M3483" i="6"/>
  <c r="N3483" i="6" s="1"/>
  <c r="O3483" i="6"/>
  <c r="O3404" i="6"/>
  <c r="M3404" i="6"/>
  <c r="N3404" i="6" s="1"/>
  <c r="O3533" i="6"/>
  <c r="M3533" i="6"/>
  <c r="N3533" i="6" s="1"/>
  <c r="M14" i="6"/>
  <c r="N14" i="6" s="1"/>
  <c r="O14" i="6"/>
  <c r="O113" i="6"/>
  <c r="M113" i="6"/>
  <c r="N113" i="6" s="1"/>
  <c r="O817" i="6"/>
  <c r="M817" i="6"/>
  <c r="N817" i="6" s="1"/>
  <c r="M460" i="6"/>
  <c r="N460" i="6" s="1"/>
  <c r="O460" i="6"/>
  <c r="M583" i="6"/>
  <c r="N583" i="6" s="1"/>
  <c r="O583" i="6"/>
  <c r="M645" i="6"/>
  <c r="N645" i="6" s="1"/>
  <c r="O645" i="6"/>
  <c r="M836" i="6"/>
  <c r="N836" i="6" s="1"/>
  <c r="O836" i="6"/>
  <c r="M407" i="6"/>
  <c r="N407" i="6" s="1"/>
  <c r="O407" i="6"/>
  <c r="M434" i="6"/>
  <c r="N434" i="6" s="1"/>
  <c r="O434" i="6"/>
  <c r="O1122" i="6"/>
  <c r="M1122" i="6"/>
  <c r="N1122" i="6" s="1"/>
  <c r="O213" i="6"/>
  <c r="M213" i="6"/>
  <c r="N213" i="6" s="1"/>
  <c r="O312" i="6"/>
  <c r="M312" i="6"/>
  <c r="N312" i="6" s="1"/>
  <c r="M1016" i="6"/>
  <c r="N1016" i="6" s="1"/>
  <c r="O1016" i="6"/>
  <c r="M1027" i="6"/>
  <c r="N1027" i="6" s="1"/>
  <c r="O1027" i="6"/>
  <c r="O310" i="6"/>
  <c r="M310" i="6"/>
  <c r="N310" i="6" s="1"/>
  <c r="O409" i="6"/>
  <c r="M409" i="6"/>
  <c r="N409" i="6" s="1"/>
  <c r="M1113" i="6"/>
  <c r="N1113" i="6" s="1"/>
  <c r="O1113" i="6"/>
  <c r="O1180" i="6"/>
  <c r="M1180" i="6"/>
  <c r="N1180" i="6" s="1"/>
  <c r="M421" i="6"/>
  <c r="N421" i="6" s="1"/>
  <c r="O421" i="6"/>
  <c r="M520" i="6"/>
  <c r="N520" i="6" s="1"/>
  <c r="O520" i="6"/>
  <c r="O1224" i="6"/>
  <c r="M1224" i="6"/>
  <c r="N1224" i="6" s="1"/>
  <c r="O323" i="6"/>
  <c r="M323" i="6"/>
  <c r="N323" i="6" s="1"/>
  <c r="M582" i="6"/>
  <c r="N582" i="6" s="1"/>
  <c r="O582" i="6"/>
  <c r="M706" i="6"/>
  <c r="N706" i="6" s="1"/>
  <c r="O706" i="6"/>
  <c r="M1081" i="6"/>
  <c r="N1081" i="6" s="1"/>
  <c r="O1081" i="6"/>
  <c r="M1587" i="6"/>
  <c r="N1587" i="6" s="1"/>
  <c r="O1587" i="6"/>
  <c r="O1774" i="6"/>
  <c r="M1774" i="6"/>
  <c r="N1774" i="6" s="1"/>
  <c r="M2579" i="6"/>
  <c r="N2579" i="6" s="1"/>
  <c r="O2579" i="6"/>
  <c r="O1991" i="6"/>
  <c r="M1991" i="6"/>
  <c r="N1991" i="6" s="1"/>
  <c r="M2665" i="6"/>
  <c r="N2665" i="6" s="1"/>
  <c r="O2665" i="6"/>
  <c r="O2692" i="6"/>
  <c r="M2692" i="6"/>
  <c r="N2692" i="6" s="1"/>
  <c r="M2855" i="6"/>
  <c r="N2855" i="6" s="1"/>
  <c r="O2855" i="6"/>
  <c r="O3583" i="6"/>
  <c r="M3583" i="6"/>
  <c r="N3583" i="6" s="1"/>
  <c r="O3682" i="6"/>
  <c r="M3682" i="6"/>
  <c r="N3682" i="6" s="1"/>
  <c r="M1882" i="6"/>
  <c r="N1882" i="6" s="1"/>
  <c r="O1882" i="6"/>
  <c r="O1398" i="6"/>
  <c r="M1398" i="6"/>
  <c r="N1398" i="6" s="1"/>
  <c r="O2203" i="6"/>
  <c r="M2203" i="6"/>
  <c r="N2203" i="6" s="1"/>
  <c r="O2313" i="6"/>
  <c r="M2313" i="6"/>
  <c r="N2313" i="6" s="1"/>
  <c r="O2987" i="6"/>
  <c r="M2987" i="6"/>
  <c r="N2987" i="6" s="1"/>
  <c r="M3070" i="6"/>
  <c r="N3070" i="6" s="1"/>
  <c r="O3070" i="6"/>
  <c r="O3862" i="6"/>
  <c r="M3862" i="6"/>
  <c r="N3862" i="6" s="1"/>
  <c r="O3306" i="6"/>
  <c r="M3306" i="6"/>
  <c r="N3306" i="6" s="1"/>
  <c r="M1411" i="6"/>
  <c r="N1411" i="6" s="1"/>
  <c r="O1411" i="6"/>
  <c r="M1598" i="6"/>
  <c r="N1598" i="6" s="1"/>
  <c r="O1598" i="6"/>
  <c r="O2403" i="6"/>
  <c r="M2403" i="6"/>
  <c r="N2403" i="6" s="1"/>
  <c r="O2494" i="6"/>
  <c r="M2494" i="6"/>
  <c r="N2494" i="6" s="1"/>
  <c r="O2513" i="6"/>
  <c r="M2513" i="6"/>
  <c r="N2513" i="6" s="1"/>
  <c r="M3187" i="6"/>
  <c r="N3187" i="6" s="1"/>
  <c r="O3187" i="6"/>
  <c r="O2679" i="6"/>
  <c r="M2679" i="6"/>
  <c r="N2679" i="6" s="1"/>
  <c r="M3407" i="6"/>
  <c r="N3407" i="6" s="1"/>
  <c r="O3407" i="6"/>
  <c r="M3506" i="6"/>
  <c r="N3506" i="6" s="1"/>
  <c r="O3506" i="6"/>
  <c r="O967" i="6"/>
  <c r="M967" i="6"/>
  <c r="N967" i="6" s="1"/>
  <c r="M1642" i="6"/>
  <c r="N1642" i="6" s="1"/>
  <c r="O1642" i="6"/>
  <c r="O1789" i="6"/>
  <c r="M1789" i="6"/>
  <c r="N1789" i="6" s="1"/>
  <c r="M1962" i="6"/>
  <c r="N1962" i="6" s="1"/>
  <c r="O1962" i="6"/>
  <c r="O2054" i="6"/>
  <c r="M2054" i="6"/>
  <c r="N2054" i="6" s="1"/>
  <c r="O2073" i="6"/>
  <c r="M2073" i="6"/>
  <c r="N2073" i="6" s="1"/>
  <c r="M2747" i="6"/>
  <c r="N2747" i="6" s="1"/>
  <c r="O2747" i="6"/>
  <c r="O2830" i="6"/>
  <c r="M2830" i="6"/>
  <c r="N2830" i="6" s="1"/>
  <c r="O1912" i="6"/>
  <c r="M1912" i="6"/>
  <c r="N1912" i="6" s="1"/>
  <c r="M1447" i="6"/>
  <c r="N1447" i="6" s="1"/>
  <c r="O1447" i="6"/>
  <c r="O2260" i="6"/>
  <c r="M2260" i="6"/>
  <c r="N2260" i="6" s="1"/>
  <c r="M2343" i="6"/>
  <c r="N2343" i="6" s="1"/>
  <c r="O2343" i="6"/>
  <c r="M3017" i="6"/>
  <c r="N3017" i="6" s="1"/>
  <c r="O3017" i="6"/>
  <c r="M3207" i="6"/>
  <c r="N3207" i="6" s="1"/>
  <c r="O3207" i="6"/>
  <c r="O3280" i="6"/>
  <c r="M3280" i="6"/>
  <c r="N3280" i="6" s="1"/>
  <c r="O1056" i="6"/>
  <c r="M1056" i="6"/>
  <c r="N1056" i="6" s="1"/>
  <c r="M1472" i="6"/>
  <c r="N1472" i="6" s="1"/>
  <c r="O1472" i="6"/>
  <c r="M1499" i="6"/>
  <c r="N1499" i="6" s="1"/>
  <c r="O1499" i="6"/>
  <c r="O1686" i="6"/>
  <c r="M1686" i="6"/>
  <c r="N1686" i="6" s="1"/>
  <c r="O2491" i="6"/>
  <c r="M2491" i="6"/>
  <c r="N2491" i="6" s="1"/>
  <c r="O2601" i="6"/>
  <c r="M2601" i="6"/>
  <c r="N2601" i="6" s="1"/>
  <c r="O2596" i="6"/>
  <c r="M2596" i="6"/>
  <c r="N2596" i="6" s="1"/>
  <c r="M2767" i="6"/>
  <c r="N2767" i="6" s="1"/>
  <c r="O2767" i="6"/>
  <c r="M3495" i="6"/>
  <c r="N3495" i="6" s="1"/>
  <c r="O3495" i="6"/>
  <c r="O3594" i="6"/>
  <c r="M3594" i="6"/>
  <c r="N3594" i="6" s="1"/>
  <c r="M863" i="6"/>
  <c r="N863" i="6" s="1"/>
  <c r="O863" i="6"/>
  <c r="M1538" i="6"/>
  <c r="N1538" i="6" s="1"/>
  <c r="O1538" i="6"/>
  <c r="M1685" i="6"/>
  <c r="N1685" i="6" s="1"/>
  <c r="O1685" i="6"/>
  <c r="M2490" i="6"/>
  <c r="N2490" i="6" s="1"/>
  <c r="O2490" i="6"/>
  <c r="O1939" i="6"/>
  <c r="M1939" i="6"/>
  <c r="N1939" i="6" s="1"/>
  <c r="M1969" i="6"/>
  <c r="N1969" i="6" s="1"/>
  <c r="O1969" i="6"/>
  <c r="O2643" i="6"/>
  <c r="M2643" i="6"/>
  <c r="N2643" i="6" s="1"/>
  <c r="O2726" i="6"/>
  <c r="M2726" i="6"/>
  <c r="N2726" i="6" s="1"/>
  <c r="M3518" i="6"/>
  <c r="N3518" i="6" s="1"/>
  <c r="O3518" i="6"/>
  <c r="M3609" i="6"/>
  <c r="N3609" i="6" s="1"/>
  <c r="O3609" i="6"/>
  <c r="O1127" i="6"/>
  <c r="M1127" i="6"/>
  <c r="N1127" i="6" s="1"/>
  <c r="O1802" i="6"/>
  <c r="M1802" i="6"/>
  <c r="N1802" i="6" s="1"/>
  <c r="O1318" i="6"/>
  <c r="M1318" i="6"/>
  <c r="N1318" i="6" s="1"/>
  <c r="O2123" i="6"/>
  <c r="M2123" i="6"/>
  <c r="N2123" i="6" s="1"/>
  <c r="M2214" i="6"/>
  <c r="N2214" i="6" s="1"/>
  <c r="O2214" i="6"/>
  <c r="O2233" i="6"/>
  <c r="M2233" i="6"/>
  <c r="N2233" i="6" s="1"/>
  <c r="O2990" i="6"/>
  <c r="M2990" i="6"/>
  <c r="N2990" i="6" s="1"/>
  <c r="O3782" i="6"/>
  <c r="M3782" i="6"/>
  <c r="N3782" i="6" s="1"/>
  <c r="O3731" i="6"/>
  <c r="M3731" i="6"/>
  <c r="N3731" i="6" s="1"/>
  <c r="O3501" i="6"/>
  <c r="M3501" i="6"/>
  <c r="N3501" i="6" s="1"/>
  <c r="M3874" i="6"/>
  <c r="N3874" i="6" s="1"/>
  <c r="O3874" i="6"/>
  <c r="O3581" i="6"/>
  <c r="M3581" i="6"/>
  <c r="N3581" i="6" s="1"/>
  <c r="O3739" i="6"/>
  <c r="M3739" i="6"/>
  <c r="N3739" i="6" s="1"/>
  <c r="O3660" i="6"/>
  <c r="M3660" i="6"/>
  <c r="N3660" i="6" s="1"/>
  <c r="O628" i="6"/>
  <c r="M628" i="6"/>
  <c r="N628" i="6" s="1"/>
  <c r="M1810" i="6"/>
  <c r="N1810" i="6" s="1"/>
  <c r="O1810" i="6"/>
  <c r="M1047" i="6"/>
  <c r="N1047" i="6" s="1"/>
  <c r="O1047" i="6"/>
  <c r="M1354" i="6"/>
  <c r="N1354" i="6" s="1"/>
  <c r="O1354" i="6"/>
  <c r="M2456" i="6"/>
  <c r="N2456" i="6" s="1"/>
  <c r="O2456" i="6"/>
  <c r="M810" i="6"/>
  <c r="N810" i="6" s="1"/>
  <c r="O810" i="6"/>
  <c r="M1085" i="6"/>
  <c r="N1085" i="6" s="1"/>
  <c r="O1085" i="6"/>
  <c r="M2960" i="6"/>
  <c r="N2960" i="6" s="1"/>
  <c r="O2960" i="6"/>
  <c r="O1061" i="6"/>
  <c r="M1061" i="6"/>
  <c r="N1061" i="6" s="1"/>
  <c r="O941" i="6"/>
  <c r="M941" i="6"/>
  <c r="N941" i="6" s="1"/>
  <c r="M244" i="6"/>
  <c r="N244" i="6" s="1"/>
  <c r="O244" i="6"/>
  <c r="M2966" i="6"/>
  <c r="N2966" i="6" s="1"/>
  <c r="O2966" i="6"/>
  <c r="M2440" i="6"/>
  <c r="N2440" i="6" s="1"/>
  <c r="O2440" i="6"/>
  <c r="O401" i="6"/>
  <c r="M401" i="6"/>
  <c r="N401" i="6" s="1"/>
  <c r="O636" i="6"/>
  <c r="M636" i="6"/>
  <c r="N636" i="6" s="1"/>
  <c r="M1926" i="6"/>
  <c r="N1926" i="6" s="1"/>
  <c r="O1926" i="6"/>
  <c r="O3419" i="6"/>
  <c r="M3419" i="6"/>
  <c r="N3419" i="6" s="1"/>
  <c r="O75" i="6"/>
  <c r="M75" i="6"/>
  <c r="N75" i="6" s="1"/>
  <c r="O125" i="6"/>
  <c r="M125" i="6"/>
  <c r="N125" i="6" s="1"/>
  <c r="O1156" i="6"/>
  <c r="M1156" i="6"/>
  <c r="N1156" i="6" s="1"/>
  <c r="O533" i="6"/>
  <c r="M533" i="6"/>
  <c r="N533" i="6" s="1"/>
  <c r="O66" i="6"/>
  <c r="M66" i="6"/>
  <c r="N66" i="6" s="1"/>
  <c r="O1307" i="6"/>
  <c r="M1307" i="6"/>
  <c r="N1307" i="6" s="1"/>
  <c r="M3527" i="6"/>
  <c r="N3527" i="6" s="1"/>
  <c r="O3527" i="6"/>
  <c r="O2052" i="6"/>
  <c r="M2052" i="6"/>
  <c r="N2052" i="6" s="1"/>
  <c r="O1478" i="6"/>
  <c r="M1478" i="6"/>
  <c r="N1478" i="6" s="1"/>
  <c r="O3150" i="6"/>
  <c r="M3150" i="6"/>
  <c r="N3150" i="6" s="1"/>
  <c r="M2741" i="6"/>
  <c r="N2741" i="6" s="1"/>
  <c r="O2741" i="6"/>
  <c r="O2140" i="6"/>
  <c r="M2140" i="6"/>
  <c r="N2140" i="6" s="1"/>
  <c r="M1183" i="6"/>
  <c r="N1183" i="6" s="1"/>
  <c r="O1183" i="6"/>
  <c r="M3765" i="6"/>
  <c r="N3765" i="6" s="1"/>
  <c r="O3765" i="6"/>
  <c r="M1201" i="6"/>
  <c r="N1201" i="6" s="1"/>
  <c r="O1201" i="6"/>
  <c r="M1153" i="6"/>
  <c r="N1153" i="6" s="1"/>
  <c r="O1153" i="6"/>
  <c r="O721" i="6"/>
  <c r="M721" i="6"/>
  <c r="N721" i="6" s="1"/>
  <c r="M225" i="6"/>
  <c r="N225" i="6" s="1"/>
  <c r="O225" i="6"/>
  <c r="M674" i="6"/>
  <c r="N674" i="6" s="1"/>
  <c r="O674" i="6"/>
  <c r="O3049" i="6"/>
  <c r="M3049" i="6"/>
  <c r="N3049" i="6" s="1"/>
  <c r="O606" i="6"/>
  <c r="M606" i="6"/>
  <c r="N606" i="6" s="1"/>
  <c r="O2900" i="6"/>
  <c r="M2900" i="6"/>
  <c r="N2900" i="6" s="1"/>
  <c r="M1625" i="6"/>
  <c r="N1625" i="6" s="1"/>
  <c r="O1625" i="6"/>
  <c r="M2920" i="6"/>
  <c r="N2920" i="6" s="1"/>
  <c r="O2920" i="6"/>
  <c r="M2287" i="6"/>
  <c r="N2287" i="6" s="1"/>
  <c r="O2287" i="6"/>
  <c r="O1438" i="6"/>
  <c r="M1438" i="6"/>
  <c r="N1438" i="6" s="1"/>
  <c r="O1184" i="6"/>
  <c r="M1184" i="6"/>
  <c r="N1184" i="6" s="1"/>
  <c r="O2548" i="6"/>
  <c r="M2548" i="6"/>
  <c r="N2548" i="6" s="1"/>
  <c r="O772" i="6"/>
  <c r="M772" i="6"/>
  <c r="N772" i="6" s="1"/>
  <c r="M952" i="6"/>
  <c r="N952" i="6" s="1"/>
  <c r="O952" i="6"/>
  <c r="M456" i="6"/>
  <c r="N456" i="6" s="1"/>
  <c r="O456" i="6"/>
  <c r="M2628" i="6"/>
  <c r="N2628" i="6" s="1"/>
  <c r="O2628" i="6"/>
  <c r="M2230" i="6"/>
  <c r="N2230" i="6" s="1"/>
  <c r="O2230" i="6"/>
  <c r="M1534" i="6"/>
  <c r="N1534" i="6" s="1"/>
  <c r="O1534" i="6"/>
  <c r="O903" i="6"/>
  <c r="M903" i="6"/>
  <c r="N903" i="6" s="1"/>
  <c r="M2279" i="6"/>
  <c r="N2279" i="6" s="1"/>
  <c r="O2279" i="6"/>
  <c r="O1408" i="6"/>
  <c r="M1408" i="6"/>
  <c r="N1408" i="6" s="1"/>
  <c r="O3211" i="6"/>
  <c r="M3211" i="6"/>
  <c r="N3211" i="6" s="1"/>
  <c r="M2426" i="6"/>
  <c r="N2426" i="6" s="1"/>
  <c r="O2426" i="6"/>
  <c r="M3545" i="6"/>
  <c r="N3545" i="6" s="1"/>
  <c r="O3545" i="6"/>
  <c r="M2059" i="6"/>
  <c r="N2059" i="6" s="1"/>
  <c r="O2059" i="6"/>
  <c r="O3829" i="6"/>
  <c r="M3829" i="6"/>
  <c r="N3829" i="6" s="1"/>
  <c r="M447" i="6"/>
  <c r="N447" i="6" s="1"/>
  <c r="O447" i="6"/>
  <c r="O150" i="6"/>
  <c r="M150" i="6"/>
  <c r="N150" i="6" s="1"/>
  <c r="M426" i="6"/>
  <c r="N426" i="6" s="1"/>
  <c r="O426" i="6"/>
  <c r="M777" i="6"/>
  <c r="N777" i="6" s="1"/>
  <c r="O777" i="6"/>
  <c r="O558" i="6"/>
  <c r="M558" i="6"/>
  <c r="N558" i="6" s="1"/>
  <c r="M749" i="6"/>
  <c r="N749" i="6" s="1"/>
  <c r="O749" i="6"/>
  <c r="O52" i="6"/>
  <c r="M52" i="6"/>
  <c r="N52" i="6" s="1"/>
  <c r="O202" i="6"/>
  <c r="M202" i="6"/>
  <c r="N202" i="6" s="1"/>
  <c r="M1040" i="6"/>
  <c r="N1040" i="6" s="1"/>
  <c r="O1040" i="6"/>
  <c r="O2186" i="6"/>
  <c r="M2186" i="6"/>
  <c r="N2186" i="6" s="1"/>
  <c r="O3018" i="6"/>
  <c r="M3018" i="6"/>
  <c r="N3018" i="6" s="1"/>
  <c r="O3208" i="6"/>
  <c r="M3208" i="6"/>
  <c r="N3208" i="6" s="1"/>
  <c r="M660" i="6"/>
  <c r="N660" i="6" s="1"/>
  <c r="O660" i="6"/>
  <c r="M1636" i="6"/>
  <c r="N1636" i="6" s="1"/>
  <c r="O1636" i="6"/>
  <c r="O2832" i="6"/>
  <c r="M2832" i="6"/>
  <c r="N2832" i="6" s="1"/>
  <c r="O974" i="6"/>
  <c r="M974" i="6"/>
  <c r="N974" i="6" s="1"/>
  <c r="M2917" i="6"/>
  <c r="N2917" i="6" s="1"/>
  <c r="O2917" i="6"/>
  <c r="M3776" i="6"/>
  <c r="N3776" i="6" s="1"/>
  <c r="O3776" i="6"/>
  <c r="O3100" i="6"/>
  <c r="M3100" i="6"/>
  <c r="N3100" i="6" s="1"/>
  <c r="O3336" i="6"/>
  <c r="M3336" i="6"/>
  <c r="N3336" i="6" s="1"/>
  <c r="O911" i="6"/>
  <c r="M911" i="6"/>
  <c r="N911" i="6" s="1"/>
  <c r="O1998" i="6"/>
  <c r="M1998" i="6"/>
  <c r="N1998" i="6" s="1"/>
  <c r="M2691" i="6"/>
  <c r="N2691" i="6" s="1"/>
  <c r="O2691" i="6"/>
  <c r="O3566" i="6"/>
  <c r="M3566" i="6"/>
  <c r="N3566" i="6" s="1"/>
  <c r="M1078" i="6"/>
  <c r="N1078" i="6" s="1"/>
  <c r="O1078" i="6"/>
  <c r="M1267" i="6"/>
  <c r="N1267" i="6" s="1"/>
  <c r="O1267" i="6"/>
  <c r="M2930" i="6"/>
  <c r="N2930" i="6" s="1"/>
  <c r="O2930" i="6"/>
  <c r="O3005" i="6"/>
  <c r="M3005" i="6"/>
  <c r="N3005" i="6" s="1"/>
  <c r="O1864" i="6"/>
  <c r="M1864" i="6"/>
  <c r="N1864" i="6" s="1"/>
  <c r="M1399" i="6"/>
  <c r="N1399" i="6" s="1"/>
  <c r="O1399" i="6"/>
  <c r="M2295" i="6"/>
  <c r="N2295" i="6" s="1"/>
  <c r="O2295" i="6"/>
  <c r="O2996" i="6"/>
  <c r="M2996" i="6"/>
  <c r="N2996" i="6" s="1"/>
  <c r="O3887" i="6"/>
  <c r="M3887" i="6"/>
  <c r="N3887" i="6" s="1"/>
  <c r="O1457" i="6"/>
  <c r="M1457" i="6"/>
  <c r="N1457" i="6" s="1"/>
  <c r="M1663" i="6"/>
  <c r="N1663" i="6" s="1"/>
  <c r="O1663" i="6"/>
  <c r="O2637" i="6"/>
  <c r="M2637" i="6"/>
  <c r="N2637" i="6" s="1"/>
  <c r="O2752" i="6"/>
  <c r="M2752" i="6"/>
  <c r="N2752" i="6" s="1"/>
  <c r="O3496" i="6"/>
  <c r="M3496" i="6"/>
  <c r="N3496" i="6" s="1"/>
  <c r="M3605" i="6"/>
  <c r="N3605" i="6" s="1"/>
  <c r="O3605" i="6"/>
  <c r="O3484" i="6"/>
  <c r="M3484" i="6"/>
  <c r="N3484" i="6" s="1"/>
  <c r="O485" i="6"/>
  <c r="M485" i="6"/>
  <c r="N485" i="6" s="1"/>
  <c r="M2811" i="6"/>
  <c r="N2811" i="6" s="1"/>
  <c r="O2811" i="6"/>
  <c r="O480" i="6"/>
  <c r="M480" i="6"/>
  <c r="N480" i="6" s="1"/>
  <c r="M641" i="6"/>
  <c r="N641" i="6" s="1"/>
  <c r="O641" i="6"/>
  <c r="M322" i="6"/>
  <c r="N322" i="6" s="1"/>
  <c r="O322" i="6"/>
  <c r="O2760" i="6"/>
  <c r="M2760" i="6"/>
  <c r="N2760" i="6" s="1"/>
  <c r="O3328" i="6"/>
  <c r="M3328" i="6"/>
  <c r="N3328" i="6" s="1"/>
  <c r="M1940" i="6"/>
  <c r="N1940" i="6" s="1"/>
  <c r="O1940" i="6"/>
  <c r="O2997" i="6"/>
  <c r="M2997" i="6"/>
  <c r="N2997" i="6" s="1"/>
  <c r="O3416" i="6"/>
  <c r="M3416" i="6"/>
  <c r="N3416" i="6" s="1"/>
  <c r="O331" i="6"/>
  <c r="M331" i="6"/>
  <c r="N331" i="6" s="1"/>
  <c r="O590" i="6"/>
  <c r="M590" i="6"/>
  <c r="N590" i="6" s="1"/>
  <c r="M714" i="6"/>
  <c r="N714" i="6" s="1"/>
  <c r="O714" i="6"/>
  <c r="O781" i="6"/>
  <c r="M781" i="6"/>
  <c r="N781" i="6" s="1"/>
  <c r="O381" i="6"/>
  <c r="M381" i="6"/>
  <c r="N381" i="6" s="1"/>
  <c r="O542" i="6"/>
  <c r="M542" i="6"/>
  <c r="N542" i="6" s="1"/>
  <c r="O651" i="6"/>
  <c r="M651" i="6"/>
  <c r="N651" i="6" s="1"/>
  <c r="M733" i="6"/>
  <c r="N733" i="6" s="1"/>
  <c r="O733" i="6"/>
  <c r="O205" i="6"/>
  <c r="M205" i="6"/>
  <c r="N205" i="6" s="1"/>
  <c r="M304" i="6"/>
  <c r="N304" i="6" s="1"/>
  <c r="O304" i="6"/>
  <c r="M1008" i="6"/>
  <c r="N1008" i="6" s="1"/>
  <c r="O1008" i="6"/>
  <c r="M1019" i="6"/>
  <c r="N1019" i="6" s="1"/>
  <c r="O1019" i="6"/>
  <c r="O110" i="6"/>
  <c r="M110" i="6"/>
  <c r="N110" i="6" s="1"/>
  <c r="O209" i="6"/>
  <c r="M209" i="6"/>
  <c r="N209" i="6" s="1"/>
  <c r="M980" i="6"/>
  <c r="N980" i="6" s="1"/>
  <c r="O980" i="6"/>
  <c r="O172" i="6"/>
  <c r="M172" i="6"/>
  <c r="N172" i="6" s="1"/>
  <c r="M295" i="6"/>
  <c r="N295" i="6" s="1"/>
  <c r="O295" i="6"/>
  <c r="O1010" i="6"/>
  <c r="M1010" i="6"/>
  <c r="N1010" i="6" s="1"/>
  <c r="O59" i="6"/>
  <c r="M59" i="6"/>
  <c r="N59" i="6" s="1"/>
  <c r="O318" i="6"/>
  <c r="M318" i="6"/>
  <c r="N318" i="6" s="1"/>
  <c r="O417" i="6"/>
  <c r="M417" i="6"/>
  <c r="N417" i="6" s="1"/>
  <c r="O1121" i="6"/>
  <c r="M1121" i="6"/>
  <c r="N1121" i="6" s="1"/>
  <c r="O1188" i="6"/>
  <c r="M1188" i="6"/>
  <c r="N1188" i="6" s="1"/>
  <c r="M444" i="6"/>
  <c r="N444" i="6" s="1"/>
  <c r="O444" i="6"/>
  <c r="O567" i="6"/>
  <c r="M567" i="6"/>
  <c r="N567" i="6" s="1"/>
  <c r="M594" i="6"/>
  <c r="N594" i="6" s="1"/>
  <c r="O594" i="6"/>
  <c r="M1141" i="6"/>
  <c r="N1141" i="6" s="1"/>
  <c r="O1141" i="6"/>
  <c r="O1564" i="6"/>
  <c r="M1564" i="6"/>
  <c r="N1564" i="6" s="1"/>
  <c r="M1671" i="6"/>
  <c r="N1671" i="6" s="1"/>
  <c r="O1671" i="6"/>
  <c r="M2484" i="6"/>
  <c r="N2484" i="6" s="1"/>
  <c r="O2484" i="6"/>
  <c r="O3241" i="6"/>
  <c r="M3241" i="6"/>
  <c r="N3241" i="6" s="1"/>
  <c r="O2645" i="6"/>
  <c r="M2645" i="6"/>
  <c r="N2645" i="6" s="1"/>
  <c r="O3504" i="6"/>
  <c r="M3504" i="6"/>
  <c r="N3504" i="6" s="1"/>
  <c r="M1760" i="6"/>
  <c r="N1760" i="6" s="1"/>
  <c r="O1760" i="6"/>
  <c r="O1270" i="6"/>
  <c r="M1270" i="6"/>
  <c r="N1270" i="6" s="1"/>
  <c r="O2108" i="6"/>
  <c r="M2108" i="6"/>
  <c r="N2108" i="6" s="1"/>
  <c r="M2191" i="6"/>
  <c r="N2191" i="6" s="1"/>
  <c r="O2191" i="6"/>
  <c r="M2865" i="6"/>
  <c r="N2865" i="6" s="1"/>
  <c r="O2865" i="6"/>
  <c r="M2892" i="6"/>
  <c r="N2892" i="6" s="1"/>
  <c r="O2892" i="6"/>
  <c r="M3055" i="6"/>
  <c r="N3055" i="6" s="1"/>
  <c r="O3055" i="6"/>
  <c r="M3783" i="6"/>
  <c r="N3783" i="6" s="1"/>
  <c r="O3783" i="6"/>
  <c r="M725" i="6"/>
  <c r="N725" i="6" s="1"/>
  <c r="O725" i="6"/>
  <c r="O1254" i="6"/>
  <c r="M1254" i="6"/>
  <c r="N1254" i="6" s="1"/>
  <c r="M1388" i="6"/>
  <c r="N1388" i="6" s="1"/>
  <c r="O1388" i="6"/>
  <c r="M1495" i="6"/>
  <c r="N1495" i="6" s="1"/>
  <c r="O1495" i="6"/>
  <c r="O2308" i="6"/>
  <c r="M2308" i="6"/>
  <c r="N2308" i="6" s="1"/>
  <c r="M2391" i="6"/>
  <c r="N2391" i="6" s="1"/>
  <c r="O2391" i="6"/>
  <c r="M3065" i="6"/>
  <c r="N3065" i="6" s="1"/>
  <c r="O3065" i="6"/>
  <c r="M3092" i="6"/>
  <c r="N3092" i="6" s="1"/>
  <c r="O3092" i="6"/>
  <c r="M3255" i="6"/>
  <c r="N3255" i="6" s="1"/>
  <c r="O3255" i="6"/>
  <c r="M761" i="6"/>
  <c r="N761" i="6" s="1"/>
  <c r="O761" i="6"/>
  <c r="M1547" i="6"/>
  <c r="N1547" i="6" s="1"/>
  <c r="O1547" i="6"/>
  <c r="O1734" i="6"/>
  <c r="M1734" i="6"/>
  <c r="N1734" i="6" s="1"/>
  <c r="O2652" i="6"/>
  <c r="M2652" i="6"/>
  <c r="N2652" i="6" s="1"/>
  <c r="M2815" i="6"/>
  <c r="N2815" i="6" s="1"/>
  <c r="O2815" i="6"/>
  <c r="M3543" i="6"/>
  <c r="N3543" i="6" s="1"/>
  <c r="O3543" i="6"/>
  <c r="O3642" i="6"/>
  <c r="M3642" i="6"/>
  <c r="N3642" i="6" s="1"/>
  <c r="M1070" i="6"/>
  <c r="N1070" i="6" s="1"/>
  <c r="O1070" i="6"/>
  <c r="O1817" i="6"/>
  <c r="M1817" i="6"/>
  <c r="N1817" i="6" s="1"/>
  <c r="O1916" i="6"/>
  <c r="M1916" i="6"/>
  <c r="N1916" i="6" s="1"/>
  <c r="O2090" i="6"/>
  <c r="M2090" i="6"/>
  <c r="N2090" i="6" s="1"/>
  <c r="M2221" i="6"/>
  <c r="N2221" i="6" s="1"/>
  <c r="O2221" i="6"/>
  <c r="O2240" i="6"/>
  <c r="M2240" i="6"/>
  <c r="N2240" i="6" s="1"/>
  <c r="O2922" i="6"/>
  <c r="M2922" i="6"/>
  <c r="N2922" i="6" s="1"/>
  <c r="M3112" i="6"/>
  <c r="N3112" i="6" s="1"/>
  <c r="O3112" i="6"/>
  <c r="O3856" i="6"/>
  <c r="M3856" i="6"/>
  <c r="N3856" i="6" s="1"/>
  <c r="O965" i="6"/>
  <c r="M965" i="6"/>
  <c r="N965" i="6" s="1"/>
  <c r="O1476" i="6"/>
  <c r="M1476" i="6"/>
  <c r="N1476" i="6" s="1"/>
  <c r="M1583" i="6"/>
  <c r="N1583" i="6" s="1"/>
  <c r="O1583" i="6"/>
  <c r="M2479" i="6"/>
  <c r="N2479" i="6" s="1"/>
  <c r="O2479" i="6"/>
  <c r="M3153" i="6"/>
  <c r="N3153" i="6" s="1"/>
  <c r="O3153" i="6"/>
  <c r="O3180" i="6"/>
  <c r="M3180" i="6"/>
  <c r="N3180" i="6" s="1"/>
  <c r="O2672" i="6"/>
  <c r="M2672" i="6"/>
  <c r="N2672" i="6" s="1"/>
  <c r="M1416" i="6"/>
  <c r="N1416" i="6" s="1"/>
  <c r="O1416" i="6"/>
  <c r="O1630" i="6"/>
  <c r="M1630" i="6"/>
  <c r="N1630" i="6" s="1"/>
  <c r="M2435" i="6"/>
  <c r="N2435" i="6" s="1"/>
  <c r="O2435" i="6"/>
  <c r="O2526" i="6"/>
  <c r="M2526" i="6"/>
  <c r="N2526" i="6" s="1"/>
  <c r="M2545" i="6"/>
  <c r="N2545" i="6" s="1"/>
  <c r="O2545" i="6"/>
  <c r="M683" i="6"/>
  <c r="N683" i="6" s="1"/>
  <c r="O683" i="6"/>
  <c r="M1680" i="6"/>
  <c r="N1680" i="6" s="1"/>
  <c r="O1680" i="6"/>
  <c r="O1894" i="6"/>
  <c r="M1894" i="6"/>
  <c r="N1894" i="6" s="1"/>
  <c r="O2028" i="6"/>
  <c r="M2028" i="6"/>
  <c r="N2028" i="6" s="1"/>
  <c r="O2111" i="6"/>
  <c r="M2111" i="6"/>
  <c r="N2111" i="6" s="1"/>
  <c r="M2785" i="6"/>
  <c r="N2785" i="6" s="1"/>
  <c r="O2785" i="6"/>
  <c r="O2812" i="6"/>
  <c r="M2812" i="6"/>
  <c r="N2812" i="6" s="1"/>
  <c r="M3703" i="6"/>
  <c r="N3703" i="6" s="1"/>
  <c r="O3703" i="6"/>
  <c r="M3802" i="6"/>
  <c r="N3802" i="6" s="1"/>
  <c r="O3802" i="6"/>
  <c r="O3804" i="6"/>
  <c r="M3804" i="6"/>
  <c r="N3804" i="6" s="1"/>
  <c r="O3549" i="6"/>
  <c r="M3549" i="6"/>
  <c r="N3549" i="6" s="1"/>
  <c r="O3499" i="6"/>
  <c r="M3499" i="6"/>
  <c r="N3499" i="6" s="1"/>
  <c r="O3867" i="6"/>
  <c r="M3867" i="6"/>
  <c r="N3867" i="6" s="1"/>
  <c r="O3531" i="6"/>
  <c r="M3531" i="6"/>
  <c r="N3531" i="6" s="1"/>
  <c r="M3733" i="6"/>
  <c r="N3733" i="6" s="1"/>
  <c r="O3733" i="6"/>
  <c r="O3332" i="6"/>
  <c r="M3332" i="6"/>
  <c r="N3332" i="6" s="1"/>
  <c r="M3653" i="6"/>
  <c r="N3653" i="6" s="1"/>
  <c r="O3653" i="6"/>
  <c r="M241" i="6"/>
  <c r="N241" i="6" s="1"/>
  <c r="O241" i="6"/>
  <c r="O1012" i="6"/>
  <c r="M1012" i="6"/>
  <c r="N1012" i="6" s="1"/>
  <c r="O32" i="6"/>
  <c r="M32" i="6"/>
  <c r="N32" i="6" s="1"/>
  <c r="M736" i="6"/>
  <c r="N736" i="6" s="1"/>
  <c r="O736" i="6"/>
  <c r="O193" i="6"/>
  <c r="M193" i="6"/>
  <c r="N193" i="6" s="1"/>
  <c r="O897" i="6"/>
  <c r="M897" i="6"/>
  <c r="N897" i="6" s="1"/>
  <c r="O964" i="6"/>
  <c r="M964" i="6"/>
  <c r="N964" i="6" s="1"/>
  <c r="O412" i="6"/>
  <c r="M412" i="6"/>
  <c r="N412" i="6" s="1"/>
  <c r="O535" i="6"/>
  <c r="M535" i="6"/>
  <c r="N535" i="6" s="1"/>
  <c r="O562" i="6"/>
  <c r="M562" i="6"/>
  <c r="N562" i="6" s="1"/>
  <c r="O1250" i="6"/>
  <c r="M1250" i="6"/>
  <c r="N1250" i="6" s="1"/>
  <c r="O341" i="6"/>
  <c r="M341" i="6"/>
  <c r="N341" i="6" s="1"/>
  <c r="O1155" i="6"/>
  <c r="M1155" i="6"/>
  <c r="N1155" i="6" s="1"/>
  <c r="O179" i="6"/>
  <c r="M179" i="6"/>
  <c r="N179" i="6" s="1"/>
  <c r="M438" i="6"/>
  <c r="N438" i="6" s="1"/>
  <c r="O438" i="6"/>
  <c r="O537" i="6"/>
  <c r="M537" i="6"/>
  <c r="N537" i="6" s="1"/>
  <c r="O1308" i="6"/>
  <c r="M1308" i="6"/>
  <c r="N1308" i="6" s="1"/>
  <c r="O549" i="6"/>
  <c r="M549" i="6"/>
  <c r="N549" i="6" s="1"/>
  <c r="O648" i="6"/>
  <c r="M648" i="6"/>
  <c r="N648" i="6" s="1"/>
  <c r="O667" i="6"/>
  <c r="M667" i="6"/>
  <c r="N667" i="6" s="1"/>
  <c r="O740" i="6"/>
  <c r="M740" i="6"/>
  <c r="N740" i="6" s="1"/>
  <c r="O451" i="6"/>
  <c r="M451" i="6"/>
  <c r="N451" i="6" s="1"/>
  <c r="O119" i="6"/>
  <c r="M119" i="6"/>
  <c r="N119" i="6" s="1"/>
  <c r="O146" i="6"/>
  <c r="M146" i="6"/>
  <c r="N146" i="6" s="1"/>
  <c r="O834" i="6"/>
  <c r="M834" i="6"/>
  <c r="N834" i="6" s="1"/>
  <c r="M747" i="6"/>
  <c r="N747" i="6" s="1"/>
  <c r="O747" i="6"/>
  <c r="O1688" i="6"/>
  <c r="M1688" i="6"/>
  <c r="N1688" i="6" s="1"/>
  <c r="O1715" i="6"/>
  <c r="M1715" i="6"/>
  <c r="N1715" i="6" s="1"/>
  <c r="O1902" i="6"/>
  <c r="M1902" i="6"/>
  <c r="N1902" i="6" s="1"/>
  <c r="O2036" i="6"/>
  <c r="M2036" i="6"/>
  <c r="N2036" i="6" s="1"/>
  <c r="M2793" i="6"/>
  <c r="N2793" i="6" s="1"/>
  <c r="O2793" i="6"/>
  <c r="O2820" i="6"/>
  <c r="M2820" i="6"/>
  <c r="N2820" i="6" s="1"/>
  <c r="O1312" i="6"/>
  <c r="M1312" i="6"/>
  <c r="N1312" i="6" s="1"/>
  <c r="M1339" i="6"/>
  <c r="N1339" i="6" s="1"/>
  <c r="O1339" i="6"/>
  <c r="O1526" i="6"/>
  <c r="M1526" i="6"/>
  <c r="N1526" i="6" s="1"/>
  <c r="O2331" i="6"/>
  <c r="M2331" i="6"/>
  <c r="N2331" i="6" s="1"/>
  <c r="O2422" i="6"/>
  <c r="M2422" i="6"/>
  <c r="N2422" i="6" s="1"/>
  <c r="O3335" i="6"/>
  <c r="M3335" i="6"/>
  <c r="N3335" i="6" s="1"/>
  <c r="O697" i="6"/>
  <c r="M697" i="6"/>
  <c r="N697" i="6" s="1"/>
  <c r="O1512" i="6"/>
  <c r="M1512" i="6"/>
  <c r="N1512" i="6" s="1"/>
  <c r="M1539" i="6"/>
  <c r="N1539" i="6" s="1"/>
  <c r="O1539" i="6"/>
  <c r="M1726" i="6"/>
  <c r="N1726" i="6" s="1"/>
  <c r="O1726" i="6"/>
  <c r="O2531" i="6"/>
  <c r="M2531" i="6"/>
  <c r="N2531" i="6" s="1"/>
  <c r="M1924" i="6"/>
  <c r="N1924" i="6" s="1"/>
  <c r="O1924" i="6"/>
  <c r="O2617" i="6"/>
  <c r="M2617" i="6"/>
  <c r="N2617" i="6" s="1"/>
  <c r="O2644" i="6"/>
  <c r="M2644" i="6"/>
  <c r="N2644" i="6" s="1"/>
  <c r="M2807" i="6"/>
  <c r="N2807" i="6" s="1"/>
  <c r="O2807" i="6"/>
  <c r="O3535" i="6"/>
  <c r="M3535" i="6"/>
  <c r="N3535" i="6" s="1"/>
  <c r="M3634" i="6"/>
  <c r="N3634" i="6" s="1"/>
  <c r="O3634" i="6"/>
  <c r="O1917" i="6"/>
  <c r="M1917" i="6"/>
  <c r="N1917" i="6" s="1"/>
  <c r="O2091" i="6"/>
  <c r="M2091" i="6"/>
  <c r="N2091" i="6" s="1"/>
  <c r="O2182" i="6"/>
  <c r="M2182" i="6"/>
  <c r="N2182" i="6" s="1"/>
  <c r="M2201" i="6"/>
  <c r="N2201" i="6" s="1"/>
  <c r="O2201" i="6"/>
  <c r="O2875" i="6"/>
  <c r="M2875" i="6"/>
  <c r="N2875" i="6" s="1"/>
  <c r="O2958" i="6"/>
  <c r="M2958" i="6"/>
  <c r="N2958" i="6" s="1"/>
  <c r="M3841" i="6"/>
  <c r="N3841" i="6" s="1"/>
  <c r="O3841" i="6"/>
  <c r="O933" i="6"/>
  <c r="M933" i="6"/>
  <c r="N933" i="6" s="1"/>
  <c r="M1369" i="6"/>
  <c r="N1369" i="6" s="1"/>
  <c r="O1369" i="6"/>
  <c r="O1468" i="6"/>
  <c r="M1468" i="6"/>
  <c r="N1468" i="6" s="1"/>
  <c r="M1575" i="6"/>
  <c r="N1575" i="6" s="1"/>
  <c r="O1575" i="6"/>
  <c r="M2388" i="6"/>
  <c r="N2388" i="6" s="1"/>
  <c r="O2388" i="6"/>
  <c r="M2471" i="6"/>
  <c r="N2471" i="6" s="1"/>
  <c r="O2471" i="6"/>
  <c r="O3145" i="6"/>
  <c r="M3145" i="6"/>
  <c r="N3145" i="6" s="1"/>
  <c r="O3172" i="6"/>
  <c r="M3172" i="6"/>
  <c r="N3172" i="6" s="1"/>
  <c r="M2664" i="6"/>
  <c r="N2664" i="6" s="1"/>
  <c r="O2664" i="6"/>
  <c r="O3408" i="6"/>
  <c r="M3408" i="6"/>
  <c r="N3408" i="6" s="1"/>
  <c r="M722" i="6"/>
  <c r="N722" i="6" s="1"/>
  <c r="O722" i="6"/>
  <c r="O1600" i="6"/>
  <c r="M1600" i="6"/>
  <c r="N1600" i="6" s="1"/>
  <c r="M1627" i="6"/>
  <c r="N1627" i="6" s="1"/>
  <c r="O1627" i="6"/>
  <c r="O1933" i="6"/>
  <c r="M1933" i="6"/>
  <c r="N1933" i="6" s="1"/>
  <c r="O2031" i="6"/>
  <c r="M2031" i="6"/>
  <c r="N2031" i="6" s="1"/>
  <c r="M2705" i="6"/>
  <c r="N2705" i="6" s="1"/>
  <c r="O2705" i="6"/>
  <c r="O2732" i="6"/>
  <c r="M2732" i="6"/>
  <c r="N2732" i="6" s="1"/>
  <c r="M2895" i="6"/>
  <c r="N2895" i="6" s="1"/>
  <c r="O2895" i="6"/>
  <c r="M3623" i="6"/>
  <c r="N3623" i="6" s="1"/>
  <c r="O3623" i="6"/>
  <c r="O3722" i="6"/>
  <c r="M3722" i="6"/>
  <c r="N3722" i="6" s="1"/>
  <c r="O991" i="6"/>
  <c r="M991" i="6"/>
  <c r="N991" i="6" s="1"/>
  <c r="M1666" i="6"/>
  <c r="N1666" i="6" s="1"/>
  <c r="O1666" i="6"/>
  <c r="O1813" i="6"/>
  <c r="M1813" i="6"/>
  <c r="N1813" i="6" s="1"/>
  <c r="O1987" i="6"/>
  <c r="M1987" i="6"/>
  <c r="N1987" i="6" s="1"/>
  <c r="O2078" i="6"/>
  <c r="M2078" i="6"/>
  <c r="N2078" i="6" s="1"/>
  <c r="O2854" i="6"/>
  <c r="M2854" i="6"/>
  <c r="N2854" i="6" s="1"/>
  <c r="O3646" i="6"/>
  <c r="M3646" i="6"/>
  <c r="N3646" i="6" s="1"/>
  <c r="M3737" i="6"/>
  <c r="N3737" i="6" s="1"/>
  <c r="O3737" i="6"/>
  <c r="O1255" i="6"/>
  <c r="M1255" i="6"/>
  <c r="N1255" i="6" s="1"/>
  <c r="O1446" i="6"/>
  <c r="M1446" i="6"/>
  <c r="N1446" i="6" s="1"/>
  <c r="O2251" i="6"/>
  <c r="M2251" i="6"/>
  <c r="N2251" i="6" s="1"/>
  <c r="O2342" i="6"/>
  <c r="M2342" i="6"/>
  <c r="N2342" i="6" s="1"/>
  <c r="O2361" i="6"/>
  <c r="M2361" i="6"/>
  <c r="N2361" i="6" s="1"/>
  <c r="O3035" i="6"/>
  <c r="M3035" i="6"/>
  <c r="N3035" i="6" s="1"/>
  <c r="O3118" i="6"/>
  <c r="M3118" i="6"/>
  <c r="N3118" i="6" s="1"/>
  <c r="F7" i="4"/>
  <c r="E7" i="4"/>
  <c r="D8" i="4" s="1"/>
  <c r="O206" i="6"/>
  <c r="M206" i="6"/>
  <c r="N206" i="6" s="1"/>
  <c r="O305" i="6"/>
  <c r="M305" i="6"/>
  <c r="N305" i="6" s="1"/>
  <c r="O1009" i="6"/>
  <c r="M1009" i="6"/>
  <c r="N1009" i="6" s="1"/>
  <c r="O1076" i="6"/>
  <c r="M1076" i="6"/>
  <c r="N1076" i="6" s="1"/>
  <c r="M652" i="6"/>
  <c r="N652" i="6" s="1"/>
  <c r="O652" i="6"/>
  <c r="O96" i="6"/>
  <c r="M96" i="6"/>
  <c r="N96" i="6" s="1"/>
  <c r="O800" i="6"/>
  <c r="M800" i="6"/>
  <c r="N800" i="6" s="1"/>
  <c r="O158" i="6"/>
  <c r="M158" i="6"/>
  <c r="N158" i="6" s="1"/>
  <c r="M257" i="6"/>
  <c r="N257" i="6" s="1"/>
  <c r="O257" i="6"/>
  <c r="O961" i="6"/>
  <c r="M961" i="6"/>
  <c r="N961" i="6" s="1"/>
  <c r="M1028" i="6"/>
  <c r="N1028" i="6" s="1"/>
  <c r="O1028" i="6"/>
  <c r="M476" i="6"/>
  <c r="N476" i="6" s="1"/>
  <c r="O476" i="6"/>
  <c r="O599" i="6"/>
  <c r="M599" i="6"/>
  <c r="N599" i="6" s="1"/>
  <c r="M626" i="6"/>
  <c r="N626" i="6" s="1"/>
  <c r="O626" i="6"/>
  <c r="O483" i="6"/>
  <c r="M483" i="6"/>
  <c r="N483" i="6" s="1"/>
  <c r="M1219" i="6"/>
  <c r="N1219" i="6" s="1"/>
  <c r="O1219" i="6"/>
  <c r="O243" i="6"/>
  <c r="M243" i="6"/>
  <c r="N243" i="6" s="1"/>
  <c r="O502" i="6"/>
  <c r="M502" i="6"/>
  <c r="N502" i="6" s="1"/>
  <c r="M1305" i="6"/>
  <c r="N1305" i="6" s="1"/>
  <c r="O1305" i="6"/>
  <c r="M693" i="6"/>
  <c r="N693" i="6" s="1"/>
  <c r="O693" i="6"/>
  <c r="O613" i="6"/>
  <c r="M613" i="6"/>
  <c r="N613" i="6" s="1"/>
  <c r="M33" i="6"/>
  <c r="N33" i="6" s="1"/>
  <c r="O33" i="6"/>
  <c r="M737" i="6"/>
  <c r="N737" i="6" s="1"/>
  <c r="O737" i="6"/>
  <c r="O183" i="6"/>
  <c r="M183" i="6"/>
  <c r="N183" i="6" s="1"/>
  <c r="O210" i="6"/>
  <c r="M210" i="6"/>
  <c r="N210" i="6" s="1"/>
  <c r="M898" i="6"/>
  <c r="N898" i="6" s="1"/>
  <c r="O898" i="6"/>
  <c r="O1211" i="6"/>
  <c r="M1211" i="6"/>
  <c r="N1211" i="6" s="1"/>
  <c r="O1752" i="6"/>
  <c r="M1752" i="6"/>
  <c r="N1752" i="6" s="1"/>
  <c r="M1779" i="6"/>
  <c r="N1779" i="6" s="1"/>
  <c r="O1779" i="6"/>
  <c r="M2183" i="6"/>
  <c r="N2183" i="6" s="1"/>
  <c r="O2183" i="6"/>
  <c r="O2857" i="6"/>
  <c r="M2857" i="6"/>
  <c r="N2857" i="6" s="1"/>
  <c r="O2884" i="6"/>
  <c r="M2884" i="6"/>
  <c r="N2884" i="6" s="1"/>
  <c r="O3047" i="6"/>
  <c r="M3047" i="6"/>
  <c r="N3047" i="6" s="1"/>
  <c r="M3775" i="6"/>
  <c r="N3775" i="6" s="1"/>
  <c r="O3775" i="6"/>
  <c r="O3307" i="6"/>
  <c r="M3307" i="6"/>
  <c r="N3307" i="6" s="1"/>
  <c r="M1376" i="6"/>
  <c r="N1376" i="6" s="1"/>
  <c r="O1376" i="6"/>
  <c r="M1403" i="6"/>
  <c r="N1403" i="6" s="1"/>
  <c r="O1403" i="6"/>
  <c r="O1590" i="6"/>
  <c r="M1590" i="6"/>
  <c r="N1590" i="6" s="1"/>
  <c r="M2395" i="6"/>
  <c r="N2395" i="6" s="1"/>
  <c r="O2395" i="6"/>
  <c r="M2486" i="6"/>
  <c r="N2486" i="6" s="1"/>
  <c r="O2486" i="6"/>
  <c r="O3179" i="6"/>
  <c r="M3179" i="6"/>
  <c r="N3179" i="6" s="1"/>
  <c r="M2671" i="6"/>
  <c r="N2671" i="6" s="1"/>
  <c r="O2671" i="6"/>
  <c r="O1209" i="6"/>
  <c r="M1209" i="6"/>
  <c r="N1209" i="6" s="1"/>
  <c r="O1576" i="6"/>
  <c r="M1576" i="6"/>
  <c r="N1576" i="6" s="1"/>
  <c r="M1603" i="6"/>
  <c r="N1603" i="6" s="1"/>
  <c r="O1603" i="6"/>
  <c r="O1790" i="6"/>
  <c r="M1790" i="6"/>
  <c r="N1790" i="6" s="1"/>
  <c r="M2595" i="6"/>
  <c r="N2595" i="6" s="1"/>
  <c r="O2595" i="6"/>
  <c r="O2007" i="6"/>
  <c r="M2007" i="6"/>
  <c r="N2007" i="6" s="1"/>
  <c r="O2681" i="6"/>
  <c r="M2681" i="6"/>
  <c r="N2681" i="6" s="1"/>
  <c r="M2708" i="6"/>
  <c r="N2708" i="6" s="1"/>
  <c r="O2708" i="6"/>
  <c r="O3698" i="6"/>
  <c r="M3698" i="6"/>
  <c r="N3698" i="6" s="1"/>
  <c r="M1159" i="6"/>
  <c r="N1159" i="6" s="1"/>
  <c r="O1159" i="6"/>
  <c r="O1834" i="6"/>
  <c r="M1834" i="6"/>
  <c r="N1834" i="6" s="1"/>
  <c r="O1350" i="6"/>
  <c r="M1350" i="6"/>
  <c r="N1350" i="6" s="1"/>
  <c r="O2155" i="6"/>
  <c r="M2155" i="6"/>
  <c r="N2155" i="6" s="1"/>
  <c r="O2246" i="6"/>
  <c r="M2246" i="6"/>
  <c r="N2246" i="6" s="1"/>
  <c r="O2265" i="6"/>
  <c r="M2265" i="6"/>
  <c r="N2265" i="6" s="1"/>
  <c r="O2939" i="6"/>
  <c r="M2939" i="6"/>
  <c r="N2939" i="6" s="1"/>
  <c r="O3022" i="6"/>
  <c r="M3022" i="6"/>
  <c r="N3022" i="6" s="1"/>
  <c r="M3814" i="6"/>
  <c r="N3814" i="6" s="1"/>
  <c r="O3814" i="6"/>
  <c r="O3246" i="6"/>
  <c r="M3246" i="6"/>
  <c r="N3246" i="6" s="1"/>
  <c r="O1077" i="6"/>
  <c r="M1077" i="6"/>
  <c r="N1077" i="6" s="1"/>
  <c r="M1433" i="6"/>
  <c r="N1433" i="6" s="1"/>
  <c r="O1433" i="6"/>
  <c r="O1532" i="6"/>
  <c r="M1532" i="6"/>
  <c r="N1532" i="6" s="1"/>
  <c r="M1639" i="6"/>
  <c r="N1639" i="6" s="1"/>
  <c r="O1639" i="6"/>
  <c r="O2535" i="6"/>
  <c r="M2535" i="6"/>
  <c r="N2535" i="6" s="1"/>
  <c r="M3209" i="6"/>
  <c r="N3209" i="6" s="1"/>
  <c r="O3209" i="6"/>
  <c r="O2613" i="6"/>
  <c r="M2613" i="6"/>
  <c r="N2613" i="6" s="1"/>
  <c r="O2728" i="6"/>
  <c r="M2728" i="6"/>
  <c r="N2728" i="6" s="1"/>
  <c r="O3472" i="6"/>
  <c r="M3472" i="6"/>
  <c r="N3472" i="6" s="1"/>
  <c r="M1234" i="6"/>
  <c r="N1234" i="6" s="1"/>
  <c r="O1234" i="6"/>
  <c r="O1664" i="6"/>
  <c r="M1664" i="6"/>
  <c r="N1664" i="6" s="1"/>
  <c r="O1691" i="6"/>
  <c r="M1691" i="6"/>
  <c r="N1691" i="6" s="1"/>
  <c r="O2012" i="6"/>
  <c r="M2012" i="6"/>
  <c r="N2012" i="6" s="1"/>
  <c r="O2095" i="6"/>
  <c r="M2095" i="6"/>
  <c r="N2095" i="6" s="1"/>
  <c r="O2769" i="6"/>
  <c r="M2769" i="6"/>
  <c r="N2769" i="6" s="1"/>
  <c r="O2796" i="6"/>
  <c r="M2796" i="6"/>
  <c r="N2796" i="6" s="1"/>
  <c r="M2959" i="6"/>
  <c r="N2959" i="6" s="1"/>
  <c r="O2959" i="6"/>
  <c r="M3687" i="6"/>
  <c r="N3687" i="6" s="1"/>
  <c r="O3687" i="6"/>
  <c r="O1730" i="6"/>
  <c r="M1730" i="6"/>
  <c r="N1730" i="6" s="1"/>
  <c r="O1877" i="6"/>
  <c r="M1877" i="6"/>
  <c r="N1877" i="6" s="1"/>
  <c r="O2051" i="6"/>
  <c r="M2051" i="6"/>
  <c r="N2051" i="6" s="1"/>
  <c r="O2142" i="6"/>
  <c r="M2142" i="6"/>
  <c r="N2142" i="6" s="1"/>
  <c r="M2835" i="6"/>
  <c r="N2835" i="6" s="1"/>
  <c r="O2835" i="6"/>
  <c r="O3710" i="6"/>
  <c r="M3710" i="6"/>
  <c r="N3710" i="6" s="1"/>
  <c r="M3801" i="6"/>
  <c r="N3801" i="6" s="1"/>
  <c r="O3801" i="6"/>
  <c r="M1275" i="6"/>
  <c r="N1275" i="6" s="1"/>
  <c r="O1275" i="6"/>
  <c r="M1323" i="6"/>
  <c r="N1323" i="6" s="1"/>
  <c r="O1323" i="6"/>
  <c r="O1510" i="6"/>
  <c r="M1510" i="6"/>
  <c r="N1510" i="6" s="1"/>
  <c r="O2315" i="6"/>
  <c r="M2315" i="6"/>
  <c r="N2315" i="6" s="1"/>
  <c r="O2406" i="6"/>
  <c r="M2406" i="6"/>
  <c r="N2406" i="6" s="1"/>
  <c r="M2425" i="6"/>
  <c r="N2425" i="6" s="1"/>
  <c r="O2425" i="6"/>
  <c r="M3099" i="6"/>
  <c r="N3099" i="6" s="1"/>
  <c r="O3099" i="6"/>
  <c r="M3182" i="6"/>
  <c r="N3182" i="6" s="1"/>
  <c r="O3182" i="6"/>
  <c r="O3364" i="6"/>
  <c r="M3364" i="6"/>
  <c r="N3364" i="6" s="1"/>
  <c r="M3691" i="6"/>
  <c r="N3691" i="6" s="1"/>
  <c r="O3691" i="6"/>
  <c r="M536" i="6"/>
  <c r="N536" i="6" s="1"/>
  <c r="O536" i="6"/>
  <c r="O1240" i="6"/>
  <c r="M1240" i="6"/>
  <c r="N1240" i="6" s="1"/>
  <c r="M1251" i="6"/>
  <c r="N1251" i="6" s="1"/>
  <c r="O1251" i="6"/>
  <c r="O204" i="6"/>
  <c r="M204" i="6"/>
  <c r="N204" i="6" s="1"/>
  <c r="O327" i="6"/>
  <c r="M327" i="6"/>
  <c r="N327" i="6" s="1"/>
  <c r="M354" i="6"/>
  <c r="N354" i="6" s="1"/>
  <c r="O354" i="6"/>
  <c r="O389" i="6"/>
  <c r="M389" i="6"/>
  <c r="N389" i="6" s="1"/>
  <c r="M488" i="6"/>
  <c r="N488" i="6" s="1"/>
  <c r="O488" i="6"/>
  <c r="M1203" i="6"/>
  <c r="N1203" i="6" s="1"/>
  <c r="O1203" i="6"/>
  <c r="M28" i="6"/>
  <c r="N28" i="6" s="1"/>
  <c r="O28" i="6"/>
  <c r="O866" i="6"/>
  <c r="M866" i="6"/>
  <c r="N866" i="6" s="1"/>
  <c r="M612" i="6"/>
  <c r="N612" i="6" s="1"/>
  <c r="O612" i="6"/>
  <c r="O56" i="6"/>
  <c r="M56" i="6"/>
  <c r="N56" i="6" s="1"/>
  <c r="O760" i="6"/>
  <c r="M760" i="6"/>
  <c r="N760" i="6" s="1"/>
  <c r="M54" i="6"/>
  <c r="N54" i="6" s="1"/>
  <c r="O54" i="6"/>
  <c r="O153" i="6"/>
  <c r="M153" i="6"/>
  <c r="N153" i="6" s="1"/>
  <c r="O857" i="6"/>
  <c r="M857" i="6"/>
  <c r="N857" i="6" s="1"/>
  <c r="M924" i="6"/>
  <c r="N924" i="6" s="1"/>
  <c r="O924" i="6"/>
  <c r="O165" i="6"/>
  <c r="M165" i="6"/>
  <c r="N165" i="6" s="1"/>
  <c r="M264" i="6"/>
  <c r="N264" i="6" s="1"/>
  <c r="O264" i="6"/>
  <c r="M968" i="6"/>
  <c r="N968" i="6" s="1"/>
  <c r="O968" i="6"/>
  <c r="O979" i="6"/>
  <c r="M979" i="6"/>
  <c r="N979" i="6" s="1"/>
  <c r="O67" i="6"/>
  <c r="M67" i="6"/>
  <c r="N67" i="6" s="1"/>
  <c r="O425" i="6"/>
  <c r="M425" i="6"/>
  <c r="N425" i="6" s="1"/>
  <c r="M1129" i="6"/>
  <c r="N1129" i="6" s="1"/>
  <c r="O1129" i="6"/>
  <c r="O1196" i="6"/>
  <c r="M1196" i="6"/>
  <c r="N1196" i="6" s="1"/>
  <c r="O1294" i="6"/>
  <c r="M1294" i="6"/>
  <c r="N1294" i="6" s="1"/>
  <c r="M1331" i="6"/>
  <c r="N1331" i="6" s="1"/>
  <c r="O1331" i="6"/>
  <c r="M1518" i="6"/>
  <c r="N1518" i="6" s="1"/>
  <c r="O1518" i="6"/>
  <c r="O2414" i="6"/>
  <c r="M2414" i="6"/>
  <c r="N2414" i="6" s="1"/>
  <c r="O2433" i="6"/>
  <c r="M2433" i="6"/>
  <c r="N2433" i="6" s="1"/>
  <c r="O3107" i="6"/>
  <c r="M3107" i="6"/>
  <c r="N3107" i="6" s="1"/>
  <c r="M3327" i="6"/>
  <c r="N3327" i="6" s="1"/>
  <c r="O3327" i="6"/>
  <c r="O951" i="6"/>
  <c r="M951" i="6"/>
  <c r="N951" i="6" s="1"/>
  <c r="M1626" i="6"/>
  <c r="N1626" i="6" s="1"/>
  <c r="O1626" i="6"/>
  <c r="M1773" i="6"/>
  <c r="N1773" i="6" s="1"/>
  <c r="O1773" i="6"/>
  <c r="M1932" i="6"/>
  <c r="N1932" i="6" s="1"/>
  <c r="O1932" i="6"/>
  <c r="O2038" i="6"/>
  <c r="M2038" i="6"/>
  <c r="N2038" i="6" s="1"/>
  <c r="O2731" i="6"/>
  <c r="M2731" i="6"/>
  <c r="N2731" i="6" s="1"/>
  <c r="O2814" i="6"/>
  <c r="M2814" i="6"/>
  <c r="N2814" i="6" s="1"/>
  <c r="M3606" i="6"/>
  <c r="N3606" i="6" s="1"/>
  <c r="O3606" i="6"/>
  <c r="M1151" i="6"/>
  <c r="N1151" i="6" s="1"/>
  <c r="O1151" i="6"/>
  <c r="O1826" i="6"/>
  <c r="M1826" i="6"/>
  <c r="N1826" i="6" s="1"/>
  <c r="M2147" i="6"/>
  <c r="N2147" i="6" s="1"/>
  <c r="O2147" i="6"/>
  <c r="O2238" i="6"/>
  <c r="M2238" i="6"/>
  <c r="N2238" i="6" s="1"/>
  <c r="M2257" i="6"/>
  <c r="N2257" i="6" s="1"/>
  <c r="O2257" i="6"/>
  <c r="O3014" i="6"/>
  <c r="M3014" i="6"/>
  <c r="N3014" i="6" s="1"/>
  <c r="M3806" i="6"/>
  <c r="N3806" i="6" s="1"/>
  <c r="O3806" i="6"/>
  <c r="M711" i="6"/>
  <c r="N711" i="6" s="1"/>
  <c r="O711" i="6"/>
  <c r="O1386" i="6"/>
  <c r="M1386" i="6"/>
  <c r="N1386" i="6" s="1"/>
  <c r="O1533" i="6"/>
  <c r="M1533" i="6"/>
  <c r="N1533" i="6" s="1"/>
  <c r="O2338" i="6"/>
  <c r="M2338" i="6"/>
  <c r="N2338" i="6" s="1"/>
  <c r="O2488" i="6"/>
  <c r="M2488" i="6"/>
  <c r="N2488" i="6" s="1"/>
  <c r="M3170" i="6"/>
  <c r="N3170" i="6" s="1"/>
  <c r="O3170" i="6"/>
  <c r="O3245" i="6"/>
  <c r="M3245" i="6"/>
  <c r="N3245" i="6" s="1"/>
  <c r="O3366" i="6"/>
  <c r="M3366" i="6"/>
  <c r="N3366" i="6" s="1"/>
  <c r="O3457" i="6"/>
  <c r="M3457" i="6"/>
  <c r="N3457" i="6" s="1"/>
  <c r="O1170" i="6"/>
  <c r="M1170" i="6"/>
  <c r="N1170" i="6" s="1"/>
  <c r="O1656" i="6"/>
  <c r="M1656" i="6"/>
  <c r="N1656" i="6" s="1"/>
  <c r="O1683" i="6"/>
  <c r="M1683" i="6"/>
  <c r="N1683" i="6" s="1"/>
  <c r="O1870" i="6"/>
  <c r="M1870" i="6"/>
  <c r="N1870" i="6" s="1"/>
  <c r="M2004" i="6"/>
  <c r="N2004" i="6" s="1"/>
  <c r="O2004" i="6"/>
  <c r="O2087" i="6"/>
  <c r="M2087" i="6"/>
  <c r="N2087" i="6" s="1"/>
  <c r="O2788" i="6"/>
  <c r="M2788" i="6"/>
  <c r="N2788" i="6" s="1"/>
  <c r="M2951" i="6"/>
  <c r="N2951" i="6" s="1"/>
  <c r="O2951" i="6"/>
  <c r="O3679" i="6"/>
  <c r="M3679" i="6"/>
  <c r="N3679" i="6" s="1"/>
  <c r="M1239" i="6"/>
  <c r="N1239" i="6" s="1"/>
  <c r="O1239" i="6"/>
  <c r="O1914" i="6"/>
  <c r="M1914" i="6"/>
  <c r="N1914" i="6" s="1"/>
  <c r="O1430" i="6"/>
  <c r="M1430" i="6"/>
  <c r="N1430" i="6" s="1"/>
  <c r="O2326" i="6"/>
  <c r="M2326" i="6"/>
  <c r="N2326" i="6" s="1"/>
  <c r="O2345" i="6"/>
  <c r="M2345" i="6"/>
  <c r="N2345" i="6" s="1"/>
  <c r="O3019" i="6"/>
  <c r="M3019" i="6"/>
  <c r="N3019" i="6" s="1"/>
  <c r="M3895" i="6"/>
  <c r="N3895" i="6" s="1"/>
  <c r="O3895" i="6"/>
  <c r="O3338" i="6"/>
  <c r="M3338" i="6"/>
  <c r="N3338" i="6" s="1"/>
  <c r="O1222" i="6"/>
  <c r="M1222" i="6"/>
  <c r="N1222" i="6" s="1"/>
  <c r="O1961" i="6"/>
  <c r="M1961" i="6"/>
  <c r="N1961" i="6" s="1"/>
  <c r="M1429" i="6"/>
  <c r="N1429" i="6" s="1"/>
  <c r="O1429" i="6"/>
  <c r="O2234" i="6"/>
  <c r="M2234" i="6"/>
  <c r="N2234" i="6" s="1"/>
  <c r="O2384" i="6"/>
  <c r="M2384" i="6"/>
  <c r="N2384" i="6" s="1"/>
  <c r="O3066" i="6"/>
  <c r="M3066" i="6"/>
  <c r="N3066" i="6" s="1"/>
  <c r="M3141" i="6"/>
  <c r="N3141" i="6" s="1"/>
  <c r="O3141" i="6"/>
  <c r="O3256" i="6"/>
  <c r="M3256" i="6"/>
  <c r="N3256" i="6" s="1"/>
  <c r="O871" i="6"/>
  <c r="M871" i="6"/>
  <c r="N871" i="6" s="1"/>
  <c r="O1546" i="6"/>
  <c r="M1546" i="6"/>
  <c r="N1546" i="6" s="1"/>
  <c r="O1693" i="6"/>
  <c r="M1693" i="6"/>
  <c r="N1693" i="6" s="1"/>
  <c r="O2498" i="6"/>
  <c r="M2498" i="6"/>
  <c r="N2498" i="6" s="1"/>
  <c r="O1955" i="6"/>
  <c r="M1955" i="6"/>
  <c r="N1955" i="6" s="1"/>
  <c r="O1977" i="6"/>
  <c r="M1977" i="6"/>
  <c r="N1977" i="6" s="1"/>
  <c r="O2734" i="6"/>
  <c r="M2734" i="6"/>
  <c r="N2734" i="6" s="1"/>
  <c r="O3526" i="6"/>
  <c r="M3526" i="6"/>
  <c r="N3526" i="6" s="1"/>
  <c r="M3617" i="6"/>
  <c r="N3617" i="6" s="1"/>
  <c r="O3617" i="6"/>
  <c r="M3794" i="6"/>
  <c r="N3794" i="6" s="1"/>
  <c r="O3794" i="6"/>
  <c r="O3292" i="6"/>
  <c r="M3292" i="6"/>
  <c r="N3292" i="6" s="1"/>
  <c r="M3893" i="6"/>
  <c r="N3893" i="6" s="1"/>
  <c r="O3893" i="6"/>
  <c r="O3637" i="6"/>
  <c r="M3637" i="6"/>
  <c r="N3637" i="6" s="1"/>
  <c r="O3428" i="6"/>
  <c r="M3428" i="6"/>
  <c r="N3428" i="6" s="1"/>
  <c r="O3661" i="6"/>
  <c r="M3661" i="6"/>
  <c r="N3661" i="6" s="1"/>
  <c r="M3860" i="6"/>
  <c r="N3860" i="6" s="1"/>
  <c r="O3860" i="6"/>
  <c r="O3573" i="6"/>
  <c r="M3573" i="6"/>
  <c r="N3573" i="6" s="1"/>
  <c r="M391" i="6"/>
  <c r="N391" i="6" s="1"/>
  <c r="O391" i="6"/>
  <c r="M552" i="6"/>
  <c r="N552" i="6" s="1"/>
  <c r="O552" i="6"/>
  <c r="M1256" i="6"/>
  <c r="N1256" i="6" s="1"/>
  <c r="O1256" i="6"/>
  <c r="M215" i="6"/>
  <c r="N215" i="6" s="1"/>
  <c r="O215" i="6"/>
  <c r="M835" i="6"/>
  <c r="N835" i="6" s="1"/>
  <c r="O835" i="6"/>
  <c r="O921" i="6"/>
  <c r="M921" i="6"/>
  <c r="N921" i="6" s="1"/>
  <c r="O328" i="6"/>
  <c r="M328" i="6"/>
  <c r="N328" i="6" s="1"/>
  <c r="O489" i="6"/>
  <c r="M489" i="6"/>
  <c r="N489" i="6" s="1"/>
  <c r="M1582" i="6"/>
  <c r="N1582" i="6" s="1"/>
  <c r="O1582" i="6"/>
  <c r="O2478" i="6"/>
  <c r="M2478" i="6"/>
  <c r="N2478" i="6" s="1"/>
  <c r="M2497" i="6"/>
  <c r="N2497" i="6" s="1"/>
  <c r="O2497" i="6"/>
  <c r="O1837" i="6"/>
  <c r="M1837" i="6"/>
  <c r="N1837" i="6" s="1"/>
  <c r="M2121" i="6"/>
  <c r="N2121" i="6" s="1"/>
  <c r="O2121" i="6"/>
  <c r="O2878" i="6"/>
  <c r="M2878" i="6"/>
  <c r="N2878" i="6" s="1"/>
  <c r="O1890" i="6"/>
  <c r="M1890" i="6"/>
  <c r="N1890" i="6" s="1"/>
  <c r="O3314" i="6"/>
  <c r="M3314" i="6"/>
  <c r="N3314" i="6" s="1"/>
  <c r="M775" i="6"/>
  <c r="N775" i="6" s="1"/>
  <c r="O775" i="6"/>
  <c r="O3234" i="6"/>
  <c r="M3234" i="6"/>
  <c r="N3234" i="6" s="1"/>
  <c r="O3430" i="6"/>
  <c r="M3430" i="6"/>
  <c r="N3430" i="6" s="1"/>
  <c r="O2151" i="6"/>
  <c r="M2151" i="6"/>
  <c r="N2151" i="6" s="1"/>
  <c r="O3743" i="6"/>
  <c r="M3743" i="6"/>
  <c r="N3743" i="6" s="1"/>
  <c r="O2390" i="6"/>
  <c r="M2390" i="6"/>
  <c r="N2390" i="6" s="1"/>
  <c r="M3303" i="6"/>
  <c r="N3303" i="6" s="1"/>
  <c r="O3303" i="6"/>
  <c r="O1493" i="6"/>
  <c r="M1493" i="6"/>
  <c r="N1493" i="6" s="1"/>
  <c r="O3130" i="6"/>
  <c r="M3130" i="6"/>
  <c r="N3130" i="6" s="1"/>
  <c r="O935" i="6"/>
  <c r="M935" i="6"/>
  <c r="N935" i="6" s="1"/>
  <c r="M1757" i="6"/>
  <c r="N1757" i="6" s="1"/>
  <c r="O1757" i="6"/>
  <c r="M2041" i="6"/>
  <c r="N2041" i="6" s="1"/>
  <c r="O2041" i="6"/>
  <c r="M3443" i="6"/>
  <c r="N3443" i="6" s="1"/>
  <c r="O3443" i="6"/>
  <c r="O3372" i="6"/>
  <c r="M3372" i="6"/>
  <c r="N3372" i="6" s="1"/>
  <c r="O3309" i="6"/>
  <c r="M3309" i="6"/>
  <c r="N3309" i="6" s="1"/>
  <c r="O3725" i="6"/>
  <c r="M3725" i="6"/>
  <c r="N3725" i="6" s="1"/>
  <c r="M3842" i="6"/>
  <c r="N3842" i="6" s="1"/>
  <c r="O3842" i="6"/>
  <c r="O565" i="6"/>
  <c r="M565" i="6"/>
  <c r="N565" i="6" s="1"/>
  <c r="M332" i="6"/>
  <c r="N332" i="6" s="1"/>
  <c r="O332" i="6"/>
  <c r="O279" i="6"/>
  <c r="M279" i="6"/>
  <c r="N279" i="6" s="1"/>
  <c r="M994" i="6"/>
  <c r="N994" i="6" s="1"/>
  <c r="O994" i="6"/>
  <c r="O182" i="6"/>
  <c r="M182" i="6"/>
  <c r="N182" i="6" s="1"/>
  <c r="O281" i="6"/>
  <c r="M281" i="6"/>
  <c r="N281" i="6" s="1"/>
  <c r="O1052" i="6"/>
  <c r="M1052" i="6"/>
  <c r="N1052" i="6" s="1"/>
  <c r="O1107" i="6"/>
  <c r="M1107" i="6"/>
  <c r="N1107" i="6" s="1"/>
  <c r="O2542" i="6"/>
  <c r="M2542" i="6"/>
  <c r="N2542" i="6" s="1"/>
  <c r="M3554" i="6"/>
  <c r="N3554" i="6" s="1"/>
  <c r="O3554" i="6"/>
  <c r="M1901" i="6"/>
  <c r="N1901" i="6" s="1"/>
  <c r="O1901" i="6"/>
  <c r="O2942" i="6"/>
  <c r="M2942" i="6"/>
  <c r="N2942" i="6" s="1"/>
  <c r="M3825" i="6"/>
  <c r="N3825" i="6" s="1"/>
  <c r="O3825" i="6"/>
  <c r="O2366" i="6"/>
  <c r="M2366" i="6"/>
  <c r="N2366" i="6" s="1"/>
  <c r="M3059" i="6"/>
  <c r="N3059" i="6" s="1"/>
  <c r="O3059" i="6"/>
  <c r="M3279" i="6"/>
  <c r="N3279" i="6" s="1"/>
  <c r="O3279" i="6"/>
  <c r="O2466" i="6"/>
  <c r="M2466" i="6"/>
  <c r="N2466" i="6" s="1"/>
  <c r="M2619" i="6"/>
  <c r="N2619" i="6" s="1"/>
  <c r="O2619" i="6"/>
  <c r="M3585" i="6"/>
  <c r="N3585" i="6" s="1"/>
  <c r="O3585" i="6"/>
  <c r="O1784" i="6"/>
  <c r="M1784" i="6"/>
  <c r="N1784" i="6" s="1"/>
  <c r="O1319" i="6"/>
  <c r="M1319" i="6"/>
  <c r="N1319" i="6" s="1"/>
  <c r="O2916" i="6"/>
  <c r="M2916" i="6"/>
  <c r="N2916" i="6" s="1"/>
  <c r="M3339" i="6"/>
  <c r="N3339" i="6" s="1"/>
  <c r="O3339" i="6"/>
  <c r="O1344" i="6"/>
  <c r="M1344" i="6"/>
  <c r="N1344" i="6" s="1"/>
  <c r="O2363" i="6"/>
  <c r="M2363" i="6"/>
  <c r="N2363" i="6" s="1"/>
  <c r="M2493" i="6"/>
  <c r="N2493" i="6" s="1"/>
  <c r="O2493" i="6"/>
  <c r="O3390" i="6"/>
  <c r="M3390" i="6"/>
  <c r="N3390" i="6" s="1"/>
  <c r="M1995" i="6"/>
  <c r="N1995" i="6" s="1"/>
  <c r="O1995" i="6"/>
  <c r="M2105" i="6"/>
  <c r="N2105" i="6" s="1"/>
  <c r="O2105" i="6"/>
  <c r="O117" i="6"/>
  <c r="M117" i="6"/>
  <c r="N117" i="6" s="1"/>
  <c r="M920" i="6"/>
  <c r="N920" i="6" s="1"/>
  <c r="O920" i="6"/>
  <c r="M34" i="6"/>
  <c r="N34" i="6" s="1"/>
  <c r="O34" i="6"/>
  <c r="O883" i="6"/>
  <c r="M883" i="6"/>
  <c r="N883" i="6" s="1"/>
  <c r="O422" i="6"/>
  <c r="M422" i="6"/>
  <c r="N422" i="6" s="1"/>
  <c r="M415" i="6"/>
  <c r="N415" i="6" s="1"/>
  <c r="O415" i="6"/>
  <c r="O1130" i="6"/>
  <c r="M1130" i="6"/>
  <c r="N1130" i="6" s="1"/>
  <c r="M623" i="6"/>
  <c r="N623" i="6" s="1"/>
  <c r="O623" i="6"/>
  <c r="M809" i="6"/>
  <c r="N809" i="6" s="1"/>
  <c r="O809" i="6"/>
  <c r="O1682" i="6"/>
  <c r="M1682" i="6"/>
  <c r="N1682" i="6" s="1"/>
  <c r="O2094" i="6"/>
  <c r="M2094" i="6"/>
  <c r="N2094" i="6" s="1"/>
  <c r="O2787" i="6"/>
  <c r="M2787" i="6"/>
  <c r="N2787" i="6" s="1"/>
  <c r="M3662" i="6"/>
  <c r="N3662" i="6" s="1"/>
  <c r="O3662" i="6"/>
  <c r="O3753" i="6"/>
  <c r="M3753" i="6"/>
  <c r="N3753" i="6" s="1"/>
  <c r="M2408" i="6"/>
  <c r="N2408" i="6" s="1"/>
  <c r="O2408" i="6"/>
  <c r="M1506" i="6"/>
  <c r="N1506" i="6" s="1"/>
  <c r="O1506" i="6"/>
  <c r="O2458" i="6"/>
  <c r="M2458" i="6"/>
  <c r="N2458" i="6" s="1"/>
  <c r="M1903" i="6"/>
  <c r="N1903" i="6" s="1"/>
  <c r="O1903" i="6"/>
  <c r="M2694" i="6"/>
  <c r="N2694" i="6" s="1"/>
  <c r="O2694" i="6"/>
  <c r="O3486" i="6"/>
  <c r="M3486" i="6"/>
  <c r="N3486" i="6" s="1"/>
  <c r="O990" i="6"/>
  <c r="M990" i="6"/>
  <c r="N990" i="6" s="1"/>
  <c r="O2149" i="6"/>
  <c r="M2149" i="6"/>
  <c r="N2149" i="6" s="1"/>
  <c r="M2168" i="6"/>
  <c r="N2168" i="6" s="1"/>
  <c r="O2168" i="6"/>
  <c r="O2850" i="6"/>
  <c r="M2850" i="6"/>
  <c r="N2850" i="6" s="1"/>
  <c r="O3040" i="6"/>
  <c r="M3040" i="6"/>
  <c r="N3040" i="6" s="1"/>
  <c r="O3348" i="6"/>
  <c r="M3348" i="6"/>
  <c r="N3348" i="6" s="1"/>
  <c r="M1550" i="6"/>
  <c r="N1550" i="6" s="1"/>
  <c r="O1550" i="6"/>
  <c r="O2355" i="6"/>
  <c r="M2355" i="6"/>
  <c r="N2355" i="6" s="1"/>
  <c r="M2465" i="6"/>
  <c r="N2465" i="6" s="1"/>
  <c r="O2465" i="6"/>
  <c r="O2631" i="6"/>
  <c r="M2631" i="6"/>
  <c r="N2631" i="6" s="1"/>
  <c r="O1741" i="6"/>
  <c r="M1741" i="6"/>
  <c r="N1741" i="6" s="1"/>
  <c r="M2006" i="6"/>
  <c r="N2006" i="6" s="1"/>
  <c r="O2006" i="6"/>
  <c r="O2699" i="6"/>
  <c r="M2699" i="6"/>
  <c r="N2699" i="6" s="1"/>
  <c r="M2782" i="6"/>
  <c r="N2782" i="6" s="1"/>
  <c r="O2782" i="6"/>
  <c r="O3574" i="6"/>
  <c r="M3574" i="6"/>
  <c r="N3574" i="6" s="1"/>
  <c r="O3680" i="6"/>
  <c r="M3680" i="6"/>
  <c r="N3680" i="6" s="1"/>
  <c r="O2328" i="6"/>
  <c r="M2328" i="6"/>
  <c r="N2328" i="6" s="1"/>
  <c r="M3010" i="6"/>
  <c r="N3010" i="6" s="1"/>
  <c r="O3010" i="6"/>
  <c r="M3317" i="6"/>
  <c r="N3317" i="6" s="1"/>
  <c r="O3317" i="6"/>
  <c r="O219" i="6"/>
  <c r="M219" i="6"/>
  <c r="N219" i="6" s="1"/>
  <c r="O478" i="6"/>
  <c r="M478" i="6"/>
  <c r="N478" i="6" s="1"/>
  <c r="M577" i="6"/>
  <c r="N577" i="6" s="1"/>
  <c r="O577" i="6"/>
  <c r="O258" i="6"/>
  <c r="M258" i="6"/>
  <c r="N258" i="6" s="1"/>
  <c r="R6" i="6"/>
  <c r="M1057" i="6"/>
  <c r="N1057" i="6" s="1"/>
  <c r="O1057" i="6"/>
  <c r="O1013" i="6"/>
  <c r="M1013" i="6"/>
  <c r="N1013" i="6" s="1"/>
  <c r="O3177" i="6"/>
  <c r="M3177" i="6"/>
  <c r="N3177" i="6" s="1"/>
  <c r="M3440" i="6"/>
  <c r="N3440" i="6" s="1"/>
  <c r="O3440" i="6"/>
  <c r="O2828" i="6"/>
  <c r="M2828" i="6"/>
  <c r="N2828" i="6" s="1"/>
  <c r="O1324" i="6"/>
  <c r="M1324" i="6"/>
  <c r="N1324" i="6" s="1"/>
  <c r="M928" i="6"/>
  <c r="N928" i="6" s="1"/>
  <c r="O928" i="6"/>
  <c r="M1483" i="6"/>
  <c r="N1483" i="6" s="1"/>
  <c r="O1483" i="6"/>
  <c r="M1670" i="6"/>
  <c r="N1670" i="6" s="1"/>
  <c r="O1670" i="6"/>
  <c r="O2475" i="6"/>
  <c r="M2475" i="6"/>
  <c r="N2475" i="6" s="1"/>
  <c r="O2566" i="6"/>
  <c r="M2566" i="6"/>
  <c r="N2566" i="6" s="1"/>
  <c r="O3578" i="6"/>
  <c r="M3578" i="6"/>
  <c r="N3578" i="6" s="1"/>
  <c r="M1852" i="6"/>
  <c r="N1852" i="6" s="1"/>
  <c r="O1852" i="6"/>
  <c r="M2157" i="6"/>
  <c r="N2157" i="6" s="1"/>
  <c r="O2157" i="6"/>
  <c r="O2933" i="6"/>
  <c r="M2933" i="6"/>
  <c r="N2933" i="6" s="1"/>
  <c r="M3155" i="6"/>
  <c r="N3155" i="6" s="1"/>
  <c r="O3155" i="6"/>
  <c r="O3749" i="6"/>
  <c r="M3749" i="6"/>
  <c r="N3749" i="6" s="1"/>
  <c r="M3787" i="6"/>
  <c r="N3787" i="6" s="1"/>
  <c r="O3787" i="6"/>
  <c r="O162" i="6"/>
  <c r="M162" i="6"/>
  <c r="N162" i="6" s="1"/>
  <c r="O2134" i="6"/>
  <c r="M2134" i="6"/>
  <c r="N2134" i="6" s="1"/>
  <c r="M3445" i="6"/>
  <c r="N3445" i="6" s="1"/>
  <c r="O3445" i="6"/>
  <c r="M394" i="6"/>
  <c r="N394" i="6" s="1"/>
  <c r="O394" i="6"/>
  <c r="M1729" i="6"/>
  <c r="N1729" i="6" s="1"/>
  <c r="O1729" i="6"/>
  <c r="O1190" i="6"/>
  <c r="M1190" i="6"/>
  <c r="N1190" i="6" s="1"/>
  <c r="O3034" i="6"/>
  <c r="M3034" i="6"/>
  <c r="N3034" i="6" s="1"/>
  <c r="M2669" i="6"/>
  <c r="N2669" i="6" s="1"/>
  <c r="O2669" i="6"/>
  <c r="O1778" i="6"/>
  <c r="M1778" i="6"/>
  <c r="N1778" i="6" s="1"/>
  <c r="M2944" i="6"/>
  <c r="N2944" i="6" s="1"/>
  <c r="O2944" i="6"/>
  <c r="O2762" i="6"/>
  <c r="M2762" i="6"/>
  <c r="N2762" i="6" s="1"/>
  <c r="O1687" i="6"/>
  <c r="M1687" i="6"/>
  <c r="N1687" i="6" s="1"/>
  <c r="M1635" i="6"/>
  <c r="N1635" i="6" s="1"/>
  <c r="O1635" i="6"/>
  <c r="O3644" i="6"/>
  <c r="M3644" i="6"/>
  <c r="N3644" i="6" s="1"/>
  <c r="O1137" i="6"/>
  <c r="M1137" i="6"/>
  <c r="N1137" i="6" s="1"/>
  <c r="O1089" i="6"/>
  <c r="M1089" i="6"/>
  <c r="N1089" i="6" s="1"/>
  <c r="M821" i="6"/>
  <c r="N821" i="6" s="1"/>
  <c r="O821" i="6"/>
  <c r="O467" i="6"/>
  <c r="M467" i="6"/>
  <c r="N467" i="6" s="1"/>
  <c r="O1704" i="6"/>
  <c r="M1704" i="6"/>
  <c r="N1704" i="6" s="1"/>
  <c r="M2999" i="6"/>
  <c r="N2999" i="6" s="1"/>
  <c r="O2999" i="6"/>
  <c r="M2283" i="6"/>
  <c r="N2283" i="6" s="1"/>
  <c r="O2283" i="6"/>
  <c r="M718" i="6"/>
  <c r="N718" i="6" s="1"/>
  <c r="O718" i="6"/>
  <c r="M2666" i="6"/>
  <c r="N2666" i="6" s="1"/>
  <c r="O2666" i="6"/>
  <c r="O1819" i="6"/>
  <c r="M1819" i="6"/>
  <c r="N1819" i="6" s="1"/>
  <c r="M1424" i="6"/>
  <c r="N1424" i="6" s="1"/>
  <c r="O1424" i="6"/>
  <c r="O2553" i="6"/>
  <c r="M2553" i="6"/>
  <c r="N2553" i="6" s="1"/>
  <c r="O3564" i="6"/>
  <c r="M3564" i="6"/>
  <c r="N3564" i="6" s="1"/>
  <c r="O139" i="6"/>
  <c r="M139" i="6"/>
  <c r="N139" i="6" s="1"/>
  <c r="M288" i="6"/>
  <c r="N288" i="6" s="1"/>
  <c r="O288" i="6"/>
  <c r="O1220" i="6"/>
  <c r="M1220" i="6"/>
  <c r="N1220" i="6" s="1"/>
  <c r="O17" i="6"/>
  <c r="M17" i="6"/>
  <c r="N17" i="6" s="1"/>
  <c r="O1090" i="6"/>
  <c r="M1090" i="6"/>
  <c r="N1090" i="6" s="1"/>
  <c r="O2292" i="6"/>
  <c r="M2292" i="6"/>
  <c r="N2292" i="6" s="1"/>
  <c r="M1145" i="6"/>
  <c r="N1145" i="6" s="1"/>
  <c r="O1145" i="6"/>
  <c r="O2673" i="6"/>
  <c r="M2673" i="6"/>
  <c r="N2673" i="6" s="1"/>
  <c r="O1768" i="6"/>
  <c r="M1768" i="6"/>
  <c r="N1768" i="6" s="1"/>
  <c r="M2199" i="6"/>
  <c r="N2199" i="6" s="1"/>
  <c r="O2199" i="6"/>
  <c r="O2457" i="6"/>
  <c r="M2457" i="6"/>
  <c r="N2457" i="6" s="1"/>
  <c r="O3450" i="6"/>
  <c r="M3450" i="6"/>
  <c r="N3450" i="6" s="1"/>
  <c r="O2029" i="6"/>
  <c r="M2029" i="6"/>
  <c r="N2029" i="6" s="1"/>
  <c r="O3664" i="6"/>
  <c r="M3664" i="6"/>
  <c r="N3664" i="6" s="1"/>
  <c r="O1391" i="6"/>
  <c r="M1391" i="6"/>
  <c r="N1391" i="6" s="1"/>
  <c r="O3879" i="6"/>
  <c r="M3879" i="6"/>
  <c r="N3879" i="6" s="1"/>
  <c r="O2334" i="6"/>
  <c r="M2334" i="6"/>
  <c r="N2334" i="6" s="1"/>
  <c r="O3198" i="6"/>
  <c r="M3198" i="6"/>
  <c r="N3198" i="6" s="1"/>
  <c r="M396" i="6"/>
  <c r="N396" i="6" s="1"/>
  <c r="O396" i="6"/>
  <c r="M705" i="6"/>
  <c r="N705" i="6" s="1"/>
  <c r="O705" i="6"/>
  <c r="M370" i="6"/>
  <c r="N370" i="6" s="1"/>
  <c r="O370" i="6"/>
  <c r="M1094" i="6"/>
  <c r="N1094" i="6" s="1"/>
  <c r="O1094" i="6"/>
  <c r="O357" i="6"/>
  <c r="M357" i="6"/>
  <c r="N357" i="6" s="1"/>
  <c r="O617" i="6"/>
  <c r="M617" i="6"/>
  <c r="N617" i="6" s="1"/>
  <c r="M2515" i="6"/>
  <c r="N2515" i="6" s="1"/>
  <c r="O2515" i="6"/>
  <c r="M3519" i="6"/>
  <c r="N3519" i="6" s="1"/>
  <c r="O3519" i="6"/>
  <c r="M1334" i="6"/>
  <c r="N1334" i="6" s="1"/>
  <c r="O1334" i="6"/>
  <c r="O2923" i="6"/>
  <c r="M2923" i="6"/>
  <c r="N2923" i="6" s="1"/>
  <c r="O3890" i="6"/>
  <c r="M3890" i="6"/>
  <c r="N3890" i="6" s="1"/>
  <c r="O2430" i="6"/>
  <c r="M2430" i="6"/>
  <c r="N2430" i="6" s="1"/>
  <c r="O3442" i="6"/>
  <c r="M3442" i="6"/>
  <c r="N3442" i="6" s="1"/>
  <c r="M2530" i="6"/>
  <c r="N2530" i="6" s="1"/>
  <c r="O2530" i="6"/>
  <c r="O2766" i="6"/>
  <c r="M2766" i="6"/>
  <c r="N2766" i="6" s="1"/>
  <c r="M1383" i="6"/>
  <c r="N1383" i="6" s="1"/>
  <c r="O1383" i="6"/>
  <c r="O3403" i="6"/>
  <c r="M3403" i="6"/>
  <c r="N3403" i="6" s="1"/>
  <c r="O3258" i="6"/>
  <c r="M3258" i="6"/>
  <c r="N3258" i="6" s="1"/>
  <c r="O1885" i="6"/>
  <c r="M1885" i="6"/>
  <c r="N1885" i="6" s="1"/>
  <c r="O3718" i="6"/>
  <c r="M3718" i="6"/>
  <c r="N3718" i="6" s="1"/>
  <c r="O324" i="6"/>
  <c r="M324" i="6"/>
  <c r="N324" i="6" s="1"/>
  <c r="M276" i="6"/>
  <c r="N276" i="6" s="1"/>
  <c r="O276" i="6"/>
  <c r="O682" i="6"/>
  <c r="M682" i="6"/>
  <c r="N682" i="6" s="1"/>
  <c r="O1174" i="6"/>
  <c r="M1174" i="6"/>
  <c r="N1174" i="6" s="1"/>
  <c r="O2141" i="6"/>
  <c r="M2141" i="6"/>
  <c r="N2141" i="6" s="1"/>
  <c r="O2358" i="6"/>
  <c r="M2358" i="6"/>
  <c r="N2358" i="6" s="1"/>
  <c r="M388" i="6"/>
  <c r="N388" i="6" s="1"/>
  <c r="O388" i="6"/>
  <c r="M2250" i="6"/>
  <c r="N2250" i="6" s="1"/>
  <c r="O2250" i="6"/>
  <c r="O1601" i="6"/>
  <c r="M1601" i="6"/>
  <c r="N1601" i="6" s="1"/>
  <c r="O2896" i="6"/>
  <c r="M2896" i="6"/>
  <c r="N2896" i="6" s="1"/>
  <c r="O2224" i="6"/>
  <c r="M2224" i="6"/>
  <c r="N2224" i="6" s="1"/>
  <c r="O3630" i="6"/>
  <c r="M3630" i="6"/>
  <c r="N3630" i="6" s="1"/>
  <c r="M2162" i="6"/>
  <c r="N2162" i="6" s="1"/>
  <c r="O2162" i="6"/>
  <c r="M3069" i="6"/>
  <c r="N3069" i="6" s="1"/>
  <c r="O3069" i="6"/>
  <c r="M3281" i="6"/>
  <c r="N3281" i="6" s="1"/>
  <c r="O3281" i="6"/>
  <c r="M1356" i="6"/>
  <c r="N1356" i="6" s="1"/>
  <c r="O1356" i="6"/>
  <c r="M2276" i="6"/>
  <c r="N2276" i="6" s="1"/>
  <c r="O2276" i="6"/>
  <c r="M3296" i="6"/>
  <c r="N3296" i="6" s="1"/>
  <c r="O3296" i="6"/>
  <c r="M3560" i="6"/>
  <c r="N3560" i="6" s="1"/>
  <c r="O3560" i="6"/>
  <c r="O3669" i="6"/>
  <c r="M3669" i="6"/>
  <c r="N3669" i="6" s="1"/>
  <c r="M445" i="6"/>
  <c r="N445" i="6" s="1"/>
  <c r="O445" i="6"/>
  <c r="M368" i="6"/>
  <c r="N368" i="6" s="1"/>
  <c r="O368" i="6"/>
  <c r="M386" i="6"/>
  <c r="N386" i="6" s="1"/>
  <c r="O386" i="6"/>
  <c r="O1252" i="6"/>
  <c r="M1252" i="6"/>
  <c r="N1252" i="6" s="1"/>
  <c r="O654" i="6"/>
  <c r="M654" i="6"/>
  <c r="N654" i="6" s="1"/>
  <c r="O1628" i="6"/>
  <c r="M1628" i="6"/>
  <c r="N1628" i="6" s="1"/>
  <c r="O2824" i="6"/>
  <c r="M2824" i="6"/>
  <c r="N2824" i="6" s="1"/>
  <c r="O892" i="6"/>
  <c r="M892" i="6"/>
  <c r="N892" i="6" s="1"/>
  <c r="O2172" i="6"/>
  <c r="M2172" i="6"/>
  <c r="N2172" i="6" s="1"/>
  <c r="M2255" i="6"/>
  <c r="N2255" i="6" s="1"/>
  <c r="O2255" i="6"/>
  <c r="O3847" i="6"/>
  <c r="M3847" i="6"/>
  <c r="N3847" i="6" s="1"/>
  <c r="O1559" i="6"/>
  <c r="M1559" i="6"/>
  <c r="N1559" i="6" s="1"/>
  <c r="O3156" i="6"/>
  <c r="M3156" i="6"/>
  <c r="N3156" i="6" s="1"/>
  <c r="M1273" i="6"/>
  <c r="N1273" i="6" s="1"/>
  <c r="O1273" i="6"/>
  <c r="O1611" i="6"/>
  <c r="M1611" i="6"/>
  <c r="N1611" i="6" s="1"/>
  <c r="O1879" i="6"/>
  <c r="M1879" i="6"/>
  <c r="N1879" i="6" s="1"/>
  <c r="O2015" i="6"/>
  <c r="M2015" i="6"/>
  <c r="N2015" i="6" s="1"/>
  <c r="O2879" i="6"/>
  <c r="M2879" i="6"/>
  <c r="N2879" i="6" s="1"/>
  <c r="O2304" i="6"/>
  <c r="M2304" i="6"/>
  <c r="N2304" i="6" s="1"/>
  <c r="M2460" i="6"/>
  <c r="N2460" i="6" s="1"/>
  <c r="O2460" i="6"/>
  <c r="M3217" i="6"/>
  <c r="N3217" i="6" s="1"/>
  <c r="O3217" i="6"/>
  <c r="O2621" i="6"/>
  <c r="M2621" i="6"/>
  <c r="N2621" i="6" s="1"/>
  <c r="O2736" i="6"/>
  <c r="M2736" i="6"/>
  <c r="N2736" i="6" s="1"/>
  <c r="M2175" i="6"/>
  <c r="N2175" i="6" s="1"/>
  <c r="O2175" i="6"/>
  <c r="O2849" i="6"/>
  <c r="M2849" i="6"/>
  <c r="N2849" i="6" s="1"/>
  <c r="M3767" i="6"/>
  <c r="N3767" i="6" s="1"/>
  <c r="O3767" i="6"/>
  <c r="O3299" i="6"/>
  <c r="M3299" i="6"/>
  <c r="N3299" i="6" s="1"/>
  <c r="O509" i="6"/>
  <c r="M509" i="6"/>
  <c r="N509" i="6" s="1"/>
  <c r="O333" i="6"/>
  <c r="M333" i="6"/>
  <c r="N333" i="6" s="1"/>
  <c r="O423" i="6"/>
  <c r="M423" i="6"/>
  <c r="N423" i="6" s="1"/>
  <c r="M450" i="6"/>
  <c r="N450" i="6" s="1"/>
  <c r="O450" i="6"/>
  <c r="M187" i="6"/>
  <c r="N187" i="6" s="1"/>
  <c r="O187" i="6"/>
  <c r="M446" i="6"/>
  <c r="N446" i="6" s="1"/>
  <c r="O446" i="6"/>
  <c r="M545" i="6"/>
  <c r="N545" i="6" s="1"/>
  <c r="O545" i="6"/>
  <c r="M1997" i="6"/>
  <c r="N1997" i="6" s="1"/>
  <c r="O1997" i="6"/>
  <c r="O2888" i="6"/>
  <c r="M2888" i="6"/>
  <c r="N2888" i="6" s="1"/>
  <c r="M1148" i="6"/>
  <c r="N1148" i="6" s="1"/>
  <c r="O1148" i="6"/>
  <c r="M1316" i="6"/>
  <c r="N1316" i="6" s="1"/>
  <c r="O1316" i="6"/>
  <c r="M2993" i="6"/>
  <c r="N2993" i="6" s="1"/>
  <c r="O2993" i="6"/>
  <c r="M3240" i="6"/>
  <c r="N3240" i="6" s="1"/>
  <c r="O3240" i="6"/>
  <c r="O1045" i="6"/>
  <c r="M1045" i="6"/>
  <c r="N1045" i="6" s="1"/>
  <c r="O1516" i="6"/>
  <c r="M1516" i="6"/>
  <c r="N1516" i="6" s="1"/>
  <c r="M1623" i="6"/>
  <c r="N1623" i="6" s="1"/>
  <c r="O1623" i="6"/>
  <c r="M2436" i="6"/>
  <c r="N2436" i="6" s="1"/>
  <c r="O2436" i="6"/>
  <c r="M1106" i="6"/>
  <c r="N1106" i="6" s="1"/>
  <c r="O1106" i="6"/>
  <c r="O1996" i="6"/>
  <c r="M1996" i="6"/>
  <c r="N1996" i="6" s="1"/>
  <c r="O1413" i="6"/>
  <c r="M1413" i="6"/>
  <c r="N1413" i="6" s="1"/>
  <c r="M3190" i="6"/>
  <c r="N3190" i="6" s="1"/>
  <c r="O3190" i="6"/>
  <c r="M1505" i="6"/>
  <c r="N1505" i="6" s="1"/>
  <c r="O1505" i="6"/>
  <c r="O1604" i="6"/>
  <c r="M1604" i="6"/>
  <c r="N1604" i="6" s="1"/>
  <c r="O2800" i="6"/>
  <c r="M2800" i="6"/>
  <c r="N2800" i="6" s="1"/>
  <c r="M1758" i="6"/>
  <c r="N1758" i="6" s="1"/>
  <c r="O1758" i="6"/>
  <c r="O2649" i="6"/>
  <c r="M2649" i="6"/>
  <c r="N2649" i="6" s="1"/>
  <c r="M3567" i="6"/>
  <c r="N3567" i="6" s="1"/>
  <c r="O3567" i="6"/>
  <c r="O828" i="6"/>
  <c r="M828" i="6"/>
  <c r="N828" i="6" s="1"/>
  <c r="O2940" i="6"/>
  <c r="M2940" i="6"/>
  <c r="N2940" i="6" s="1"/>
  <c r="O3677" i="6"/>
  <c r="M3677" i="6"/>
  <c r="N3677" i="6" s="1"/>
  <c r="O61" i="6"/>
  <c r="M61" i="6"/>
  <c r="N61" i="6" s="1"/>
  <c r="M540" i="6"/>
  <c r="N540" i="6" s="1"/>
  <c r="O540" i="6"/>
  <c r="O566" i="6"/>
  <c r="M566" i="6"/>
  <c r="N566" i="6" s="1"/>
  <c r="O665" i="6"/>
  <c r="M665" i="6"/>
  <c r="N665" i="6" s="1"/>
  <c r="M124" i="6"/>
  <c r="N124" i="6" s="1"/>
  <c r="O124" i="6"/>
  <c r="O247" i="6"/>
  <c r="M247" i="6"/>
  <c r="N247" i="6" s="1"/>
  <c r="O1816" i="6"/>
  <c r="M1816" i="6"/>
  <c r="N1816" i="6" s="1"/>
  <c r="M1351" i="6"/>
  <c r="N1351" i="6" s="1"/>
  <c r="O1351" i="6"/>
  <c r="O1440" i="6"/>
  <c r="M1440" i="6"/>
  <c r="N1440" i="6" s="1"/>
  <c r="O2550" i="6"/>
  <c r="M2550" i="6"/>
  <c r="N2550" i="6" s="1"/>
  <c r="M3243" i="6"/>
  <c r="N3243" i="6" s="1"/>
  <c r="O3243" i="6"/>
  <c r="M3463" i="6"/>
  <c r="N3463" i="6" s="1"/>
  <c r="O3463" i="6"/>
  <c r="M1854" i="6"/>
  <c r="N1854" i="6" s="1"/>
  <c r="O1854" i="6"/>
  <c r="M2772" i="6"/>
  <c r="N2772" i="6" s="1"/>
  <c r="O2772" i="6"/>
  <c r="O1414" i="6"/>
  <c r="M1414" i="6"/>
  <c r="N1414" i="6" s="1"/>
  <c r="M2516" i="6"/>
  <c r="N2516" i="6" s="1"/>
  <c r="O2516" i="6"/>
  <c r="M2599" i="6"/>
  <c r="N2599" i="6" s="1"/>
  <c r="O2599" i="6"/>
  <c r="M3023" i="6"/>
  <c r="N3023" i="6" s="1"/>
  <c r="O3023" i="6"/>
  <c r="O2115" i="6"/>
  <c r="M2115" i="6"/>
  <c r="N2115" i="6" s="1"/>
  <c r="M2225" i="6"/>
  <c r="N2225" i="6" s="1"/>
  <c r="O2225" i="6"/>
  <c r="O2470" i="6"/>
  <c r="M2470" i="6"/>
  <c r="N2470" i="6" s="1"/>
  <c r="O3482" i="6"/>
  <c r="M3482" i="6"/>
  <c r="N3482" i="6" s="1"/>
  <c r="M3452" i="6"/>
  <c r="N3452" i="6" s="1"/>
  <c r="O3452" i="6"/>
  <c r="M3493" i="6"/>
  <c r="N3493" i="6" s="1"/>
  <c r="O3493" i="6"/>
  <c r="O3507" i="6"/>
  <c r="M3507" i="6"/>
  <c r="N3507" i="6" s="1"/>
  <c r="O3222" i="6"/>
  <c r="M3222" i="6"/>
  <c r="N3222" i="6" s="1"/>
  <c r="M3627" i="6"/>
  <c r="N3627" i="6" s="1"/>
  <c r="O3627" i="6"/>
  <c r="O3645" i="6"/>
  <c r="M3645" i="6"/>
  <c r="N3645" i="6" s="1"/>
  <c r="O501" i="6"/>
  <c r="M501" i="6"/>
  <c r="N501" i="6" s="1"/>
  <c r="O600" i="6"/>
  <c r="M600" i="6"/>
  <c r="N600" i="6" s="1"/>
  <c r="O1304" i="6"/>
  <c r="M1304" i="6"/>
  <c r="N1304" i="6" s="1"/>
  <c r="M692" i="6"/>
  <c r="N692" i="6" s="1"/>
  <c r="O692" i="6"/>
  <c r="M268" i="6"/>
  <c r="N268" i="6" s="1"/>
  <c r="O268" i="6"/>
  <c r="M418" i="6"/>
  <c r="N418" i="6" s="1"/>
  <c r="O418" i="6"/>
  <c r="O453" i="6"/>
  <c r="M453" i="6"/>
  <c r="N453" i="6" s="1"/>
  <c r="O555" i="6"/>
  <c r="M555" i="6"/>
  <c r="N555" i="6" s="1"/>
  <c r="M92" i="6"/>
  <c r="N92" i="6" s="1"/>
  <c r="O92" i="6"/>
  <c r="O242" i="6"/>
  <c r="M242" i="6"/>
  <c r="N242" i="6" s="1"/>
  <c r="O930" i="6"/>
  <c r="M930" i="6"/>
  <c r="N930" i="6" s="1"/>
  <c r="M21" i="6"/>
  <c r="N21" i="6" s="1"/>
  <c r="O21" i="6"/>
  <c r="O120" i="6"/>
  <c r="M120" i="6"/>
  <c r="N120" i="6" s="1"/>
  <c r="M824" i="6"/>
  <c r="N824" i="6" s="1"/>
  <c r="O824" i="6"/>
  <c r="M966" i="6"/>
  <c r="N966" i="6" s="1"/>
  <c r="O966" i="6"/>
  <c r="M118" i="6"/>
  <c r="N118" i="6" s="1"/>
  <c r="O118" i="6"/>
  <c r="M217" i="6"/>
  <c r="N217" i="6" s="1"/>
  <c r="O217" i="6"/>
  <c r="M988" i="6"/>
  <c r="N988" i="6" s="1"/>
  <c r="O988" i="6"/>
  <c r="M229" i="6"/>
  <c r="N229" i="6" s="1"/>
  <c r="O229" i="6"/>
  <c r="M1032" i="6"/>
  <c r="N1032" i="6" s="1"/>
  <c r="O1032" i="6"/>
  <c r="O1043" i="6"/>
  <c r="M1043" i="6"/>
  <c r="N1043" i="6" s="1"/>
  <c r="O131" i="6"/>
  <c r="M131" i="6"/>
  <c r="N131" i="6" s="1"/>
  <c r="O390" i="6"/>
  <c r="M390" i="6"/>
  <c r="N390" i="6" s="1"/>
  <c r="M1193" i="6"/>
  <c r="N1193" i="6" s="1"/>
  <c r="O1193" i="6"/>
  <c r="O1260" i="6"/>
  <c r="M1260" i="6"/>
  <c r="N1260" i="6" s="1"/>
  <c r="O1368" i="6"/>
  <c r="M1368" i="6"/>
  <c r="N1368" i="6" s="1"/>
  <c r="M1395" i="6"/>
  <c r="N1395" i="6" s="1"/>
  <c r="O1395" i="6"/>
  <c r="O2387" i="6"/>
  <c r="M2387" i="6"/>
  <c r="N2387" i="6" s="1"/>
  <c r="O3171" i="6"/>
  <c r="M3171" i="6"/>
  <c r="N3171" i="6" s="1"/>
  <c r="M2663" i="6"/>
  <c r="N2663" i="6" s="1"/>
  <c r="O2663" i="6"/>
  <c r="O3391" i="6"/>
  <c r="M3391" i="6"/>
  <c r="N3391" i="6" s="1"/>
  <c r="O3490" i="6"/>
  <c r="M3490" i="6"/>
  <c r="N3490" i="6" s="1"/>
  <c r="O1015" i="6"/>
  <c r="M1015" i="6"/>
  <c r="N1015" i="6" s="1"/>
  <c r="M1690" i="6"/>
  <c r="N1690" i="6" s="1"/>
  <c r="O1690" i="6"/>
  <c r="O2011" i="6"/>
  <c r="M2011" i="6"/>
  <c r="N2011" i="6" s="1"/>
  <c r="M2102" i="6"/>
  <c r="N2102" i="6" s="1"/>
  <c r="O2102" i="6"/>
  <c r="M2795" i="6"/>
  <c r="N2795" i="6" s="1"/>
  <c r="O2795" i="6"/>
  <c r="O3670" i="6"/>
  <c r="M3670" i="6"/>
  <c r="N3670" i="6" s="1"/>
  <c r="M3761" i="6"/>
  <c r="N3761" i="6" s="1"/>
  <c r="O3761" i="6"/>
  <c r="M1215" i="6"/>
  <c r="N1215" i="6" s="1"/>
  <c r="O1215" i="6"/>
  <c r="O1406" i="6"/>
  <c r="M1406" i="6"/>
  <c r="N1406" i="6" s="1"/>
  <c r="O2211" i="6"/>
  <c r="M2211" i="6"/>
  <c r="N2211" i="6" s="1"/>
  <c r="O2302" i="6"/>
  <c r="M2302" i="6"/>
  <c r="N2302" i="6" s="1"/>
  <c r="O2321" i="6"/>
  <c r="M2321" i="6"/>
  <c r="N2321" i="6" s="1"/>
  <c r="O2995" i="6"/>
  <c r="M2995" i="6"/>
  <c r="N2995" i="6" s="1"/>
  <c r="M3078" i="6"/>
  <c r="N3078" i="6" s="1"/>
  <c r="O3078" i="6"/>
  <c r="M3870" i="6"/>
  <c r="N3870" i="6" s="1"/>
  <c r="O3870" i="6"/>
  <c r="O1450" i="6"/>
  <c r="M1450" i="6"/>
  <c r="N1450" i="6" s="1"/>
  <c r="O1597" i="6"/>
  <c r="M1597" i="6"/>
  <c r="N1597" i="6" s="1"/>
  <c r="O2402" i="6"/>
  <c r="M2402" i="6"/>
  <c r="N2402" i="6" s="1"/>
  <c r="M2533" i="6"/>
  <c r="N2533" i="6" s="1"/>
  <c r="O2533" i="6"/>
  <c r="O2552" i="6"/>
  <c r="M2552" i="6"/>
  <c r="N2552" i="6" s="1"/>
  <c r="M2638" i="6"/>
  <c r="N2638" i="6" s="1"/>
  <c r="O2638" i="6"/>
  <c r="M3521" i="6"/>
  <c r="N3521" i="6" s="1"/>
  <c r="O3521" i="6"/>
  <c r="O1003" i="6"/>
  <c r="M1003" i="6"/>
  <c r="N1003" i="6" s="1"/>
  <c r="O1720" i="6"/>
  <c r="M1720" i="6"/>
  <c r="N1720" i="6" s="1"/>
  <c r="O1747" i="6"/>
  <c r="M1747" i="6"/>
  <c r="N1747" i="6" s="1"/>
  <c r="O1934" i="6"/>
  <c r="M1934" i="6"/>
  <c r="N1934" i="6" s="1"/>
  <c r="O2068" i="6"/>
  <c r="M2068" i="6"/>
  <c r="N2068" i="6" s="1"/>
  <c r="M2825" i="6"/>
  <c r="N2825" i="6" s="1"/>
  <c r="O2825" i="6"/>
  <c r="O2852" i="6"/>
  <c r="M2852" i="6"/>
  <c r="N2852" i="6" s="1"/>
  <c r="M3015" i="6"/>
  <c r="N3015" i="6" s="1"/>
  <c r="O3015" i="6"/>
  <c r="M3275" i="6"/>
  <c r="N3275" i="6" s="1"/>
  <c r="O3275" i="6"/>
  <c r="M1303" i="6"/>
  <c r="N1303" i="6" s="1"/>
  <c r="O1303" i="6"/>
  <c r="O1302" i="6"/>
  <c r="M1302" i="6"/>
  <c r="N1302" i="6" s="1"/>
  <c r="O1494" i="6"/>
  <c r="M1494" i="6"/>
  <c r="N1494" i="6" s="1"/>
  <c r="O2299" i="6"/>
  <c r="M2299" i="6"/>
  <c r="N2299" i="6" s="1"/>
  <c r="O2409" i="6"/>
  <c r="M2409" i="6"/>
  <c r="N2409" i="6" s="1"/>
  <c r="O3083" i="6"/>
  <c r="M3083" i="6"/>
  <c r="N3083" i="6" s="1"/>
  <c r="O3166" i="6"/>
  <c r="M3166" i="6"/>
  <c r="N3166" i="6" s="1"/>
  <c r="O3402" i="6"/>
  <c r="M3402" i="6"/>
  <c r="N3402" i="6" s="1"/>
  <c r="M662" i="6"/>
  <c r="N662" i="6" s="1"/>
  <c r="O662" i="6"/>
  <c r="O1346" i="6"/>
  <c r="M1346" i="6"/>
  <c r="N1346" i="6" s="1"/>
  <c r="O2298" i="6"/>
  <c r="M2298" i="6"/>
  <c r="N2298" i="6" s="1"/>
  <c r="M2429" i="6"/>
  <c r="N2429" i="6" s="1"/>
  <c r="O2429" i="6"/>
  <c r="O2448" i="6"/>
  <c r="M2448" i="6"/>
  <c r="N2448" i="6" s="1"/>
  <c r="M3205" i="6"/>
  <c r="N3205" i="6" s="1"/>
  <c r="O3205" i="6"/>
  <c r="O3326" i="6"/>
  <c r="M3326" i="6"/>
  <c r="N3326" i="6" s="1"/>
  <c r="O3417" i="6"/>
  <c r="M3417" i="6"/>
  <c r="N3417" i="6" s="1"/>
  <c r="M1610" i="6"/>
  <c r="N1610" i="6" s="1"/>
  <c r="O1610" i="6"/>
  <c r="O1871" i="6"/>
  <c r="M1871" i="6"/>
  <c r="N1871" i="6" s="1"/>
  <c r="O2022" i="6"/>
  <c r="M2022" i="6"/>
  <c r="N2022" i="6" s="1"/>
  <c r="M2715" i="6"/>
  <c r="N2715" i="6" s="1"/>
  <c r="O2715" i="6"/>
  <c r="O2798" i="6"/>
  <c r="M2798" i="6"/>
  <c r="N2798" i="6" s="1"/>
  <c r="M3590" i="6"/>
  <c r="N3590" i="6" s="1"/>
  <c r="O3590" i="6"/>
  <c r="O3681" i="6"/>
  <c r="M3681" i="6"/>
  <c r="N3681" i="6" s="1"/>
  <c r="O3684" i="6"/>
  <c r="M3684" i="6"/>
  <c r="N3684" i="6" s="1"/>
  <c r="O3701" i="6"/>
  <c r="M3701" i="6"/>
  <c r="N3701" i="6" s="1"/>
  <c r="M3373" i="6"/>
  <c r="N3373" i="6" s="1"/>
  <c r="O3373" i="6"/>
  <c r="O3690" i="6"/>
  <c r="M3690" i="6"/>
  <c r="N3690" i="6" s="1"/>
  <c r="M3325" i="6"/>
  <c r="N3325" i="6" s="1"/>
  <c r="O3325" i="6"/>
  <c r="M664" i="6"/>
  <c r="N664" i="6" s="1"/>
  <c r="O664" i="6"/>
  <c r="M689" i="6"/>
  <c r="N689" i="6" s="1"/>
  <c r="O689" i="6"/>
  <c r="O756" i="6"/>
  <c r="M756" i="6"/>
  <c r="N756" i="6" s="1"/>
  <c r="O455" i="6"/>
  <c r="M455" i="6"/>
  <c r="N455" i="6" s="1"/>
  <c r="M482" i="6"/>
  <c r="N482" i="6" s="1"/>
  <c r="O482" i="6"/>
  <c r="O517" i="6"/>
  <c r="M517" i="6"/>
  <c r="N517" i="6" s="1"/>
  <c r="M616" i="6"/>
  <c r="N616" i="6" s="1"/>
  <c r="O616" i="6"/>
  <c r="O531" i="6"/>
  <c r="M531" i="6"/>
  <c r="N531" i="6" s="1"/>
  <c r="O708" i="6"/>
  <c r="M708" i="6"/>
  <c r="N708" i="6" s="1"/>
  <c r="O156" i="6"/>
  <c r="M156" i="6"/>
  <c r="N156" i="6" s="1"/>
  <c r="O306" i="6"/>
  <c r="M306" i="6"/>
  <c r="N306" i="6" s="1"/>
  <c r="O85" i="6"/>
  <c r="M85" i="6"/>
  <c r="N85" i="6" s="1"/>
  <c r="O184" i="6"/>
  <c r="M184" i="6"/>
  <c r="N184" i="6" s="1"/>
  <c r="M888" i="6"/>
  <c r="N888" i="6" s="1"/>
  <c r="O888" i="6"/>
  <c r="O899" i="6"/>
  <c r="M899" i="6"/>
  <c r="N899" i="6" s="1"/>
  <c r="M1030" i="6"/>
  <c r="N1030" i="6" s="1"/>
  <c r="O1030" i="6"/>
  <c r="M985" i="6"/>
  <c r="N985" i="6" s="1"/>
  <c r="O985" i="6"/>
  <c r="O293" i="6"/>
  <c r="M293" i="6"/>
  <c r="N293" i="6" s="1"/>
  <c r="M392" i="6"/>
  <c r="N392" i="6" s="1"/>
  <c r="O392" i="6"/>
  <c r="O1096" i="6"/>
  <c r="M1096" i="6"/>
  <c r="N1096" i="6" s="1"/>
  <c r="O195" i="6"/>
  <c r="M195" i="6"/>
  <c r="N195" i="6" s="1"/>
  <c r="O454" i="6"/>
  <c r="M454" i="6"/>
  <c r="N454" i="6" s="1"/>
  <c r="O553" i="6"/>
  <c r="M553" i="6"/>
  <c r="N553" i="6" s="1"/>
  <c r="M1257" i="6"/>
  <c r="N1257" i="6" s="1"/>
  <c r="O1257" i="6"/>
  <c r="O563" i="6"/>
  <c r="M563" i="6"/>
  <c r="N563" i="6" s="1"/>
  <c r="O1432" i="6"/>
  <c r="M1432" i="6"/>
  <c r="N1432" i="6" s="1"/>
  <c r="M1459" i="6"/>
  <c r="N1459" i="6" s="1"/>
  <c r="O1459" i="6"/>
  <c r="O1646" i="6"/>
  <c r="M1646" i="6"/>
  <c r="N1646" i="6" s="1"/>
  <c r="M2451" i="6"/>
  <c r="N2451" i="6" s="1"/>
  <c r="O2451" i="6"/>
  <c r="O2561" i="6"/>
  <c r="M2561" i="6"/>
  <c r="N2561" i="6" s="1"/>
  <c r="M3235" i="6"/>
  <c r="N3235" i="6" s="1"/>
  <c r="O3235" i="6"/>
  <c r="M2727" i="6"/>
  <c r="N2727" i="6" s="1"/>
  <c r="O2727" i="6"/>
  <c r="M3455" i="6"/>
  <c r="N3455" i="6" s="1"/>
  <c r="O3455" i="6"/>
  <c r="M1079" i="6"/>
  <c r="N1079" i="6" s="1"/>
  <c r="O1079" i="6"/>
  <c r="O1754" i="6"/>
  <c r="M1754" i="6"/>
  <c r="N1754" i="6" s="1"/>
  <c r="O2075" i="6"/>
  <c r="M2075" i="6"/>
  <c r="N2075" i="6" s="1"/>
  <c r="M2166" i="6"/>
  <c r="N2166" i="6" s="1"/>
  <c r="O2166" i="6"/>
  <c r="O2185" i="6"/>
  <c r="M2185" i="6"/>
  <c r="N2185" i="6" s="1"/>
  <c r="O2859" i="6"/>
  <c r="M2859" i="6"/>
  <c r="N2859" i="6" s="1"/>
  <c r="O3734" i="6"/>
  <c r="M3734" i="6"/>
  <c r="N3734" i="6" s="1"/>
  <c r="M1279" i="6"/>
  <c r="N1279" i="6" s="1"/>
  <c r="O1279" i="6"/>
  <c r="O1954" i="6"/>
  <c r="M1954" i="6"/>
  <c r="N1954" i="6" s="1"/>
  <c r="O1470" i="6"/>
  <c r="M1470" i="6"/>
  <c r="N1470" i="6" s="1"/>
  <c r="O2275" i="6"/>
  <c r="M2275" i="6"/>
  <c r="N2275" i="6" s="1"/>
  <c r="O2385" i="6"/>
  <c r="M2385" i="6"/>
  <c r="N2385" i="6" s="1"/>
  <c r="O3142" i="6"/>
  <c r="M3142" i="6"/>
  <c r="N3142" i="6" s="1"/>
  <c r="O3378" i="6"/>
  <c r="M3378" i="6"/>
  <c r="N3378" i="6" s="1"/>
  <c r="O839" i="6"/>
  <c r="M839" i="6"/>
  <c r="N839" i="6" s="1"/>
  <c r="O1514" i="6"/>
  <c r="M1514" i="6"/>
  <c r="N1514" i="6" s="1"/>
  <c r="M1661" i="6"/>
  <c r="N1661" i="6" s="1"/>
  <c r="O1661" i="6"/>
  <c r="M2597" i="6"/>
  <c r="N2597" i="6" s="1"/>
  <c r="O2597" i="6"/>
  <c r="O1927" i="6"/>
  <c r="M1927" i="6"/>
  <c r="N1927" i="6" s="1"/>
  <c r="O2702" i="6"/>
  <c r="M2702" i="6"/>
  <c r="N2702" i="6" s="1"/>
  <c r="O3494" i="6"/>
  <c r="M3494" i="6"/>
  <c r="N3494" i="6" s="1"/>
  <c r="O716" i="6"/>
  <c r="M716" i="6"/>
  <c r="N716" i="6" s="1"/>
  <c r="O1811" i="6"/>
  <c r="M1811" i="6"/>
  <c r="N1811" i="6" s="1"/>
  <c r="M2132" i="6"/>
  <c r="N2132" i="6" s="1"/>
  <c r="O2132" i="6"/>
  <c r="M2215" i="6"/>
  <c r="N2215" i="6" s="1"/>
  <c r="O2215" i="6"/>
  <c r="O2889" i="6"/>
  <c r="M2889" i="6"/>
  <c r="N2889" i="6" s="1"/>
  <c r="O3079" i="6"/>
  <c r="M3079" i="6"/>
  <c r="N3079" i="6" s="1"/>
  <c r="M3807" i="6"/>
  <c r="N3807" i="6" s="1"/>
  <c r="O3807" i="6"/>
  <c r="O1371" i="6"/>
  <c r="M1371" i="6"/>
  <c r="N1371" i="6" s="1"/>
  <c r="M1558" i="6"/>
  <c r="N1558" i="6" s="1"/>
  <c r="O1558" i="6"/>
  <c r="O2454" i="6"/>
  <c r="M2454" i="6"/>
  <c r="N2454" i="6" s="1"/>
  <c r="O2473" i="6"/>
  <c r="M2473" i="6"/>
  <c r="N2473" i="6" s="1"/>
  <c r="M3147" i="6"/>
  <c r="N3147" i="6" s="1"/>
  <c r="O3147" i="6"/>
  <c r="O2639" i="6"/>
  <c r="M2639" i="6"/>
  <c r="N2639" i="6" s="1"/>
  <c r="O3367" i="6"/>
  <c r="M3367" i="6"/>
  <c r="N3367" i="6" s="1"/>
  <c r="O3466" i="6"/>
  <c r="M3466" i="6"/>
  <c r="N3466" i="6" s="1"/>
  <c r="M735" i="6"/>
  <c r="N735" i="6" s="1"/>
  <c r="O735" i="6"/>
  <c r="O1410" i="6"/>
  <c r="M1410" i="6"/>
  <c r="N1410" i="6" s="1"/>
  <c r="M1557" i="6"/>
  <c r="N1557" i="6" s="1"/>
  <c r="O1557" i="6"/>
  <c r="O2362" i="6"/>
  <c r="M2362" i="6"/>
  <c r="N2362" i="6" s="1"/>
  <c r="O2512" i="6"/>
  <c r="M2512" i="6"/>
  <c r="N2512" i="6" s="1"/>
  <c r="O3194" i="6"/>
  <c r="M3194" i="6"/>
  <c r="N3194" i="6" s="1"/>
  <c r="O2572" i="6"/>
  <c r="M2572" i="6"/>
  <c r="N2572" i="6" s="1"/>
  <c r="M3481" i="6"/>
  <c r="N3481" i="6" s="1"/>
  <c r="O3481" i="6"/>
  <c r="M999" i="6"/>
  <c r="N999" i="6" s="1"/>
  <c r="O999" i="6"/>
  <c r="M1674" i="6"/>
  <c r="N1674" i="6" s="1"/>
  <c r="O1674" i="6"/>
  <c r="O1821" i="6"/>
  <c r="M1821" i="6"/>
  <c r="N1821" i="6" s="1"/>
  <c r="M2086" i="6"/>
  <c r="N2086" i="6" s="1"/>
  <c r="O2086" i="6"/>
  <c r="M2779" i="6"/>
  <c r="N2779" i="6" s="1"/>
  <c r="O2779" i="6"/>
  <c r="M2862" i="6"/>
  <c r="N2862" i="6" s="1"/>
  <c r="O2862" i="6"/>
  <c r="M3654" i="6"/>
  <c r="N3654" i="6" s="1"/>
  <c r="O3654" i="6"/>
  <c r="O3745" i="6"/>
  <c r="M3745" i="6"/>
  <c r="N3745" i="6" s="1"/>
  <c r="O3547" i="6"/>
  <c r="M3547" i="6"/>
  <c r="N3547" i="6" s="1"/>
  <c r="M3756" i="6"/>
  <c r="N3756" i="6" s="1"/>
  <c r="O3756" i="6"/>
  <c r="M3580" i="6"/>
  <c r="N3580" i="6" s="1"/>
  <c r="O3580" i="6"/>
  <c r="O3254" i="6"/>
  <c r="M3254" i="6"/>
  <c r="N3254" i="6" s="1"/>
  <c r="O3709" i="6"/>
  <c r="M3709" i="6"/>
  <c r="N3709" i="6" s="1"/>
  <c r="M216" i="6"/>
  <c r="N216" i="6" s="1"/>
  <c r="O216" i="6"/>
  <c r="O931" i="6"/>
  <c r="M931" i="6"/>
  <c r="N931" i="6" s="1"/>
  <c r="M339" i="6"/>
  <c r="N339" i="6" s="1"/>
  <c r="O339" i="6"/>
  <c r="O69" i="6"/>
  <c r="M69" i="6"/>
  <c r="N69" i="6" s="1"/>
  <c r="O168" i="6"/>
  <c r="M168" i="6"/>
  <c r="N168" i="6" s="1"/>
  <c r="M872" i="6"/>
  <c r="N872" i="6" s="1"/>
  <c r="O872" i="6"/>
  <c r="O163" i="6"/>
  <c r="M163" i="6"/>
  <c r="N163" i="6" s="1"/>
  <c r="O521" i="6"/>
  <c r="M521" i="6"/>
  <c r="N521" i="6" s="1"/>
  <c r="M1225" i="6"/>
  <c r="N1225" i="6" s="1"/>
  <c r="O1225" i="6"/>
  <c r="M292" i="6"/>
  <c r="N292" i="6" s="1"/>
  <c r="O292" i="6"/>
  <c r="M442" i="6"/>
  <c r="N442" i="6" s="1"/>
  <c r="O442" i="6"/>
  <c r="O1197" i="6"/>
  <c r="M1197" i="6"/>
  <c r="N1197" i="6" s="1"/>
  <c r="O413" i="6"/>
  <c r="M413" i="6"/>
  <c r="N413" i="6" s="1"/>
  <c r="O512" i="6"/>
  <c r="M512" i="6"/>
  <c r="N512" i="6" s="1"/>
  <c r="O1216" i="6"/>
  <c r="M1216" i="6"/>
  <c r="N1216" i="6" s="1"/>
  <c r="M1227" i="6"/>
  <c r="N1227" i="6" s="1"/>
  <c r="O1227" i="6"/>
  <c r="M500" i="6"/>
  <c r="N500" i="6" s="1"/>
  <c r="O500" i="6"/>
  <c r="O587" i="6"/>
  <c r="M587" i="6"/>
  <c r="N587" i="6" s="1"/>
  <c r="M634" i="6"/>
  <c r="N634" i="6" s="1"/>
  <c r="O634" i="6"/>
  <c r="M790" i="6"/>
  <c r="N790" i="6" s="1"/>
  <c r="O790" i="6"/>
  <c r="O105" i="6"/>
  <c r="M105" i="6"/>
  <c r="N105" i="6" s="1"/>
  <c r="M876" i="6"/>
  <c r="N876" i="6" s="1"/>
  <c r="O876" i="6"/>
  <c r="O1007" i="6"/>
  <c r="M1007" i="6"/>
  <c r="N1007" i="6" s="1"/>
  <c r="O1829" i="6"/>
  <c r="M1829" i="6"/>
  <c r="N1829" i="6" s="1"/>
  <c r="O2003" i="6"/>
  <c r="M2003" i="6"/>
  <c r="N2003" i="6" s="1"/>
  <c r="O2113" i="6"/>
  <c r="M2113" i="6"/>
  <c r="N2113" i="6" s="1"/>
  <c r="O2870" i="6"/>
  <c r="M2870" i="6"/>
  <c r="N2870" i="6" s="1"/>
  <c r="O1246" i="6"/>
  <c r="M1246" i="6"/>
  <c r="N1246" i="6" s="1"/>
  <c r="O1301" i="6"/>
  <c r="M1301" i="6"/>
  <c r="N1301" i="6" s="1"/>
  <c r="O1453" i="6"/>
  <c r="M1453" i="6"/>
  <c r="N1453" i="6" s="1"/>
  <c r="O2258" i="6"/>
  <c r="M2258" i="6"/>
  <c r="N2258" i="6" s="1"/>
  <c r="M2389" i="6"/>
  <c r="N2389" i="6" s="1"/>
  <c r="O2389" i="6"/>
  <c r="O3090" i="6"/>
  <c r="M3090" i="6"/>
  <c r="N3090" i="6" s="1"/>
  <c r="O3165" i="6"/>
  <c r="M3165" i="6"/>
  <c r="N3165" i="6" s="1"/>
  <c r="O3286" i="6"/>
  <c r="M3286" i="6"/>
  <c r="N3286" i="6" s="1"/>
  <c r="O3377" i="6"/>
  <c r="M3377" i="6"/>
  <c r="N3377" i="6" s="1"/>
  <c r="M831" i="6"/>
  <c r="N831" i="6" s="1"/>
  <c r="O831" i="6"/>
  <c r="M1653" i="6"/>
  <c r="N1653" i="6" s="1"/>
  <c r="O1653" i="6"/>
  <c r="O2589" i="6"/>
  <c r="M2589" i="6"/>
  <c r="N2589" i="6" s="1"/>
  <c r="M2611" i="6"/>
  <c r="N2611" i="6" s="1"/>
  <c r="O2611" i="6"/>
  <c r="M3577" i="6"/>
  <c r="N3577" i="6" s="1"/>
  <c r="O3577" i="6"/>
  <c r="O1745" i="6"/>
  <c r="M1745" i="6"/>
  <c r="N1745" i="6" s="1"/>
  <c r="O1844" i="6"/>
  <c r="M1844" i="6"/>
  <c r="N1844" i="6" s="1"/>
  <c r="O2018" i="6"/>
  <c r="M2018" i="6"/>
  <c r="N2018" i="6" s="1"/>
  <c r="M2925" i="6"/>
  <c r="N2925" i="6" s="1"/>
  <c r="O2925" i="6"/>
  <c r="M3784" i="6"/>
  <c r="N3784" i="6" s="1"/>
  <c r="O3784" i="6"/>
  <c r="O1336" i="6"/>
  <c r="M1336" i="6"/>
  <c r="N1336" i="6" s="1"/>
  <c r="M1363" i="6"/>
  <c r="N1363" i="6" s="1"/>
  <c r="O1363" i="6"/>
  <c r="O2446" i="6"/>
  <c r="M2446" i="6"/>
  <c r="N2446" i="6" s="1"/>
  <c r="O3139" i="6"/>
  <c r="M3139" i="6"/>
  <c r="N3139" i="6" s="1"/>
  <c r="M3359" i="6"/>
  <c r="N3359" i="6" s="1"/>
  <c r="O3359" i="6"/>
  <c r="O3458" i="6"/>
  <c r="M3458" i="6"/>
  <c r="N3458" i="6" s="1"/>
  <c r="M919" i="6"/>
  <c r="N919" i="6" s="1"/>
  <c r="O919" i="6"/>
  <c r="M1594" i="6"/>
  <c r="N1594" i="6" s="1"/>
  <c r="O1594" i="6"/>
  <c r="O2546" i="6"/>
  <c r="M2546" i="6"/>
  <c r="N2546" i="6" s="1"/>
  <c r="M2025" i="6"/>
  <c r="N2025" i="6" s="1"/>
  <c r="O2025" i="6"/>
  <c r="M3665" i="6"/>
  <c r="N3665" i="6" s="1"/>
  <c r="O3665" i="6"/>
  <c r="M846" i="6"/>
  <c r="N846" i="6" s="1"/>
  <c r="O846" i="6"/>
  <c r="M1641" i="6"/>
  <c r="N1641" i="6" s="1"/>
  <c r="O1641" i="6"/>
  <c r="M1740" i="6"/>
  <c r="N1740" i="6" s="1"/>
  <c r="O1740" i="6"/>
  <c r="O1847" i="6"/>
  <c r="M1847" i="6"/>
  <c r="N1847" i="6" s="1"/>
  <c r="M2045" i="6"/>
  <c r="N2045" i="6" s="1"/>
  <c r="O2045" i="6"/>
  <c r="O2064" i="6"/>
  <c r="M2064" i="6"/>
  <c r="N2064" i="6" s="1"/>
  <c r="O2746" i="6"/>
  <c r="M2746" i="6"/>
  <c r="N2746" i="6" s="1"/>
  <c r="O2821" i="6"/>
  <c r="M2821" i="6"/>
  <c r="N2821" i="6" s="1"/>
  <c r="O2936" i="6"/>
  <c r="M2936" i="6"/>
  <c r="N2936" i="6" s="1"/>
  <c r="O1166" i="6"/>
  <c r="M1166" i="6"/>
  <c r="N1166" i="6" s="1"/>
  <c r="O1905" i="6"/>
  <c r="M1905" i="6"/>
  <c r="N1905" i="6" s="1"/>
  <c r="M1373" i="6"/>
  <c r="N1373" i="6" s="1"/>
  <c r="O1373" i="6"/>
  <c r="O2178" i="6"/>
  <c r="M2178" i="6"/>
  <c r="N2178" i="6" s="1"/>
  <c r="M2309" i="6"/>
  <c r="N2309" i="6" s="1"/>
  <c r="O2309" i="6"/>
  <c r="M3085" i="6"/>
  <c r="N3085" i="6" s="1"/>
  <c r="O3085" i="6"/>
  <c r="O3200" i="6"/>
  <c r="M3200" i="6"/>
  <c r="N3200" i="6" s="1"/>
  <c r="O3297" i="6"/>
  <c r="M3297" i="6"/>
  <c r="N3297" i="6" s="1"/>
  <c r="M3508" i="6"/>
  <c r="N3508" i="6" s="1"/>
  <c r="O3508" i="6"/>
  <c r="M3451" i="6"/>
  <c r="N3451" i="6" s="1"/>
  <c r="O3451" i="6"/>
  <c r="O3835" i="6"/>
  <c r="M3835" i="6"/>
  <c r="N3835" i="6" s="1"/>
  <c r="O3548" i="6"/>
  <c r="M3548" i="6"/>
  <c r="N3548" i="6" s="1"/>
  <c r="O3652" i="6"/>
  <c r="M3652" i="6"/>
  <c r="N3652" i="6" s="1"/>
  <c r="O3474" i="6"/>
  <c r="M3474" i="6"/>
  <c r="N3474" i="6" s="1"/>
  <c r="O267" i="6"/>
  <c r="M267" i="6"/>
  <c r="N267" i="6" s="1"/>
  <c r="O526" i="6"/>
  <c r="M526" i="6"/>
  <c r="N526" i="6" s="1"/>
  <c r="M625" i="6"/>
  <c r="N625" i="6" s="1"/>
  <c r="O625" i="6"/>
  <c r="M598" i="6"/>
  <c r="N598" i="6" s="1"/>
  <c r="O598" i="6"/>
  <c r="M717" i="6"/>
  <c r="N717" i="6" s="1"/>
  <c r="O717" i="6"/>
  <c r="O317" i="6"/>
  <c r="M317" i="6"/>
  <c r="N317" i="6" s="1"/>
  <c r="M416" i="6"/>
  <c r="N416" i="6" s="1"/>
  <c r="O416" i="6"/>
  <c r="O1281" i="6"/>
  <c r="M1281" i="6"/>
  <c r="N1281" i="6" s="1"/>
  <c r="O659" i="6"/>
  <c r="M659" i="6"/>
  <c r="N659" i="6" s="1"/>
  <c r="O141" i="6"/>
  <c r="M141" i="6"/>
  <c r="N141" i="6" s="1"/>
  <c r="M240" i="6"/>
  <c r="N240" i="6" s="1"/>
  <c r="O240" i="6"/>
  <c r="O944" i="6"/>
  <c r="M944" i="6"/>
  <c r="N944" i="6" s="1"/>
  <c r="O955" i="6"/>
  <c r="M955" i="6"/>
  <c r="N955" i="6" s="1"/>
  <c r="O46" i="6"/>
  <c r="M46" i="6"/>
  <c r="N46" i="6" s="1"/>
  <c r="O145" i="6"/>
  <c r="M145" i="6"/>
  <c r="N145" i="6" s="1"/>
  <c r="O849" i="6"/>
  <c r="M849" i="6"/>
  <c r="N849" i="6" s="1"/>
  <c r="M916" i="6"/>
  <c r="N916" i="6" s="1"/>
  <c r="O916" i="6"/>
  <c r="O108" i="6"/>
  <c r="M108" i="6"/>
  <c r="N108" i="6" s="1"/>
  <c r="M231" i="6"/>
  <c r="N231" i="6" s="1"/>
  <c r="O231" i="6"/>
  <c r="O946" i="6"/>
  <c r="M946" i="6"/>
  <c r="N946" i="6" s="1"/>
  <c r="O3889" i="6"/>
  <c r="M3889" i="6"/>
  <c r="N3889" i="6" s="1"/>
  <c r="M254" i="6"/>
  <c r="N254" i="6" s="1"/>
  <c r="O254" i="6"/>
  <c r="M353" i="6"/>
  <c r="N353" i="6" s="1"/>
  <c r="O353" i="6"/>
  <c r="O1124" i="6"/>
  <c r="M1124" i="6"/>
  <c r="N1124" i="6" s="1"/>
  <c r="M380" i="6"/>
  <c r="N380" i="6" s="1"/>
  <c r="O380" i="6"/>
  <c r="O503" i="6"/>
  <c r="M503" i="6"/>
  <c r="N503" i="6" s="1"/>
  <c r="O530" i="6"/>
  <c r="M530" i="6"/>
  <c r="N530" i="6" s="1"/>
  <c r="O1218" i="6"/>
  <c r="M1218" i="6"/>
  <c r="N1218" i="6" s="1"/>
  <c r="M1401" i="6"/>
  <c r="N1401" i="6" s="1"/>
  <c r="O1401" i="6"/>
  <c r="M1500" i="6"/>
  <c r="N1500" i="6" s="1"/>
  <c r="O1500" i="6"/>
  <c r="O1607" i="6"/>
  <c r="M1607" i="6"/>
  <c r="N1607" i="6" s="1"/>
  <c r="O2420" i="6"/>
  <c r="M2420" i="6"/>
  <c r="N2420" i="6" s="1"/>
  <c r="O2503" i="6"/>
  <c r="M2503" i="6"/>
  <c r="N2503" i="6" s="1"/>
  <c r="M3204" i="6"/>
  <c r="N3204" i="6" s="1"/>
  <c r="O3204" i="6"/>
  <c r="O2696" i="6"/>
  <c r="M2696" i="6"/>
  <c r="N2696" i="6" s="1"/>
  <c r="M811" i="6"/>
  <c r="N811" i="6" s="1"/>
  <c r="O811" i="6"/>
  <c r="M1696" i="6"/>
  <c r="N1696" i="6" s="1"/>
  <c r="O1696" i="6"/>
  <c r="O1723" i="6"/>
  <c r="M1723" i="6"/>
  <c r="N1723" i="6" s="1"/>
  <c r="M1910" i="6"/>
  <c r="N1910" i="6" s="1"/>
  <c r="O1910" i="6"/>
  <c r="M2044" i="6"/>
  <c r="N2044" i="6" s="1"/>
  <c r="O2044" i="6"/>
  <c r="O2127" i="6"/>
  <c r="M2127" i="6"/>
  <c r="N2127" i="6" s="1"/>
  <c r="M2801" i="6"/>
  <c r="N2801" i="6" s="1"/>
  <c r="O2801" i="6"/>
  <c r="O2991" i="6"/>
  <c r="M2991" i="6"/>
  <c r="N2991" i="6" s="1"/>
  <c r="M3719" i="6"/>
  <c r="N3719" i="6" s="1"/>
  <c r="O3719" i="6"/>
  <c r="O1164" i="6"/>
  <c r="M1164" i="6"/>
  <c r="N1164" i="6" s="1"/>
  <c r="O1896" i="6"/>
  <c r="M1896" i="6"/>
  <c r="N1896" i="6" s="1"/>
  <c r="M1431" i="6"/>
  <c r="N1431" i="6" s="1"/>
  <c r="O1431" i="6"/>
  <c r="O2244" i="6"/>
  <c r="M2244" i="6"/>
  <c r="N2244" i="6" s="1"/>
  <c r="O2327" i="6"/>
  <c r="M2327" i="6"/>
  <c r="N2327" i="6" s="1"/>
  <c r="O3001" i="6"/>
  <c r="M3001" i="6"/>
  <c r="N3001" i="6" s="1"/>
  <c r="O3028" i="6"/>
  <c r="M3028" i="6"/>
  <c r="N3028" i="6" s="1"/>
  <c r="M3191" i="6"/>
  <c r="N3191" i="6" s="1"/>
  <c r="O3191" i="6"/>
  <c r="O3262" i="6"/>
  <c r="M3262" i="6"/>
  <c r="N3262" i="6" s="1"/>
  <c r="M1456" i="6"/>
  <c r="N1456" i="6" s="1"/>
  <c r="O1456" i="6"/>
  <c r="O2585" i="6"/>
  <c r="M2585" i="6"/>
  <c r="N2585" i="6" s="1"/>
  <c r="M3259" i="6"/>
  <c r="N3259" i="6" s="1"/>
  <c r="O3259" i="6"/>
  <c r="M2751" i="6"/>
  <c r="N2751" i="6" s="1"/>
  <c r="O2751" i="6"/>
  <c r="M3479" i="6"/>
  <c r="N3479" i="6" s="1"/>
  <c r="O3479" i="6"/>
  <c r="M998" i="6"/>
  <c r="N998" i="6" s="1"/>
  <c r="O998" i="6"/>
  <c r="M1753" i="6"/>
  <c r="N1753" i="6" s="1"/>
  <c r="O1753" i="6"/>
  <c r="O2026" i="6"/>
  <c r="M2026" i="6"/>
  <c r="N2026" i="6" s="1"/>
  <c r="O2176" i="6"/>
  <c r="M2176" i="6"/>
  <c r="N2176" i="6" s="1"/>
  <c r="O2858" i="6"/>
  <c r="M2858" i="6"/>
  <c r="N2858" i="6" s="1"/>
  <c r="M3048" i="6"/>
  <c r="N3048" i="6" s="1"/>
  <c r="O3048" i="6"/>
  <c r="M3792" i="6"/>
  <c r="N3792" i="6" s="1"/>
  <c r="O3792" i="6"/>
  <c r="O789" i="6"/>
  <c r="M789" i="6"/>
  <c r="N789" i="6" s="1"/>
  <c r="M1313" i="6"/>
  <c r="N1313" i="6" s="1"/>
  <c r="O1313" i="6"/>
  <c r="O1412" i="6"/>
  <c r="M1412" i="6"/>
  <c r="N1412" i="6" s="1"/>
  <c r="M1519" i="6"/>
  <c r="N1519" i="6" s="1"/>
  <c r="O1519" i="6"/>
  <c r="O2332" i="6"/>
  <c r="M2332" i="6"/>
  <c r="N2332" i="6" s="1"/>
  <c r="M2415" i="6"/>
  <c r="N2415" i="6" s="1"/>
  <c r="O2415" i="6"/>
  <c r="M3089" i="6"/>
  <c r="N3089" i="6" s="1"/>
  <c r="O3089" i="6"/>
  <c r="M3116" i="6"/>
  <c r="N3116" i="6" s="1"/>
  <c r="O3116" i="6"/>
  <c r="O2605" i="6"/>
  <c r="M2605" i="6"/>
  <c r="N2605" i="6" s="1"/>
  <c r="M3352" i="6"/>
  <c r="N3352" i="6" s="1"/>
  <c r="O3352" i="6"/>
  <c r="O3539" i="6"/>
  <c r="M3539" i="6"/>
  <c r="N3539" i="6" s="1"/>
  <c r="O1352" i="6"/>
  <c r="M1352" i="6"/>
  <c r="N1352" i="6" s="1"/>
  <c r="M1379" i="6"/>
  <c r="N1379" i="6" s="1"/>
  <c r="O1379" i="6"/>
  <c r="O1566" i="6"/>
  <c r="M1566" i="6"/>
  <c r="N1566" i="6" s="1"/>
  <c r="M2371" i="6"/>
  <c r="N2371" i="6" s="1"/>
  <c r="O2371" i="6"/>
  <c r="O2462" i="6"/>
  <c r="M2462" i="6"/>
  <c r="N2462" i="6" s="1"/>
  <c r="O2481" i="6"/>
  <c r="M2481" i="6"/>
  <c r="N2481" i="6" s="1"/>
  <c r="O2647" i="6"/>
  <c r="M2647" i="6"/>
  <c r="N2647" i="6" s="1"/>
  <c r="M3375" i="6"/>
  <c r="N3375" i="6" s="1"/>
  <c r="O3375" i="6"/>
  <c r="O850" i="6"/>
  <c r="M850" i="6"/>
  <c r="N850" i="6" s="1"/>
  <c r="M1616" i="6"/>
  <c r="N1616" i="6" s="1"/>
  <c r="O1616" i="6"/>
  <c r="O1643" i="6"/>
  <c r="M1643" i="6"/>
  <c r="N1643" i="6" s="1"/>
  <c r="O1830" i="6"/>
  <c r="M1830" i="6"/>
  <c r="N1830" i="6" s="1"/>
  <c r="O1963" i="6"/>
  <c r="M1963" i="6"/>
  <c r="N1963" i="6" s="1"/>
  <c r="O2047" i="6"/>
  <c r="M2047" i="6"/>
  <c r="N2047" i="6" s="1"/>
  <c r="O2721" i="6"/>
  <c r="M2721" i="6"/>
  <c r="N2721" i="6" s="1"/>
  <c r="O2748" i="6"/>
  <c r="M2748" i="6"/>
  <c r="N2748" i="6" s="1"/>
  <c r="M2911" i="6"/>
  <c r="N2911" i="6" s="1"/>
  <c r="O2911" i="6"/>
  <c r="M3639" i="6"/>
  <c r="N3639" i="6" s="1"/>
  <c r="O3639" i="6"/>
  <c r="O3738" i="6"/>
  <c r="M3738" i="6"/>
  <c r="N3738" i="6" s="1"/>
  <c r="O3740" i="6"/>
  <c r="M3740" i="6"/>
  <c r="N3740" i="6" s="1"/>
  <c r="M3485" i="6"/>
  <c r="N3485" i="6" s="1"/>
  <c r="O3485" i="6"/>
  <c r="M3355" i="6"/>
  <c r="N3355" i="6" s="1"/>
  <c r="O3355" i="6"/>
  <c r="O3435" i="6"/>
  <c r="M3435" i="6"/>
  <c r="N3435" i="6" s="1"/>
  <c r="O3469" i="6"/>
  <c r="M3469" i="6"/>
  <c r="N3469" i="6" s="1"/>
  <c r="O3291" i="6"/>
  <c r="M3291" i="6"/>
  <c r="N3291" i="6" s="1"/>
  <c r="O3420" i="6"/>
  <c r="M3420" i="6"/>
  <c r="N3420" i="6" s="1"/>
  <c r="O12" i="5"/>
  <c r="L14" i="5"/>
  <c r="M14" i="5" s="1"/>
  <c r="N14" i="5" s="1"/>
  <c r="L13" i="5"/>
  <c r="M13" i="5" s="1"/>
  <c r="N13" i="5" s="1"/>
  <c r="E8" i="4" l="1"/>
  <c r="G9" i="4" s="1"/>
  <c r="H9" i="4" s="1"/>
  <c r="F8" i="4"/>
  <c r="D9" i="4"/>
  <c r="R5" i="6"/>
  <c r="R3" i="6"/>
  <c r="N8" i="6"/>
  <c r="R4" i="6" s="1"/>
  <c r="G8" i="4"/>
  <c r="H8" i="4" s="1"/>
  <c r="O14" i="5"/>
  <c r="L15" i="5"/>
  <c r="M15" i="5" s="1"/>
  <c r="O13" i="5"/>
  <c r="I8" i="4" l="1"/>
  <c r="J8" i="4" s="1"/>
  <c r="K8" i="4"/>
  <c r="F9" i="4"/>
  <c r="E9" i="4"/>
  <c r="D10" i="4" s="1"/>
  <c r="K9" i="4"/>
  <c r="I9" i="4"/>
  <c r="J9" i="4" s="1"/>
  <c r="O15" i="5"/>
  <c r="N15" i="5"/>
  <c r="E10" i="4" l="1"/>
  <c r="D11" i="4" s="1"/>
  <c r="F10" i="4"/>
  <c r="G11" i="4"/>
  <c r="H11" i="4" s="1"/>
  <c r="G10" i="4"/>
  <c r="H10" i="4" s="1"/>
  <c r="L16" i="5"/>
  <c r="O16" i="5" s="1"/>
  <c r="E11" i="4" l="1"/>
  <c r="G12" i="4" s="1"/>
  <c r="H12" i="4" s="1"/>
  <c r="F11" i="4"/>
  <c r="D12" i="4"/>
  <c r="K11" i="4"/>
  <c r="I11" i="4"/>
  <c r="J11" i="4" s="1"/>
  <c r="I10" i="4"/>
  <c r="J10" i="4" s="1"/>
  <c r="K10" i="4"/>
  <c r="M16" i="5"/>
  <c r="N16" i="5" s="1"/>
  <c r="L17" i="5"/>
  <c r="E12" i="4" l="1"/>
  <c r="D13" i="4" s="1"/>
  <c r="F12" i="4"/>
  <c r="G13" i="4"/>
  <c r="H13" i="4" s="1"/>
  <c r="I12" i="4"/>
  <c r="J12" i="4" s="1"/>
  <c r="K12" i="4"/>
  <c r="M17" i="5"/>
  <c r="N17" i="5" s="1"/>
  <c r="O17" i="5"/>
  <c r="I13" i="4" l="1"/>
  <c r="J13" i="4" s="1"/>
  <c r="K13" i="4"/>
  <c r="E13" i="4"/>
  <c r="D14" i="4" s="1"/>
  <c r="F13" i="4"/>
  <c r="E14" i="4" l="1"/>
  <c r="F14" i="4"/>
  <c r="G15" i="4"/>
  <c r="H15" i="4" s="1"/>
  <c r="G14" i="4"/>
  <c r="H14" i="4" s="1"/>
  <c r="D15" i="4"/>
  <c r="L19" i="5"/>
  <c r="M19" i="5" s="1"/>
  <c r="N19" i="5" s="1"/>
  <c r="L18" i="5"/>
  <c r="O18" i="5" s="1"/>
  <c r="E15" i="4" l="1"/>
  <c r="D16" i="4" s="1"/>
  <c r="F15" i="4"/>
  <c r="G16" i="4"/>
  <c r="H16" i="4" s="1"/>
  <c r="K14" i="4"/>
  <c r="I14" i="4"/>
  <c r="J14" i="4" s="1"/>
  <c r="I15" i="4"/>
  <c r="J15" i="4" s="1"/>
  <c r="K15" i="4"/>
  <c r="O19" i="5"/>
  <c r="M18" i="5"/>
  <c r="N18" i="5" s="1"/>
  <c r="K16" i="4" l="1"/>
  <c r="I16" i="4"/>
  <c r="J16" i="4" s="1"/>
  <c r="F16" i="4"/>
  <c r="E16" i="4"/>
  <c r="G17" i="4" s="1"/>
  <c r="H17" i="4" s="1"/>
  <c r="D17" i="4" l="1"/>
  <c r="I17" i="4"/>
  <c r="J17" i="4" s="1"/>
  <c r="K17" i="4"/>
  <c r="L20" i="5"/>
  <c r="O20" i="5" s="1"/>
  <c r="L21" i="5"/>
  <c r="M21" i="5" s="1"/>
  <c r="N21" i="5" s="1"/>
  <c r="E17" i="4" l="1"/>
  <c r="G18" i="4" s="1"/>
  <c r="H18" i="4" s="1"/>
  <c r="F17" i="4"/>
  <c r="D18" i="4"/>
  <c r="M20" i="5"/>
  <c r="N20" i="5" s="1"/>
  <c r="O21" i="5"/>
  <c r="E18" i="4" l="1"/>
  <c r="D19" i="4" s="1"/>
  <c r="F18" i="4"/>
  <c r="G19" i="4"/>
  <c r="H19" i="4" s="1"/>
  <c r="I18" i="4"/>
  <c r="J18" i="4" s="1"/>
  <c r="K18" i="4"/>
  <c r="L22" i="5"/>
  <c r="O22" i="5" s="1"/>
  <c r="I19" i="4" l="1"/>
  <c r="J19" i="4" s="1"/>
  <c r="K19" i="4"/>
  <c r="E19" i="4"/>
  <c r="F19" i="4"/>
  <c r="M22" i="5"/>
  <c r="N22" i="5" s="1"/>
  <c r="G20" i="4" l="1"/>
  <c r="H20" i="4" s="1"/>
  <c r="D20" i="4"/>
  <c r="F20" i="4" l="1"/>
  <c r="E20" i="4"/>
  <c r="G21" i="4" s="1"/>
  <c r="H21" i="4" s="1"/>
  <c r="I20" i="4"/>
  <c r="J20" i="4" s="1"/>
  <c r="K20" i="4"/>
  <c r="L23" i="5"/>
  <c r="K21" i="4" l="1"/>
  <c r="I21" i="4"/>
  <c r="J21" i="4" s="1"/>
  <c r="D21" i="4"/>
  <c r="O23" i="5"/>
  <c r="M23" i="5"/>
  <c r="N23" i="5" s="1"/>
  <c r="F21" i="4" l="1"/>
  <c r="E21" i="4"/>
  <c r="G22" i="4" s="1"/>
  <c r="H22" i="4" s="1"/>
  <c r="D22" i="4"/>
  <c r="L24" i="5"/>
  <c r="F22" i="4" l="1"/>
  <c r="E22" i="4"/>
  <c r="D23" i="4" s="1"/>
  <c r="K22" i="4"/>
  <c r="I22" i="4"/>
  <c r="J22" i="4" s="1"/>
  <c r="M24" i="5"/>
  <c r="O24" i="5"/>
  <c r="G23" i="4" l="1"/>
  <c r="H23" i="4" s="1"/>
  <c r="F23" i="4"/>
  <c r="E23" i="4"/>
  <c r="D24" i="4" s="1"/>
  <c r="G24" i="4"/>
  <c r="H24" i="4" s="1"/>
  <c r="N24" i="5"/>
  <c r="L25" i="5"/>
  <c r="I24" i="4" l="1"/>
  <c r="J24" i="4" s="1"/>
  <c r="K24" i="4"/>
  <c r="F24" i="4"/>
  <c r="E24" i="4"/>
  <c r="G25" i="4" s="1"/>
  <c r="H25" i="4" s="1"/>
  <c r="D25" i="4"/>
  <c r="I23" i="4"/>
  <c r="J23" i="4" s="1"/>
  <c r="K23" i="4"/>
  <c r="L26" i="5"/>
  <c r="M25" i="5"/>
  <c r="O25" i="5"/>
  <c r="R5" i="5" s="1"/>
  <c r="R2" i="5"/>
  <c r="I25" i="4" l="1"/>
  <c r="J25" i="4" s="1"/>
  <c r="N4" i="4" s="1"/>
  <c r="K25" i="4"/>
  <c r="N5" i="4" s="1"/>
  <c r="N2" i="4"/>
  <c r="E25" i="4"/>
  <c r="F25" i="4"/>
  <c r="N3" i="4"/>
  <c r="M26" i="5"/>
  <c r="N26" i="5" s="1"/>
  <c r="O26" i="5"/>
  <c r="N25" i="5"/>
  <c r="R3" i="5"/>
  <c r="L28" i="5" l="1"/>
  <c r="M28" i="5" s="1"/>
  <c r="N28" i="5" s="1"/>
  <c r="O28" i="5" l="1"/>
  <c r="L27" i="5"/>
  <c r="L29" i="5" l="1"/>
  <c r="O29" i="5" s="1"/>
  <c r="L30" i="5"/>
  <c r="O30" i="5" s="1"/>
  <c r="O27" i="5"/>
  <c r="M27" i="5"/>
  <c r="N27" i="5" s="1"/>
  <c r="M30" i="5" l="1"/>
  <c r="N30" i="5" s="1"/>
  <c r="M29" i="5"/>
  <c r="N29" i="5" s="1"/>
  <c r="L31" i="5" l="1"/>
  <c r="O31" i="5" l="1"/>
  <c r="M31" i="5"/>
  <c r="N31" i="5" s="1"/>
  <c r="L32" i="5" l="1"/>
  <c r="M32" i="5" s="1"/>
  <c r="N32" i="5" s="1"/>
  <c r="O32" i="5" l="1"/>
  <c r="L33" i="5"/>
  <c r="M33" i="5" l="1"/>
  <c r="N33" i="5" s="1"/>
  <c r="O33" i="5"/>
  <c r="L34" i="5"/>
  <c r="M34" i="5" l="1"/>
  <c r="N34" i="5" s="1"/>
  <c r="O34" i="5"/>
  <c r="L35" i="5" l="1"/>
  <c r="O35" i="5" s="1"/>
  <c r="M35" i="5" l="1"/>
  <c r="N35" i="5" s="1"/>
  <c r="L36" i="5"/>
  <c r="M36" i="5" s="1"/>
  <c r="N36" i="5" s="1"/>
  <c r="O36" i="5" l="1"/>
  <c r="L37" i="5"/>
  <c r="L38" i="5" l="1"/>
  <c r="M37" i="5"/>
  <c r="N37" i="5" s="1"/>
  <c r="O37" i="5"/>
  <c r="O38" i="5" l="1"/>
  <c r="M38" i="5"/>
  <c r="N38" i="5" s="1"/>
  <c r="L39" i="5" l="1"/>
  <c r="O39" i="5" s="1"/>
  <c r="M39" i="5" l="1"/>
  <c r="N39" i="5" s="1"/>
  <c r="L40" i="5"/>
  <c r="M40" i="5" s="1"/>
  <c r="N40" i="5" s="1"/>
  <c r="L41" i="5"/>
  <c r="O40" i="5" l="1"/>
  <c r="O41" i="5"/>
  <c r="M41" i="5"/>
  <c r="N41" i="5" s="1"/>
  <c r="L42" i="5" l="1"/>
  <c r="L43" i="5" l="1"/>
  <c r="O42" i="5"/>
  <c r="M42" i="5"/>
  <c r="N42" i="5" s="1"/>
  <c r="L44" i="5" l="1"/>
  <c r="O43" i="5"/>
  <c r="M43" i="5"/>
  <c r="N43" i="5" s="1"/>
  <c r="M44" i="5" l="1"/>
  <c r="N44" i="5" s="1"/>
  <c r="R4" i="5" s="1"/>
  <c r="O44" i="5"/>
</calcChain>
</file>

<file path=xl/sharedStrings.xml><?xml version="1.0" encoding="utf-8"?>
<sst xmlns="http://schemas.openxmlformats.org/spreadsheetml/2006/main" count="132" uniqueCount="48">
  <si>
    <t>period</t>
    <phoneticPr fontId="1" type="noConversion"/>
  </si>
  <si>
    <t>month</t>
    <phoneticPr fontId="1" type="noConversion"/>
  </si>
  <si>
    <t>demand</t>
    <phoneticPr fontId="1" type="noConversion"/>
  </si>
  <si>
    <t>Forecast</t>
    <phoneticPr fontId="1" type="noConversion"/>
  </si>
  <si>
    <t>Error</t>
    <phoneticPr fontId="1" type="noConversion"/>
  </si>
  <si>
    <t>ABS Error</t>
    <phoneticPr fontId="1" type="noConversion"/>
  </si>
  <si>
    <t>%Error</t>
    <phoneticPr fontId="1" type="noConversion"/>
  </si>
  <si>
    <t>Sq.Error</t>
    <phoneticPr fontId="1" type="noConversion"/>
  </si>
  <si>
    <t>ME</t>
    <phoneticPr fontId="1" type="noConversion"/>
  </si>
  <si>
    <t>MAE</t>
    <phoneticPr fontId="1" type="noConversion"/>
  </si>
  <si>
    <t>MAPE</t>
    <phoneticPr fontId="1" type="noConversion"/>
  </si>
  <si>
    <t>MSE</t>
    <phoneticPr fontId="1" type="noConversion"/>
  </si>
  <si>
    <t>Jan</t>
  </si>
  <si>
    <t>Jan</t>
    <phoneticPr fontId="1" type="noConversion"/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</si>
  <si>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</si>
  <si>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</si>
  <si>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</si>
  <si>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</si>
  <si>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</si>
  <si>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</si>
  <si>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</si>
  <si>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</si>
  <si>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</si>
  <si>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</si>
  <si>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</si>
  <si>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alpha</t>
    <phoneticPr fontId="1" type="noConversion"/>
  </si>
  <si>
    <t>Trend</t>
    <phoneticPr fontId="1" type="noConversion"/>
  </si>
  <si>
    <t>Seasonal</t>
    <phoneticPr fontId="1" type="noConversion"/>
  </si>
  <si>
    <t>Level</t>
    <phoneticPr fontId="1" type="noConversion"/>
  </si>
  <si>
    <t>beta</t>
    <phoneticPr fontId="1" type="noConversion"/>
  </si>
  <si>
    <t>gamma</t>
    <phoneticPr fontId="1" type="noConversion"/>
  </si>
  <si>
    <t>S-ind_avg</t>
    <phoneticPr fontId="1" type="noConversion"/>
  </si>
  <si>
    <t>date</t>
    <phoneticPr fontId="1" type="noConversion"/>
  </si>
  <si>
    <t>simple</t>
    <phoneticPr fontId="1" type="noConversion"/>
  </si>
  <si>
    <t>centered</t>
    <phoneticPr fontId="1" type="noConversion"/>
  </si>
  <si>
    <t>S+I</t>
    <phoneticPr fontId="1" type="noConversion"/>
  </si>
  <si>
    <t>deseasonalized demand</t>
    <phoneticPr fontId="1" type="noConversion"/>
  </si>
  <si>
    <t>tread</t>
    <phoneticPr fontId="1" type="noConversion"/>
  </si>
  <si>
    <t>Q</t>
    <phoneticPr fontId="1" type="noConversion"/>
  </si>
  <si>
    <t>y</t>
    <phoneticPr fontId="1" type="noConversion"/>
  </si>
  <si>
    <t>q</t>
    <phoneticPr fontId="1" type="noConversion"/>
  </si>
  <si>
    <t>total</t>
    <phoneticPr fontId="1" type="noConversion"/>
  </si>
  <si>
    <t>mean</t>
    <phoneticPr fontId="1" type="noConversion"/>
  </si>
  <si>
    <t>unadjusted seasonal</t>
    <phoneticPr fontId="1" type="noConversion"/>
  </si>
  <si>
    <t>adjusted seasonal</t>
    <phoneticPr fontId="1" type="noConversion"/>
  </si>
  <si>
    <t>SSE</t>
    <phoneticPr fontId="1" type="noConversion"/>
  </si>
  <si>
    <t>Error2</t>
    <phoneticPr fontId="1" type="noConversion"/>
  </si>
  <si>
    <t>tread1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</si>
</sst>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\-m\-yy"/>
    <numFmt numFmtId="177" formatCode="#,##0_);[Red]\(#,##0\)"/>
    <numFmt numFmtId="178" formatCode="0.000_);[Red]\(0.000\)"/>
    <numFmt numFmtId="179" formatCode="0_);[Red]\(0\)"/>
    <numFmt numFmtId="180" formatCode="0.000%"/>
  </numFmts>
  <fonts count="10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sz val="12"/>
      <name val="Arial"/>
      <family val="2"/>
    </font>
    <font>
      <b/>
      <sz val="12"/>
      <color theme="0"/>
      <name val="Arial"/>
      <family val="2"/>
    </font>
    <font>
      <sz val="12"/>
      <color theme="1"/>
      <name val="新細明體"/>
      <family val="1"/>
      <charset val="136"/>
      <scheme val="major"/>
    </font>
    <font>
      <sz val="12"/>
      <color rgb="FF000000"/>
      <name val="新細明體"/>
      <family val="1"/>
      <charset val="136"/>
      <scheme val="major"/>
    </font>
    <font>
      <sz val="12"/>
      <color rgb="FF000000"/>
      <name val="新細明體"/>
      <family val="1"/>
      <charset val="136"/>
    </font>
    <font>
      <sz val="12"/>
      <color rgb="FF000000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9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2" fillId="3" borderId="0" xfId="0" applyFont="1" applyFill="1">
      <alignment vertical="center"/>
    </xf>
    <xf numFmtId="0" fontId="3" fillId="5" borderId="0" xfId="0" applyFont="1" applyFill="1">
      <alignment vertical="center"/>
    </xf>
    <xf numFmtId="0" fontId="2" fillId="6" borderId="0" xfId="0" applyFont="1" applyFill="1">
      <alignment vertical="center"/>
    </xf>
    <xf numFmtId="0" fontId="2" fillId="4" borderId="0" xfId="0" applyFont="1" applyFill="1">
      <alignment vertical="center"/>
    </xf>
    <xf numFmtId="0" fontId="2" fillId="7" borderId="0" xfId="0" applyFont="1" applyFill="1">
      <alignment vertical="center"/>
    </xf>
    <xf numFmtId="0" fontId="3" fillId="8" borderId="0" xfId="0" applyFont="1" applyFill="1">
      <alignment vertical="center"/>
    </xf>
    <xf numFmtId="0" fontId="2" fillId="8" borderId="0" xfId="0" applyFont="1" applyFill="1">
      <alignment vertical="center"/>
    </xf>
    <xf numFmtId="10" fontId="3" fillId="5" borderId="0" xfId="0" applyNumberFormat="1" applyFont="1" applyFill="1">
      <alignment vertical="center"/>
    </xf>
    <xf numFmtId="10" fontId="2" fillId="4" borderId="0" xfId="0" applyNumberFormat="1" applyFont="1" applyFill="1">
      <alignment vertical="center"/>
    </xf>
    <xf numFmtId="10" fontId="2" fillId="7" borderId="0" xfId="0" applyNumberFormat="1" applyFont="1" applyFill="1">
      <alignment vertical="center"/>
    </xf>
    <xf numFmtId="10" fontId="2" fillId="0" borderId="0" xfId="0" applyNumberFormat="1" applyFont="1">
      <alignment vertical="center"/>
    </xf>
    <xf numFmtId="10" fontId="2" fillId="8" borderId="0" xfId="0" applyNumberFormat="1" applyFont="1" applyFill="1">
      <alignment vertical="center"/>
    </xf>
    <xf numFmtId="0" fontId="4" fillId="9" borderId="0" xfId="0" applyFont="1" applyFill="1">
      <alignment vertical="center"/>
    </xf>
    <xf numFmtId="0" fontId="2" fillId="10" borderId="0" xfId="0" applyFont="1" applyFill="1">
      <alignment vertical="center"/>
    </xf>
    <xf numFmtId="0" fontId="5" fillId="4" borderId="0" xfId="0" applyFont="1" applyFill="1">
      <alignment vertical="center"/>
    </xf>
    <xf numFmtId="10" fontId="5" fillId="4" borderId="0" xfId="0" applyNumberFormat="1" applyFont="1" applyFill="1">
      <alignment vertical="center"/>
    </xf>
    <xf numFmtId="0" fontId="2" fillId="2" borderId="0" xfId="0" applyFont="1" applyFill="1">
      <alignment vertical="center"/>
    </xf>
    <xf numFmtId="0" fontId="2" fillId="11" borderId="0" xfId="0" applyFont="1" applyFill="1">
      <alignment vertical="center"/>
    </xf>
    <xf numFmtId="176" fontId="6" fillId="0" borderId="0" xfId="0" applyNumberFormat="1" applyFont="1">
      <alignment vertical="center"/>
    </xf>
    <xf numFmtId="0" fontId="7" fillId="0" borderId="0" xfId="0" applyFont="1" applyAlignment="1">
      <alignment horizontal="right" vertical="center"/>
    </xf>
    <xf numFmtId="0" fontId="8" fillId="0" borderId="0" xfId="0" applyFont="1" applyAlignment="1">
      <alignment horizontal="right" vertical="center"/>
    </xf>
    <xf numFmtId="0" fontId="9" fillId="0" borderId="0" xfId="0" applyFont="1" applyAlignment="1">
      <alignment horizontal="right" vertical="center"/>
    </xf>
    <xf numFmtId="0" fontId="4" fillId="5" borderId="0" xfId="0" applyFont="1" applyFill="1">
      <alignment vertical="center"/>
    </xf>
    <xf numFmtId="0" fontId="2" fillId="5" borderId="0" xfId="0" applyFont="1" applyFill="1">
      <alignment vertical="center"/>
    </xf>
    <xf numFmtId="177" fontId="3" fillId="0" borderId="0" xfId="0" applyNumberFormat="1" applyFont="1">
      <alignment vertical="center"/>
    </xf>
    <xf numFmtId="177" fontId="6" fillId="0" borderId="0" xfId="0" applyNumberFormat="1" applyFont="1">
      <alignment vertical="center"/>
    </xf>
    <xf numFmtId="177" fontId="2" fillId="0" borderId="0" xfId="0" applyNumberFormat="1" applyFont="1">
      <alignment vertical="center"/>
    </xf>
    <xf numFmtId="0" fontId="2" fillId="5" borderId="1" xfId="0" applyFont="1" applyFill="1" applyBorder="1">
      <alignment vertical="center"/>
    </xf>
    <xf numFmtId="0" fontId="3" fillId="5" borderId="1" xfId="0" applyFont="1" applyFill="1" applyBorder="1">
      <alignment vertical="center"/>
    </xf>
    <xf numFmtId="0" fontId="4" fillId="5" borderId="1" xfId="0" applyFont="1" applyFill="1" applyBorder="1">
      <alignment vertical="center"/>
    </xf>
    <xf numFmtId="178" fontId="3" fillId="5" borderId="0" xfId="0" applyNumberFormat="1" applyFont="1" applyFill="1">
      <alignment vertical="center"/>
    </xf>
    <xf numFmtId="178" fontId="2" fillId="4" borderId="0" xfId="0" applyNumberFormat="1" applyFont="1" applyFill="1">
      <alignment vertical="center"/>
    </xf>
    <xf numFmtId="178" fontId="2" fillId="0" borderId="0" xfId="0" applyNumberFormat="1" applyFont="1">
      <alignment vertical="center"/>
    </xf>
    <xf numFmtId="178" fontId="2" fillId="7" borderId="0" xfId="0" applyNumberFormat="1" applyFont="1" applyFill="1">
      <alignment vertical="center"/>
    </xf>
    <xf numFmtId="178" fontId="4" fillId="5" borderId="0" xfId="0" applyNumberFormat="1" applyFont="1" applyFill="1">
      <alignment vertical="center"/>
    </xf>
    <xf numFmtId="178" fontId="2" fillId="5" borderId="0" xfId="0" applyNumberFormat="1" applyFont="1" applyFill="1">
      <alignment vertical="center"/>
    </xf>
    <xf numFmtId="178" fontId="3" fillId="5" borderId="1" xfId="0" applyNumberFormat="1" applyFont="1" applyFill="1" applyBorder="1">
      <alignment vertical="center"/>
    </xf>
    <xf numFmtId="178" fontId="4" fillId="5" borderId="1" xfId="0" applyNumberFormat="1" applyFont="1" applyFill="1" applyBorder="1">
      <alignment vertical="center"/>
    </xf>
    <xf numFmtId="178" fontId="2" fillId="5" borderId="1" xfId="0" applyNumberFormat="1" applyFont="1" applyFill="1" applyBorder="1">
      <alignment vertical="center"/>
    </xf>
    <xf numFmtId="178" fontId="5" fillId="4" borderId="0" xfId="0" applyNumberFormat="1" applyFont="1" applyFill="1">
      <alignment vertical="center"/>
    </xf>
    <xf numFmtId="179" fontId="6" fillId="0" borderId="0" xfId="0" applyNumberFormat="1" applyFont="1">
      <alignment vertical="center"/>
    </xf>
    <xf numFmtId="179" fontId="2" fillId="0" borderId="0" xfId="0" applyNumberFormat="1" applyFont="1">
      <alignment vertical="center"/>
    </xf>
    <xf numFmtId="180" fontId="3" fillId="5" borderId="0" xfId="0" applyNumberFormat="1" applyFont="1" applyFill="1">
      <alignment vertical="center"/>
    </xf>
    <xf numFmtId="180" fontId="2" fillId="4" borderId="0" xfId="0" applyNumberFormat="1" applyFont="1" applyFill="1">
      <alignment vertical="center"/>
    </xf>
    <xf numFmtId="180" fontId="2" fillId="7" borderId="0" xfId="0" applyNumberFormat="1" applyFont="1" applyFill="1">
      <alignment vertical="center"/>
    </xf>
    <xf numFmtId="180" fontId="2" fillId="0" borderId="0" xfId="0" applyNumberFormat="1" applyFo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7D544-6921-4C37-A472-D81D934A788E}">
  <dimension ref="A1:T3969"/>
  <sheetViews>
    <sheetView tabSelected="1" topLeftCell="G1" zoomScale="70" zoomScaleNormal="70" workbookViewId="0">
      <selection activeCell="D1" sqref="D1:D1048576"/>
    </sheetView>
  </sheetViews>
  <sheetFormatPr defaultRowHeight="15.5" x14ac:dyDescent="0.4"/>
  <cols>
    <col min="1" max="1" width="9.26953125" style="1" customWidth="1"/>
    <col min="2" max="2" width="16" style="1" customWidth="1"/>
    <col min="3" max="3" width="16" style="44" customWidth="1"/>
    <col min="4" max="4" width="13.26953125" style="1" customWidth="1"/>
    <col min="5" max="5" width="17.54296875" style="26" customWidth="1"/>
    <col min="6" max="7" width="14.1796875" style="26" customWidth="1"/>
    <col min="8" max="8" width="14.90625" style="26" customWidth="1"/>
    <col min="9" max="9" width="14.90625" style="4" customWidth="1"/>
    <col min="10" max="10" width="14.6328125" style="26" customWidth="1"/>
    <col min="11" max="11" width="23.81640625" style="1" customWidth="1"/>
    <col min="12" max="12" width="21.7265625" style="35" customWidth="1"/>
    <col min="13" max="13" width="21.1796875" style="35" customWidth="1"/>
    <col min="14" max="14" width="14.54296875" style="35" customWidth="1"/>
    <col min="15" max="15" width="19" style="35" customWidth="1"/>
    <col min="16" max="16" width="22.36328125" style="35" customWidth="1"/>
    <col min="17" max="17" width="8.7265625" style="1"/>
    <col min="18" max="18" width="24.453125" style="1" customWidth="1"/>
    <col min="19" max="19" width="10" style="1" bestFit="1" customWidth="1"/>
    <col min="20" max="16384" width="8.7265625" style="1"/>
  </cols>
  <sheetData>
    <row r="1" spans="1:18" s="2" customFormat="1" x14ac:dyDescent="0.4">
      <c r="A1" s="2" t="s">
        <v>0</v>
      </c>
      <c r="B1" s="2" t="s">
        <v>32</v>
      </c>
      <c r="C1" s="4" t="s">
        <v>47</v>
      </c>
      <c r="D1" s="2" t="s">
        <v>2</v>
      </c>
      <c r="E1" s="4" t="s">
        <v>33</v>
      </c>
      <c r="F1" s="4" t="s">
        <v>34</v>
      </c>
      <c r="G1" s="4" t="s">
        <v>35</v>
      </c>
      <c r="H1" s="4" t="s">
        <v>27</v>
      </c>
      <c r="I1" s="4" t="s">
        <v>36</v>
      </c>
      <c r="J1" s="4" t="s">
        <v>37</v>
      </c>
      <c r="K1" s="4" t="s">
        <v>3</v>
      </c>
      <c r="L1" s="33" t="s">
        <v>4</v>
      </c>
      <c r="M1" s="33" t="s">
        <v>5</v>
      </c>
      <c r="N1" s="33" t="s">
        <v>6</v>
      </c>
      <c r="O1" s="33" t="s">
        <v>7</v>
      </c>
      <c r="P1" s="33" t="s">
        <v>46</v>
      </c>
    </row>
    <row r="2" spans="1:18" ht="17" x14ac:dyDescent="0.4">
      <c r="A2" s="1">
        <v>1</v>
      </c>
      <c r="B2" s="21">
        <v>39814</v>
      </c>
      <c r="C2" s="43">
        <v>1</v>
      </c>
      <c r="D2" s="22">
        <v>40302</v>
      </c>
      <c r="E2" s="25"/>
      <c r="F2" s="25"/>
      <c r="G2" s="25"/>
      <c r="H2" s="25">
        <f t="shared" ref="H2:H65" si="0">VLOOKUP(C2,$Q$38:$S$42,3,FALSE)</f>
        <v>0.99908176007043725</v>
      </c>
      <c r="I2" s="4">
        <f>D2/H2</f>
        <v>40339.040918091254</v>
      </c>
      <c r="J2" s="25">
        <f>INTERCEPT($I$2:$I$3896,$A$2:$A$3896)+SLOPE($I$2:$I$3896,$A$2:$A$3896)*A2</f>
        <v>52026.150677828955</v>
      </c>
      <c r="K2" s="15">
        <f>H2*J2</f>
        <v>51978.378188895127</v>
      </c>
      <c r="L2" s="36">
        <f t="shared" ref="L2:L44" si="1">D2-K2</f>
        <v>-11676.378188895127</v>
      </c>
      <c r="M2" s="34"/>
      <c r="N2" s="34"/>
      <c r="O2" s="34"/>
      <c r="P2" s="35">
        <f>(D2-K2)^2</f>
        <v>136337807.61010584</v>
      </c>
      <c r="Q2" s="17" t="s">
        <v>8</v>
      </c>
      <c r="R2" s="42">
        <f>AVERAGE(L2:L3896)</f>
        <v>2.642741639006084E-2</v>
      </c>
    </row>
    <row r="3" spans="1:18" ht="17" x14ac:dyDescent="0.4">
      <c r="A3" s="1">
        <v>2</v>
      </c>
      <c r="B3" s="21">
        <v>39815</v>
      </c>
      <c r="C3" s="43">
        <v>2</v>
      </c>
      <c r="D3" s="22">
        <v>46467</v>
      </c>
      <c r="E3" s="25"/>
      <c r="F3" s="25"/>
      <c r="G3" s="25"/>
      <c r="H3" s="25">
        <f t="shared" si="0"/>
        <v>0.99903006100488578</v>
      </c>
      <c r="I3" s="4">
        <f t="shared" ref="I3:I44" si="2">D3/H3</f>
        <v>46512.11391302944</v>
      </c>
      <c r="J3" s="25">
        <f t="shared" ref="J3:J66" si="3">INTERCEPT($I$2:$I$3896,$A$2:$A$3896)+SLOPE($I$2:$I$3896,$A$2:$A$3896)*A3</f>
        <v>52026.691343891798</v>
      </c>
      <c r="K3" s="15">
        <f t="shared" ref="K3:K44" si="4">H3*J3</f>
        <v>51976.228627170589</v>
      </c>
      <c r="L3" s="36">
        <f t="shared" si="1"/>
        <v>-5509.2286271705889</v>
      </c>
      <c r="M3" s="34"/>
      <c r="N3" s="34"/>
      <c r="O3" s="34"/>
      <c r="P3" s="35">
        <f t="shared" ref="P3:P66" si="5">(D3-K3)^2</f>
        <v>30351600.066435933</v>
      </c>
      <c r="Q3" s="17" t="s">
        <v>9</v>
      </c>
      <c r="R3" s="42">
        <f>AVERAGE(M3:M3896)</f>
        <v>5323.4591067184674</v>
      </c>
    </row>
    <row r="4" spans="1:18" ht="17" x14ac:dyDescent="0.4">
      <c r="A4" s="1">
        <v>3</v>
      </c>
      <c r="B4" s="21">
        <v>39816</v>
      </c>
      <c r="C4" s="43">
        <v>3</v>
      </c>
      <c r="D4" s="22">
        <v>40298</v>
      </c>
      <c r="E4" s="25">
        <f>AVERAGE(D2:D5)</f>
        <v>42100.5</v>
      </c>
      <c r="F4" s="25">
        <f>AVERAGE(E4:E5)</f>
        <v>42712.75</v>
      </c>
      <c r="G4" s="25">
        <f>D4/F4</f>
        <v>0.9434653587043681</v>
      </c>
      <c r="H4" s="25">
        <f t="shared" si="0"/>
        <v>1.0006656594296783</v>
      </c>
      <c r="I4" s="4">
        <f t="shared" si="2"/>
        <v>40271.193100568213</v>
      </c>
      <c r="J4" s="25">
        <f t="shared" si="3"/>
        <v>52027.232009954649</v>
      </c>
      <c r="K4" s="15">
        <f t="shared" si="4"/>
        <v>52061.864427542139</v>
      </c>
      <c r="L4" s="36">
        <f t="shared" si="1"/>
        <v>-11763.864427542139</v>
      </c>
      <c r="M4" s="34"/>
      <c r="N4" s="34"/>
      <c r="O4" s="34"/>
      <c r="P4" s="35">
        <f t="shared" si="5"/>
        <v>138388506.26959133</v>
      </c>
      <c r="Q4" s="17" t="s">
        <v>10</v>
      </c>
      <c r="R4" s="18">
        <f>AVERAGE(N8:N3896)</f>
        <v>0.10333741910234992</v>
      </c>
    </row>
    <row r="5" spans="1:18" ht="17" x14ac:dyDescent="0.4">
      <c r="A5" s="1">
        <v>4</v>
      </c>
      <c r="B5" s="21">
        <v>39817</v>
      </c>
      <c r="C5" s="43">
        <v>4</v>
      </c>
      <c r="D5" s="22">
        <v>41335</v>
      </c>
      <c r="E5" s="25">
        <f t="shared" ref="E5:E68" si="6">AVERAGE(D3:D6)</f>
        <v>43325</v>
      </c>
      <c r="F5" s="25">
        <f t="shared" ref="F5:F68" si="7">AVERAGE(E5:E6)</f>
        <v>43085.5</v>
      </c>
      <c r="G5" s="25">
        <f t="shared" ref="G5:G44" si="8">D5/F5</f>
        <v>0.95937148228522362</v>
      </c>
      <c r="H5" s="25">
        <f t="shared" si="0"/>
        <v>1.0012225194949984</v>
      </c>
      <c r="I5" s="4">
        <f t="shared" si="2"/>
        <v>41284.528858628502</v>
      </c>
      <c r="J5" s="25">
        <f t="shared" si="3"/>
        <v>52027.772676017492</v>
      </c>
      <c r="K5" s="15">
        <f t="shared" si="4"/>
        <v>52091.377642395266</v>
      </c>
      <c r="L5" s="36">
        <f t="shared" si="1"/>
        <v>-10756.377642395266</v>
      </c>
      <c r="M5" s="34"/>
      <c r="N5" s="34"/>
      <c r="O5" s="34"/>
      <c r="P5" s="35">
        <f t="shared" si="5"/>
        <v>115699659.98582074</v>
      </c>
      <c r="Q5" s="17" t="s">
        <v>11</v>
      </c>
      <c r="R5" s="42">
        <f>AVERAGE(O3:O3896)</f>
        <v>41828199.039288454</v>
      </c>
    </row>
    <row r="6" spans="1:18" ht="17" x14ac:dyDescent="0.4">
      <c r="A6" s="1">
        <v>5</v>
      </c>
      <c r="B6" s="21">
        <v>39818</v>
      </c>
      <c r="C6" s="43">
        <v>1</v>
      </c>
      <c r="D6" s="22">
        <v>45200</v>
      </c>
      <c r="E6" s="25">
        <f t="shared" si="6"/>
        <v>42846</v>
      </c>
      <c r="F6" s="25">
        <f t="shared" si="7"/>
        <v>43099.125</v>
      </c>
      <c r="G6" s="25">
        <f t="shared" si="8"/>
        <v>1.0487451891424711</v>
      </c>
      <c r="H6" s="25">
        <f t="shared" si="0"/>
        <v>0.99908176007043725</v>
      </c>
      <c r="I6" s="4">
        <f t="shared" si="2"/>
        <v>45241.54259088196</v>
      </c>
      <c r="J6" s="25">
        <f t="shared" si="3"/>
        <v>52028.313342080335</v>
      </c>
      <c r="K6" s="15">
        <f t="shared" si="4"/>
        <v>51980.538867301831</v>
      </c>
      <c r="L6" s="36">
        <f t="shared" si="1"/>
        <v>-6780.5388673018315</v>
      </c>
      <c r="M6" s="34"/>
      <c r="N6" s="34"/>
      <c r="O6" s="34"/>
      <c r="P6" s="35">
        <f t="shared" si="5"/>
        <v>45975707.330990806</v>
      </c>
      <c r="Q6" s="17" t="s">
        <v>45</v>
      </c>
      <c r="R6" s="42">
        <f>SUM(P2:P3896)</f>
        <v>163191785455.29144</v>
      </c>
    </row>
    <row r="7" spans="1:18" ht="17" x14ac:dyDescent="0.4">
      <c r="A7" s="1">
        <v>6</v>
      </c>
      <c r="B7" s="21">
        <v>39819</v>
      </c>
      <c r="C7" s="43">
        <v>2</v>
      </c>
      <c r="D7" s="22">
        <v>44551</v>
      </c>
      <c r="E7" s="25">
        <f t="shared" si="6"/>
        <v>43352.25</v>
      </c>
      <c r="F7" s="25">
        <f t="shared" si="7"/>
        <v>43004.125</v>
      </c>
      <c r="G7" s="25">
        <f t="shared" si="8"/>
        <v>1.0359703865617542</v>
      </c>
      <c r="H7" s="25">
        <f t="shared" si="0"/>
        <v>0.99903006100488578</v>
      </c>
      <c r="I7" s="4">
        <f t="shared" si="2"/>
        <v>44594.253705627103</v>
      </c>
      <c r="J7" s="25">
        <f t="shared" si="3"/>
        <v>52028.854008143178</v>
      </c>
      <c r="K7" s="15">
        <f t="shared" si="4"/>
        <v>51978.389193769573</v>
      </c>
      <c r="L7" s="36">
        <f t="shared" si="1"/>
        <v>-7427.3891937695735</v>
      </c>
      <c r="M7" s="34"/>
      <c r="N7" s="34"/>
      <c r="O7" s="34"/>
      <c r="P7" s="35">
        <f t="shared" si="5"/>
        <v>55166110.235725038</v>
      </c>
    </row>
    <row r="8" spans="1:18" ht="17" x14ac:dyDescent="0.4">
      <c r="A8" s="1">
        <v>7</v>
      </c>
      <c r="B8" s="21">
        <v>39820</v>
      </c>
      <c r="C8" s="43">
        <v>3</v>
      </c>
      <c r="D8" s="22">
        <v>42323</v>
      </c>
      <c r="E8" s="25">
        <f t="shared" si="6"/>
        <v>42656</v>
      </c>
      <c r="F8" s="25">
        <f t="shared" si="7"/>
        <v>42232</v>
      </c>
      <c r="G8" s="25">
        <f t="shared" si="8"/>
        <v>1.0021547641598787</v>
      </c>
      <c r="H8" s="25">
        <f t="shared" si="0"/>
        <v>1.0006656594296783</v>
      </c>
      <c r="I8" s="4">
        <f t="shared" si="2"/>
        <v>42294.846036908741</v>
      </c>
      <c r="J8" s="25">
        <f t="shared" si="3"/>
        <v>52029.394674206022</v>
      </c>
      <c r="K8" s="15">
        <f t="shared" si="4"/>
        <v>52064.028531391363</v>
      </c>
      <c r="L8" s="36">
        <f t="shared" si="1"/>
        <v>-9741.0285313913628</v>
      </c>
      <c r="M8" s="36">
        <f t="shared" ref="M8:M44" si="9">ABS(L8)</f>
        <v>9741.0285313913628</v>
      </c>
      <c r="N8" s="36">
        <f t="shared" ref="N8:N44" si="10">M8/D8</f>
        <v>0.23015921677081877</v>
      </c>
      <c r="O8" s="36">
        <f t="shared" ref="O8:O44" si="11">L8^2</f>
        <v>94887636.849380568</v>
      </c>
      <c r="P8" s="35">
        <f t="shared" si="5"/>
        <v>94887636.849380568</v>
      </c>
    </row>
    <row r="9" spans="1:18" ht="17" x14ac:dyDescent="0.4">
      <c r="A9" s="1">
        <v>8</v>
      </c>
      <c r="B9" s="21">
        <v>39821</v>
      </c>
      <c r="C9" s="43">
        <v>4</v>
      </c>
      <c r="D9" s="22">
        <v>38550</v>
      </c>
      <c r="E9" s="25">
        <f>AVERAGE(D7:D9)</f>
        <v>41808</v>
      </c>
      <c r="F9" s="25">
        <f t="shared" si="7"/>
        <v>43558</v>
      </c>
      <c r="G9" s="25">
        <f t="shared" si="8"/>
        <v>0.88502686073740755</v>
      </c>
      <c r="H9" s="25">
        <f t="shared" si="0"/>
        <v>1.0012225194949984</v>
      </c>
      <c r="I9" s="4">
        <f t="shared" si="2"/>
        <v>38502.929418171734</v>
      </c>
      <c r="J9" s="25">
        <f t="shared" si="3"/>
        <v>52029.935340268865</v>
      </c>
      <c r="K9" s="15">
        <f t="shared" si="4"/>
        <v>52093.542950545852</v>
      </c>
      <c r="L9" s="36">
        <f t="shared" si="1"/>
        <v>-13543.542950545852</v>
      </c>
      <c r="M9" s="36">
        <f t="shared" si="9"/>
        <v>13543.542950545852</v>
      </c>
      <c r="N9" s="36">
        <f t="shared" si="10"/>
        <v>0.35132407135008697</v>
      </c>
      <c r="O9" s="36">
        <f t="shared" si="11"/>
        <v>183427555.65328026</v>
      </c>
      <c r="P9" s="35">
        <f t="shared" si="5"/>
        <v>183427555.65328026</v>
      </c>
    </row>
    <row r="10" spans="1:18" ht="17" x14ac:dyDescent="0.4">
      <c r="A10" s="1">
        <v>9</v>
      </c>
      <c r="B10" s="21">
        <v>39822</v>
      </c>
      <c r="C10" s="43">
        <v>1</v>
      </c>
      <c r="D10" s="22">
        <v>55088</v>
      </c>
      <c r="E10" s="25">
        <f t="shared" si="6"/>
        <v>45308</v>
      </c>
      <c r="F10" s="25">
        <f t="shared" si="7"/>
        <v>45315.625</v>
      </c>
      <c r="G10" s="25">
        <f t="shared" si="8"/>
        <v>1.2156513343907316</v>
      </c>
      <c r="H10" s="25">
        <f t="shared" si="0"/>
        <v>0.99908176007043725</v>
      </c>
      <c r="I10" s="4">
        <f t="shared" si="2"/>
        <v>55138.630492179327</v>
      </c>
      <c r="J10" s="25">
        <f t="shared" si="3"/>
        <v>52030.476006331715</v>
      </c>
      <c r="K10" s="15">
        <f t="shared" si="4"/>
        <v>51982.699545708543</v>
      </c>
      <c r="L10" s="36">
        <f t="shared" si="1"/>
        <v>3105.3004542914568</v>
      </c>
      <c r="M10" s="36">
        <f t="shared" si="9"/>
        <v>3105.3004542914568</v>
      </c>
      <c r="N10" s="36">
        <f t="shared" si="10"/>
        <v>5.6369816553359292E-2</v>
      </c>
      <c r="O10" s="36">
        <f t="shared" si="11"/>
        <v>9642890.9114227276</v>
      </c>
      <c r="P10" s="35">
        <f t="shared" si="5"/>
        <v>9642890.9114227276</v>
      </c>
    </row>
    <row r="11" spans="1:18" ht="17" x14ac:dyDescent="0.4">
      <c r="A11" s="1">
        <v>10</v>
      </c>
      <c r="B11" s="21">
        <v>39823</v>
      </c>
      <c r="C11" s="43">
        <v>2</v>
      </c>
      <c r="D11" s="22">
        <v>45271</v>
      </c>
      <c r="E11" s="25">
        <f t="shared" si="6"/>
        <v>45323.25</v>
      </c>
      <c r="F11" s="25">
        <f t="shared" si="7"/>
        <v>46507.25</v>
      </c>
      <c r="G11" s="25">
        <f t="shared" si="8"/>
        <v>0.97341812298082553</v>
      </c>
      <c r="H11" s="25">
        <f t="shared" si="0"/>
        <v>0.99903006100488578</v>
      </c>
      <c r="I11" s="4">
        <f t="shared" si="2"/>
        <v>45314.952739724016</v>
      </c>
      <c r="J11" s="25">
        <f t="shared" si="3"/>
        <v>52031.016672394559</v>
      </c>
      <c r="K11" s="15">
        <f t="shared" si="4"/>
        <v>51980.549760368565</v>
      </c>
      <c r="L11" s="36">
        <f t="shared" si="1"/>
        <v>-6709.5497603685653</v>
      </c>
      <c r="M11" s="36">
        <f t="shared" si="9"/>
        <v>6709.5497603685653</v>
      </c>
      <c r="N11" s="36">
        <f>M11/D11</f>
        <v>0.14820856089701057</v>
      </c>
      <c r="O11" s="36">
        <f t="shared" si="11"/>
        <v>45018057.98686187</v>
      </c>
      <c r="P11" s="35">
        <f t="shared" si="5"/>
        <v>45018057.98686187</v>
      </c>
    </row>
    <row r="12" spans="1:18" ht="17" x14ac:dyDescent="0.4">
      <c r="A12" s="1">
        <v>11</v>
      </c>
      <c r="B12" s="21">
        <v>39824</v>
      </c>
      <c r="C12" s="43">
        <v>3</v>
      </c>
      <c r="D12" s="22">
        <v>42384</v>
      </c>
      <c r="E12" s="25">
        <f t="shared" si="6"/>
        <v>47691.25</v>
      </c>
      <c r="F12" s="25">
        <f t="shared" si="7"/>
        <v>46012.5</v>
      </c>
      <c r="G12" s="25">
        <f t="shared" si="8"/>
        <v>0.92114099429502849</v>
      </c>
      <c r="H12" s="25">
        <f t="shared" si="0"/>
        <v>1.0006656594296783</v>
      </c>
      <c r="I12" s="4">
        <f t="shared" si="2"/>
        <v>42355.805458694798</v>
      </c>
      <c r="J12" s="25">
        <f t="shared" si="3"/>
        <v>52031.557338457402</v>
      </c>
      <c r="K12" s="15">
        <f t="shared" si="4"/>
        <v>52066.192635240594</v>
      </c>
      <c r="L12" s="36">
        <f t="shared" si="1"/>
        <v>-9682.1926352405935</v>
      </c>
      <c r="M12" s="36">
        <f t="shared" si="9"/>
        <v>9682.1926352405935</v>
      </c>
      <c r="N12" s="36">
        <f t="shared" si="10"/>
        <v>0.22843980358721672</v>
      </c>
      <c r="O12" s="36">
        <f t="shared" si="11"/>
        <v>93744854.225907192</v>
      </c>
      <c r="P12" s="35">
        <f t="shared" si="5"/>
        <v>93744854.225907192</v>
      </c>
    </row>
    <row r="13" spans="1:18" ht="17" x14ac:dyDescent="0.4">
      <c r="A13" s="1">
        <v>12</v>
      </c>
      <c r="B13" s="21">
        <v>39825</v>
      </c>
      <c r="C13" s="43">
        <v>4</v>
      </c>
      <c r="D13" s="22">
        <v>48022</v>
      </c>
      <c r="E13" s="25">
        <f t="shared" si="6"/>
        <v>44333.75</v>
      </c>
      <c r="F13" s="25">
        <f t="shared" si="7"/>
        <v>44144</v>
      </c>
      <c r="G13" s="25">
        <f t="shared" si="8"/>
        <v>1.0878488582819863</v>
      </c>
      <c r="H13" s="25">
        <f t="shared" si="0"/>
        <v>1.0012225194949984</v>
      </c>
      <c r="I13" s="4">
        <f t="shared" si="2"/>
        <v>47963.363852644441</v>
      </c>
      <c r="J13" s="25">
        <f t="shared" si="3"/>
        <v>52032.098004520245</v>
      </c>
      <c r="K13" s="15">
        <f t="shared" si="4"/>
        <v>52095.708258696439</v>
      </c>
      <c r="L13" s="36">
        <f t="shared" si="1"/>
        <v>-4073.7082586964389</v>
      </c>
      <c r="M13" s="36">
        <f t="shared" si="9"/>
        <v>4073.7082586964389</v>
      </c>
      <c r="N13" s="36">
        <f t="shared" si="10"/>
        <v>8.4830041620433116E-2</v>
      </c>
      <c r="O13" s="36">
        <f t="shared" si="11"/>
        <v>16595098.976971572</v>
      </c>
      <c r="P13" s="35">
        <f t="shared" si="5"/>
        <v>16595098.976971572</v>
      </c>
    </row>
    <row r="14" spans="1:18" ht="17" x14ac:dyDescent="0.4">
      <c r="A14" s="1">
        <v>13</v>
      </c>
      <c r="B14" s="21">
        <v>39826</v>
      </c>
      <c r="C14" s="43">
        <v>1</v>
      </c>
      <c r="D14" s="22">
        <v>41658</v>
      </c>
      <c r="E14" s="25">
        <f t="shared" si="6"/>
        <v>43954.25</v>
      </c>
      <c r="F14" s="25">
        <f t="shared" si="7"/>
        <v>43780.125</v>
      </c>
      <c r="G14" s="25">
        <f t="shared" si="8"/>
        <v>0.95152766238104625</v>
      </c>
      <c r="H14" s="25">
        <f t="shared" si="0"/>
        <v>0.99908176007043725</v>
      </c>
      <c r="I14" s="4">
        <f t="shared" si="2"/>
        <v>41696.287195817713</v>
      </c>
      <c r="J14" s="25">
        <f t="shared" si="3"/>
        <v>52032.638670583088</v>
      </c>
      <c r="K14" s="15">
        <f t="shared" si="4"/>
        <v>51984.860224115248</v>
      </c>
      <c r="L14" s="36">
        <f t="shared" si="1"/>
        <v>-10326.860224115248</v>
      </c>
      <c r="M14" s="36">
        <f t="shared" si="9"/>
        <v>10326.860224115248</v>
      </c>
      <c r="N14" s="36">
        <f t="shared" si="10"/>
        <v>0.24789620778998625</v>
      </c>
      <c r="O14" s="36">
        <f t="shared" si="11"/>
        <v>106644042.08841363</v>
      </c>
      <c r="P14" s="35">
        <f t="shared" si="5"/>
        <v>106644042.08841363</v>
      </c>
      <c r="R14" s="9"/>
    </row>
    <row r="15" spans="1:18" ht="17" x14ac:dyDescent="0.4">
      <c r="A15" s="1">
        <v>14</v>
      </c>
      <c r="B15" s="21">
        <v>39827</v>
      </c>
      <c r="C15" s="43">
        <v>2</v>
      </c>
      <c r="D15" s="22">
        <v>43753</v>
      </c>
      <c r="E15" s="25">
        <f t="shared" si="6"/>
        <v>43606</v>
      </c>
      <c r="F15" s="25">
        <f t="shared" si="7"/>
        <v>43797.625</v>
      </c>
      <c r="G15" s="25">
        <f t="shared" si="8"/>
        <v>0.99898110913548399</v>
      </c>
      <c r="H15" s="25">
        <f t="shared" si="0"/>
        <v>0.99903006100488578</v>
      </c>
      <c r="I15" s="4">
        <f t="shared" si="2"/>
        <v>43795.478942836358</v>
      </c>
      <c r="J15" s="25">
        <f t="shared" si="3"/>
        <v>52033.179336645931</v>
      </c>
      <c r="K15" s="15">
        <f t="shared" si="4"/>
        <v>51982.71032696755</v>
      </c>
      <c r="L15" s="36">
        <f t="shared" si="1"/>
        <v>-8229.7103269675499</v>
      </c>
      <c r="M15" s="36">
        <f t="shared" si="9"/>
        <v>8229.7103269675499</v>
      </c>
      <c r="N15" s="36">
        <f t="shared" si="10"/>
        <v>0.18809476668954242</v>
      </c>
      <c r="O15" s="36">
        <f t="shared" si="11"/>
        <v>67728132.065796331</v>
      </c>
      <c r="P15" s="35">
        <f t="shared" si="5"/>
        <v>67728132.065796331</v>
      </c>
    </row>
    <row r="16" spans="1:18" ht="17" x14ac:dyDescent="0.4">
      <c r="A16" s="1">
        <v>15</v>
      </c>
      <c r="B16" s="21">
        <v>39828</v>
      </c>
      <c r="C16" s="43">
        <v>3</v>
      </c>
      <c r="D16" s="22">
        <v>40991</v>
      </c>
      <c r="E16" s="25">
        <f t="shared" si="6"/>
        <v>43989.25</v>
      </c>
      <c r="F16" s="25">
        <f t="shared" si="7"/>
        <v>45421</v>
      </c>
      <c r="G16" s="25">
        <f t="shared" si="8"/>
        <v>0.9024680213997931</v>
      </c>
      <c r="H16" s="25">
        <f t="shared" si="0"/>
        <v>1.0006656594296783</v>
      </c>
      <c r="I16" s="4">
        <f t="shared" si="2"/>
        <v>40963.732105449191</v>
      </c>
      <c r="J16" s="25">
        <f t="shared" si="3"/>
        <v>52033.720002708782</v>
      </c>
      <c r="K16" s="15">
        <f t="shared" si="4"/>
        <v>52068.356739089824</v>
      </c>
      <c r="L16" s="36">
        <f t="shared" si="1"/>
        <v>-11077.356739089824</v>
      </c>
      <c r="M16" s="36">
        <f t="shared" si="9"/>
        <v>11077.356739089824</v>
      </c>
      <c r="N16" s="36">
        <f t="shared" si="10"/>
        <v>0.2702387533626851</v>
      </c>
      <c r="O16" s="36">
        <f t="shared" si="11"/>
        <v>122707832.32505874</v>
      </c>
      <c r="P16" s="35">
        <f t="shared" si="5"/>
        <v>122707832.32505874</v>
      </c>
    </row>
    <row r="17" spans="1:16" ht="17" x14ac:dyDescent="0.4">
      <c r="A17" s="1">
        <v>16</v>
      </c>
      <c r="B17" s="21">
        <v>39829</v>
      </c>
      <c r="C17" s="43">
        <v>4</v>
      </c>
      <c r="D17" s="22">
        <v>49555</v>
      </c>
      <c r="E17" s="25">
        <f t="shared" si="6"/>
        <v>46852.75</v>
      </c>
      <c r="F17" s="25">
        <f t="shared" si="7"/>
        <v>46448.25</v>
      </c>
      <c r="G17" s="25">
        <f t="shared" si="8"/>
        <v>1.0668862658980693</v>
      </c>
      <c r="H17" s="25">
        <f t="shared" si="0"/>
        <v>1.0012225194949984</v>
      </c>
      <c r="I17" s="4">
        <f t="shared" si="2"/>
        <v>49494.492018612204</v>
      </c>
      <c r="J17" s="25">
        <f t="shared" si="3"/>
        <v>52034.260668771625</v>
      </c>
      <c r="K17" s="15">
        <f t="shared" si="4"/>
        <v>52097.873566847025</v>
      </c>
      <c r="L17" s="36">
        <f t="shared" si="1"/>
        <v>-2542.8735668470254</v>
      </c>
      <c r="M17" s="36">
        <f t="shared" si="9"/>
        <v>2542.8735668470254</v>
      </c>
      <c r="N17" s="36">
        <f t="shared" si="10"/>
        <v>5.1314167427041174E-2</v>
      </c>
      <c r="O17" s="36">
        <f t="shared" si="11"/>
        <v>6466205.9769693129</v>
      </c>
      <c r="P17" s="35">
        <f t="shared" si="5"/>
        <v>6466205.9769693129</v>
      </c>
    </row>
    <row r="18" spans="1:16" ht="17" x14ac:dyDescent="0.4">
      <c r="A18" s="1">
        <v>17</v>
      </c>
      <c r="B18" s="21">
        <v>39830</v>
      </c>
      <c r="C18" s="43">
        <v>1</v>
      </c>
      <c r="D18" s="22">
        <v>53112</v>
      </c>
      <c r="E18" s="25">
        <f t="shared" si="6"/>
        <v>46043.75</v>
      </c>
      <c r="F18" s="25">
        <f t="shared" si="7"/>
        <v>46571.125</v>
      </c>
      <c r="G18" s="25">
        <f t="shared" si="8"/>
        <v>1.1404491517007589</v>
      </c>
      <c r="H18" s="25">
        <f t="shared" si="0"/>
        <v>0.99908176007043725</v>
      </c>
      <c r="I18" s="4">
        <f t="shared" si="2"/>
        <v>53160.814382454046</v>
      </c>
      <c r="J18" s="25">
        <f t="shared" si="3"/>
        <v>52034.801334834468</v>
      </c>
      <c r="K18" s="15">
        <f t="shared" si="4"/>
        <v>51987.020902521959</v>
      </c>
      <c r="L18" s="36">
        <f t="shared" si="1"/>
        <v>1124.9790974780408</v>
      </c>
      <c r="M18" s="36">
        <f t="shared" si="9"/>
        <v>1124.9790974780408</v>
      </c>
      <c r="N18" s="36">
        <f t="shared" si="10"/>
        <v>2.1181260307991428E-2</v>
      </c>
      <c r="O18" s="36">
        <f t="shared" si="11"/>
        <v>1265577.9697625071</v>
      </c>
      <c r="P18" s="35">
        <f t="shared" si="5"/>
        <v>1265577.9697625071</v>
      </c>
    </row>
    <row r="19" spans="1:16" ht="17" x14ac:dyDescent="0.4">
      <c r="A19" s="1">
        <v>18</v>
      </c>
      <c r="B19" s="21">
        <v>39831</v>
      </c>
      <c r="C19" s="43">
        <v>2</v>
      </c>
      <c r="D19" s="22">
        <v>40517</v>
      </c>
      <c r="E19" s="25">
        <f t="shared" si="6"/>
        <v>47098.5</v>
      </c>
      <c r="F19" s="25">
        <f t="shared" si="7"/>
        <v>47477.75</v>
      </c>
      <c r="G19" s="25">
        <f t="shared" si="8"/>
        <v>0.8533892191605541</v>
      </c>
      <c r="H19" s="25">
        <f t="shared" si="0"/>
        <v>0.99903006100488578</v>
      </c>
      <c r="I19" s="4">
        <f t="shared" si="2"/>
        <v>40556.33717292302</v>
      </c>
      <c r="J19" s="25">
        <f t="shared" si="3"/>
        <v>52035.342000897312</v>
      </c>
      <c r="K19" s="15">
        <f t="shared" si="4"/>
        <v>51984.870893566535</v>
      </c>
      <c r="L19" s="36">
        <f t="shared" si="1"/>
        <v>-11467.870893566535</v>
      </c>
      <c r="M19" s="36">
        <f t="shared" si="9"/>
        <v>11467.870893566535</v>
      </c>
      <c r="N19" s="36">
        <f t="shared" si="10"/>
        <v>0.28303849973015116</v>
      </c>
      <c r="O19" s="36">
        <f t="shared" si="11"/>
        <v>131512062.83151051</v>
      </c>
      <c r="P19" s="35">
        <f t="shared" si="5"/>
        <v>131512062.83151051</v>
      </c>
    </row>
    <row r="20" spans="1:16" ht="17" x14ac:dyDescent="0.4">
      <c r="A20" s="1">
        <v>19</v>
      </c>
      <c r="B20" s="21">
        <v>39832</v>
      </c>
      <c r="C20" s="43">
        <v>3</v>
      </c>
      <c r="D20" s="22">
        <v>45210</v>
      </c>
      <c r="E20" s="25">
        <f t="shared" si="6"/>
        <v>47857</v>
      </c>
      <c r="F20" s="25">
        <f t="shared" si="7"/>
        <v>47600</v>
      </c>
      <c r="G20" s="25">
        <f t="shared" si="8"/>
        <v>0.94978991596638651</v>
      </c>
      <c r="H20" s="25">
        <f t="shared" si="0"/>
        <v>1.0006656594296783</v>
      </c>
      <c r="I20" s="4">
        <f t="shared" si="2"/>
        <v>45179.925556521135</v>
      </c>
      <c r="J20" s="25">
        <f t="shared" si="3"/>
        <v>52035.882666960155</v>
      </c>
      <c r="K20" s="15">
        <f t="shared" si="4"/>
        <v>52070.520842939055</v>
      </c>
      <c r="L20" s="36">
        <f t="shared" si="1"/>
        <v>-6860.520842939055</v>
      </c>
      <c r="M20" s="36">
        <f t="shared" si="9"/>
        <v>6860.520842939055</v>
      </c>
      <c r="N20" s="36">
        <f t="shared" si="10"/>
        <v>0.15174786204244758</v>
      </c>
      <c r="O20" s="36">
        <f t="shared" si="11"/>
        <v>47066746.2364012</v>
      </c>
      <c r="P20" s="35">
        <f t="shared" si="5"/>
        <v>47066746.2364012</v>
      </c>
    </row>
    <row r="21" spans="1:16" ht="17" x14ac:dyDescent="0.4">
      <c r="A21" s="1">
        <v>20</v>
      </c>
      <c r="B21" s="21">
        <v>39833</v>
      </c>
      <c r="C21" s="43">
        <v>4</v>
      </c>
      <c r="D21" s="22">
        <v>52589</v>
      </c>
      <c r="E21" s="25">
        <f t="shared" si="6"/>
        <v>47343</v>
      </c>
      <c r="F21" s="25">
        <f t="shared" si="7"/>
        <v>48614.28571428571</v>
      </c>
      <c r="G21" s="25">
        <f t="shared" si="8"/>
        <v>1.0817602115780194</v>
      </c>
      <c r="H21" s="25">
        <f t="shared" si="0"/>
        <v>1.0012225194949984</v>
      </c>
      <c r="I21" s="4">
        <f t="shared" si="2"/>
        <v>52524.787423404239</v>
      </c>
      <c r="J21" s="25">
        <f t="shared" si="3"/>
        <v>52036.423333023005</v>
      </c>
      <c r="K21" s="15">
        <f t="shared" si="4"/>
        <v>52100.038874997619</v>
      </c>
      <c r="L21" s="36">
        <f t="shared" si="1"/>
        <v>488.96112500238087</v>
      </c>
      <c r="M21" s="36">
        <f t="shared" si="9"/>
        <v>488.96112500238087</v>
      </c>
      <c r="N21" s="36">
        <f t="shared" si="10"/>
        <v>9.2977832817201476E-3</v>
      </c>
      <c r="O21" s="36">
        <f t="shared" si="11"/>
        <v>239082.98176359394</v>
      </c>
      <c r="P21" s="35">
        <f t="shared" si="5"/>
        <v>239082.98176359394</v>
      </c>
    </row>
    <row r="22" spans="1:16" ht="17" x14ac:dyDescent="0.4">
      <c r="A22" s="1">
        <v>21</v>
      </c>
      <c r="B22" s="21">
        <v>39834</v>
      </c>
      <c r="C22" s="43">
        <v>1</v>
      </c>
      <c r="D22" s="22">
        <v>51056</v>
      </c>
      <c r="E22" s="25">
        <f>AVERAGE(D20:D26)</f>
        <v>49885.571428571428</v>
      </c>
      <c r="F22" s="25">
        <f t="shared" si="7"/>
        <v>49643.66071428571</v>
      </c>
      <c r="G22" s="25">
        <f t="shared" si="8"/>
        <v>1.0284495394858717</v>
      </c>
      <c r="H22" s="25">
        <f t="shared" si="0"/>
        <v>0.99908176007043725</v>
      </c>
      <c r="I22" s="4">
        <f t="shared" si="2"/>
        <v>51102.924746019235</v>
      </c>
      <c r="J22" s="25">
        <f t="shared" si="3"/>
        <v>52036.963999085849</v>
      </c>
      <c r="K22" s="15">
        <f t="shared" si="4"/>
        <v>51989.181580928671</v>
      </c>
      <c r="L22" s="36">
        <f t="shared" si="1"/>
        <v>-933.18158092867088</v>
      </c>
      <c r="M22" s="36">
        <f t="shared" si="9"/>
        <v>933.18158092867088</v>
      </c>
      <c r="N22" s="36">
        <f t="shared" si="10"/>
        <v>1.8277608526493867E-2</v>
      </c>
      <c r="O22" s="36">
        <f t="shared" si="11"/>
        <v>870827.86298453354</v>
      </c>
      <c r="P22" s="35">
        <f t="shared" si="5"/>
        <v>870827.86298453354</v>
      </c>
    </row>
    <row r="23" spans="1:16" ht="17" x14ac:dyDescent="0.4">
      <c r="A23" s="1">
        <v>22</v>
      </c>
      <c r="B23" s="21">
        <v>39835</v>
      </c>
      <c r="C23" s="43">
        <v>2</v>
      </c>
      <c r="D23" s="22">
        <v>40775</v>
      </c>
      <c r="E23" s="25">
        <f t="shared" si="6"/>
        <v>49401.75</v>
      </c>
      <c r="F23" s="25">
        <f t="shared" si="7"/>
        <v>49633.75</v>
      </c>
      <c r="G23" s="25">
        <f t="shared" si="8"/>
        <v>0.82151761654116406</v>
      </c>
      <c r="H23" s="25">
        <f t="shared" si="0"/>
        <v>0.99903006100488578</v>
      </c>
      <c r="I23" s="4">
        <f t="shared" si="2"/>
        <v>40814.587660141078</v>
      </c>
      <c r="J23" s="25">
        <f t="shared" si="3"/>
        <v>52037.504665148692</v>
      </c>
      <c r="K23" s="15">
        <f t="shared" si="4"/>
        <v>51987.031460165526</v>
      </c>
      <c r="L23" s="36">
        <f t="shared" si="1"/>
        <v>-11212.031460165526</v>
      </c>
      <c r="M23" s="36">
        <f t="shared" si="9"/>
        <v>11212.031460165526</v>
      </c>
      <c r="N23" s="36">
        <f t="shared" si="10"/>
        <v>0.27497318111993935</v>
      </c>
      <c r="O23" s="36">
        <f t="shared" si="11"/>
        <v>125709649.46374151</v>
      </c>
      <c r="P23" s="35">
        <f t="shared" si="5"/>
        <v>125709649.46374151</v>
      </c>
    </row>
    <row r="24" spans="1:16" ht="17" x14ac:dyDescent="0.4">
      <c r="A24" s="1">
        <v>23</v>
      </c>
      <c r="B24" s="21">
        <v>39836</v>
      </c>
      <c r="C24" s="43">
        <v>3</v>
      </c>
      <c r="D24" s="22">
        <v>53187</v>
      </c>
      <c r="E24" s="25">
        <f t="shared" si="6"/>
        <v>49865.75</v>
      </c>
      <c r="F24" s="25">
        <f t="shared" si="7"/>
        <v>49975.875</v>
      </c>
      <c r="G24" s="25">
        <f t="shared" si="8"/>
        <v>1.0642535023148669</v>
      </c>
      <c r="H24" s="25">
        <f t="shared" si="0"/>
        <v>1.0006656594296783</v>
      </c>
      <c r="I24" s="4">
        <f t="shared" si="2"/>
        <v>53151.619123527751</v>
      </c>
      <c r="J24" s="25">
        <f t="shared" si="3"/>
        <v>52038.045331211535</v>
      </c>
      <c r="K24" s="15">
        <f t="shared" si="4"/>
        <v>52072.684946788286</v>
      </c>
      <c r="L24" s="36">
        <f t="shared" si="1"/>
        <v>1114.3150532117143</v>
      </c>
      <c r="M24" s="36">
        <f t="shared" si="9"/>
        <v>1114.3150532117143</v>
      </c>
      <c r="N24" s="36">
        <f t="shared" si="10"/>
        <v>2.0950891255602202E-2</v>
      </c>
      <c r="O24" s="36">
        <f t="shared" si="11"/>
        <v>1241698.0378142255</v>
      </c>
      <c r="P24" s="35">
        <f t="shared" si="5"/>
        <v>1241698.0378142255</v>
      </c>
    </row>
    <row r="25" spans="1:16" ht="17" x14ac:dyDescent="0.4">
      <c r="A25" s="1">
        <v>24</v>
      </c>
      <c r="B25" s="21">
        <v>39837</v>
      </c>
      <c r="C25" s="43">
        <v>4</v>
      </c>
      <c r="D25" s="22">
        <v>54445</v>
      </c>
      <c r="E25" s="25">
        <f t="shared" si="6"/>
        <v>50086</v>
      </c>
      <c r="F25" s="25">
        <f t="shared" si="7"/>
        <v>50828</v>
      </c>
      <c r="G25" s="25">
        <f t="shared" si="8"/>
        <v>1.0711615644920123</v>
      </c>
      <c r="H25" s="25">
        <f t="shared" si="0"/>
        <v>1.0012225194949984</v>
      </c>
      <c r="I25" s="4">
        <f t="shared" si="2"/>
        <v>54378.521197726594</v>
      </c>
      <c r="J25" s="25">
        <f t="shared" si="3"/>
        <v>52038.585997274378</v>
      </c>
      <c r="K25" s="15">
        <f t="shared" si="4"/>
        <v>52102.204183148198</v>
      </c>
      <c r="L25" s="36">
        <f t="shared" si="1"/>
        <v>2342.7958168518016</v>
      </c>
      <c r="M25" s="36">
        <f t="shared" si="9"/>
        <v>2342.7958168518016</v>
      </c>
      <c r="N25" s="36">
        <f t="shared" si="10"/>
        <v>4.3030504488048522E-2</v>
      </c>
      <c r="O25" s="36">
        <f t="shared" si="11"/>
        <v>5488692.2394583002</v>
      </c>
      <c r="P25" s="35">
        <f t="shared" si="5"/>
        <v>5488692.2394583002</v>
      </c>
    </row>
    <row r="26" spans="1:16" ht="17" x14ac:dyDescent="0.4">
      <c r="A26" s="1">
        <v>25</v>
      </c>
      <c r="B26" s="21">
        <v>39838</v>
      </c>
      <c r="C26" s="43">
        <v>1</v>
      </c>
      <c r="D26" s="22">
        <v>51937</v>
      </c>
      <c r="E26" s="25">
        <f t="shared" si="6"/>
        <v>51570</v>
      </c>
      <c r="F26" s="25">
        <f t="shared" si="7"/>
        <v>51059.125</v>
      </c>
      <c r="G26" s="25">
        <f t="shared" si="8"/>
        <v>1.0171933028621232</v>
      </c>
      <c r="H26" s="25">
        <f t="shared" si="0"/>
        <v>0.99908176007043725</v>
      </c>
      <c r="I26" s="4">
        <f t="shared" si="2"/>
        <v>51984.734458907886</v>
      </c>
      <c r="J26" s="25">
        <f t="shared" si="3"/>
        <v>52039.126663337222</v>
      </c>
      <c r="K26" s="15">
        <f t="shared" si="4"/>
        <v>51991.342259335375</v>
      </c>
      <c r="L26" s="36">
        <f t="shared" si="1"/>
        <v>-54.342259335375275</v>
      </c>
      <c r="M26" s="36">
        <f t="shared" si="9"/>
        <v>54.342259335375275</v>
      </c>
      <c r="N26" s="36">
        <f t="shared" si="10"/>
        <v>1.0463110948914121E-3</v>
      </c>
      <c r="O26" s="36">
        <f t="shared" si="11"/>
        <v>2953.0811496731812</v>
      </c>
      <c r="P26" s="35">
        <f t="shared" si="5"/>
        <v>2953.0811496731812</v>
      </c>
    </row>
    <row r="27" spans="1:16" ht="17" x14ac:dyDescent="0.4">
      <c r="A27" s="1">
        <v>26</v>
      </c>
      <c r="B27" s="21">
        <v>39839</v>
      </c>
      <c r="C27" s="43">
        <v>2</v>
      </c>
      <c r="D27" s="22">
        <v>46711</v>
      </c>
      <c r="E27" s="25">
        <f t="shared" si="6"/>
        <v>50548.25</v>
      </c>
      <c r="F27" s="25">
        <f t="shared" si="7"/>
        <v>49103.375</v>
      </c>
      <c r="G27" s="25">
        <f t="shared" si="8"/>
        <v>0.95127880721029867</v>
      </c>
      <c r="H27" s="25">
        <f t="shared" si="0"/>
        <v>0.99903006100488578</v>
      </c>
      <c r="I27" s="4">
        <f t="shared" si="2"/>
        <v>46756.350807917843</v>
      </c>
      <c r="J27" s="25">
        <f t="shared" si="3"/>
        <v>52039.667329400072</v>
      </c>
      <c r="K27" s="15">
        <f t="shared" si="4"/>
        <v>51989.192026764518</v>
      </c>
      <c r="L27" s="36">
        <f t="shared" si="1"/>
        <v>-5278.1920267645182</v>
      </c>
      <c r="M27" s="36">
        <f t="shared" si="9"/>
        <v>5278.1920267645182</v>
      </c>
      <c r="N27" s="36">
        <f t="shared" si="10"/>
        <v>0.11299676792970645</v>
      </c>
      <c r="O27" s="36">
        <f t="shared" si="11"/>
        <v>27859311.071400534</v>
      </c>
      <c r="P27" s="35">
        <f t="shared" si="5"/>
        <v>27859311.071400534</v>
      </c>
    </row>
    <row r="28" spans="1:16" ht="17" x14ac:dyDescent="0.4">
      <c r="A28" s="1">
        <v>27</v>
      </c>
      <c r="B28" s="21">
        <v>39840</v>
      </c>
      <c r="C28" s="43">
        <v>3</v>
      </c>
      <c r="D28" s="22">
        <v>49100</v>
      </c>
      <c r="E28" s="25">
        <f t="shared" si="6"/>
        <v>47658.5</v>
      </c>
      <c r="F28" s="25">
        <f t="shared" si="7"/>
        <v>45923.375</v>
      </c>
      <c r="G28" s="25">
        <f t="shared" si="8"/>
        <v>1.0691722897108498</v>
      </c>
      <c r="H28" s="25">
        <f t="shared" si="0"/>
        <v>1.0006656594296783</v>
      </c>
      <c r="I28" s="4">
        <f t="shared" si="2"/>
        <v>49067.337863861707</v>
      </c>
      <c r="J28" s="25">
        <f t="shared" si="3"/>
        <v>52040.207995462915</v>
      </c>
      <c r="K28" s="15">
        <f t="shared" si="4"/>
        <v>52074.849050637516</v>
      </c>
      <c r="L28" s="36">
        <f t="shared" si="1"/>
        <v>-2974.8490506375165</v>
      </c>
      <c r="M28" s="36">
        <f t="shared" si="9"/>
        <v>2974.8490506375165</v>
      </c>
      <c r="N28" s="36">
        <f t="shared" si="10"/>
        <v>6.0587557039460622E-2</v>
      </c>
      <c r="O28" s="36">
        <f t="shared" si="11"/>
        <v>8849726.8740789331</v>
      </c>
      <c r="P28" s="35">
        <f t="shared" si="5"/>
        <v>8849726.8740789331</v>
      </c>
    </row>
    <row r="29" spans="1:16" ht="17" x14ac:dyDescent="0.4">
      <c r="A29" s="1">
        <v>28</v>
      </c>
      <c r="B29" s="21">
        <v>39841</v>
      </c>
      <c r="C29" s="43">
        <v>4</v>
      </c>
      <c r="D29" s="22">
        <v>42886</v>
      </c>
      <c r="E29" s="25">
        <f t="shared" si="6"/>
        <v>44188.25</v>
      </c>
      <c r="F29" s="25">
        <f t="shared" si="7"/>
        <v>44881.125</v>
      </c>
      <c r="G29" s="25">
        <f t="shared" si="8"/>
        <v>0.95554645744731226</v>
      </c>
      <c r="H29" s="25">
        <f t="shared" si="0"/>
        <v>1.0012225194949984</v>
      </c>
      <c r="I29" s="4">
        <f t="shared" si="2"/>
        <v>42833.635046114476</v>
      </c>
      <c r="J29" s="25">
        <f t="shared" si="3"/>
        <v>52040.748661525759</v>
      </c>
      <c r="K29" s="15">
        <f t="shared" si="4"/>
        <v>52104.369491298785</v>
      </c>
      <c r="L29" s="36">
        <f t="shared" si="1"/>
        <v>-9218.3694912987849</v>
      </c>
      <c r="M29" s="36">
        <f t="shared" si="9"/>
        <v>9218.3694912987849</v>
      </c>
      <c r="N29" s="36">
        <f t="shared" si="10"/>
        <v>0.21495055475676875</v>
      </c>
      <c r="O29" s="36">
        <f t="shared" si="11"/>
        <v>84978336.078108221</v>
      </c>
      <c r="P29" s="35">
        <f t="shared" si="5"/>
        <v>84978336.078108221</v>
      </c>
    </row>
    <row r="30" spans="1:16" ht="17" x14ac:dyDescent="0.4">
      <c r="A30" s="1">
        <v>29</v>
      </c>
      <c r="B30" s="21">
        <v>39842</v>
      </c>
      <c r="C30" s="43">
        <v>1</v>
      </c>
      <c r="D30" s="22">
        <v>38056</v>
      </c>
      <c r="E30" s="25">
        <f t="shared" si="6"/>
        <v>45574</v>
      </c>
      <c r="F30" s="25">
        <f t="shared" si="7"/>
        <v>46158.5</v>
      </c>
      <c r="G30" s="25">
        <f t="shared" si="8"/>
        <v>0.82446353326039623</v>
      </c>
      <c r="H30" s="25">
        <f t="shared" si="0"/>
        <v>0.99908176007043725</v>
      </c>
      <c r="I30" s="4">
        <f t="shared" si="2"/>
        <v>38090.976655721322</v>
      </c>
      <c r="J30" s="25">
        <f t="shared" si="3"/>
        <v>52041.289327588602</v>
      </c>
      <c r="K30" s="15">
        <f t="shared" si="4"/>
        <v>51993.50293774208</v>
      </c>
      <c r="L30" s="36">
        <f t="shared" si="1"/>
        <v>-13937.50293774208</v>
      </c>
      <c r="M30" s="36">
        <f t="shared" si="9"/>
        <v>13937.50293774208</v>
      </c>
      <c r="N30" s="36">
        <f t="shared" si="10"/>
        <v>0.36623667589189823</v>
      </c>
      <c r="O30" s="36">
        <f t="shared" si="11"/>
        <v>194253988.1395691</v>
      </c>
      <c r="P30" s="35">
        <f t="shared" si="5"/>
        <v>194253988.1395691</v>
      </c>
    </row>
    <row r="31" spans="1:16" ht="17" x14ac:dyDescent="0.4">
      <c r="A31" s="1">
        <v>30</v>
      </c>
      <c r="B31" s="21">
        <v>39843</v>
      </c>
      <c r="C31" s="43">
        <v>2</v>
      </c>
      <c r="D31" s="22">
        <v>52254</v>
      </c>
      <c r="E31" s="25">
        <f t="shared" si="6"/>
        <v>46743</v>
      </c>
      <c r="F31" s="25">
        <f t="shared" si="7"/>
        <v>47608.625</v>
      </c>
      <c r="G31" s="25">
        <f t="shared" si="8"/>
        <v>1.0975742315599326</v>
      </c>
      <c r="H31" s="25">
        <f t="shared" si="0"/>
        <v>0.99903006100488578</v>
      </c>
      <c r="I31" s="4">
        <f t="shared" si="2"/>
        <v>52304.732399583372</v>
      </c>
      <c r="J31" s="25">
        <f t="shared" si="3"/>
        <v>52041.829993651445</v>
      </c>
      <c r="K31" s="15">
        <f t="shared" si="4"/>
        <v>51991.352593363496</v>
      </c>
      <c r="L31" s="36">
        <f t="shared" si="1"/>
        <v>262.64740663650446</v>
      </c>
      <c r="M31" s="36">
        <f t="shared" si="9"/>
        <v>262.64740663650446</v>
      </c>
      <c r="N31" s="36">
        <f t="shared" si="10"/>
        <v>5.0263598315249446E-3</v>
      </c>
      <c r="O31" s="36">
        <f t="shared" si="11"/>
        <v>68983.660212881325</v>
      </c>
      <c r="P31" s="35">
        <f t="shared" si="5"/>
        <v>68983.660212881325</v>
      </c>
    </row>
    <row r="32" spans="1:16" ht="17" x14ac:dyDescent="0.4">
      <c r="A32" s="1">
        <v>31</v>
      </c>
      <c r="B32" s="21">
        <v>39844</v>
      </c>
      <c r="C32" s="43">
        <v>3</v>
      </c>
      <c r="D32" s="22">
        <v>53776</v>
      </c>
      <c r="E32" s="25">
        <f t="shared" si="6"/>
        <v>48474.25</v>
      </c>
      <c r="F32" s="25">
        <f t="shared" si="7"/>
        <v>49880.875</v>
      </c>
      <c r="G32" s="25">
        <f t="shared" si="8"/>
        <v>1.0780885459607514</v>
      </c>
      <c r="H32" s="25">
        <f t="shared" si="0"/>
        <v>1.0006656594296783</v>
      </c>
      <c r="I32" s="4">
        <f t="shared" si="2"/>
        <v>53740.227310937415</v>
      </c>
      <c r="J32" s="25">
        <f t="shared" si="3"/>
        <v>52042.370659714295</v>
      </c>
      <c r="K32" s="15">
        <f t="shared" si="4"/>
        <v>52077.013154486747</v>
      </c>
      <c r="L32" s="36">
        <f t="shared" si="1"/>
        <v>1698.9868455132528</v>
      </c>
      <c r="M32" s="36">
        <f t="shared" si="9"/>
        <v>1698.9868455132528</v>
      </c>
      <c r="N32" s="36">
        <f t="shared" si="10"/>
        <v>3.1593775020701667E-2</v>
      </c>
      <c r="O32" s="36">
        <f t="shared" si="11"/>
        <v>2886556.3012270737</v>
      </c>
      <c r="P32" s="35">
        <f t="shared" si="5"/>
        <v>2886556.3012270737</v>
      </c>
    </row>
    <row r="33" spans="1:20" ht="17" x14ac:dyDescent="0.4">
      <c r="A33" s="1">
        <v>32</v>
      </c>
      <c r="B33" s="21">
        <v>39845</v>
      </c>
      <c r="C33" s="43">
        <v>4</v>
      </c>
      <c r="D33" s="22">
        <v>49811</v>
      </c>
      <c r="E33" s="25">
        <f t="shared" si="6"/>
        <v>51287.5</v>
      </c>
      <c r="F33" s="25">
        <f t="shared" si="7"/>
        <v>50645.75</v>
      </c>
      <c r="G33" s="25">
        <f t="shared" si="8"/>
        <v>0.98351786675091202</v>
      </c>
      <c r="H33" s="25">
        <f t="shared" si="0"/>
        <v>1.0012225194949984</v>
      </c>
      <c r="I33" s="4">
        <f t="shared" si="2"/>
        <v>49750.179435760117</v>
      </c>
      <c r="J33" s="25">
        <f t="shared" si="3"/>
        <v>52042.911325777139</v>
      </c>
      <c r="K33" s="15">
        <f t="shared" si="4"/>
        <v>52106.534799449371</v>
      </c>
      <c r="L33" s="36">
        <f t="shared" si="1"/>
        <v>-2295.5347994493713</v>
      </c>
      <c r="M33" s="36">
        <f t="shared" si="9"/>
        <v>2295.5347994493713</v>
      </c>
      <c r="N33" s="36">
        <f t="shared" si="10"/>
        <v>4.6084896899266654E-2</v>
      </c>
      <c r="O33" s="36">
        <f t="shared" si="11"/>
        <v>5269480.0154830655</v>
      </c>
      <c r="P33" s="35">
        <f t="shared" si="5"/>
        <v>5269480.0154830655</v>
      </c>
    </row>
    <row r="34" spans="1:20" ht="17" x14ac:dyDescent="0.4">
      <c r="A34" s="1">
        <v>33</v>
      </c>
      <c r="B34" s="21">
        <v>39846</v>
      </c>
      <c r="C34" s="43">
        <v>1</v>
      </c>
      <c r="D34" s="22">
        <v>49309</v>
      </c>
      <c r="E34" s="25">
        <f t="shared" si="6"/>
        <v>50004</v>
      </c>
      <c r="F34" s="25">
        <f t="shared" si="7"/>
        <v>49671.625</v>
      </c>
      <c r="G34" s="25">
        <f t="shared" si="8"/>
        <v>0.99269955432301638</v>
      </c>
      <c r="H34" s="25">
        <f t="shared" si="0"/>
        <v>0.99908176007043725</v>
      </c>
      <c r="I34" s="4">
        <f t="shared" si="2"/>
        <v>49354.31910649997</v>
      </c>
      <c r="J34" s="25">
        <f t="shared" si="3"/>
        <v>52043.451991839982</v>
      </c>
      <c r="K34" s="15">
        <f t="shared" si="4"/>
        <v>51995.663616148791</v>
      </c>
      <c r="L34" s="36">
        <f t="shared" si="1"/>
        <v>-2686.6636161487913</v>
      </c>
      <c r="M34" s="36">
        <f t="shared" si="9"/>
        <v>2686.6636161487913</v>
      </c>
      <c r="N34" s="36">
        <f t="shared" si="10"/>
        <v>5.4486272610452274E-2</v>
      </c>
      <c r="O34" s="36">
        <f t="shared" si="11"/>
        <v>7218161.3863377003</v>
      </c>
      <c r="P34" s="35">
        <f t="shared" si="5"/>
        <v>7218161.3863377003</v>
      </c>
    </row>
    <row r="35" spans="1:20" ht="17" x14ac:dyDescent="0.4">
      <c r="A35" s="1">
        <v>34</v>
      </c>
      <c r="B35" s="21">
        <v>39847</v>
      </c>
      <c r="C35" s="43">
        <v>2</v>
      </c>
      <c r="D35" s="22">
        <v>47120</v>
      </c>
      <c r="E35" s="25">
        <f t="shared" si="6"/>
        <v>49339.25</v>
      </c>
      <c r="F35" s="25">
        <f t="shared" si="7"/>
        <v>47908.25</v>
      </c>
      <c r="G35" s="25">
        <f t="shared" si="8"/>
        <v>0.98354667515511418</v>
      </c>
      <c r="H35" s="25">
        <f t="shared" si="0"/>
        <v>0.99903006100488578</v>
      </c>
      <c r="I35" s="4">
        <f t="shared" si="2"/>
        <v>47165.747898120113</v>
      </c>
      <c r="J35" s="25">
        <f t="shared" si="3"/>
        <v>52043.992657902825</v>
      </c>
      <c r="K35" s="15">
        <f t="shared" si="4"/>
        <v>51993.513159962487</v>
      </c>
      <c r="L35" s="36">
        <f t="shared" si="1"/>
        <v>-4873.5131599624874</v>
      </c>
      <c r="M35" s="36">
        <f t="shared" si="9"/>
        <v>4873.5131599624874</v>
      </c>
      <c r="N35" s="36">
        <f t="shared" si="10"/>
        <v>0.1034276986409696</v>
      </c>
      <c r="O35" s="36">
        <f t="shared" si="11"/>
        <v>23751130.520327549</v>
      </c>
      <c r="P35" s="35">
        <f t="shared" si="5"/>
        <v>23751130.520327549</v>
      </c>
    </row>
    <row r="36" spans="1:20" ht="17" x14ac:dyDescent="0.4">
      <c r="A36" s="1">
        <v>35</v>
      </c>
      <c r="B36" s="21">
        <v>39848</v>
      </c>
      <c r="C36" s="43">
        <v>3</v>
      </c>
      <c r="D36" s="22">
        <v>51117</v>
      </c>
      <c r="E36" s="25">
        <f t="shared" si="6"/>
        <v>46477.25</v>
      </c>
      <c r="F36" s="25">
        <f t="shared" si="7"/>
        <v>46445.5</v>
      </c>
      <c r="G36" s="25">
        <f t="shared" si="8"/>
        <v>1.1005802499703954</v>
      </c>
      <c r="H36" s="25">
        <f t="shared" si="0"/>
        <v>1.0006656594296783</v>
      </c>
      <c r="I36" s="4">
        <f t="shared" si="2"/>
        <v>51082.996121935212</v>
      </c>
      <c r="J36" s="25">
        <f t="shared" si="3"/>
        <v>52044.533323965668</v>
      </c>
      <c r="K36" s="15">
        <f t="shared" si="4"/>
        <v>52079.177258335978</v>
      </c>
      <c r="L36" s="36">
        <f t="shared" si="1"/>
        <v>-962.17725833597797</v>
      </c>
      <c r="M36" s="36">
        <f t="shared" si="9"/>
        <v>962.17725833597797</v>
      </c>
      <c r="N36" s="36">
        <f t="shared" si="10"/>
        <v>1.8823038486921729E-2</v>
      </c>
      <c r="O36" s="36">
        <f t="shared" si="11"/>
        <v>925785.07645893923</v>
      </c>
      <c r="P36" s="35">
        <f t="shared" si="5"/>
        <v>925785.07645893923</v>
      </c>
    </row>
    <row r="37" spans="1:20" ht="17" x14ac:dyDescent="0.4">
      <c r="A37" s="1">
        <v>36</v>
      </c>
      <c r="B37" s="21">
        <v>39849</v>
      </c>
      <c r="C37" s="43">
        <v>4</v>
      </c>
      <c r="D37" s="22">
        <v>38363</v>
      </c>
      <c r="E37" s="25">
        <f t="shared" si="6"/>
        <v>46413.75</v>
      </c>
      <c r="F37" s="25">
        <f t="shared" si="7"/>
        <v>47246.125</v>
      </c>
      <c r="G37" s="25">
        <f t="shared" si="8"/>
        <v>0.81198193502641747</v>
      </c>
      <c r="H37" s="25">
        <f t="shared" si="0"/>
        <v>1.0012225194949984</v>
      </c>
      <c r="I37" s="4">
        <f t="shared" si="2"/>
        <v>38316.157750176972</v>
      </c>
      <c r="J37" s="25">
        <f t="shared" si="3"/>
        <v>52045.073990028512</v>
      </c>
      <c r="K37" s="15">
        <f t="shared" si="4"/>
        <v>52108.700107599958</v>
      </c>
      <c r="L37" s="36">
        <f t="shared" si="1"/>
        <v>-13745.700107599958</v>
      </c>
      <c r="M37" s="36">
        <f t="shared" si="9"/>
        <v>13745.700107599958</v>
      </c>
      <c r="N37" s="36">
        <f t="shared" si="10"/>
        <v>0.35830618323905739</v>
      </c>
      <c r="O37" s="36">
        <f t="shared" si="11"/>
        <v>188944271.44807351</v>
      </c>
      <c r="P37" s="35">
        <f t="shared" si="5"/>
        <v>188944271.44807351</v>
      </c>
    </row>
    <row r="38" spans="1:20" ht="17" x14ac:dyDescent="0.4">
      <c r="A38" s="1">
        <v>37</v>
      </c>
      <c r="B38" s="21">
        <v>39850</v>
      </c>
      <c r="C38" s="43">
        <v>1</v>
      </c>
      <c r="D38" s="22">
        <v>49055</v>
      </c>
      <c r="E38" s="25">
        <f t="shared" si="6"/>
        <v>48078.5</v>
      </c>
      <c r="F38" s="25">
        <f t="shared" si="7"/>
        <v>48210.5</v>
      </c>
      <c r="G38" s="25">
        <f t="shared" si="8"/>
        <v>1.0175169309590235</v>
      </c>
      <c r="H38" s="25">
        <f t="shared" si="0"/>
        <v>0.99908176007043725</v>
      </c>
      <c r="I38" s="4">
        <f t="shared" si="2"/>
        <v>49100.085659197226</v>
      </c>
      <c r="J38" s="25">
        <f t="shared" si="3"/>
        <v>52045.614656091362</v>
      </c>
      <c r="K38" s="15">
        <f t="shared" si="4"/>
        <v>51997.824294555503</v>
      </c>
      <c r="L38" s="36">
        <f t="shared" si="1"/>
        <v>-2942.824294555503</v>
      </c>
      <c r="M38" s="36">
        <f t="shared" si="9"/>
        <v>2942.824294555503</v>
      </c>
      <c r="N38" s="36">
        <f t="shared" si="10"/>
        <v>5.9990302610447521E-2</v>
      </c>
      <c r="O38" s="36">
        <f t="shared" si="11"/>
        <v>8660214.8286260944</v>
      </c>
      <c r="P38" s="35">
        <f t="shared" si="5"/>
        <v>8660214.8286260944</v>
      </c>
      <c r="Q38" s="30" t="s">
        <v>40</v>
      </c>
      <c r="R38" s="31" t="s">
        <v>43</v>
      </c>
      <c r="S38" s="39" t="s">
        <v>44</v>
      </c>
      <c r="T38" s="39"/>
    </row>
    <row r="39" spans="1:20" ht="17" x14ac:dyDescent="0.4">
      <c r="A39" s="1">
        <v>38</v>
      </c>
      <c r="B39" s="21">
        <v>39851</v>
      </c>
      <c r="C39" s="43">
        <v>2</v>
      </c>
      <c r="D39" s="22">
        <v>53779</v>
      </c>
      <c r="E39" s="25">
        <f t="shared" si="6"/>
        <v>48342.5</v>
      </c>
      <c r="F39" s="25">
        <f t="shared" si="7"/>
        <v>49056.25</v>
      </c>
      <c r="G39" s="25">
        <f t="shared" si="8"/>
        <v>1.096272136577908</v>
      </c>
      <c r="H39" s="25">
        <f t="shared" si="0"/>
        <v>0.99903006100488578</v>
      </c>
      <c r="I39" s="4">
        <f t="shared" si="2"/>
        <v>53831.212992635854</v>
      </c>
      <c r="J39" s="25">
        <f t="shared" si="3"/>
        <v>52046.155322154205</v>
      </c>
      <c r="K39" s="15">
        <f t="shared" si="4"/>
        <v>51995.673726561479</v>
      </c>
      <c r="L39" s="36">
        <f t="shared" si="1"/>
        <v>1783.3262734385207</v>
      </c>
      <c r="M39" s="36">
        <f t="shared" si="9"/>
        <v>1783.3262734385207</v>
      </c>
      <c r="N39" s="36">
        <f t="shared" si="10"/>
        <v>3.3160272103209813E-2</v>
      </c>
      <c r="O39" s="36">
        <f t="shared" si="11"/>
        <v>3180252.5975361215</v>
      </c>
      <c r="P39" s="35">
        <f t="shared" si="5"/>
        <v>3180252.5975361215</v>
      </c>
      <c r="Q39" s="30">
        <v>1</v>
      </c>
      <c r="R39" s="31">
        <f>AVERAGEIF($C$2:$C$3896,Q39,$G$2:$G$3896)</f>
        <v>0.9988311324079463</v>
      </c>
      <c r="S39" s="40">
        <f>R39*4/$R$43</f>
        <v>0.99908176007043725</v>
      </c>
      <c r="T39" s="41"/>
    </row>
    <row r="40" spans="1:20" ht="17" x14ac:dyDescent="0.4">
      <c r="A40" s="1">
        <v>39</v>
      </c>
      <c r="B40" s="21">
        <v>39852</v>
      </c>
      <c r="C40" s="43">
        <v>3</v>
      </c>
      <c r="D40" s="22">
        <v>52173</v>
      </c>
      <c r="E40" s="25">
        <f t="shared" si="6"/>
        <v>49770</v>
      </c>
      <c r="F40" s="25">
        <f t="shared" si="7"/>
        <v>48985.875</v>
      </c>
      <c r="G40" s="25">
        <f t="shared" si="8"/>
        <v>1.0650621224995982</v>
      </c>
      <c r="H40" s="25">
        <f t="shared" si="0"/>
        <v>1.0006656594296783</v>
      </c>
      <c r="I40" s="4">
        <f t="shared" si="2"/>
        <v>52138.293653182423</v>
      </c>
      <c r="J40" s="25">
        <f t="shared" si="3"/>
        <v>52046.695988217049</v>
      </c>
      <c r="K40" s="15">
        <f t="shared" si="4"/>
        <v>52081.341362185209</v>
      </c>
      <c r="L40" s="36">
        <f t="shared" si="1"/>
        <v>91.658637814791291</v>
      </c>
      <c r="M40" s="36">
        <f t="shared" si="9"/>
        <v>91.658637814791291</v>
      </c>
      <c r="N40" s="36">
        <f t="shared" si="10"/>
        <v>1.7568213024896267E-3</v>
      </c>
      <c r="O40" s="36">
        <f t="shared" si="11"/>
        <v>8401.3058860630881</v>
      </c>
      <c r="P40" s="35">
        <f t="shared" si="5"/>
        <v>8401.3058860630881</v>
      </c>
      <c r="Q40" s="30">
        <v>2</v>
      </c>
      <c r="R40" s="31">
        <f t="shared" ref="R40:R42" si="12">AVERAGEIF($C$2:$C$3896,Q40,$G$2:$G$3896)</f>
        <v>0.9987794463115196</v>
      </c>
      <c r="S40" s="40">
        <f>R40*4/$R$43</f>
        <v>0.99903006100488578</v>
      </c>
      <c r="T40" s="41"/>
    </row>
    <row r="41" spans="1:20" ht="17" x14ac:dyDescent="0.4">
      <c r="A41" s="1">
        <v>40</v>
      </c>
      <c r="B41" s="21">
        <v>39853</v>
      </c>
      <c r="C41" s="43">
        <v>4</v>
      </c>
      <c r="D41" s="22">
        <v>44073</v>
      </c>
      <c r="E41" s="25">
        <f t="shared" si="6"/>
        <v>48201.75</v>
      </c>
      <c r="F41" s="25">
        <f t="shared" si="7"/>
        <v>47818</v>
      </c>
      <c r="G41" s="25">
        <f t="shared" si="8"/>
        <v>0.92168221171943621</v>
      </c>
      <c r="H41" s="25">
        <f t="shared" si="0"/>
        <v>1.0012225194949984</v>
      </c>
      <c r="I41" s="4">
        <f t="shared" si="2"/>
        <v>44019.18568734327</v>
      </c>
      <c r="J41" s="25">
        <f t="shared" si="3"/>
        <v>52047.236654279892</v>
      </c>
      <c r="K41" s="15">
        <f t="shared" si="4"/>
        <v>52110.865415750544</v>
      </c>
      <c r="L41" s="36">
        <f t="shared" si="1"/>
        <v>-8037.8654157505443</v>
      </c>
      <c r="M41" s="36">
        <f t="shared" si="9"/>
        <v>8037.8654157505443</v>
      </c>
      <c r="N41" s="36">
        <f t="shared" si="10"/>
        <v>0.18237618078530041</v>
      </c>
      <c r="O41" s="36">
        <f t="shared" si="11"/>
        <v>64607280.441718668</v>
      </c>
      <c r="P41" s="35">
        <f t="shared" si="5"/>
        <v>64607280.441718668</v>
      </c>
      <c r="Q41" s="30">
        <v>3</v>
      </c>
      <c r="R41" s="31">
        <f t="shared" si="12"/>
        <v>1.0004146344333456</v>
      </c>
      <c r="S41" s="40">
        <f>R41*4/$R$43</f>
        <v>1.0006656594296783</v>
      </c>
      <c r="T41" s="41"/>
    </row>
    <row r="42" spans="1:20" ht="17" x14ac:dyDescent="0.4">
      <c r="A42" s="1">
        <v>41</v>
      </c>
      <c r="B42" s="21">
        <v>39854</v>
      </c>
      <c r="C42" s="43">
        <v>1</v>
      </c>
      <c r="D42" s="22">
        <v>42782</v>
      </c>
      <c r="E42" s="25">
        <f t="shared" si="6"/>
        <v>47434.25</v>
      </c>
      <c r="F42" s="25">
        <f t="shared" si="7"/>
        <v>45670.125</v>
      </c>
      <c r="G42" s="25">
        <f t="shared" si="8"/>
        <v>0.93676117593284447</v>
      </c>
      <c r="H42" s="25">
        <f t="shared" si="0"/>
        <v>0.99908176007043725</v>
      </c>
      <c r="I42" s="4">
        <f t="shared" si="2"/>
        <v>42821.32024608655</v>
      </c>
      <c r="J42" s="25">
        <f t="shared" si="3"/>
        <v>52047.777320342735</v>
      </c>
      <c r="K42" s="15">
        <f t="shared" si="4"/>
        <v>51999.984972962207</v>
      </c>
      <c r="L42" s="36">
        <f t="shared" si="1"/>
        <v>-9217.9849729622074</v>
      </c>
      <c r="M42" s="36">
        <f t="shared" si="9"/>
        <v>9217.9849729622074</v>
      </c>
      <c r="N42" s="36">
        <f t="shared" si="10"/>
        <v>0.21546409641817135</v>
      </c>
      <c r="O42" s="36">
        <f t="shared" si="11"/>
        <v>84971246.961757064</v>
      </c>
      <c r="P42" s="35">
        <f t="shared" si="5"/>
        <v>84971246.961757064</v>
      </c>
      <c r="Q42" s="30">
        <v>4</v>
      </c>
      <c r="R42" s="31">
        <f t="shared" si="12"/>
        <v>1.0009713548058576</v>
      </c>
      <c r="S42" s="40">
        <f>R42*4/$R$43</f>
        <v>1.0012225194949984</v>
      </c>
      <c r="T42" s="41"/>
    </row>
    <row r="43" spans="1:20" ht="17" x14ac:dyDescent="0.4">
      <c r="A43" s="1">
        <v>42</v>
      </c>
      <c r="B43" s="21">
        <v>39855</v>
      </c>
      <c r="C43" s="43">
        <v>2</v>
      </c>
      <c r="D43" s="22">
        <v>50709</v>
      </c>
      <c r="E43" s="25">
        <f t="shared" si="6"/>
        <v>43906</v>
      </c>
      <c r="F43" s="25">
        <f t="shared" si="7"/>
        <v>44248.875</v>
      </c>
      <c r="G43" s="25">
        <f t="shared" si="8"/>
        <v>1.1459952371670465</v>
      </c>
      <c r="H43" s="25">
        <f t="shared" si="0"/>
        <v>0.99903006100488578</v>
      </c>
      <c r="I43" s="4">
        <f t="shared" si="2"/>
        <v>50758.23238891708</v>
      </c>
      <c r="J43" s="25">
        <f t="shared" si="3"/>
        <v>52048.317986405578</v>
      </c>
      <c r="K43" s="15">
        <f t="shared" si="4"/>
        <v>51997.834293160457</v>
      </c>
      <c r="L43" s="36">
        <f t="shared" si="1"/>
        <v>-1288.8342931604566</v>
      </c>
      <c r="M43" s="36">
        <f t="shared" si="9"/>
        <v>1288.8342931604566</v>
      </c>
      <c r="N43" s="36">
        <f t="shared" si="10"/>
        <v>2.5416282970684823E-2</v>
      </c>
      <c r="O43" s="36">
        <f t="shared" si="11"/>
        <v>1661093.8352264138</v>
      </c>
      <c r="P43" s="35">
        <f t="shared" si="5"/>
        <v>1661093.8352264138</v>
      </c>
      <c r="Q43" s="32" t="s">
        <v>41</v>
      </c>
      <c r="R43" s="32">
        <f>SUM(R39:R42)</f>
        <v>3.9989965679586694</v>
      </c>
      <c r="S43" s="40">
        <f>SUM(S39:S42)</f>
        <v>4</v>
      </c>
      <c r="T43" s="41"/>
    </row>
    <row r="44" spans="1:20" ht="17" x14ac:dyDescent="0.4">
      <c r="A44" s="1">
        <v>43</v>
      </c>
      <c r="B44" s="21">
        <v>39856</v>
      </c>
      <c r="C44" s="43">
        <v>3</v>
      </c>
      <c r="D44" s="22">
        <v>38060</v>
      </c>
      <c r="E44" s="25">
        <f t="shared" si="6"/>
        <v>44591.75</v>
      </c>
      <c r="F44" s="25">
        <f t="shared" si="7"/>
        <v>45319.625</v>
      </c>
      <c r="G44" s="25">
        <f t="shared" si="8"/>
        <v>0.83981277426721868</v>
      </c>
      <c r="H44" s="25">
        <f t="shared" si="0"/>
        <v>1.0006656594296783</v>
      </c>
      <c r="I44" s="4">
        <f t="shared" si="2"/>
        <v>38034.681855368159</v>
      </c>
      <c r="J44" s="25">
        <f t="shared" si="3"/>
        <v>52048.858652468429</v>
      </c>
      <c r="K44" s="15">
        <f t="shared" si="4"/>
        <v>52083.505466034439</v>
      </c>
      <c r="L44" s="36">
        <f t="shared" si="1"/>
        <v>-14023.505466034439</v>
      </c>
      <c r="M44" s="36">
        <f t="shared" si="9"/>
        <v>14023.505466034439</v>
      </c>
      <c r="N44" s="36">
        <f t="shared" si="10"/>
        <v>0.36845784198724224</v>
      </c>
      <c r="O44" s="36">
        <f t="shared" si="11"/>
        <v>196658705.5558978</v>
      </c>
      <c r="P44" s="35">
        <f t="shared" si="5"/>
        <v>196658705.5558978</v>
      </c>
      <c r="Q44" s="30" t="s">
        <v>42</v>
      </c>
      <c r="R44" s="31">
        <f>AVERAGEA(R39:R42)</f>
        <v>0.99974914198966736</v>
      </c>
      <c r="S44" s="40">
        <f>AVERAGE(S39:S42)</f>
        <v>1</v>
      </c>
      <c r="T44" s="41"/>
    </row>
    <row r="45" spans="1:20" ht="17" x14ac:dyDescent="0.4">
      <c r="A45" s="1">
        <v>44</v>
      </c>
      <c r="B45" s="21">
        <v>39857</v>
      </c>
      <c r="C45" s="43">
        <v>4</v>
      </c>
      <c r="D45" s="22">
        <v>46816</v>
      </c>
      <c r="E45" s="25">
        <f t="shared" si="6"/>
        <v>46047.5</v>
      </c>
      <c r="F45" s="25">
        <f t="shared" si="7"/>
        <v>46429.375</v>
      </c>
      <c r="G45" s="25">
        <f t="shared" ref="G45:G108" si="13">D45/F45</f>
        <v>1.0083271635683229</v>
      </c>
      <c r="H45" s="25">
        <f t="shared" si="0"/>
        <v>1.0012225194949984</v>
      </c>
      <c r="I45" s="4">
        <f t="shared" ref="I45:I108" si="14">D45/H45</f>
        <v>46758.836410924203</v>
      </c>
      <c r="J45" s="25">
        <f t="shared" si="3"/>
        <v>52049.399318531272</v>
      </c>
      <c r="K45" s="15">
        <f t="shared" ref="K45:K108" si="15">H45*J45</f>
        <v>52113.030723901131</v>
      </c>
      <c r="L45" s="36">
        <f t="shared" ref="L45:L108" si="16">D45-K45</f>
        <v>-5297.0307239011308</v>
      </c>
      <c r="M45" s="36">
        <f t="shared" ref="M45:M108" si="17">ABS(L45)</f>
        <v>5297.0307239011308</v>
      </c>
      <c r="N45" s="36">
        <f t="shared" ref="N45:N108" si="18">M45/D45</f>
        <v>0.11314573487485327</v>
      </c>
      <c r="O45" s="36">
        <f t="shared" ref="O45:O108" si="19">L45^2</f>
        <v>28058534.489952538</v>
      </c>
      <c r="P45" s="35">
        <f t="shared" si="5"/>
        <v>28058534.489952538</v>
      </c>
    </row>
    <row r="46" spans="1:20" ht="17" x14ac:dyDescent="0.4">
      <c r="A46" s="1">
        <v>45</v>
      </c>
      <c r="B46" s="21">
        <v>39858</v>
      </c>
      <c r="C46" s="43">
        <v>1</v>
      </c>
      <c r="D46" s="22">
        <v>48605</v>
      </c>
      <c r="E46" s="25">
        <f t="shared" si="6"/>
        <v>46811.25</v>
      </c>
      <c r="F46" s="25">
        <f t="shared" si="7"/>
        <v>48314.875</v>
      </c>
      <c r="G46" s="25">
        <f t="shared" si="13"/>
        <v>1.0060048794496519</v>
      </c>
      <c r="H46" s="25">
        <f t="shared" si="0"/>
        <v>0.99908176007043725</v>
      </c>
      <c r="I46" s="4">
        <f t="shared" si="14"/>
        <v>48649.672071456145</v>
      </c>
      <c r="J46" s="25">
        <f t="shared" si="3"/>
        <v>52049.939984594115</v>
      </c>
      <c r="K46" s="15">
        <f t="shared" si="15"/>
        <v>52002.145651368919</v>
      </c>
      <c r="L46" s="36">
        <f t="shared" si="16"/>
        <v>-3397.1456513689191</v>
      </c>
      <c r="M46" s="36">
        <f t="shared" si="17"/>
        <v>3397.1456513689191</v>
      </c>
      <c r="N46" s="36">
        <f t="shared" si="18"/>
        <v>6.9892925653099874E-2</v>
      </c>
      <c r="O46" s="36">
        <f t="shared" si="19"/>
        <v>11540598.576614758</v>
      </c>
      <c r="P46" s="35">
        <f t="shared" si="5"/>
        <v>11540598.576614758</v>
      </c>
    </row>
    <row r="47" spans="1:20" ht="17" x14ac:dyDescent="0.4">
      <c r="A47" s="1">
        <v>46</v>
      </c>
      <c r="B47" s="21">
        <v>39859</v>
      </c>
      <c r="C47" s="43">
        <v>2</v>
      </c>
      <c r="D47" s="22">
        <v>53764</v>
      </c>
      <c r="E47" s="25">
        <f t="shared" si="6"/>
        <v>49818.5</v>
      </c>
      <c r="F47" s="25">
        <f t="shared" si="7"/>
        <v>49767.625</v>
      </c>
      <c r="G47" s="25">
        <f t="shared" si="13"/>
        <v>1.0803006974915921</v>
      </c>
      <c r="H47" s="25">
        <f t="shared" si="0"/>
        <v>0.99903006100488578</v>
      </c>
      <c r="I47" s="4">
        <f t="shared" si="14"/>
        <v>53816.198429425502</v>
      </c>
      <c r="J47" s="25">
        <f t="shared" si="3"/>
        <v>52050.480650656958</v>
      </c>
      <c r="K47" s="15">
        <f t="shared" si="15"/>
        <v>51999.994859759448</v>
      </c>
      <c r="L47" s="36">
        <f t="shared" si="16"/>
        <v>1764.0051402405516</v>
      </c>
      <c r="M47" s="36">
        <f t="shared" si="17"/>
        <v>1764.0051402405516</v>
      </c>
      <c r="N47" s="36">
        <f t="shared" si="18"/>
        <v>3.2810154382868675E-2</v>
      </c>
      <c r="O47" s="36">
        <f t="shared" si="19"/>
        <v>3111714.1347950879</v>
      </c>
      <c r="P47" s="35">
        <f t="shared" si="5"/>
        <v>3111714.1347950879</v>
      </c>
    </row>
    <row r="48" spans="1:20" ht="17" x14ac:dyDescent="0.4">
      <c r="A48" s="1">
        <v>47</v>
      </c>
      <c r="B48" s="21">
        <v>39860</v>
      </c>
      <c r="C48" s="43">
        <v>3</v>
      </c>
      <c r="D48" s="22">
        <v>50089</v>
      </c>
      <c r="E48" s="25">
        <f t="shared" si="6"/>
        <v>49716.75</v>
      </c>
      <c r="F48" s="25">
        <f t="shared" si="7"/>
        <v>49268.125</v>
      </c>
      <c r="G48" s="25">
        <f t="shared" si="13"/>
        <v>1.0166613809638585</v>
      </c>
      <c r="H48" s="25">
        <f t="shared" si="0"/>
        <v>1.0006656594296783</v>
      </c>
      <c r="I48" s="4">
        <f t="shared" si="14"/>
        <v>50055.679964622585</v>
      </c>
      <c r="J48" s="25">
        <f t="shared" si="3"/>
        <v>52051.021316719802</v>
      </c>
      <c r="K48" s="15">
        <f t="shared" si="15"/>
        <v>52085.669569883663</v>
      </c>
      <c r="L48" s="36">
        <f t="shared" si="16"/>
        <v>-1996.6695698836629</v>
      </c>
      <c r="M48" s="36">
        <f t="shared" si="17"/>
        <v>1996.6695698836629</v>
      </c>
      <c r="N48" s="36">
        <f t="shared" si="18"/>
        <v>3.9862436261128446E-2</v>
      </c>
      <c r="O48" s="36">
        <f t="shared" si="19"/>
        <v>3986689.3712994116</v>
      </c>
      <c r="P48" s="35">
        <f t="shared" si="5"/>
        <v>3986689.3712994116</v>
      </c>
    </row>
    <row r="49" spans="1:16" ht="17" x14ac:dyDescent="0.4">
      <c r="A49" s="1">
        <v>48</v>
      </c>
      <c r="B49" s="21">
        <v>39861</v>
      </c>
      <c r="C49" s="43">
        <v>4</v>
      </c>
      <c r="D49" s="22">
        <v>46409</v>
      </c>
      <c r="E49" s="25">
        <f t="shared" si="6"/>
        <v>48819.5</v>
      </c>
      <c r="F49" s="25">
        <f t="shared" si="7"/>
        <v>47170.125</v>
      </c>
      <c r="G49" s="25">
        <f t="shared" si="13"/>
        <v>0.98386425730268889</v>
      </c>
      <c r="H49" s="25">
        <f t="shared" si="0"/>
        <v>1.0012225194949984</v>
      </c>
      <c r="I49" s="4">
        <f t="shared" si="14"/>
        <v>46352.333368817955</v>
      </c>
      <c r="J49" s="25">
        <f t="shared" si="3"/>
        <v>52051.561982782652</v>
      </c>
      <c r="K49" s="15">
        <f t="shared" si="15"/>
        <v>52115.196032051725</v>
      </c>
      <c r="L49" s="36">
        <f t="shared" si="16"/>
        <v>-5706.1960320517246</v>
      </c>
      <c r="M49" s="36">
        <f t="shared" si="17"/>
        <v>5706.1960320517246</v>
      </c>
      <c r="N49" s="36">
        <f t="shared" si="18"/>
        <v>0.12295451382386444</v>
      </c>
      <c r="O49" s="36">
        <f t="shared" si="19"/>
        <v>32560673.156202845</v>
      </c>
      <c r="P49" s="35">
        <f t="shared" si="5"/>
        <v>32560673.156202845</v>
      </c>
    </row>
    <row r="50" spans="1:16" ht="17" x14ac:dyDescent="0.4">
      <c r="A50" s="1">
        <v>49</v>
      </c>
      <c r="B50" s="21">
        <v>39862</v>
      </c>
      <c r="C50" s="43">
        <v>1</v>
      </c>
      <c r="D50" s="22">
        <v>45016</v>
      </c>
      <c r="E50" s="25">
        <f t="shared" si="6"/>
        <v>45520.75</v>
      </c>
      <c r="F50" s="25">
        <f t="shared" si="7"/>
        <v>45434.375</v>
      </c>
      <c r="G50" s="25">
        <f t="shared" si="13"/>
        <v>0.99079166380081163</v>
      </c>
      <c r="H50" s="25">
        <f t="shared" si="0"/>
        <v>0.99908176007043725</v>
      </c>
      <c r="I50" s="4">
        <f t="shared" si="14"/>
        <v>45057.373479450056</v>
      </c>
      <c r="J50" s="25">
        <f t="shared" si="3"/>
        <v>52052.102648845495</v>
      </c>
      <c r="K50" s="15">
        <f t="shared" si="15"/>
        <v>52004.306329775623</v>
      </c>
      <c r="L50" s="36">
        <f t="shared" si="16"/>
        <v>-6988.3063297756235</v>
      </c>
      <c r="M50" s="36">
        <f t="shared" si="17"/>
        <v>6988.3063297756235</v>
      </c>
      <c r="N50" s="36">
        <f t="shared" si="18"/>
        <v>0.15524049959515779</v>
      </c>
      <c r="O50" s="36">
        <f t="shared" si="19"/>
        <v>48836425.358782046</v>
      </c>
      <c r="P50" s="35">
        <f t="shared" si="5"/>
        <v>48836425.358782046</v>
      </c>
    </row>
    <row r="51" spans="1:16" ht="17" x14ac:dyDescent="0.4">
      <c r="A51" s="1">
        <v>50</v>
      </c>
      <c r="B51" s="21">
        <v>39863</v>
      </c>
      <c r="C51" s="43">
        <v>2</v>
      </c>
      <c r="D51" s="22">
        <v>40569</v>
      </c>
      <c r="E51" s="25">
        <f t="shared" si="6"/>
        <v>45348</v>
      </c>
      <c r="F51" s="25">
        <f t="shared" si="7"/>
        <v>45418.5</v>
      </c>
      <c r="G51" s="25">
        <f t="shared" si="13"/>
        <v>0.89322632847848349</v>
      </c>
      <c r="H51" s="25">
        <f t="shared" si="0"/>
        <v>0.99903006100488578</v>
      </c>
      <c r="I51" s="4">
        <f t="shared" si="14"/>
        <v>40608.387658718908</v>
      </c>
      <c r="J51" s="25">
        <f t="shared" si="3"/>
        <v>52052.643314908339</v>
      </c>
      <c r="K51" s="15">
        <f t="shared" si="15"/>
        <v>52002.15542635844</v>
      </c>
      <c r="L51" s="36">
        <f t="shared" si="16"/>
        <v>-11433.15542635844</v>
      </c>
      <c r="M51" s="36">
        <f t="shared" si="17"/>
        <v>11433.15542635844</v>
      </c>
      <c r="N51" s="36">
        <f t="shared" si="18"/>
        <v>0.28181999621283343</v>
      </c>
      <c r="O51" s="36">
        <f t="shared" si="19"/>
        <v>130717043.00326945</v>
      </c>
      <c r="P51" s="35">
        <f t="shared" si="5"/>
        <v>130717043.00326945</v>
      </c>
    </row>
    <row r="52" spans="1:16" ht="17" x14ac:dyDescent="0.4">
      <c r="A52" s="1">
        <v>51</v>
      </c>
      <c r="B52" s="21">
        <v>39864</v>
      </c>
      <c r="C52" s="43">
        <v>3</v>
      </c>
      <c r="D52" s="22">
        <v>49398</v>
      </c>
      <c r="E52" s="25">
        <f t="shared" si="6"/>
        <v>45489</v>
      </c>
      <c r="F52" s="25">
        <f t="shared" si="7"/>
        <v>46073.875</v>
      </c>
      <c r="G52" s="25">
        <f t="shared" si="13"/>
        <v>1.0721477192877742</v>
      </c>
      <c r="H52" s="25">
        <f t="shared" si="0"/>
        <v>1.0006656594296783</v>
      </c>
      <c r="I52" s="4">
        <f t="shared" si="14"/>
        <v>49365.13962930836</v>
      </c>
      <c r="J52" s="25">
        <f t="shared" si="3"/>
        <v>52053.183980971182</v>
      </c>
      <c r="K52" s="15">
        <f t="shared" si="15"/>
        <v>52087.833673732894</v>
      </c>
      <c r="L52" s="36">
        <f t="shared" si="16"/>
        <v>-2689.8336737328937</v>
      </c>
      <c r="M52" s="36">
        <f t="shared" si="17"/>
        <v>2689.8336737328937</v>
      </c>
      <c r="N52" s="36">
        <f t="shared" si="18"/>
        <v>5.4452278912767597E-2</v>
      </c>
      <c r="O52" s="36">
        <f t="shared" si="19"/>
        <v>7235205.1923473952</v>
      </c>
      <c r="P52" s="35">
        <f t="shared" si="5"/>
        <v>7235205.1923473952</v>
      </c>
    </row>
    <row r="53" spans="1:16" ht="17" x14ac:dyDescent="0.4">
      <c r="A53" s="1">
        <v>52</v>
      </c>
      <c r="B53" s="21">
        <v>39865</v>
      </c>
      <c r="C53" s="43">
        <v>4</v>
      </c>
      <c r="D53" s="22">
        <v>46973</v>
      </c>
      <c r="E53" s="25">
        <f t="shared" si="6"/>
        <v>46658.75</v>
      </c>
      <c r="F53" s="25">
        <f t="shared" si="7"/>
        <v>48147</v>
      </c>
      <c r="G53" s="25">
        <f t="shared" si="13"/>
        <v>0.97561634162045408</v>
      </c>
      <c r="H53" s="25">
        <f t="shared" si="0"/>
        <v>1.0012225194949984</v>
      </c>
      <c r="I53" s="4">
        <f t="shared" si="14"/>
        <v>46915.644709721942</v>
      </c>
      <c r="J53" s="25">
        <f t="shared" si="3"/>
        <v>52053.724647034025</v>
      </c>
      <c r="K53" s="15">
        <f t="shared" si="15"/>
        <v>52117.361340202304</v>
      </c>
      <c r="L53" s="36">
        <f t="shared" si="16"/>
        <v>-5144.3613402023038</v>
      </c>
      <c r="M53" s="36">
        <f t="shared" si="17"/>
        <v>5144.3613402023038</v>
      </c>
      <c r="N53" s="36">
        <f t="shared" si="18"/>
        <v>0.10951741085735005</v>
      </c>
      <c r="O53" s="36">
        <f t="shared" si="19"/>
        <v>26464453.598568045</v>
      </c>
      <c r="P53" s="35">
        <f t="shared" si="5"/>
        <v>26464453.598568045</v>
      </c>
    </row>
    <row r="54" spans="1:16" ht="17" x14ac:dyDescent="0.4">
      <c r="A54" s="1">
        <v>53</v>
      </c>
      <c r="B54" s="21">
        <v>39866</v>
      </c>
      <c r="C54" s="43">
        <v>1</v>
      </c>
      <c r="D54" s="22">
        <v>49695</v>
      </c>
      <c r="E54" s="25">
        <f t="shared" si="6"/>
        <v>49635.25</v>
      </c>
      <c r="F54" s="25">
        <f t="shared" si="7"/>
        <v>49252.25</v>
      </c>
      <c r="G54" s="25">
        <f t="shared" si="13"/>
        <v>1.0089894370307955</v>
      </c>
      <c r="H54" s="25">
        <f t="shared" si="0"/>
        <v>0.99908176007043725</v>
      </c>
      <c r="I54" s="4">
        <f t="shared" si="14"/>
        <v>49740.673872873434</v>
      </c>
      <c r="J54" s="25">
        <f t="shared" si="3"/>
        <v>52054.265313096868</v>
      </c>
      <c r="K54" s="15">
        <f t="shared" si="15"/>
        <v>52006.467008182328</v>
      </c>
      <c r="L54" s="36">
        <f t="shared" si="16"/>
        <v>-2311.4670081823278</v>
      </c>
      <c r="M54" s="36">
        <f t="shared" si="17"/>
        <v>2311.4670081823278</v>
      </c>
      <c r="N54" s="36">
        <f t="shared" si="18"/>
        <v>4.651306988997541E-2</v>
      </c>
      <c r="O54" s="36">
        <f t="shared" si="19"/>
        <v>5342879.7299153619</v>
      </c>
      <c r="P54" s="35">
        <f t="shared" si="5"/>
        <v>5342879.7299153619</v>
      </c>
    </row>
    <row r="55" spans="1:16" ht="17" x14ac:dyDescent="0.4">
      <c r="A55" s="1">
        <v>54</v>
      </c>
      <c r="B55" s="21">
        <v>39867</v>
      </c>
      <c r="C55" s="43">
        <v>2</v>
      </c>
      <c r="D55" s="22">
        <v>52475</v>
      </c>
      <c r="E55" s="25">
        <f t="shared" si="6"/>
        <v>48869.25</v>
      </c>
      <c r="F55" s="25">
        <f t="shared" si="7"/>
        <v>48666.125</v>
      </c>
      <c r="G55" s="25">
        <f t="shared" si="13"/>
        <v>1.0782654258994322</v>
      </c>
      <c r="H55" s="25">
        <f t="shared" si="0"/>
        <v>0.99903006100488578</v>
      </c>
      <c r="I55" s="4">
        <f t="shared" si="14"/>
        <v>52525.946964215895</v>
      </c>
      <c r="J55" s="25">
        <f t="shared" si="3"/>
        <v>52054.805979159719</v>
      </c>
      <c r="K55" s="15">
        <f t="shared" si="15"/>
        <v>52004.315992957425</v>
      </c>
      <c r="L55" s="36">
        <f t="shared" si="16"/>
        <v>470.6840070425751</v>
      </c>
      <c r="M55" s="36">
        <f t="shared" si="17"/>
        <v>470.6840070425751</v>
      </c>
      <c r="N55" s="36">
        <f t="shared" si="18"/>
        <v>8.9696809345893302E-3</v>
      </c>
      <c r="O55" s="36">
        <f t="shared" si="19"/>
        <v>221543.4344856549</v>
      </c>
      <c r="P55" s="35">
        <f t="shared" si="5"/>
        <v>221543.4344856549</v>
      </c>
    </row>
    <row r="56" spans="1:16" ht="17" x14ac:dyDescent="0.4">
      <c r="A56" s="1">
        <v>55</v>
      </c>
      <c r="B56" s="21">
        <v>39868</v>
      </c>
      <c r="C56" s="43">
        <v>3</v>
      </c>
      <c r="D56" s="22">
        <v>46334</v>
      </c>
      <c r="E56" s="25">
        <f t="shared" si="6"/>
        <v>48463</v>
      </c>
      <c r="F56" s="25">
        <f t="shared" si="7"/>
        <v>47168.875</v>
      </c>
      <c r="G56" s="25">
        <f t="shared" si="13"/>
        <v>0.98230029866092838</v>
      </c>
      <c r="H56" s="25">
        <f t="shared" si="0"/>
        <v>1.0006656594296783</v>
      </c>
      <c r="I56" s="4">
        <f t="shared" si="14"/>
        <v>46303.177853038054</v>
      </c>
      <c r="J56" s="25">
        <f t="shared" si="3"/>
        <v>52055.346645222562</v>
      </c>
      <c r="K56" s="15">
        <f t="shared" si="15"/>
        <v>52089.997777582132</v>
      </c>
      <c r="L56" s="36">
        <f t="shared" si="16"/>
        <v>-5755.9977775821317</v>
      </c>
      <c r="M56" s="36">
        <f t="shared" si="17"/>
        <v>5755.9977775821317</v>
      </c>
      <c r="N56" s="36">
        <f t="shared" si="18"/>
        <v>0.12422838040277402</v>
      </c>
      <c r="O56" s="36">
        <f t="shared" si="19"/>
        <v>33131510.415530439</v>
      </c>
      <c r="P56" s="35">
        <f t="shared" si="5"/>
        <v>33131510.415530439</v>
      </c>
    </row>
    <row r="57" spans="1:16" ht="17" x14ac:dyDescent="0.4">
      <c r="A57" s="1">
        <v>56</v>
      </c>
      <c r="B57" s="21">
        <v>39869</v>
      </c>
      <c r="C57" s="43">
        <v>4</v>
      </c>
      <c r="D57" s="22">
        <v>45348</v>
      </c>
      <c r="E57" s="25">
        <f t="shared" si="6"/>
        <v>45874.75</v>
      </c>
      <c r="F57" s="25">
        <f t="shared" si="7"/>
        <v>45349.375</v>
      </c>
      <c r="G57" s="25">
        <f t="shared" si="13"/>
        <v>0.99996967984674545</v>
      </c>
      <c r="H57" s="25">
        <f t="shared" si="0"/>
        <v>1.0012225194949984</v>
      </c>
      <c r="I57" s="4">
        <f t="shared" si="14"/>
        <v>45292.628878216652</v>
      </c>
      <c r="J57" s="25">
        <f t="shared" si="3"/>
        <v>52055.887311285405</v>
      </c>
      <c r="K57" s="15">
        <f t="shared" si="15"/>
        <v>52119.52664835289</v>
      </c>
      <c r="L57" s="36">
        <f t="shared" si="16"/>
        <v>-6771.5266483528903</v>
      </c>
      <c r="M57" s="36">
        <f t="shared" si="17"/>
        <v>6771.5266483528903</v>
      </c>
      <c r="N57" s="36">
        <f t="shared" si="18"/>
        <v>0.14932360078400128</v>
      </c>
      <c r="O57" s="36">
        <f t="shared" si="19"/>
        <v>45853573.149353325</v>
      </c>
      <c r="P57" s="35">
        <f t="shared" si="5"/>
        <v>45853573.149353325</v>
      </c>
    </row>
    <row r="58" spans="1:16" ht="17" x14ac:dyDescent="0.4">
      <c r="A58" s="1">
        <v>57</v>
      </c>
      <c r="B58" s="21">
        <v>39870</v>
      </c>
      <c r="C58" s="43">
        <v>1</v>
      </c>
      <c r="D58" s="22">
        <v>39342</v>
      </c>
      <c r="E58" s="25">
        <f t="shared" si="6"/>
        <v>44824</v>
      </c>
      <c r="F58" s="25">
        <f t="shared" si="7"/>
        <v>44516.875</v>
      </c>
      <c r="G58" s="25">
        <f t="shared" si="13"/>
        <v>0.88375475592120967</v>
      </c>
      <c r="H58" s="25">
        <f t="shared" si="0"/>
        <v>0.99908176007043725</v>
      </c>
      <c r="I58" s="4">
        <f t="shared" si="14"/>
        <v>39378.158597576949</v>
      </c>
      <c r="J58" s="25">
        <f t="shared" si="3"/>
        <v>52056.427977348249</v>
      </c>
      <c r="K58" s="15">
        <f t="shared" si="15"/>
        <v>52008.62768658904</v>
      </c>
      <c r="L58" s="36">
        <f t="shared" si="16"/>
        <v>-12666.62768658904</v>
      </c>
      <c r="M58" s="36">
        <f t="shared" si="17"/>
        <v>12666.62768658904</v>
      </c>
      <c r="N58" s="36">
        <f t="shared" si="18"/>
        <v>0.32196196651387932</v>
      </c>
      <c r="O58" s="36">
        <f t="shared" si="19"/>
        <v>160443456.95066401</v>
      </c>
      <c r="P58" s="35">
        <f t="shared" si="5"/>
        <v>160443456.95066401</v>
      </c>
    </row>
    <row r="59" spans="1:16" ht="17" x14ac:dyDescent="0.4">
      <c r="A59" s="1">
        <v>58</v>
      </c>
      <c r="B59" s="21">
        <v>39871</v>
      </c>
      <c r="C59" s="43">
        <v>2</v>
      </c>
      <c r="D59" s="22">
        <v>48272</v>
      </c>
      <c r="E59" s="25">
        <f t="shared" si="6"/>
        <v>44209.75</v>
      </c>
      <c r="F59" s="25">
        <f t="shared" si="7"/>
        <v>44660.375</v>
      </c>
      <c r="G59" s="25">
        <f t="shared" si="13"/>
        <v>1.0808686671350163</v>
      </c>
      <c r="H59" s="25">
        <f t="shared" si="0"/>
        <v>0.99903006100488578</v>
      </c>
      <c r="I59" s="4">
        <f t="shared" si="14"/>
        <v>48318.86635267517</v>
      </c>
      <c r="J59" s="25">
        <f t="shared" si="3"/>
        <v>52056.968643411092</v>
      </c>
      <c r="K59" s="15">
        <f t="shared" si="15"/>
        <v>52006.476559556409</v>
      </c>
      <c r="L59" s="36">
        <f t="shared" si="16"/>
        <v>-3734.4765595564095</v>
      </c>
      <c r="M59" s="36">
        <f t="shared" si="17"/>
        <v>3734.4765595564095</v>
      </c>
      <c r="N59" s="36">
        <f t="shared" si="18"/>
        <v>7.7363203504234535E-2</v>
      </c>
      <c r="O59" s="36">
        <f t="shared" si="19"/>
        <v>13946315.173876276</v>
      </c>
      <c r="P59" s="35">
        <f t="shared" si="5"/>
        <v>13946315.173876276</v>
      </c>
    </row>
    <row r="60" spans="1:16" ht="17" x14ac:dyDescent="0.4">
      <c r="A60" s="1">
        <v>59</v>
      </c>
      <c r="B60" s="21">
        <v>39872</v>
      </c>
      <c r="C60" s="43">
        <v>3</v>
      </c>
      <c r="D60" s="22">
        <v>43877</v>
      </c>
      <c r="E60" s="25">
        <f t="shared" si="6"/>
        <v>45111</v>
      </c>
      <c r="F60" s="25">
        <f t="shared" si="7"/>
        <v>46744.75</v>
      </c>
      <c r="G60" s="25">
        <f t="shared" si="13"/>
        <v>0.93865086453558955</v>
      </c>
      <c r="H60" s="25">
        <f t="shared" si="0"/>
        <v>1.0006656594296783</v>
      </c>
      <c r="I60" s="4">
        <f t="shared" si="14"/>
        <v>43847.812290278212</v>
      </c>
      <c r="J60" s="25">
        <f t="shared" si="3"/>
        <v>52057.509309473935</v>
      </c>
      <c r="K60" s="15">
        <f t="shared" si="15"/>
        <v>52092.161881431355</v>
      </c>
      <c r="L60" s="36">
        <f t="shared" si="16"/>
        <v>-8215.1618814313551</v>
      </c>
      <c r="M60" s="36">
        <f t="shared" si="17"/>
        <v>8215.1618814313551</v>
      </c>
      <c r="N60" s="36">
        <f t="shared" si="18"/>
        <v>0.18723162206694521</v>
      </c>
      <c r="O60" s="36">
        <f t="shared" si="19"/>
        <v>67488884.738122761</v>
      </c>
      <c r="P60" s="35">
        <f t="shared" si="5"/>
        <v>67488884.738122761</v>
      </c>
    </row>
    <row r="61" spans="1:16" ht="17" x14ac:dyDescent="0.4">
      <c r="A61" s="1">
        <v>60</v>
      </c>
      <c r="B61" s="21">
        <v>39873</v>
      </c>
      <c r="C61" s="43">
        <v>4</v>
      </c>
      <c r="D61" s="22">
        <v>48953</v>
      </c>
      <c r="E61" s="25">
        <f t="shared" si="6"/>
        <v>48378.5</v>
      </c>
      <c r="F61" s="25">
        <f t="shared" si="7"/>
        <v>48469.875</v>
      </c>
      <c r="G61" s="25">
        <f t="shared" si="13"/>
        <v>1.0099675313790266</v>
      </c>
      <c r="H61" s="25">
        <f t="shared" si="0"/>
        <v>1.0012225194949984</v>
      </c>
      <c r="I61" s="4">
        <f t="shared" si="14"/>
        <v>48893.227076725321</v>
      </c>
      <c r="J61" s="25">
        <f t="shared" si="3"/>
        <v>52058.049975536785</v>
      </c>
      <c r="K61" s="15">
        <f t="shared" si="15"/>
        <v>52121.691956503484</v>
      </c>
      <c r="L61" s="36">
        <f t="shared" si="16"/>
        <v>-3168.6919565034841</v>
      </c>
      <c r="M61" s="36">
        <f t="shared" si="17"/>
        <v>3168.6919565034841</v>
      </c>
      <c r="N61" s="36">
        <f t="shared" si="18"/>
        <v>6.4729270044807954E-2</v>
      </c>
      <c r="O61" s="36">
        <f t="shared" si="19"/>
        <v>10040608.715209877</v>
      </c>
      <c r="P61" s="35">
        <f t="shared" si="5"/>
        <v>10040608.715209877</v>
      </c>
    </row>
    <row r="62" spans="1:16" ht="17" x14ac:dyDescent="0.4">
      <c r="A62" s="1">
        <v>61</v>
      </c>
      <c r="B62" s="21">
        <v>39874</v>
      </c>
      <c r="C62" s="43">
        <v>1</v>
      </c>
      <c r="D62" s="22">
        <v>52412</v>
      </c>
      <c r="E62" s="25">
        <f t="shared" si="6"/>
        <v>48561.25</v>
      </c>
      <c r="F62" s="25">
        <f t="shared" si="7"/>
        <v>48787.75</v>
      </c>
      <c r="G62" s="25">
        <f t="shared" si="13"/>
        <v>1.0742860656619746</v>
      </c>
      <c r="H62" s="25">
        <f t="shared" si="0"/>
        <v>0.99908176007043725</v>
      </c>
      <c r="I62" s="4">
        <f t="shared" si="14"/>
        <v>52460.171023745694</v>
      </c>
      <c r="J62" s="25">
        <f t="shared" si="3"/>
        <v>52058.590641599629</v>
      </c>
      <c r="K62" s="15">
        <f t="shared" si="15"/>
        <v>52010.788364995751</v>
      </c>
      <c r="L62" s="36">
        <f t="shared" si="16"/>
        <v>401.21163500424882</v>
      </c>
      <c r="M62" s="36">
        <f t="shared" si="17"/>
        <v>401.21163500424882</v>
      </c>
      <c r="N62" s="36">
        <f t="shared" si="18"/>
        <v>7.6549575479708618E-3</v>
      </c>
      <c r="O62" s="36">
        <f t="shared" si="19"/>
        <v>160970.77606278256</v>
      </c>
      <c r="P62" s="35">
        <f t="shared" si="5"/>
        <v>160970.77606278256</v>
      </c>
    </row>
    <row r="63" spans="1:16" ht="17" x14ac:dyDescent="0.4">
      <c r="A63" s="1">
        <v>62</v>
      </c>
      <c r="B63" s="21">
        <v>39875</v>
      </c>
      <c r="C63" s="43">
        <v>2</v>
      </c>
      <c r="D63" s="22">
        <v>49003</v>
      </c>
      <c r="E63" s="25">
        <f t="shared" si="6"/>
        <v>49014.25</v>
      </c>
      <c r="F63" s="25">
        <f t="shared" si="7"/>
        <v>47461.375</v>
      </c>
      <c r="G63" s="25">
        <f t="shared" si="13"/>
        <v>1.0324816758890782</v>
      </c>
      <c r="H63" s="25">
        <f t="shared" si="0"/>
        <v>0.99903006100488578</v>
      </c>
      <c r="I63" s="4">
        <f t="shared" si="14"/>
        <v>49050.576066459675</v>
      </c>
      <c r="J63" s="25">
        <f t="shared" si="3"/>
        <v>52059.131307662472</v>
      </c>
      <c r="K63" s="15">
        <f t="shared" si="15"/>
        <v>52008.637126155401</v>
      </c>
      <c r="L63" s="36">
        <f t="shared" si="16"/>
        <v>-3005.6371261554013</v>
      </c>
      <c r="M63" s="36">
        <f t="shared" si="17"/>
        <v>3005.6371261554013</v>
      </c>
      <c r="N63" s="36">
        <f t="shared" si="18"/>
        <v>6.133577793513461E-2</v>
      </c>
      <c r="O63" s="36">
        <f t="shared" si="19"/>
        <v>9033854.5341237001</v>
      </c>
      <c r="P63" s="35">
        <f t="shared" si="5"/>
        <v>9033854.5341237001</v>
      </c>
    </row>
    <row r="64" spans="1:16" ht="17" x14ac:dyDescent="0.4">
      <c r="A64" s="1">
        <v>63</v>
      </c>
      <c r="B64" s="21">
        <v>39876</v>
      </c>
      <c r="C64" s="43">
        <v>3</v>
      </c>
      <c r="D64" s="22">
        <v>45689</v>
      </c>
      <c r="E64" s="25">
        <f t="shared" si="6"/>
        <v>45908.5</v>
      </c>
      <c r="F64" s="25">
        <f t="shared" si="7"/>
        <v>45364.125</v>
      </c>
      <c r="G64" s="25">
        <f t="shared" si="13"/>
        <v>1.0071614960059299</v>
      </c>
      <c r="H64" s="25">
        <f t="shared" si="0"/>
        <v>1.0006656594296783</v>
      </c>
      <c r="I64" s="4">
        <f t="shared" si="14"/>
        <v>45658.606917759214</v>
      </c>
      <c r="J64" s="25">
        <f t="shared" si="3"/>
        <v>52059.671973725315</v>
      </c>
      <c r="K64" s="15">
        <f t="shared" si="15"/>
        <v>52094.325985280586</v>
      </c>
      <c r="L64" s="36">
        <f t="shared" si="16"/>
        <v>-6405.3259852805859</v>
      </c>
      <c r="M64" s="36">
        <f t="shared" si="17"/>
        <v>6405.3259852805859</v>
      </c>
      <c r="N64" s="36">
        <f t="shared" si="18"/>
        <v>0.14019405076234073</v>
      </c>
      <c r="O64" s="36">
        <f t="shared" si="19"/>
        <v>41028200.977710709</v>
      </c>
      <c r="P64" s="35">
        <f t="shared" si="5"/>
        <v>41028200.977710709</v>
      </c>
    </row>
    <row r="65" spans="1:16" ht="17" x14ac:dyDescent="0.4">
      <c r="A65" s="1">
        <v>64</v>
      </c>
      <c r="B65" s="21">
        <v>39877</v>
      </c>
      <c r="C65" s="43">
        <v>4</v>
      </c>
      <c r="D65" s="22">
        <v>36530</v>
      </c>
      <c r="E65" s="25">
        <f t="shared" si="6"/>
        <v>44819.75</v>
      </c>
      <c r="F65" s="25">
        <f t="shared" si="7"/>
        <v>44492.25</v>
      </c>
      <c r="G65" s="25">
        <f t="shared" si="13"/>
        <v>0.82104186684197811</v>
      </c>
      <c r="H65" s="25">
        <f t="shared" si="0"/>
        <v>1.0012225194949984</v>
      </c>
      <c r="I65" s="4">
        <f t="shared" si="14"/>
        <v>36485.395892239001</v>
      </c>
      <c r="J65" s="25">
        <f t="shared" si="3"/>
        <v>52060.212639788158</v>
      </c>
      <c r="K65" s="15">
        <f t="shared" si="15"/>
        <v>52123.857264654063</v>
      </c>
      <c r="L65" s="36">
        <f t="shared" si="16"/>
        <v>-15593.857264654063</v>
      </c>
      <c r="M65" s="36">
        <f t="shared" si="17"/>
        <v>15593.857264654063</v>
      </c>
      <c r="N65" s="36">
        <f t="shared" si="18"/>
        <v>0.42687810743646493</v>
      </c>
      <c r="O65" s="36">
        <f t="shared" si="19"/>
        <v>243168384.39040431</v>
      </c>
      <c r="P65" s="35">
        <f t="shared" si="5"/>
        <v>243168384.39040431</v>
      </c>
    </row>
    <row r="66" spans="1:16" ht="17" x14ac:dyDescent="0.4">
      <c r="A66" s="1">
        <v>65</v>
      </c>
      <c r="B66" s="21">
        <v>39878</v>
      </c>
      <c r="C66" s="43">
        <v>1</v>
      </c>
      <c r="D66" s="22">
        <v>48057</v>
      </c>
      <c r="E66" s="25">
        <f t="shared" si="6"/>
        <v>44164.75</v>
      </c>
      <c r="F66" s="25">
        <f t="shared" si="7"/>
        <v>44282.625</v>
      </c>
      <c r="G66" s="25">
        <f t="shared" si="13"/>
        <v>1.0852337683233548</v>
      </c>
      <c r="H66" s="25">
        <f t="shared" ref="H66:H129" si="20">VLOOKUP(C66,$Q$38:$S$42,3,FALSE)</f>
        <v>0.99908176007043725</v>
      </c>
      <c r="I66" s="4">
        <f t="shared" si="14"/>
        <v>48101.168413495892</v>
      </c>
      <c r="J66" s="25">
        <f t="shared" si="3"/>
        <v>52060.753305851009</v>
      </c>
      <c r="K66" s="15">
        <f t="shared" si="15"/>
        <v>52012.949043402463</v>
      </c>
      <c r="L66" s="36">
        <f t="shared" si="16"/>
        <v>-3955.9490434024628</v>
      </c>
      <c r="M66" s="36">
        <f t="shared" si="17"/>
        <v>3955.9490434024628</v>
      </c>
      <c r="N66" s="36">
        <f t="shared" si="18"/>
        <v>8.231785262089733E-2</v>
      </c>
      <c r="O66" s="36">
        <f t="shared" si="19"/>
        <v>15649532.83399686</v>
      </c>
      <c r="P66" s="35">
        <f t="shared" si="5"/>
        <v>15649532.83399686</v>
      </c>
    </row>
    <row r="67" spans="1:16" ht="17" x14ac:dyDescent="0.4">
      <c r="A67" s="1">
        <v>66</v>
      </c>
      <c r="B67" s="21">
        <v>39879</v>
      </c>
      <c r="C67" s="43">
        <v>2</v>
      </c>
      <c r="D67" s="22">
        <v>46383</v>
      </c>
      <c r="E67" s="25">
        <f t="shared" si="6"/>
        <v>44400.5</v>
      </c>
      <c r="F67" s="25">
        <f t="shared" si="7"/>
        <v>45160.125</v>
      </c>
      <c r="G67" s="25">
        <f t="shared" si="13"/>
        <v>1.0270786451543259</v>
      </c>
      <c r="H67" s="25">
        <f t="shared" si="20"/>
        <v>0.99903006100488578</v>
      </c>
      <c r="I67" s="4">
        <f t="shared" si="14"/>
        <v>46428.032359051467</v>
      </c>
      <c r="J67" s="25">
        <f t="shared" ref="J67:J130" si="21">INTERCEPT($I$2:$I$3896,$A$2:$A$3896)+SLOPE($I$2:$I$3896,$A$2:$A$3896)*A67</f>
        <v>52061.293971913852</v>
      </c>
      <c r="K67" s="15">
        <f t="shared" si="15"/>
        <v>52010.797692754386</v>
      </c>
      <c r="L67" s="36">
        <f t="shared" si="16"/>
        <v>-5627.7976927543859</v>
      </c>
      <c r="M67" s="36">
        <f t="shared" si="17"/>
        <v>5627.7976927543859</v>
      </c>
      <c r="N67" s="36">
        <f t="shared" si="18"/>
        <v>0.12133319735149485</v>
      </c>
      <c r="O67" s="36">
        <f t="shared" si="19"/>
        <v>31672106.870571591</v>
      </c>
      <c r="P67" s="35">
        <f t="shared" ref="P67:P130" si="22">(D67-K67)^2</f>
        <v>31672106.870571591</v>
      </c>
    </row>
    <row r="68" spans="1:16" ht="17" x14ac:dyDescent="0.4">
      <c r="A68" s="1">
        <v>67</v>
      </c>
      <c r="B68" s="21">
        <v>39880</v>
      </c>
      <c r="C68" s="43">
        <v>3</v>
      </c>
      <c r="D68" s="22">
        <v>46632</v>
      </c>
      <c r="E68" s="25">
        <f t="shared" si="6"/>
        <v>45919.75</v>
      </c>
      <c r="F68" s="25">
        <f t="shared" si="7"/>
        <v>46728.25</v>
      </c>
      <c r="G68" s="25">
        <f t="shared" si="13"/>
        <v>0.9979402181763708</v>
      </c>
      <c r="H68" s="25">
        <f t="shared" si="20"/>
        <v>1.0006656594296783</v>
      </c>
      <c r="I68" s="4">
        <f t="shared" si="14"/>
        <v>46600.979618484707</v>
      </c>
      <c r="J68" s="25">
        <f t="shared" si="21"/>
        <v>52061.834637976695</v>
      </c>
      <c r="K68" s="15">
        <f t="shared" si="15"/>
        <v>52096.490089129817</v>
      </c>
      <c r="L68" s="36">
        <f t="shared" si="16"/>
        <v>-5464.4900891298166</v>
      </c>
      <c r="M68" s="36">
        <f t="shared" si="17"/>
        <v>5464.4900891298166</v>
      </c>
      <c r="N68" s="36">
        <f t="shared" si="18"/>
        <v>0.11718326662227262</v>
      </c>
      <c r="O68" s="36">
        <f t="shared" si="19"/>
        <v>29860651.934197992</v>
      </c>
      <c r="P68" s="35">
        <f t="shared" si="22"/>
        <v>29860651.934197992</v>
      </c>
    </row>
    <row r="69" spans="1:16" ht="17" x14ac:dyDescent="0.4">
      <c r="A69" s="1">
        <v>68</v>
      </c>
      <c r="B69" s="21">
        <v>39881</v>
      </c>
      <c r="C69" s="43">
        <v>4</v>
      </c>
      <c r="D69" s="22">
        <v>42607</v>
      </c>
      <c r="E69" s="25">
        <f t="shared" ref="E69:E132" si="23">AVERAGE(D67:D70)</f>
        <v>47536.75</v>
      </c>
      <c r="F69" s="25">
        <f t="shared" ref="F69:F132" si="24">AVERAGE(E69:E70)</f>
        <v>47269.375</v>
      </c>
      <c r="G69" s="25">
        <f t="shared" si="13"/>
        <v>0.90136584204889525</v>
      </c>
      <c r="H69" s="25">
        <f t="shared" si="20"/>
        <v>1.0012225194949984</v>
      </c>
      <c r="I69" s="4">
        <f t="shared" si="14"/>
        <v>42554.975712582185</v>
      </c>
      <c r="J69" s="25">
        <f t="shared" si="21"/>
        <v>52062.375304039539</v>
      </c>
      <c r="K69" s="15">
        <f t="shared" si="15"/>
        <v>52126.02257280465</v>
      </c>
      <c r="L69" s="36">
        <f t="shared" si="16"/>
        <v>-9519.0225728046498</v>
      </c>
      <c r="M69" s="36">
        <f t="shared" si="17"/>
        <v>9519.0225728046498</v>
      </c>
      <c r="N69" s="36">
        <f t="shared" si="18"/>
        <v>0.22341452279683269</v>
      </c>
      <c r="O69" s="36">
        <f t="shared" si="19"/>
        <v>90611790.741564453</v>
      </c>
      <c r="P69" s="35">
        <f t="shared" si="22"/>
        <v>90611790.741564453</v>
      </c>
    </row>
    <row r="70" spans="1:16" ht="17" x14ac:dyDescent="0.4">
      <c r="A70" s="1">
        <v>69</v>
      </c>
      <c r="B70" s="21">
        <v>39882</v>
      </c>
      <c r="C70" s="43">
        <v>1</v>
      </c>
      <c r="D70" s="22">
        <v>54525</v>
      </c>
      <c r="E70" s="25">
        <f t="shared" si="23"/>
        <v>47002</v>
      </c>
      <c r="F70" s="25">
        <f t="shared" si="24"/>
        <v>45581.75</v>
      </c>
      <c r="G70" s="25">
        <f t="shared" si="13"/>
        <v>1.1962024275066228</v>
      </c>
      <c r="H70" s="25">
        <f t="shared" si="20"/>
        <v>0.99908176007043725</v>
      </c>
      <c r="I70" s="4">
        <f t="shared" si="14"/>
        <v>54575.113047961037</v>
      </c>
      <c r="J70" s="25">
        <f t="shared" si="21"/>
        <v>52062.915970102382</v>
      </c>
      <c r="K70" s="15">
        <f t="shared" si="15"/>
        <v>52015.109721809167</v>
      </c>
      <c r="L70" s="36">
        <f t="shared" si="16"/>
        <v>2509.8902781908328</v>
      </c>
      <c r="M70" s="36">
        <f t="shared" si="17"/>
        <v>2509.8902781908328</v>
      </c>
      <c r="N70" s="36">
        <f t="shared" si="18"/>
        <v>4.6031917069066168E-2</v>
      </c>
      <c r="O70" s="36">
        <f t="shared" si="19"/>
        <v>6299549.208556856</v>
      </c>
      <c r="P70" s="35">
        <f t="shared" si="22"/>
        <v>6299549.208556856</v>
      </c>
    </row>
    <row r="71" spans="1:16" ht="17" x14ac:dyDescent="0.4">
      <c r="A71" s="1">
        <v>70</v>
      </c>
      <c r="B71" s="21">
        <v>39883</v>
      </c>
      <c r="C71" s="43">
        <v>2</v>
      </c>
      <c r="D71" s="22">
        <v>44244</v>
      </c>
      <c r="E71" s="25">
        <f t="shared" si="23"/>
        <v>44161.5</v>
      </c>
      <c r="F71" s="25">
        <f t="shared" si="24"/>
        <v>44778.25</v>
      </c>
      <c r="G71" s="25">
        <f t="shared" si="13"/>
        <v>0.98806898438415969</v>
      </c>
      <c r="H71" s="25">
        <f t="shared" si="20"/>
        <v>0.99903006100488578</v>
      </c>
      <c r="I71" s="4">
        <f t="shared" si="14"/>
        <v>44286.955645255228</v>
      </c>
      <c r="J71" s="25">
        <f t="shared" si="21"/>
        <v>52063.456636165225</v>
      </c>
      <c r="K71" s="15">
        <f t="shared" si="15"/>
        <v>52012.958259353371</v>
      </c>
      <c r="L71" s="36">
        <f t="shared" si="16"/>
        <v>-7768.9582593533705</v>
      </c>
      <c r="M71" s="36">
        <f t="shared" si="17"/>
        <v>7768.9582593533705</v>
      </c>
      <c r="N71" s="36">
        <f t="shared" si="18"/>
        <v>0.17559348746391309</v>
      </c>
      <c r="O71" s="36">
        <f t="shared" si="19"/>
        <v>60356712.435574956</v>
      </c>
      <c r="P71" s="35">
        <f t="shared" si="22"/>
        <v>60356712.435574956</v>
      </c>
    </row>
    <row r="72" spans="1:16" ht="17" x14ac:dyDescent="0.4">
      <c r="A72" s="1">
        <v>71</v>
      </c>
      <c r="B72" s="21">
        <v>39884</v>
      </c>
      <c r="C72" s="43">
        <v>3</v>
      </c>
      <c r="D72" s="22">
        <v>35270</v>
      </c>
      <c r="E72" s="25">
        <f t="shared" si="23"/>
        <v>45395</v>
      </c>
      <c r="F72" s="25">
        <f t="shared" si="24"/>
        <v>44665.5</v>
      </c>
      <c r="G72" s="25">
        <f t="shared" si="13"/>
        <v>0.78964749079266994</v>
      </c>
      <c r="H72" s="25">
        <f t="shared" si="20"/>
        <v>1.0006656594296783</v>
      </c>
      <c r="I72" s="4">
        <f t="shared" si="14"/>
        <v>35246.53780974343</v>
      </c>
      <c r="J72" s="25">
        <f t="shared" si="21"/>
        <v>52063.997302228076</v>
      </c>
      <c r="K72" s="15">
        <f t="shared" si="15"/>
        <v>52098.654192979055</v>
      </c>
      <c r="L72" s="36">
        <f t="shared" si="16"/>
        <v>-16828.654192979055</v>
      </c>
      <c r="M72" s="36">
        <f t="shared" si="17"/>
        <v>16828.654192979055</v>
      </c>
      <c r="N72" s="36">
        <f t="shared" si="18"/>
        <v>0.47713791304165165</v>
      </c>
      <c r="O72" s="36">
        <f t="shared" si="19"/>
        <v>283203601.94687152</v>
      </c>
      <c r="P72" s="35">
        <f t="shared" si="22"/>
        <v>283203601.94687152</v>
      </c>
    </row>
    <row r="73" spans="1:16" ht="17" x14ac:dyDescent="0.4">
      <c r="A73" s="1">
        <v>72</v>
      </c>
      <c r="B73" s="21">
        <v>39885</v>
      </c>
      <c r="C73" s="43">
        <v>4</v>
      </c>
      <c r="D73" s="22">
        <v>47541</v>
      </c>
      <c r="E73" s="25">
        <f t="shared" si="23"/>
        <v>43936</v>
      </c>
      <c r="F73" s="25">
        <f t="shared" si="24"/>
        <v>43828.125</v>
      </c>
      <c r="G73" s="25">
        <f t="shared" si="13"/>
        <v>1.0847144385026739</v>
      </c>
      <c r="H73" s="25">
        <f t="shared" si="20"/>
        <v>1.0012225194949984</v>
      </c>
      <c r="I73" s="4">
        <f t="shared" si="14"/>
        <v>47482.951166518877</v>
      </c>
      <c r="J73" s="25">
        <f t="shared" si="21"/>
        <v>52064.537968290919</v>
      </c>
      <c r="K73" s="15">
        <f t="shared" si="15"/>
        <v>52128.187880955236</v>
      </c>
      <c r="L73" s="36">
        <f t="shared" si="16"/>
        <v>-4587.1878809552363</v>
      </c>
      <c r="M73" s="36">
        <f t="shared" si="17"/>
        <v>4587.1878809552363</v>
      </c>
      <c r="N73" s="36">
        <f t="shared" si="18"/>
        <v>9.6489091120406309E-2</v>
      </c>
      <c r="O73" s="36">
        <f t="shared" si="19"/>
        <v>21042292.655182593</v>
      </c>
      <c r="P73" s="35">
        <f t="shared" si="22"/>
        <v>21042292.655182593</v>
      </c>
    </row>
    <row r="74" spans="1:16" ht="17" x14ac:dyDescent="0.4">
      <c r="A74" s="1">
        <v>73</v>
      </c>
      <c r="B74" s="21">
        <v>39886</v>
      </c>
      <c r="C74" s="43">
        <v>1</v>
      </c>
      <c r="D74" s="22">
        <v>48689</v>
      </c>
      <c r="E74" s="25">
        <f t="shared" si="23"/>
        <v>43720.25</v>
      </c>
      <c r="F74" s="25">
        <f t="shared" si="24"/>
        <v>45562.875</v>
      </c>
      <c r="G74" s="25">
        <f t="shared" si="13"/>
        <v>1.0686112322806671</v>
      </c>
      <c r="H74" s="25">
        <f t="shared" si="20"/>
        <v>0.99908176007043725</v>
      </c>
      <c r="I74" s="4">
        <f t="shared" si="14"/>
        <v>48733.749274501148</v>
      </c>
      <c r="J74" s="25">
        <f t="shared" si="21"/>
        <v>52065.078634353762</v>
      </c>
      <c r="K74" s="15">
        <f t="shared" si="15"/>
        <v>52017.270400215872</v>
      </c>
      <c r="L74" s="36">
        <f t="shared" si="16"/>
        <v>-3328.2704002158716</v>
      </c>
      <c r="M74" s="36">
        <f t="shared" si="17"/>
        <v>3328.2704002158716</v>
      </c>
      <c r="N74" s="36">
        <f t="shared" si="18"/>
        <v>6.8357748161101517E-2</v>
      </c>
      <c r="O74" s="36">
        <f t="shared" si="19"/>
        <v>11077383.856953118</v>
      </c>
      <c r="P74" s="35">
        <f t="shared" si="22"/>
        <v>11077383.856953118</v>
      </c>
    </row>
    <row r="75" spans="1:16" ht="17" x14ac:dyDescent="0.4">
      <c r="A75" s="1">
        <v>74</v>
      </c>
      <c r="B75" s="21">
        <v>39887</v>
      </c>
      <c r="C75" s="43">
        <v>2</v>
      </c>
      <c r="D75" s="22">
        <v>43381</v>
      </c>
      <c r="E75" s="25">
        <f t="shared" si="23"/>
        <v>47405.5</v>
      </c>
      <c r="F75" s="25">
        <f t="shared" si="24"/>
        <v>48157.125</v>
      </c>
      <c r="G75" s="25">
        <f t="shared" si="13"/>
        <v>0.90082204865842797</v>
      </c>
      <c r="H75" s="25">
        <f t="shared" si="20"/>
        <v>0.99903006100488578</v>
      </c>
      <c r="I75" s="4">
        <f t="shared" si="14"/>
        <v>43423.117775219624</v>
      </c>
      <c r="J75" s="25">
        <f t="shared" si="21"/>
        <v>52065.619300416605</v>
      </c>
      <c r="K75" s="15">
        <f t="shared" si="15"/>
        <v>52015.118825952362</v>
      </c>
      <c r="L75" s="36">
        <f t="shared" si="16"/>
        <v>-8634.1188259523624</v>
      </c>
      <c r="M75" s="36">
        <f t="shared" si="17"/>
        <v>8634.1188259523624</v>
      </c>
      <c r="N75" s="36">
        <f t="shared" si="18"/>
        <v>0.19902996302418946</v>
      </c>
      <c r="O75" s="36">
        <f t="shared" si="19"/>
        <v>74548007.900665</v>
      </c>
      <c r="P75" s="35">
        <f t="shared" si="22"/>
        <v>74548007.900665</v>
      </c>
    </row>
    <row r="76" spans="1:16" ht="17" x14ac:dyDescent="0.4">
      <c r="A76" s="1">
        <v>75</v>
      </c>
      <c r="B76" s="21">
        <v>39888</v>
      </c>
      <c r="C76" s="43">
        <v>3</v>
      </c>
      <c r="D76" s="22">
        <v>50011</v>
      </c>
      <c r="E76" s="25">
        <f t="shared" si="23"/>
        <v>48908.75</v>
      </c>
      <c r="F76" s="25">
        <f t="shared" si="24"/>
        <v>48976.75</v>
      </c>
      <c r="G76" s="25">
        <f t="shared" si="13"/>
        <v>1.0211171627353794</v>
      </c>
      <c r="H76" s="25">
        <f t="shared" si="20"/>
        <v>1.0006656594296783</v>
      </c>
      <c r="I76" s="4">
        <f t="shared" si="14"/>
        <v>49977.7318515191</v>
      </c>
      <c r="J76" s="25">
        <f t="shared" si="21"/>
        <v>52066.159966479448</v>
      </c>
      <c r="K76" s="15">
        <f t="shared" si="15"/>
        <v>52100.818296828278</v>
      </c>
      <c r="L76" s="36">
        <f t="shared" si="16"/>
        <v>-2089.8182968282781</v>
      </c>
      <c r="M76" s="36">
        <f t="shared" si="17"/>
        <v>2089.8182968282781</v>
      </c>
      <c r="N76" s="36">
        <f t="shared" si="18"/>
        <v>4.1787172758558679E-2</v>
      </c>
      <c r="O76" s="36">
        <f t="shared" si="19"/>
        <v>4367340.5137582449</v>
      </c>
      <c r="P76" s="35">
        <f t="shared" si="22"/>
        <v>4367340.5137582449</v>
      </c>
    </row>
    <row r="77" spans="1:16" ht="17" x14ac:dyDescent="0.4">
      <c r="A77" s="1">
        <v>76</v>
      </c>
      <c r="B77" s="21">
        <v>39889</v>
      </c>
      <c r="C77" s="43">
        <v>4</v>
      </c>
      <c r="D77" s="22">
        <v>53554</v>
      </c>
      <c r="E77" s="25">
        <f t="shared" si="23"/>
        <v>49044.75</v>
      </c>
      <c r="F77" s="25">
        <f t="shared" si="24"/>
        <v>47708.5</v>
      </c>
      <c r="G77" s="25">
        <f t="shared" si="13"/>
        <v>1.122525336156031</v>
      </c>
      <c r="H77" s="25">
        <f t="shared" si="20"/>
        <v>1.0012225194949984</v>
      </c>
      <c r="I77" s="4">
        <f t="shared" si="14"/>
        <v>53488.609132575075</v>
      </c>
      <c r="J77" s="25">
        <f t="shared" si="21"/>
        <v>52066.700632542299</v>
      </c>
      <c r="K77" s="15">
        <f t="shared" si="15"/>
        <v>52130.35318910583</v>
      </c>
      <c r="L77" s="36">
        <f t="shared" si="16"/>
        <v>1423.6468108941699</v>
      </c>
      <c r="M77" s="36">
        <f t="shared" si="17"/>
        <v>1423.6468108941699</v>
      </c>
      <c r="N77" s="36">
        <f t="shared" si="18"/>
        <v>2.6583388932557229E-2</v>
      </c>
      <c r="O77" s="36">
        <f t="shared" si="19"/>
        <v>2026770.2421691404</v>
      </c>
      <c r="P77" s="35">
        <f t="shared" si="22"/>
        <v>2026770.2421691404</v>
      </c>
    </row>
    <row r="78" spans="1:16" ht="17" x14ac:dyDescent="0.4">
      <c r="A78" s="1">
        <v>77</v>
      </c>
      <c r="B78" s="21">
        <v>39890</v>
      </c>
      <c r="C78" s="43">
        <v>1</v>
      </c>
      <c r="D78" s="22">
        <v>49233</v>
      </c>
      <c r="E78" s="25">
        <f t="shared" si="23"/>
        <v>46372.25</v>
      </c>
      <c r="F78" s="25">
        <f t="shared" si="24"/>
        <v>46241.375</v>
      </c>
      <c r="G78" s="25">
        <f t="shared" si="13"/>
        <v>1.0646958486852953</v>
      </c>
      <c r="H78" s="25">
        <f t="shared" si="20"/>
        <v>0.99908176007043725</v>
      </c>
      <c r="I78" s="4">
        <f t="shared" si="14"/>
        <v>49278.249256125921</v>
      </c>
      <c r="J78" s="25">
        <f t="shared" si="21"/>
        <v>52067.241298605142</v>
      </c>
      <c r="K78" s="15">
        <f t="shared" si="15"/>
        <v>52019.431078622583</v>
      </c>
      <c r="L78" s="36">
        <f t="shared" si="16"/>
        <v>-2786.4310786225833</v>
      </c>
      <c r="M78" s="36">
        <f t="shared" si="17"/>
        <v>2786.4310786225833</v>
      </c>
      <c r="N78" s="36">
        <f t="shared" si="18"/>
        <v>5.6596816741262636E-2</v>
      </c>
      <c r="O78" s="36">
        <f t="shared" si="19"/>
        <v>7764198.155913813</v>
      </c>
      <c r="P78" s="35">
        <f t="shared" si="22"/>
        <v>7764198.155913813</v>
      </c>
    </row>
    <row r="79" spans="1:16" ht="17" x14ac:dyDescent="0.4">
      <c r="A79" s="1">
        <v>78</v>
      </c>
      <c r="B79" s="21">
        <v>39891</v>
      </c>
      <c r="C79" s="43">
        <v>2</v>
      </c>
      <c r="D79" s="22">
        <v>32691</v>
      </c>
      <c r="E79" s="25">
        <f t="shared" si="23"/>
        <v>46110.5</v>
      </c>
      <c r="F79" s="25">
        <f t="shared" si="24"/>
        <v>45235.625</v>
      </c>
      <c r="G79" s="25">
        <f t="shared" si="13"/>
        <v>0.72268262016939078</v>
      </c>
      <c r="H79" s="25">
        <f t="shared" si="20"/>
        <v>0.99903006100488578</v>
      </c>
      <c r="I79" s="4">
        <f t="shared" si="14"/>
        <v>32722.739060641863</v>
      </c>
      <c r="J79" s="25">
        <f t="shared" si="21"/>
        <v>52067.781964667985</v>
      </c>
      <c r="K79" s="15">
        <f t="shared" si="15"/>
        <v>52017.279392551347</v>
      </c>
      <c r="L79" s="36">
        <f t="shared" si="16"/>
        <v>-19326.279392551347</v>
      </c>
      <c r="M79" s="36">
        <f t="shared" si="17"/>
        <v>19326.279392551347</v>
      </c>
      <c r="N79" s="36">
        <f t="shared" si="18"/>
        <v>0.59118042863636311</v>
      </c>
      <c r="O79" s="36">
        <f t="shared" si="19"/>
        <v>373505075.15895486</v>
      </c>
      <c r="P79" s="35">
        <f t="shared" si="22"/>
        <v>373505075.15895486</v>
      </c>
    </row>
    <row r="80" spans="1:16" ht="17" x14ac:dyDescent="0.4">
      <c r="A80" s="1">
        <v>79</v>
      </c>
      <c r="B80" s="21">
        <v>39892</v>
      </c>
      <c r="C80" s="43">
        <v>3</v>
      </c>
      <c r="D80" s="22">
        <v>48964</v>
      </c>
      <c r="E80" s="25">
        <f t="shared" si="23"/>
        <v>44360.75</v>
      </c>
      <c r="F80" s="25">
        <f t="shared" si="24"/>
        <v>45139.875</v>
      </c>
      <c r="G80" s="25">
        <f t="shared" si="13"/>
        <v>1.0847172261775204</v>
      </c>
      <c r="H80" s="25">
        <f t="shared" si="20"/>
        <v>1.0006656594296783</v>
      </c>
      <c r="I80" s="4">
        <f t="shared" si="14"/>
        <v>48931.428333322292</v>
      </c>
      <c r="J80" s="25">
        <f t="shared" si="21"/>
        <v>52068.322630730829</v>
      </c>
      <c r="K80" s="15">
        <f t="shared" si="15"/>
        <v>52102.982400677509</v>
      </c>
      <c r="L80" s="36">
        <f t="shared" si="16"/>
        <v>-3138.9824006775088</v>
      </c>
      <c r="M80" s="36">
        <f t="shared" si="17"/>
        <v>3138.9824006775088</v>
      </c>
      <c r="N80" s="36">
        <f t="shared" si="18"/>
        <v>6.4107965049373189E-2</v>
      </c>
      <c r="O80" s="36">
        <f t="shared" si="19"/>
        <v>9853210.5117631368</v>
      </c>
      <c r="P80" s="35">
        <f t="shared" si="22"/>
        <v>9853210.5117631368</v>
      </c>
    </row>
    <row r="81" spans="1:16" ht="17" x14ac:dyDescent="0.4">
      <c r="A81" s="1">
        <v>80</v>
      </c>
      <c r="B81" s="21">
        <v>39893</v>
      </c>
      <c r="C81" s="43">
        <v>4</v>
      </c>
      <c r="D81" s="22">
        <v>46555</v>
      </c>
      <c r="E81" s="25">
        <f t="shared" si="23"/>
        <v>45919</v>
      </c>
      <c r="F81" s="25">
        <f t="shared" si="24"/>
        <v>48904.75</v>
      </c>
      <c r="G81" s="25">
        <f t="shared" si="13"/>
        <v>0.9519525199494937</v>
      </c>
      <c r="H81" s="25">
        <f t="shared" si="20"/>
        <v>1.0012225194949984</v>
      </c>
      <c r="I81" s="4">
        <f t="shared" si="14"/>
        <v>46498.155098910123</v>
      </c>
      <c r="J81" s="25">
        <f t="shared" si="21"/>
        <v>52068.863296793672</v>
      </c>
      <c r="K81" s="15">
        <f t="shared" si="15"/>
        <v>52132.518497256409</v>
      </c>
      <c r="L81" s="36">
        <f t="shared" si="16"/>
        <v>-5577.5184972564093</v>
      </c>
      <c r="M81" s="36">
        <f t="shared" si="17"/>
        <v>5577.5184972564093</v>
      </c>
      <c r="N81" s="36">
        <f t="shared" si="18"/>
        <v>0.11980492959416623</v>
      </c>
      <c r="O81" s="36">
        <f t="shared" si="19"/>
        <v>31108712.587237395</v>
      </c>
      <c r="P81" s="35">
        <f t="shared" si="22"/>
        <v>31108712.587237395</v>
      </c>
    </row>
    <row r="82" spans="1:16" ht="17" x14ac:dyDescent="0.4">
      <c r="A82" s="1">
        <v>81</v>
      </c>
      <c r="B82" s="21">
        <v>39894</v>
      </c>
      <c r="C82" s="43">
        <v>1</v>
      </c>
      <c r="D82" s="22">
        <v>55466</v>
      </c>
      <c r="E82" s="25">
        <f t="shared" si="23"/>
        <v>51890.5</v>
      </c>
      <c r="F82" s="25">
        <f t="shared" si="24"/>
        <v>52372.5</v>
      </c>
      <c r="G82" s="25">
        <f t="shared" si="13"/>
        <v>1.0590672585803618</v>
      </c>
      <c r="H82" s="25">
        <f t="shared" si="20"/>
        <v>0.99908176007043725</v>
      </c>
      <c r="I82" s="4">
        <f t="shared" si="14"/>
        <v>55516.977905881831</v>
      </c>
      <c r="J82" s="25">
        <f t="shared" si="21"/>
        <v>52069.403962856515</v>
      </c>
      <c r="K82" s="15">
        <f t="shared" si="15"/>
        <v>52021.591757029288</v>
      </c>
      <c r="L82" s="36">
        <f t="shared" si="16"/>
        <v>3444.4082429707123</v>
      </c>
      <c r="M82" s="36">
        <f t="shared" si="17"/>
        <v>3444.4082429707123</v>
      </c>
      <c r="N82" s="36">
        <f t="shared" si="18"/>
        <v>6.2099452691211053E-2</v>
      </c>
      <c r="O82" s="36">
        <f t="shared" si="19"/>
        <v>11863948.144244589</v>
      </c>
      <c r="P82" s="35">
        <f t="shared" si="22"/>
        <v>11863948.144244589</v>
      </c>
    </row>
    <row r="83" spans="1:16" ht="17" x14ac:dyDescent="0.4">
      <c r="A83" s="1">
        <v>82</v>
      </c>
      <c r="B83" s="21">
        <v>39895</v>
      </c>
      <c r="C83" s="43">
        <v>2</v>
      </c>
      <c r="D83" s="22">
        <v>56577</v>
      </c>
      <c r="E83" s="25">
        <f t="shared" si="23"/>
        <v>52854.5</v>
      </c>
      <c r="F83" s="25">
        <f t="shared" si="24"/>
        <v>53063</v>
      </c>
      <c r="G83" s="25">
        <f t="shared" si="13"/>
        <v>1.0662231686862786</v>
      </c>
      <c r="H83" s="25">
        <f t="shared" si="20"/>
        <v>0.99903006100488578</v>
      </c>
      <c r="I83" s="4">
        <f t="shared" si="14"/>
        <v>56631.929516806907</v>
      </c>
      <c r="J83" s="25">
        <f t="shared" si="21"/>
        <v>52069.944628919366</v>
      </c>
      <c r="K83" s="15">
        <f t="shared" si="15"/>
        <v>52019.439959150339</v>
      </c>
      <c r="L83" s="36">
        <f t="shared" si="16"/>
        <v>4557.5600408496612</v>
      </c>
      <c r="M83" s="36">
        <f t="shared" si="17"/>
        <v>4557.5600408496612</v>
      </c>
      <c r="N83" s="36">
        <f t="shared" si="18"/>
        <v>8.0554996568387521E-2</v>
      </c>
      <c r="O83" s="36">
        <f t="shared" si="19"/>
        <v>20771353.525949564</v>
      </c>
      <c r="P83" s="35">
        <f t="shared" si="22"/>
        <v>20771353.525949564</v>
      </c>
    </row>
    <row r="84" spans="1:16" ht="17" x14ac:dyDescent="0.4">
      <c r="A84" s="1">
        <v>83</v>
      </c>
      <c r="B84" s="21">
        <v>39896</v>
      </c>
      <c r="C84" s="43">
        <v>3</v>
      </c>
      <c r="D84" s="22">
        <v>52820</v>
      </c>
      <c r="E84" s="25">
        <f t="shared" si="23"/>
        <v>53271.5</v>
      </c>
      <c r="F84" s="25">
        <f t="shared" si="24"/>
        <v>50967</v>
      </c>
      <c r="G84" s="25">
        <f t="shared" si="13"/>
        <v>1.0363568583593306</v>
      </c>
      <c r="H84" s="25">
        <f t="shared" si="20"/>
        <v>1.0006656594296783</v>
      </c>
      <c r="I84" s="4">
        <f t="shared" si="14"/>
        <v>52784.86325802801</v>
      </c>
      <c r="J84" s="25">
        <f t="shared" si="21"/>
        <v>52070.485294982209</v>
      </c>
      <c r="K84" s="15">
        <f t="shared" si="15"/>
        <v>52105.14650452674</v>
      </c>
      <c r="L84" s="36">
        <f t="shared" si="16"/>
        <v>714.85349547326041</v>
      </c>
      <c r="M84" s="36">
        <f t="shared" si="17"/>
        <v>714.85349547326041</v>
      </c>
      <c r="N84" s="36">
        <f t="shared" si="18"/>
        <v>1.3533765533382439E-2</v>
      </c>
      <c r="O84" s="36">
        <f t="shared" si="19"/>
        <v>511015.51999033877</v>
      </c>
      <c r="P84" s="35">
        <f t="shared" si="22"/>
        <v>511015.51999033877</v>
      </c>
    </row>
    <row r="85" spans="1:16" ht="17" x14ac:dyDescent="0.4">
      <c r="A85" s="1">
        <v>84</v>
      </c>
      <c r="B85" s="21">
        <v>39897</v>
      </c>
      <c r="C85" s="43">
        <v>4</v>
      </c>
      <c r="D85" s="22">
        <v>48223</v>
      </c>
      <c r="E85" s="25">
        <f t="shared" si="23"/>
        <v>48662.5</v>
      </c>
      <c r="F85" s="25">
        <f t="shared" si="24"/>
        <v>47507.625</v>
      </c>
      <c r="G85" s="25">
        <f t="shared" si="13"/>
        <v>1.015058109093014</v>
      </c>
      <c r="H85" s="25">
        <f t="shared" si="20"/>
        <v>1.0012225194949984</v>
      </c>
      <c r="I85" s="4">
        <f t="shared" si="14"/>
        <v>48164.118426264482</v>
      </c>
      <c r="J85" s="25">
        <f t="shared" si="21"/>
        <v>52071.025961045052</v>
      </c>
      <c r="K85" s="15">
        <f t="shared" si="15"/>
        <v>52134.683805406996</v>
      </c>
      <c r="L85" s="36">
        <f t="shared" si="16"/>
        <v>-3911.6838054069958</v>
      </c>
      <c r="M85" s="36">
        <f t="shared" si="17"/>
        <v>3911.6838054069958</v>
      </c>
      <c r="N85" s="36">
        <f t="shared" si="18"/>
        <v>8.1116558600812808E-2</v>
      </c>
      <c r="O85" s="36">
        <f t="shared" si="19"/>
        <v>15301270.193483356</v>
      </c>
      <c r="P85" s="35">
        <f t="shared" si="22"/>
        <v>15301270.193483356</v>
      </c>
    </row>
    <row r="86" spans="1:16" ht="17" x14ac:dyDescent="0.4">
      <c r="A86" s="1">
        <v>85</v>
      </c>
      <c r="B86" s="21">
        <v>39898</v>
      </c>
      <c r="C86" s="43">
        <v>1</v>
      </c>
      <c r="D86" s="22">
        <v>37030</v>
      </c>
      <c r="E86" s="25">
        <f t="shared" si="23"/>
        <v>46352.75</v>
      </c>
      <c r="F86" s="25">
        <f t="shared" si="24"/>
        <v>45738.625</v>
      </c>
      <c r="G86" s="25">
        <f t="shared" si="13"/>
        <v>0.80960020114290709</v>
      </c>
      <c r="H86" s="25">
        <f t="shared" si="20"/>
        <v>0.99908176007043725</v>
      </c>
      <c r="I86" s="4">
        <f t="shared" si="14"/>
        <v>37064.033675671657</v>
      </c>
      <c r="J86" s="25">
        <f t="shared" si="21"/>
        <v>52071.566627107895</v>
      </c>
      <c r="K86" s="15">
        <f t="shared" si="15"/>
        <v>52023.752435435999</v>
      </c>
      <c r="L86" s="36">
        <f t="shared" si="16"/>
        <v>-14993.752435435999</v>
      </c>
      <c r="M86" s="36">
        <f t="shared" si="17"/>
        <v>14993.752435435999</v>
      </c>
      <c r="N86" s="36">
        <f t="shared" si="18"/>
        <v>0.40490824832395356</v>
      </c>
      <c r="O86" s="36">
        <f t="shared" si="19"/>
        <v>224812612.09514296</v>
      </c>
      <c r="P86" s="35">
        <f t="shared" si="22"/>
        <v>224812612.09514296</v>
      </c>
    </row>
    <row r="87" spans="1:16" ht="17" x14ac:dyDescent="0.4">
      <c r="A87" s="1">
        <v>86</v>
      </c>
      <c r="B87" s="21">
        <v>39899</v>
      </c>
      <c r="C87" s="43">
        <v>2</v>
      </c>
      <c r="D87" s="22">
        <v>47338</v>
      </c>
      <c r="E87" s="25">
        <f t="shared" si="23"/>
        <v>45124.5</v>
      </c>
      <c r="F87" s="25">
        <f t="shared" si="24"/>
        <v>45783.625</v>
      </c>
      <c r="G87" s="25">
        <f t="shared" si="13"/>
        <v>1.0339504571776481</v>
      </c>
      <c r="H87" s="25">
        <f t="shared" si="20"/>
        <v>0.99903006100488578</v>
      </c>
      <c r="I87" s="4">
        <f t="shared" si="14"/>
        <v>47383.959550110565</v>
      </c>
      <c r="J87" s="25">
        <f t="shared" si="21"/>
        <v>52072.107293170739</v>
      </c>
      <c r="K87" s="15">
        <f t="shared" si="15"/>
        <v>52021.600525749323</v>
      </c>
      <c r="L87" s="36">
        <f t="shared" si="16"/>
        <v>-4683.6005257493234</v>
      </c>
      <c r="M87" s="36">
        <f t="shared" si="17"/>
        <v>4683.6005257493234</v>
      </c>
      <c r="N87" s="36">
        <f t="shared" si="18"/>
        <v>9.8939552278282217E-2</v>
      </c>
      <c r="O87" s="36">
        <f t="shared" si="19"/>
        <v>21936113.884799339</v>
      </c>
      <c r="P87" s="35">
        <f t="shared" si="22"/>
        <v>21936113.884799339</v>
      </c>
    </row>
    <row r="88" spans="1:16" ht="17" x14ac:dyDescent="0.4">
      <c r="A88" s="1">
        <v>87</v>
      </c>
      <c r="B88" s="21">
        <v>39900</v>
      </c>
      <c r="C88" s="43">
        <v>3</v>
      </c>
      <c r="D88" s="22">
        <v>47907</v>
      </c>
      <c r="E88" s="25">
        <f t="shared" si="23"/>
        <v>46442.75</v>
      </c>
      <c r="F88" s="25">
        <f t="shared" si="24"/>
        <v>47822</v>
      </c>
      <c r="G88" s="25">
        <f t="shared" si="13"/>
        <v>1.0017774246162854</v>
      </c>
      <c r="H88" s="25">
        <f t="shared" si="20"/>
        <v>1.0006656594296783</v>
      </c>
      <c r="I88" s="4">
        <f t="shared" si="14"/>
        <v>47875.131467291707</v>
      </c>
      <c r="J88" s="25">
        <f t="shared" si="21"/>
        <v>52072.647959233582</v>
      </c>
      <c r="K88" s="15">
        <f t="shared" si="15"/>
        <v>52107.310608375963</v>
      </c>
      <c r="L88" s="36">
        <f t="shared" si="16"/>
        <v>-4200.3106083759631</v>
      </c>
      <c r="M88" s="36">
        <f t="shared" si="17"/>
        <v>4200.3106083759631</v>
      </c>
      <c r="N88" s="36">
        <f t="shared" si="18"/>
        <v>8.7676343924185676E-2</v>
      </c>
      <c r="O88" s="36">
        <f t="shared" si="19"/>
        <v>17642609.206835654</v>
      </c>
      <c r="P88" s="35">
        <f t="shared" si="22"/>
        <v>17642609.206835654</v>
      </c>
    </row>
    <row r="89" spans="1:16" ht="17" x14ac:dyDescent="0.4">
      <c r="A89" s="1">
        <v>88</v>
      </c>
      <c r="B89" s="21">
        <v>39901</v>
      </c>
      <c r="C89" s="43">
        <v>4</v>
      </c>
      <c r="D89" s="22">
        <v>53496</v>
      </c>
      <c r="E89" s="25">
        <f t="shared" si="23"/>
        <v>49201.25</v>
      </c>
      <c r="F89" s="25">
        <f t="shared" si="24"/>
        <v>49624.875</v>
      </c>
      <c r="G89" s="25">
        <f t="shared" si="13"/>
        <v>1.078007753168144</v>
      </c>
      <c r="H89" s="25">
        <f t="shared" si="20"/>
        <v>1.0012225194949984</v>
      </c>
      <c r="I89" s="4">
        <f t="shared" si="14"/>
        <v>53430.679952127502</v>
      </c>
      <c r="J89" s="25">
        <f t="shared" si="21"/>
        <v>52073.188625296432</v>
      </c>
      <c r="K89" s="15">
        <f t="shared" si="15"/>
        <v>52136.84911355759</v>
      </c>
      <c r="L89" s="36">
        <f t="shared" si="16"/>
        <v>1359.1508864424104</v>
      </c>
      <c r="M89" s="36">
        <f t="shared" si="17"/>
        <v>1359.1508864424104</v>
      </c>
      <c r="N89" s="36">
        <f t="shared" si="18"/>
        <v>2.5406589024271169E-2</v>
      </c>
      <c r="O89" s="36">
        <f t="shared" si="19"/>
        <v>1847291.1321171899</v>
      </c>
      <c r="P89" s="35">
        <f t="shared" si="22"/>
        <v>1847291.1321171899</v>
      </c>
    </row>
    <row r="90" spans="1:16" ht="17" x14ac:dyDescent="0.4">
      <c r="A90" s="1">
        <v>89</v>
      </c>
      <c r="B90" s="21">
        <v>39902</v>
      </c>
      <c r="C90" s="43">
        <v>1</v>
      </c>
      <c r="D90" s="22">
        <v>48064</v>
      </c>
      <c r="E90" s="25">
        <f t="shared" si="23"/>
        <v>50048.5</v>
      </c>
      <c r="F90" s="25">
        <f t="shared" si="24"/>
        <v>50159.125</v>
      </c>
      <c r="G90" s="25">
        <f t="shared" si="13"/>
        <v>0.95823043165126986</v>
      </c>
      <c r="H90" s="25">
        <f t="shared" si="20"/>
        <v>0.99908176007043725</v>
      </c>
      <c r="I90" s="4">
        <f t="shared" si="14"/>
        <v>48108.174847082977</v>
      </c>
      <c r="J90" s="25">
        <f t="shared" si="21"/>
        <v>52073.729291359276</v>
      </c>
      <c r="K90" s="15">
        <f t="shared" si="15"/>
        <v>52025.913113842711</v>
      </c>
      <c r="L90" s="36">
        <f t="shared" si="16"/>
        <v>-3961.913113842711</v>
      </c>
      <c r="M90" s="36">
        <f t="shared" si="17"/>
        <v>3961.913113842711</v>
      </c>
      <c r="N90" s="36">
        <f t="shared" si="18"/>
        <v>8.2429949938471844E-2</v>
      </c>
      <c r="O90" s="36">
        <f t="shared" si="19"/>
        <v>15696755.521638846</v>
      </c>
      <c r="P90" s="35">
        <f t="shared" si="22"/>
        <v>15696755.521638846</v>
      </c>
    </row>
    <row r="91" spans="1:16" ht="17" x14ac:dyDescent="0.4">
      <c r="A91" s="1">
        <v>90</v>
      </c>
      <c r="B91" s="21">
        <v>39903</v>
      </c>
      <c r="C91" s="43">
        <v>2</v>
      </c>
      <c r="D91" s="22">
        <v>50727</v>
      </c>
      <c r="E91" s="25">
        <f t="shared" si="23"/>
        <v>50269.75</v>
      </c>
      <c r="F91" s="25">
        <f t="shared" si="24"/>
        <v>48444.125</v>
      </c>
      <c r="G91" s="25">
        <f t="shared" si="13"/>
        <v>1.0471238772503373</v>
      </c>
      <c r="H91" s="25">
        <f t="shared" si="20"/>
        <v>0.99903006100488578</v>
      </c>
      <c r="I91" s="4">
        <f t="shared" si="14"/>
        <v>50776.249864769503</v>
      </c>
      <c r="J91" s="25">
        <f t="shared" si="21"/>
        <v>52074.269957422119</v>
      </c>
      <c r="K91" s="15">
        <f t="shared" si="15"/>
        <v>52023.761092348308</v>
      </c>
      <c r="L91" s="36">
        <f t="shared" si="16"/>
        <v>-1296.761092348308</v>
      </c>
      <c r="M91" s="36">
        <f t="shared" si="17"/>
        <v>1296.761092348308</v>
      </c>
      <c r="N91" s="36">
        <f t="shared" si="18"/>
        <v>2.5563528147698623E-2</v>
      </c>
      <c r="O91" s="36">
        <f t="shared" si="19"/>
        <v>1681589.3306283769</v>
      </c>
      <c r="P91" s="35">
        <f t="shared" si="22"/>
        <v>1681589.3306283769</v>
      </c>
    </row>
    <row r="92" spans="1:16" ht="17" x14ac:dyDescent="0.4">
      <c r="A92" s="1">
        <v>91</v>
      </c>
      <c r="B92" s="21">
        <v>39904</v>
      </c>
      <c r="C92" s="43">
        <v>3</v>
      </c>
      <c r="D92" s="22">
        <v>48792</v>
      </c>
      <c r="E92" s="25">
        <f t="shared" si="23"/>
        <v>46618.5</v>
      </c>
      <c r="F92" s="25">
        <f t="shared" si="24"/>
        <v>46617</v>
      </c>
      <c r="G92" s="25">
        <f t="shared" si="13"/>
        <v>1.0466567990218161</v>
      </c>
      <c r="H92" s="25">
        <f t="shared" si="20"/>
        <v>1.0006656594296783</v>
      </c>
      <c r="I92" s="4">
        <f t="shared" si="14"/>
        <v>48759.54275058127</v>
      </c>
      <c r="J92" s="25">
        <f t="shared" si="21"/>
        <v>52074.810623484962</v>
      </c>
      <c r="K92" s="15">
        <f t="shared" si="15"/>
        <v>52109.474712225201</v>
      </c>
      <c r="L92" s="36">
        <f t="shared" si="16"/>
        <v>-3317.4747122252011</v>
      </c>
      <c r="M92" s="36">
        <f t="shared" si="17"/>
        <v>3317.4747122252011</v>
      </c>
      <c r="N92" s="36">
        <f t="shared" si="18"/>
        <v>6.7992185444851638E-2</v>
      </c>
      <c r="O92" s="36">
        <f t="shared" si="19"/>
        <v>11005638.466253681</v>
      </c>
      <c r="P92" s="35">
        <f t="shared" si="22"/>
        <v>11005638.466253681</v>
      </c>
    </row>
    <row r="93" spans="1:16" ht="17" x14ac:dyDescent="0.4">
      <c r="A93" s="1">
        <v>92</v>
      </c>
      <c r="B93" s="21">
        <v>39905</v>
      </c>
      <c r="C93" s="43">
        <v>4</v>
      </c>
      <c r="D93" s="22">
        <v>38891</v>
      </c>
      <c r="E93" s="25">
        <f t="shared" si="23"/>
        <v>46615.5</v>
      </c>
      <c r="F93" s="25">
        <f t="shared" si="24"/>
        <v>46080.25</v>
      </c>
      <c r="G93" s="25">
        <f t="shared" si="13"/>
        <v>0.84398413637078795</v>
      </c>
      <c r="H93" s="25">
        <f t="shared" si="20"/>
        <v>1.0012225194949984</v>
      </c>
      <c r="I93" s="4">
        <f t="shared" si="14"/>
        <v>38843.513048044544</v>
      </c>
      <c r="J93" s="25">
        <f t="shared" si="21"/>
        <v>52075.351289547805</v>
      </c>
      <c r="K93" s="15">
        <f t="shared" si="15"/>
        <v>52139.014421708169</v>
      </c>
      <c r="L93" s="36">
        <f t="shared" si="16"/>
        <v>-13248.014421708169</v>
      </c>
      <c r="M93" s="36">
        <f t="shared" si="17"/>
        <v>13248.014421708169</v>
      </c>
      <c r="N93" s="36">
        <f t="shared" si="18"/>
        <v>0.34064473584397853</v>
      </c>
      <c r="O93" s="36">
        <f t="shared" si="19"/>
        <v>175509886.11778763</v>
      </c>
      <c r="P93" s="35">
        <f t="shared" si="22"/>
        <v>175509886.11778763</v>
      </c>
    </row>
    <row r="94" spans="1:16" ht="17" x14ac:dyDescent="0.4">
      <c r="A94" s="1">
        <v>93</v>
      </c>
      <c r="B94" s="21">
        <v>39906</v>
      </c>
      <c r="C94" s="43">
        <v>1</v>
      </c>
      <c r="D94" s="22">
        <v>48052</v>
      </c>
      <c r="E94" s="25">
        <f t="shared" si="23"/>
        <v>45545</v>
      </c>
      <c r="F94" s="25">
        <f t="shared" si="24"/>
        <v>45349.25</v>
      </c>
      <c r="G94" s="25">
        <f t="shared" si="13"/>
        <v>1.0595985600643891</v>
      </c>
      <c r="H94" s="25">
        <f t="shared" si="20"/>
        <v>0.99908176007043725</v>
      </c>
      <c r="I94" s="4">
        <f t="shared" si="14"/>
        <v>48096.163818076551</v>
      </c>
      <c r="J94" s="25">
        <f t="shared" si="21"/>
        <v>52075.891955610656</v>
      </c>
      <c r="K94" s="15">
        <f t="shared" si="15"/>
        <v>52028.073792249415</v>
      </c>
      <c r="L94" s="36">
        <f t="shared" si="16"/>
        <v>-3976.0737922494154</v>
      </c>
      <c r="M94" s="36">
        <f t="shared" si="17"/>
        <v>3976.0737922494154</v>
      </c>
      <c r="N94" s="36">
        <f t="shared" si="18"/>
        <v>8.2745230006022963E-2</v>
      </c>
      <c r="O94" s="36">
        <f t="shared" si="19"/>
        <v>15809162.801412648</v>
      </c>
      <c r="P94" s="35">
        <f t="shared" si="22"/>
        <v>15809162.801412648</v>
      </c>
    </row>
    <row r="95" spans="1:16" ht="17" x14ac:dyDescent="0.4">
      <c r="A95" s="1">
        <v>94</v>
      </c>
      <c r="B95" s="21">
        <v>39907</v>
      </c>
      <c r="C95" s="43">
        <v>2</v>
      </c>
      <c r="D95" s="22">
        <v>46445</v>
      </c>
      <c r="E95" s="25">
        <f t="shared" si="23"/>
        <v>45153.5</v>
      </c>
      <c r="F95" s="25">
        <f t="shared" si="24"/>
        <v>46301.375</v>
      </c>
      <c r="G95" s="25">
        <f t="shared" si="13"/>
        <v>1.0031019597150193</v>
      </c>
      <c r="H95" s="25">
        <f t="shared" si="20"/>
        <v>0.99903006100488578</v>
      </c>
      <c r="I95" s="4">
        <f t="shared" si="14"/>
        <v>46490.092553654256</v>
      </c>
      <c r="J95" s="25">
        <f t="shared" si="21"/>
        <v>52076.432621673499</v>
      </c>
      <c r="K95" s="15">
        <f t="shared" si="15"/>
        <v>52025.9216589473</v>
      </c>
      <c r="L95" s="36">
        <f t="shared" si="16"/>
        <v>-5580.9216589472999</v>
      </c>
      <c r="M95" s="36">
        <f t="shared" si="17"/>
        <v>5580.9216589472999</v>
      </c>
      <c r="N95" s="36">
        <f t="shared" si="18"/>
        <v>0.12016194765738615</v>
      </c>
      <c r="O95" s="36">
        <f t="shared" si="19"/>
        <v>31146686.56330708</v>
      </c>
      <c r="P95" s="35">
        <f t="shared" si="22"/>
        <v>31146686.56330708</v>
      </c>
    </row>
    <row r="96" spans="1:16" ht="17" x14ac:dyDescent="0.4">
      <c r="A96" s="1">
        <v>95</v>
      </c>
      <c r="B96" s="21">
        <v>39908</v>
      </c>
      <c r="C96" s="43">
        <v>3</v>
      </c>
      <c r="D96" s="22">
        <v>47226</v>
      </c>
      <c r="E96" s="25">
        <f t="shared" si="23"/>
        <v>47449.25</v>
      </c>
      <c r="F96" s="25">
        <f t="shared" si="24"/>
        <v>47566.75</v>
      </c>
      <c r="G96" s="25">
        <f t="shared" si="13"/>
        <v>0.99283638255714335</v>
      </c>
      <c r="H96" s="25">
        <f t="shared" si="20"/>
        <v>1.0006656594296783</v>
      </c>
      <c r="I96" s="4">
        <f t="shared" si="14"/>
        <v>47194.584479811259</v>
      </c>
      <c r="J96" s="25">
        <f t="shared" si="21"/>
        <v>52076.973287736342</v>
      </c>
      <c r="K96" s="15">
        <f t="shared" si="15"/>
        <v>52111.638816074432</v>
      </c>
      <c r="L96" s="36">
        <f t="shared" si="16"/>
        <v>-4885.6388160744318</v>
      </c>
      <c r="M96" s="36">
        <f t="shared" si="17"/>
        <v>4885.6388160744318</v>
      </c>
      <c r="N96" s="36">
        <f t="shared" si="18"/>
        <v>0.10345231050850023</v>
      </c>
      <c r="O96" s="36">
        <f t="shared" si="19"/>
        <v>23869466.641133174</v>
      </c>
      <c r="P96" s="35">
        <f t="shared" si="22"/>
        <v>23869466.641133174</v>
      </c>
    </row>
    <row r="97" spans="1:16" ht="17" x14ac:dyDescent="0.4">
      <c r="A97" s="1">
        <v>96</v>
      </c>
      <c r="B97" s="21">
        <v>39909</v>
      </c>
      <c r="C97" s="43">
        <v>4</v>
      </c>
      <c r="D97" s="22">
        <v>48074</v>
      </c>
      <c r="E97" s="25">
        <f t="shared" si="23"/>
        <v>47684.25</v>
      </c>
      <c r="F97" s="25">
        <f t="shared" si="24"/>
        <v>48347.375</v>
      </c>
      <c r="G97" s="25">
        <f t="shared" si="13"/>
        <v>0.9943456082155443</v>
      </c>
      <c r="H97" s="25">
        <f t="shared" si="20"/>
        <v>1.0012225194949984</v>
      </c>
      <c r="I97" s="4">
        <f t="shared" si="14"/>
        <v>48015.300359252607</v>
      </c>
      <c r="J97" s="25">
        <f t="shared" si="21"/>
        <v>52077.513953799185</v>
      </c>
      <c r="K97" s="15">
        <f t="shared" si="15"/>
        <v>52141.179729858755</v>
      </c>
      <c r="L97" s="36">
        <f t="shared" si="16"/>
        <v>-4067.1797298587553</v>
      </c>
      <c r="M97" s="36">
        <f t="shared" si="17"/>
        <v>4067.1797298587553</v>
      </c>
      <c r="N97" s="36">
        <f t="shared" si="18"/>
        <v>8.4602482211980592E-2</v>
      </c>
      <c r="O97" s="36">
        <f t="shared" si="19"/>
        <v>16541950.954973938</v>
      </c>
      <c r="P97" s="35">
        <f t="shared" si="22"/>
        <v>16541950.954973938</v>
      </c>
    </row>
    <row r="98" spans="1:16" ht="17" x14ac:dyDescent="0.4">
      <c r="A98" s="1">
        <v>97</v>
      </c>
      <c r="B98" s="21">
        <v>39910</v>
      </c>
      <c r="C98" s="43">
        <v>1</v>
      </c>
      <c r="D98" s="22">
        <v>48992</v>
      </c>
      <c r="E98" s="25">
        <f t="shared" si="23"/>
        <v>49010.5</v>
      </c>
      <c r="F98" s="25">
        <f t="shared" si="24"/>
        <v>48383.875</v>
      </c>
      <c r="G98" s="25">
        <f t="shared" si="13"/>
        <v>1.0125687535361729</v>
      </c>
      <c r="H98" s="25">
        <f t="shared" si="20"/>
        <v>0.99908176007043725</v>
      </c>
      <c r="I98" s="4">
        <f t="shared" si="14"/>
        <v>49037.027756913478</v>
      </c>
      <c r="J98" s="25">
        <f t="shared" si="21"/>
        <v>52078.054619862029</v>
      </c>
      <c r="K98" s="15">
        <f t="shared" si="15"/>
        <v>52030.23447065612</v>
      </c>
      <c r="L98" s="36">
        <f t="shared" si="16"/>
        <v>-3038.2344706561198</v>
      </c>
      <c r="M98" s="36">
        <f t="shared" si="17"/>
        <v>3038.2344706561198</v>
      </c>
      <c r="N98" s="36">
        <f t="shared" si="18"/>
        <v>6.2014909998696112E-2</v>
      </c>
      <c r="O98" s="36">
        <f t="shared" si="19"/>
        <v>9230868.6986830719</v>
      </c>
      <c r="P98" s="35">
        <f t="shared" si="22"/>
        <v>9230868.6986830719</v>
      </c>
    </row>
    <row r="99" spans="1:16" ht="17" x14ac:dyDescent="0.4">
      <c r="A99" s="1">
        <v>98</v>
      </c>
      <c r="B99" s="21">
        <v>39911</v>
      </c>
      <c r="C99" s="43">
        <v>2</v>
      </c>
      <c r="D99" s="22">
        <v>51750</v>
      </c>
      <c r="E99" s="25">
        <f t="shared" si="23"/>
        <v>47757.25</v>
      </c>
      <c r="F99" s="25">
        <f t="shared" si="24"/>
        <v>48589.625</v>
      </c>
      <c r="G99" s="25">
        <f t="shared" si="13"/>
        <v>1.065042177213757</v>
      </c>
      <c r="H99" s="25">
        <f t="shared" si="20"/>
        <v>0.99903006100488578</v>
      </c>
      <c r="I99" s="4">
        <f t="shared" si="14"/>
        <v>51800.243075715531</v>
      </c>
      <c r="J99" s="25">
        <f t="shared" si="21"/>
        <v>52078.595285924872</v>
      </c>
      <c r="K99" s="15">
        <f t="shared" si="15"/>
        <v>52028.082225546284</v>
      </c>
      <c r="L99" s="36">
        <f t="shared" si="16"/>
        <v>-278.08222554628446</v>
      </c>
      <c r="M99" s="36">
        <f t="shared" si="17"/>
        <v>278.08222554628446</v>
      </c>
      <c r="N99" s="36">
        <f t="shared" si="18"/>
        <v>5.3735695757736127E-3</v>
      </c>
      <c r="O99" s="36">
        <f t="shared" si="19"/>
        <v>77329.724164774627</v>
      </c>
      <c r="P99" s="35">
        <f t="shared" si="22"/>
        <v>77329.724164774627</v>
      </c>
    </row>
    <row r="100" spans="1:16" ht="17" x14ac:dyDescent="0.4">
      <c r="A100" s="1">
        <v>99</v>
      </c>
      <c r="B100" s="21">
        <v>39912</v>
      </c>
      <c r="C100" s="43">
        <v>3</v>
      </c>
      <c r="D100" s="22">
        <v>42213</v>
      </c>
      <c r="E100" s="25">
        <f t="shared" si="23"/>
        <v>49422</v>
      </c>
      <c r="F100" s="25">
        <f t="shared" si="24"/>
        <v>50455.375</v>
      </c>
      <c r="G100" s="25">
        <f t="shared" si="13"/>
        <v>0.83664029848157906</v>
      </c>
      <c r="H100" s="25">
        <f t="shared" si="20"/>
        <v>1.0006656594296783</v>
      </c>
      <c r="I100" s="4">
        <f t="shared" si="14"/>
        <v>42184.919210737156</v>
      </c>
      <c r="J100" s="25">
        <f t="shared" si="21"/>
        <v>52079.135951987722</v>
      </c>
      <c r="K100" s="15">
        <f t="shared" si="15"/>
        <v>52113.802919923663</v>
      </c>
      <c r="L100" s="36">
        <f t="shared" si="16"/>
        <v>-9900.8029199236626</v>
      </c>
      <c r="M100" s="36">
        <f t="shared" si="17"/>
        <v>9900.8029199236626</v>
      </c>
      <c r="N100" s="36">
        <f t="shared" si="18"/>
        <v>0.23454393006712773</v>
      </c>
      <c r="O100" s="36">
        <f t="shared" si="19"/>
        <v>98025898.459168926</v>
      </c>
      <c r="P100" s="35">
        <f t="shared" si="22"/>
        <v>98025898.459168926</v>
      </c>
    </row>
    <row r="101" spans="1:16" ht="17" x14ac:dyDescent="0.4">
      <c r="A101" s="1">
        <v>100</v>
      </c>
      <c r="B101" s="21">
        <v>39913</v>
      </c>
      <c r="C101" s="43">
        <v>4</v>
      </c>
      <c r="D101" s="22">
        <v>54733</v>
      </c>
      <c r="E101" s="25">
        <f t="shared" si="23"/>
        <v>51488.75</v>
      </c>
      <c r="F101" s="25">
        <f t="shared" si="24"/>
        <v>50836.75</v>
      </c>
      <c r="G101" s="25">
        <f t="shared" si="13"/>
        <v>1.0766423896098787</v>
      </c>
      <c r="H101" s="25">
        <f t="shared" si="20"/>
        <v>1.0012225194949984</v>
      </c>
      <c r="I101" s="4">
        <f t="shared" si="14"/>
        <v>54666.169542017997</v>
      </c>
      <c r="J101" s="25">
        <f t="shared" si="21"/>
        <v>52079.676618050566</v>
      </c>
      <c r="K101" s="15">
        <f t="shared" si="15"/>
        <v>52143.345038009342</v>
      </c>
      <c r="L101" s="36">
        <f t="shared" si="16"/>
        <v>2589.6549619906582</v>
      </c>
      <c r="M101" s="36">
        <f t="shared" si="17"/>
        <v>2589.6549619906582</v>
      </c>
      <c r="N101" s="36">
        <f t="shared" si="18"/>
        <v>4.7314325214964613E-2</v>
      </c>
      <c r="O101" s="36">
        <f t="shared" si="19"/>
        <v>6706312.8221628377</v>
      </c>
      <c r="P101" s="35">
        <f t="shared" si="22"/>
        <v>6706312.8221628377</v>
      </c>
    </row>
    <row r="102" spans="1:16" ht="17" x14ac:dyDescent="0.4">
      <c r="A102" s="1">
        <v>101</v>
      </c>
      <c r="B102" s="21">
        <v>39914</v>
      </c>
      <c r="C102" s="43">
        <v>1</v>
      </c>
      <c r="D102" s="22">
        <v>57259</v>
      </c>
      <c r="E102" s="25">
        <f t="shared" si="23"/>
        <v>50184.75</v>
      </c>
      <c r="F102" s="25">
        <f t="shared" si="24"/>
        <v>52296.625</v>
      </c>
      <c r="G102" s="25">
        <f t="shared" si="13"/>
        <v>1.0948890105241016</v>
      </c>
      <c r="H102" s="25">
        <f t="shared" si="20"/>
        <v>0.99908176007043725</v>
      </c>
      <c r="I102" s="4">
        <f t="shared" si="14"/>
        <v>57311.625823259077</v>
      </c>
      <c r="J102" s="25">
        <f t="shared" si="21"/>
        <v>52080.217284113409</v>
      </c>
      <c r="K102" s="15">
        <f t="shared" si="15"/>
        <v>52032.395149062831</v>
      </c>
      <c r="L102" s="36">
        <f t="shared" si="16"/>
        <v>5226.6048509371685</v>
      </c>
      <c r="M102" s="36">
        <f t="shared" si="17"/>
        <v>5226.6048509371685</v>
      </c>
      <c r="N102" s="36">
        <f t="shared" si="18"/>
        <v>9.1280058173163495E-2</v>
      </c>
      <c r="O102" s="36">
        <f t="shared" si="19"/>
        <v>27317398.267839942</v>
      </c>
      <c r="P102" s="35">
        <f t="shared" si="22"/>
        <v>27317398.267839942</v>
      </c>
    </row>
    <row r="103" spans="1:16" ht="17" x14ac:dyDescent="0.4">
      <c r="A103" s="1">
        <v>102</v>
      </c>
      <c r="B103" s="21">
        <v>39915</v>
      </c>
      <c r="C103" s="43">
        <v>2</v>
      </c>
      <c r="D103" s="22">
        <v>46534</v>
      </c>
      <c r="E103" s="25">
        <f t="shared" si="23"/>
        <v>54408.5</v>
      </c>
      <c r="F103" s="25">
        <f t="shared" si="24"/>
        <v>54706.125</v>
      </c>
      <c r="G103" s="25">
        <f t="shared" si="13"/>
        <v>0.8506177324751113</v>
      </c>
      <c r="H103" s="25">
        <f t="shared" si="20"/>
        <v>0.99903006100488578</v>
      </c>
      <c r="I103" s="4">
        <f t="shared" si="14"/>
        <v>46579.178962035679</v>
      </c>
      <c r="J103" s="25">
        <f t="shared" si="21"/>
        <v>52080.757950176252</v>
      </c>
      <c r="K103" s="15">
        <f t="shared" si="15"/>
        <v>52030.242792145269</v>
      </c>
      <c r="L103" s="36">
        <f t="shared" si="16"/>
        <v>-5496.242792145269</v>
      </c>
      <c r="M103" s="36">
        <f t="shared" si="17"/>
        <v>5496.242792145269</v>
      </c>
      <c r="N103" s="36">
        <f t="shared" si="18"/>
        <v>0.11811240796289313</v>
      </c>
      <c r="O103" s="36">
        <f t="shared" si="19"/>
        <v>30208684.830208823</v>
      </c>
      <c r="P103" s="35">
        <f t="shared" si="22"/>
        <v>30208684.830208823</v>
      </c>
    </row>
    <row r="104" spans="1:16" ht="17" x14ac:dyDescent="0.4">
      <c r="A104" s="1">
        <v>103</v>
      </c>
      <c r="B104" s="21">
        <v>39916</v>
      </c>
      <c r="C104" s="43">
        <v>3</v>
      </c>
      <c r="D104" s="22">
        <v>59108</v>
      </c>
      <c r="E104" s="25">
        <f t="shared" si="23"/>
        <v>55003.75</v>
      </c>
      <c r="F104" s="25">
        <f t="shared" si="24"/>
        <v>54596</v>
      </c>
      <c r="G104" s="25">
        <f t="shared" si="13"/>
        <v>1.0826434171001538</v>
      </c>
      <c r="H104" s="25">
        <f t="shared" si="20"/>
        <v>1.0006656594296783</v>
      </c>
      <c r="I104" s="4">
        <f t="shared" si="14"/>
        <v>59068.68037590912</v>
      </c>
      <c r="J104" s="25">
        <f t="shared" si="21"/>
        <v>52081.298616239095</v>
      </c>
      <c r="K104" s="15">
        <f t="shared" si="15"/>
        <v>52115.967023772886</v>
      </c>
      <c r="L104" s="36">
        <f t="shared" si="16"/>
        <v>6992.032976227114</v>
      </c>
      <c r="M104" s="36">
        <f t="shared" si="17"/>
        <v>6992.032976227114</v>
      </c>
      <c r="N104" s="36">
        <f t="shared" si="18"/>
        <v>0.11829249807516942</v>
      </c>
      <c r="O104" s="36">
        <f t="shared" si="19"/>
        <v>48888525.140647396</v>
      </c>
      <c r="P104" s="35">
        <f t="shared" si="22"/>
        <v>48888525.140647396</v>
      </c>
    </row>
    <row r="105" spans="1:16" ht="17" x14ac:dyDescent="0.4">
      <c r="A105" s="1">
        <v>104</v>
      </c>
      <c r="B105" s="21">
        <v>39917</v>
      </c>
      <c r="C105" s="43">
        <v>4</v>
      </c>
      <c r="D105" s="22">
        <v>57114</v>
      </c>
      <c r="E105" s="25">
        <f t="shared" si="23"/>
        <v>54188.25</v>
      </c>
      <c r="F105" s="25">
        <f t="shared" si="24"/>
        <v>53877.625</v>
      </c>
      <c r="G105" s="25">
        <f t="shared" si="13"/>
        <v>1.0600689989582874</v>
      </c>
      <c r="H105" s="25">
        <f t="shared" si="20"/>
        <v>1.0012225194949984</v>
      </c>
      <c r="I105" s="4">
        <f t="shared" si="14"/>
        <v>57044.26227728821</v>
      </c>
      <c r="J105" s="25">
        <f t="shared" si="21"/>
        <v>52081.839282301939</v>
      </c>
      <c r="K105" s="15">
        <f t="shared" si="15"/>
        <v>52145.510346159928</v>
      </c>
      <c r="L105" s="36">
        <f t="shared" si="16"/>
        <v>4968.4896538400717</v>
      </c>
      <c r="M105" s="36">
        <f t="shared" si="17"/>
        <v>4968.4896538400717</v>
      </c>
      <c r="N105" s="36">
        <f t="shared" si="18"/>
        <v>8.6992500154779412E-2</v>
      </c>
      <c r="O105" s="36">
        <f t="shared" si="19"/>
        <v>24685889.440315835</v>
      </c>
      <c r="P105" s="35">
        <f t="shared" si="22"/>
        <v>24685889.440315835</v>
      </c>
    </row>
    <row r="106" spans="1:16" ht="17" x14ac:dyDescent="0.4">
      <c r="A106" s="1">
        <v>105</v>
      </c>
      <c r="B106" s="21">
        <v>39918</v>
      </c>
      <c r="C106" s="43">
        <v>1</v>
      </c>
      <c r="D106" s="22">
        <v>53997</v>
      </c>
      <c r="E106" s="25">
        <f t="shared" si="23"/>
        <v>53567</v>
      </c>
      <c r="F106" s="25">
        <f t="shared" si="24"/>
        <v>53516.875</v>
      </c>
      <c r="G106" s="25">
        <f t="shared" si="13"/>
        <v>1.0089714692795497</v>
      </c>
      <c r="H106" s="25">
        <f t="shared" si="20"/>
        <v>0.99908176007043725</v>
      </c>
      <c r="I106" s="4">
        <f t="shared" si="14"/>
        <v>54046.62777167817</v>
      </c>
      <c r="J106" s="25">
        <f t="shared" si="21"/>
        <v>52082.379948364789</v>
      </c>
      <c r="K106" s="15">
        <f t="shared" si="15"/>
        <v>52034.555827469543</v>
      </c>
      <c r="L106" s="36">
        <f t="shared" si="16"/>
        <v>1962.4441725304569</v>
      </c>
      <c r="M106" s="36">
        <f t="shared" si="17"/>
        <v>1962.4441725304569</v>
      </c>
      <c r="N106" s="36">
        <f t="shared" si="18"/>
        <v>3.6343577838221695E-2</v>
      </c>
      <c r="O106" s="36">
        <f t="shared" si="19"/>
        <v>3851187.1302987495</v>
      </c>
      <c r="P106" s="35">
        <f t="shared" si="22"/>
        <v>3851187.1302987495</v>
      </c>
    </row>
    <row r="107" spans="1:16" ht="17" x14ac:dyDescent="0.4">
      <c r="A107" s="1">
        <v>106</v>
      </c>
      <c r="B107" s="21">
        <v>39919</v>
      </c>
      <c r="C107" s="43">
        <v>2</v>
      </c>
      <c r="D107" s="22">
        <v>44049</v>
      </c>
      <c r="E107" s="25">
        <f t="shared" si="23"/>
        <v>53466.75</v>
      </c>
      <c r="F107" s="25">
        <f t="shared" si="24"/>
        <v>53341</v>
      </c>
      <c r="G107" s="25">
        <f t="shared" si="13"/>
        <v>0.82580004124407114</v>
      </c>
      <c r="H107" s="25">
        <f t="shared" si="20"/>
        <v>0.99903006100488578</v>
      </c>
      <c r="I107" s="4">
        <f t="shared" si="14"/>
        <v>44091.766323520649</v>
      </c>
      <c r="J107" s="25">
        <f t="shared" si="21"/>
        <v>52082.920614427632</v>
      </c>
      <c r="K107" s="15">
        <f t="shared" si="15"/>
        <v>52032.403358744261</v>
      </c>
      <c r="L107" s="36">
        <f t="shared" si="16"/>
        <v>-7983.4033587442609</v>
      </c>
      <c r="M107" s="36">
        <f t="shared" si="17"/>
        <v>7983.4033587442609</v>
      </c>
      <c r="N107" s="36">
        <f t="shared" si="18"/>
        <v>0.18123915091703013</v>
      </c>
      <c r="O107" s="36">
        <f t="shared" si="19"/>
        <v>63734729.18840915</v>
      </c>
      <c r="P107" s="35">
        <f t="shared" si="22"/>
        <v>63734729.18840915</v>
      </c>
    </row>
    <row r="108" spans="1:16" ht="17" x14ac:dyDescent="0.4">
      <c r="A108" s="1">
        <v>107</v>
      </c>
      <c r="B108" s="21">
        <v>39920</v>
      </c>
      <c r="C108" s="43">
        <v>3</v>
      </c>
      <c r="D108" s="22">
        <v>58707</v>
      </c>
      <c r="E108" s="25">
        <f t="shared" si="23"/>
        <v>53215.25</v>
      </c>
      <c r="F108" s="25">
        <f t="shared" si="24"/>
        <v>53804.25</v>
      </c>
      <c r="G108" s="25">
        <f t="shared" si="13"/>
        <v>1.0911219838581525</v>
      </c>
      <c r="H108" s="25">
        <f t="shared" si="20"/>
        <v>1.0006656594296783</v>
      </c>
      <c r="I108" s="4">
        <f t="shared" si="14"/>
        <v>58667.947127774525</v>
      </c>
      <c r="J108" s="25">
        <f t="shared" si="21"/>
        <v>52083.461280490475</v>
      </c>
      <c r="K108" s="15">
        <f t="shared" si="15"/>
        <v>52118.131127622117</v>
      </c>
      <c r="L108" s="36">
        <f t="shared" si="16"/>
        <v>6588.8688723778832</v>
      </c>
      <c r="M108" s="36">
        <f t="shared" si="17"/>
        <v>6588.8688723778832</v>
      </c>
      <c r="N108" s="36">
        <f t="shared" si="18"/>
        <v>0.11223310461065773</v>
      </c>
      <c r="O108" s="36">
        <f t="shared" si="19"/>
        <v>43413193.017390199</v>
      </c>
      <c r="P108" s="35">
        <f t="shared" si="22"/>
        <v>43413193.017390199</v>
      </c>
    </row>
    <row r="109" spans="1:16" ht="17" x14ac:dyDescent="0.4">
      <c r="A109" s="1">
        <v>108</v>
      </c>
      <c r="B109" s="21">
        <v>39921</v>
      </c>
      <c r="C109" s="43">
        <v>4</v>
      </c>
      <c r="D109" s="22">
        <v>56108</v>
      </c>
      <c r="E109" s="25">
        <f t="shared" si="23"/>
        <v>54393.25</v>
      </c>
      <c r="F109" s="25">
        <f t="shared" si="24"/>
        <v>56045.25</v>
      </c>
      <c r="G109" s="25">
        <f t="shared" ref="G109:G172" si="25">D109/F109</f>
        <v>1.0011196310124408</v>
      </c>
      <c r="H109" s="25">
        <f t="shared" si="20"/>
        <v>1.0012225194949984</v>
      </c>
      <c r="I109" s="4">
        <f t="shared" ref="I109:I172" si="26">D109/H109</f>
        <v>56039.490630214779</v>
      </c>
      <c r="J109" s="25">
        <f t="shared" si="21"/>
        <v>52084.001946553319</v>
      </c>
      <c r="K109" s="15">
        <f t="shared" ref="K109:K172" si="27">H109*J109</f>
        <v>52147.675654310515</v>
      </c>
      <c r="L109" s="36">
        <f t="shared" ref="L109:L172" si="28">D109-K109</f>
        <v>3960.3243456894852</v>
      </c>
      <c r="M109" s="36">
        <f t="shared" ref="M109:M172" si="29">ABS(L109)</f>
        <v>3960.3243456894852</v>
      </c>
      <c r="N109" s="36">
        <f t="shared" ref="N109:N172" si="30">M109/D109</f>
        <v>7.058395140959374E-2</v>
      </c>
      <c r="O109" s="36">
        <f t="shared" ref="O109:O172" si="31">L109^2</f>
        <v>15684168.923060849</v>
      </c>
      <c r="P109" s="35">
        <f t="shared" si="22"/>
        <v>15684168.923060849</v>
      </c>
    </row>
    <row r="110" spans="1:16" ht="17" x14ac:dyDescent="0.4">
      <c r="A110" s="1">
        <v>109</v>
      </c>
      <c r="B110" s="21">
        <v>39922</v>
      </c>
      <c r="C110" s="43">
        <v>1</v>
      </c>
      <c r="D110" s="22">
        <v>58709</v>
      </c>
      <c r="E110" s="25">
        <f t="shared" si="23"/>
        <v>57697.25</v>
      </c>
      <c r="F110" s="25">
        <f t="shared" si="24"/>
        <v>57531.25</v>
      </c>
      <c r="G110" s="25">
        <f t="shared" si="25"/>
        <v>1.0204714828897339</v>
      </c>
      <c r="H110" s="25">
        <f t="shared" si="20"/>
        <v>0.99908176007043725</v>
      </c>
      <c r="I110" s="4">
        <f t="shared" si="26"/>
        <v>58762.958494869228</v>
      </c>
      <c r="J110" s="25">
        <f t="shared" si="21"/>
        <v>52084.542612616162</v>
      </c>
      <c r="K110" s="15">
        <f t="shared" si="27"/>
        <v>52036.716505876248</v>
      </c>
      <c r="L110" s="36">
        <f t="shared" si="28"/>
        <v>6672.2834941237525</v>
      </c>
      <c r="M110" s="36">
        <f t="shared" si="29"/>
        <v>6672.2834941237525</v>
      </c>
      <c r="N110" s="36">
        <f t="shared" si="30"/>
        <v>0.11365009613728308</v>
      </c>
      <c r="O110" s="36">
        <f t="shared" si="31"/>
        <v>44519367.025956273</v>
      </c>
      <c r="P110" s="35">
        <f t="shared" si="22"/>
        <v>44519367.025956273</v>
      </c>
    </row>
    <row r="111" spans="1:16" ht="17" x14ac:dyDescent="0.4">
      <c r="A111" s="1">
        <v>110</v>
      </c>
      <c r="B111" s="21">
        <v>39923</v>
      </c>
      <c r="C111" s="43">
        <v>2</v>
      </c>
      <c r="D111" s="22">
        <v>57265</v>
      </c>
      <c r="E111" s="25">
        <f t="shared" si="23"/>
        <v>57365.25</v>
      </c>
      <c r="F111" s="25">
        <f t="shared" si="24"/>
        <v>57241.875</v>
      </c>
      <c r="G111" s="25">
        <f t="shared" si="25"/>
        <v>1.00040398746547</v>
      </c>
      <c r="H111" s="25">
        <f t="shared" si="20"/>
        <v>0.99903006100488578</v>
      </c>
      <c r="I111" s="4">
        <f t="shared" si="26"/>
        <v>57320.597482721736</v>
      </c>
      <c r="J111" s="25">
        <f t="shared" si="21"/>
        <v>52085.083278679012</v>
      </c>
      <c r="K111" s="15">
        <f t="shared" si="27"/>
        <v>52034.563925343253</v>
      </c>
      <c r="L111" s="36">
        <f t="shared" si="28"/>
        <v>5230.4360746567472</v>
      </c>
      <c r="M111" s="36">
        <f t="shared" si="29"/>
        <v>5230.4360746567472</v>
      </c>
      <c r="N111" s="36">
        <f t="shared" si="30"/>
        <v>9.1337397619082286E-2</v>
      </c>
      <c r="O111" s="36">
        <f t="shared" si="31"/>
        <v>27357461.531070683</v>
      </c>
      <c r="P111" s="35">
        <f t="shared" si="22"/>
        <v>27357461.531070683</v>
      </c>
    </row>
    <row r="112" spans="1:16" ht="17" x14ac:dyDescent="0.4">
      <c r="A112" s="1">
        <v>111</v>
      </c>
      <c r="B112" s="21">
        <v>39924</v>
      </c>
      <c r="C112" s="43">
        <v>3</v>
      </c>
      <c r="D112" s="22">
        <v>57379</v>
      </c>
      <c r="E112" s="25">
        <f t="shared" si="23"/>
        <v>57118.5</v>
      </c>
      <c r="F112" s="25">
        <f t="shared" si="24"/>
        <v>55681.125</v>
      </c>
      <c r="G112" s="25">
        <f t="shared" si="25"/>
        <v>1.0304928285841926</v>
      </c>
      <c r="H112" s="25">
        <f t="shared" si="20"/>
        <v>1.0006656594296783</v>
      </c>
      <c r="I112" s="4">
        <f t="shared" si="26"/>
        <v>57340.830535448491</v>
      </c>
      <c r="J112" s="25">
        <f t="shared" si="21"/>
        <v>52085.623944741856</v>
      </c>
      <c r="K112" s="15">
        <f t="shared" si="27"/>
        <v>52120.295231471355</v>
      </c>
      <c r="L112" s="36">
        <f t="shared" si="28"/>
        <v>5258.7047685286452</v>
      </c>
      <c r="M112" s="36">
        <f t="shared" si="29"/>
        <v>5258.7047685286452</v>
      </c>
      <c r="N112" s="36">
        <f t="shared" si="30"/>
        <v>9.1648595627819324E-2</v>
      </c>
      <c r="O112" s="36">
        <f t="shared" si="31"/>
        <v>27653975.842545912</v>
      </c>
      <c r="P112" s="35">
        <f t="shared" si="22"/>
        <v>27653975.842545912</v>
      </c>
    </row>
    <row r="113" spans="1:16" ht="17" x14ac:dyDescent="0.4">
      <c r="A113" s="1">
        <v>112</v>
      </c>
      <c r="B113" s="21">
        <v>39925</v>
      </c>
      <c r="C113" s="43">
        <v>4</v>
      </c>
      <c r="D113" s="22">
        <v>55121</v>
      </c>
      <c r="E113" s="25">
        <f t="shared" si="23"/>
        <v>54243.75</v>
      </c>
      <c r="F113" s="25">
        <f t="shared" si="24"/>
        <v>54356.75</v>
      </c>
      <c r="G113" s="25">
        <f t="shared" si="25"/>
        <v>1.0140598913658376</v>
      </c>
      <c r="H113" s="25">
        <f t="shared" si="20"/>
        <v>1.0012225194949984</v>
      </c>
      <c r="I113" s="4">
        <f t="shared" si="26"/>
        <v>55053.6957836328</v>
      </c>
      <c r="J113" s="25">
        <f t="shared" si="21"/>
        <v>52086.164610804699</v>
      </c>
      <c r="K113" s="15">
        <f t="shared" si="27"/>
        <v>52149.840962461101</v>
      </c>
      <c r="L113" s="36">
        <f t="shared" si="28"/>
        <v>2971.1590375388987</v>
      </c>
      <c r="M113" s="36">
        <f t="shared" si="29"/>
        <v>2971.1590375388987</v>
      </c>
      <c r="N113" s="36">
        <f t="shared" si="30"/>
        <v>5.3902487936338214E-2</v>
      </c>
      <c r="O113" s="36">
        <f t="shared" si="31"/>
        <v>8827786.0263490751</v>
      </c>
      <c r="P113" s="35">
        <f t="shared" si="22"/>
        <v>8827786.0263490751</v>
      </c>
    </row>
    <row r="114" spans="1:16" ht="17" x14ac:dyDescent="0.4">
      <c r="A114" s="1">
        <v>113</v>
      </c>
      <c r="B114" s="21">
        <v>39926</v>
      </c>
      <c r="C114" s="43">
        <v>1</v>
      </c>
      <c r="D114" s="22">
        <v>47210</v>
      </c>
      <c r="E114" s="25">
        <f t="shared" si="23"/>
        <v>54469.75</v>
      </c>
      <c r="F114" s="25">
        <f t="shared" si="24"/>
        <v>54055.25</v>
      </c>
      <c r="G114" s="25">
        <f t="shared" si="25"/>
        <v>0.87336567678440113</v>
      </c>
      <c r="H114" s="25">
        <f t="shared" si="20"/>
        <v>0.99908176007043725</v>
      </c>
      <c r="I114" s="4">
        <f t="shared" si="26"/>
        <v>47253.389949458789</v>
      </c>
      <c r="J114" s="25">
        <f t="shared" si="21"/>
        <v>52086.705276867542</v>
      </c>
      <c r="K114" s="15">
        <f t="shared" si="27"/>
        <v>52038.877184282959</v>
      </c>
      <c r="L114" s="36">
        <f t="shared" si="28"/>
        <v>-4828.8771842829592</v>
      </c>
      <c r="M114" s="36">
        <f t="shared" si="29"/>
        <v>4828.8771842829592</v>
      </c>
      <c r="N114" s="36">
        <f t="shared" si="30"/>
        <v>0.10228504944467187</v>
      </c>
      <c r="O114" s="36">
        <f t="shared" si="31"/>
        <v>23318054.860888522</v>
      </c>
      <c r="P114" s="35">
        <f t="shared" si="22"/>
        <v>23318054.860888522</v>
      </c>
    </row>
    <row r="115" spans="1:16" ht="17" x14ac:dyDescent="0.4">
      <c r="A115" s="1">
        <v>114</v>
      </c>
      <c r="B115" s="21">
        <v>39927</v>
      </c>
      <c r="C115" s="43">
        <v>2</v>
      </c>
      <c r="D115" s="22">
        <v>58169</v>
      </c>
      <c r="E115" s="25">
        <f t="shared" si="23"/>
        <v>53640.75</v>
      </c>
      <c r="F115" s="25">
        <f t="shared" si="24"/>
        <v>53225</v>
      </c>
      <c r="G115" s="25">
        <f t="shared" si="25"/>
        <v>1.0928886801315172</v>
      </c>
      <c r="H115" s="25">
        <f t="shared" si="20"/>
        <v>0.99903006100488578</v>
      </c>
      <c r="I115" s="4">
        <f t="shared" si="26"/>
        <v>58225.475158865636</v>
      </c>
      <c r="J115" s="25">
        <f t="shared" si="21"/>
        <v>52087.245942930385</v>
      </c>
      <c r="K115" s="15">
        <f t="shared" si="27"/>
        <v>52036.72449194223</v>
      </c>
      <c r="L115" s="36">
        <f t="shared" si="28"/>
        <v>6132.2755080577699</v>
      </c>
      <c r="M115" s="36">
        <f t="shared" si="29"/>
        <v>6132.2755080577699</v>
      </c>
      <c r="N115" s="36">
        <f t="shared" si="30"/>
        <v>0.10542171101545102</v>
      </c>
      <c r="O115" s="36">
        <f t="shared" si="31"/>
        <v>37604802.906725183</v>
      </c>
      <c r="P115" s="35">
        <f t="shared" si="22"/>
        <v>37604802.906725183</v>
      </c>
    </row>
    <row r="116" spans="1:16" ht="17" x14ac:dyDescent="0.4">
      <c r="A116" s="1">
        <v>115</v>
      </c>
      <c r="B116" s="21">
        <v>39928</v>
      </c>
      <c r="C116" s="43">
        <v>3</v>
      </c>
      <c r="D116" s="22">
        <v>54063</v>
      </c>
      <c r="E116" s="25">
        <f t="shared" si="23"/>
        <v>52809.25</v>
      </c>
      <c r="F116" s="25">
        <f t="shared" si="24"/>
        <v>53458.125</v>
      </c>
      <c r="G116" s="25">
        <f t="shared" si="25"/>
        <v>1.0113149310792326</v>
      </c>
      <c r="H116" s="25">
        <f t="shared" si="20"/>
        <v>1.0006656594296783</v>
      </c>
      <c r="I116" s="4">
        <f t="shared" si="26"/>
        <v>54027.036393766917</v>
      </c>
      <c r="J116" s="25">
        <f t="shared" si="21"/>
        <v>52087.786608993229</v>
      </c>
      <c r="K116" s="15">
        <f t="shared" si="27"/>
        <v>52122.459335320578</v>
      </c>
      <c r="L116" s="36">
        <f t="shared" si="28"/>
        <v>1940.5406646794218</v>
      </c>
      <c r="M116" s="36">
        <f t="shared" si="29"/>
        <v>1940.5406646794218</v>
      </c>
      <c r="N116" s="36">
        <f t="shared" si="30"/>
        <v>3.5894061829336549E-2</v>
      </c>
      <c r="O116" s="36">
        <f t="shared" si="31"/>
        <v>3765698.0712744519</v>
      </c>
      <c r="P116" s="35">
        <f t="shared" si="22"/>
        <v>3765698.0712744519</v>
      </c>
    </row>
    <row r="117" spans="1:16" ht="17" x14ac:dyDescent="0.4">
      <c r="A117" s="1">
        <v>116</v>
      </c>
      <c r="B117" s="21">
        <v>39929</v>
      </c>
      <c r="C117" s="43">
        <v>4</v>
      </c>
      <c r="D117" s="22">
        <v>51795</v>
      </c>
      <c r="E117" s="25">
        <f t="shared" si="23"/>
        <v>54107</v>
      </c>
      <c r="F117" s="25">
        <f t="shared" si="24"/>
        <v>53179.25</v>
      </c>
      <c r="G117" s="25">
        <f t="shared" si="25"/>
        <v>0.97397011052243121</v>
      </c>
      <c r="H117" s="25">
        <f t="shared" si="20"/>
        <v>1.0012225194949984</v>
      </c>
      <c r="I117" s="4">
        <f t="shared" si="26"/>
        <v>51731.756918656421</v>
      </c>
      <c r="J117" s="25">
        <f t="shared" si="21"/>
        <v>52088.327275056079</v>
      </c>
      <c r="K117" s="15">
        <f t="shared" si="27"/>
        <v>52152.006270611695</v>
      </c>
      <c r="L117" s="36">
        <f t="shared" si="28"/>
        <v>-357.00627061169507</v>
      </c>
      <c r="M117" s="36">
        <f t="shared" si="29"/>
        <v>357.00627061169507</v>
      </c>
      <c r="N117" s="36">
        <f t="shared" si="30"/>
        <v>6.8926782626063344E-3</v>
      </c>
      <c r="O117" s="36">
        <f t="shared" si="31"/>
        <v>127453.47725607085</v>
      </c>
      <c r="P117" s="35">
        <f t="shared" si="22"/>
        <v>127453.47725607085</v>
      </c>
    </row>
    <row r="118" spans="1:16" ht="17" x14ac:dyDescent="0.4">
      <c r="A118" s="1">
        <v>117</v>
      </c>
      <c r="B118" s="21">
        <v>39930</v>
      </c>
      <c r="C118" s="43">
        <v>1</v>
      </c>
      <c r="D118" s="22">
        <v>52401</v>
      </c>
      <c r="E118" s="25">
        <f t="shared" si="23"/>
        <v>52251.5</v>
      </c>
      <c r="F118" s="25">
        <f t="shared" si="24"/>
        <v>51731</v>
      </c>
      <c r="G118" s="25">
        <f t="shared" si="25"/>
        <v>1.0129516150857321</v>
      </c>
      <c r="H118" s="25">
        <f t="shared" si="20"/>
        <v>0.99908176007043725</v>
      </c>
      <c r="I118" s="4">
        <f t="shared" si="26"/>
        <v>52449.160913823136</v>
      </c>
      <c r="J118" s="25">
        <f t="shared" si="21"/>
        <v>52088.867941118922</v>
      </c>
      <c r="K118" s="15">
        <f t="shared" si="27"/>
        <v>52041.037862689664</v>
      </c>
      <c r="L118" s="36">
        <f t="shared" si="28"/>
        <v>359.9621373103364</v>
      </c>
      <c r="M118" s="36">
        <f t="shared" si="29"/>
        <v>359.9621373103364</v>
      </c>
      <c r="N118" s="36">
        <f t="shared" si="30"/>
        <v>6.8693753422708805E-3</v>
      </c>
      <c r="O118" s="36">
        <f t="shared" si="31"/>
        <v>129572.74029702548</v>
      </c>
      <c r="P118" s="35">
        <f t="shared" si="22"/>
        <v>129572.74029702548</v>
      </c>
    </row>
    <row r="119" spans="1:16" ht="17" x14ac:dyDescent="0.4">
      <c r="A119" s="1">
        <v>118</v>
      </c>
      <c r="B119" s="21">
        <v>39931</v>
      </c>
      <c r="C119" s="43">
        <v>2</v>
      </c>
      <c r="D119" s="22">
        <v>50747</v>
      </c>
      <c r="E119" s="25">
        <f t="shared" si="23"/>
        <v>51210.5</v>
      </c>
      <c r="F119" s="25">
        <f t="shared" si="24"/>
        <v>48793.5</v>
      </c>
      <c r="G119" s="25">
        <f t="shared" si="25"/>
        <v>1.0400360703782265</v>
      </c>
      <c r="H119" s="25">
        <f t="shared" si="20"/>
        <v>0.99903006100488578</v>
      </c>
      <c r="I119" s="4">
        <f t="shared" si="26"/>
        <v>50796.269282383306</v>
      </c>
      <c r="J119" s="25">
        <f t="shared" si="21"/>
        <v>52089.408607181766</v>
      </c>
      <c r="K119" s="15">
        <f t="shared" si="27"/>
        <v>52038.885058541222</v>
      </c>
      <c r="L119" s="36">
        <f t="shared" si="28"/>
        <v>-1291.885058541222</v>
      </c>
      <c r="M119" s="36">
        <f t="shared" si="29"/>
        <v>1291.885058541222</v>
      </c>
      <c r="N119" s="36">
        <f t="shared" si="30"/>
        <v>2.5457368091536876E-2</v>
      </c>
      <c r="O119" s="36">
        <f t="shared" si="31"/>
        <v>1668967.0044820565</v>
      </c>
      <c r="P119" s="35">
        <f t="shared" si="22"/>
        <v>1668967.0044820565</v>
      </c>
    </row>
    <row r="120" spans="1:16" ht="17" x14ac:dyDescent="0.4">
      <c r="A120" s="1">
        <v>119</v>
      </c>
      <c r="B120" s="21">
        <v>39932</v>
      </c>
      <c r="C120" s="43">
        <v>3</v>
      </c>
      <c r="D120" s="22">
        <v>49899</v>
      </c>
      <c r="E120" s="25">
        <f t="shared" si="23"/>
        <v>46376.5</v>
      </c>
      <c r="F120" s="25">
        <f t="shared" si="24"/>
        <v>45950.375</v>
      </c>
      <c r="G120" s="25">
        <f t="shared" si="25"/>
        <v>1.0859323781361958</v>
      </c>
      <c r="H120" s="25">
        <f t="shared" si="20"/>
        <v>1.0006656594296783</v>
      </c>
      <c r="I120" s="4">
        <f t="shared" si="26"/>
        <v>49865.806355780762</v>
      </c>
      <c r="J120" s="25">
        <f t="shared" si="21"/>
        <v>52089.949273244609</v>
      </c>
      <c r="K120" s="15">
        <f t="shared" si="27"/>
        <v>52124.623439169809</v>
      </c>
      <c r="L120" s="36">
        <f t="shared" si="28"/>
        <v>-2225.623439169809</v>
      </c>
      <c r="M120" s="36">
        <f t="shared" si="29"/>
        <v>2225.623439169809</v>
      </c>
      <c r="N120" s="36">
        <f t="shared" si="30"/>
        <v>4.4602565966648813E-2</v>
      </c>
      <c r="O120" s="36">
        <f t="shared" si="31"/>
        <v>4953399.6929820487</v>
      </c>
      <c r="P120" s="35">
        <f t="shared" si="22"/>
        <v>4953399.6929820487</v>
      </c>
    </row>
    <row r="121" spans="1:16" ht="17" x14ac:dyDescent="0.4">
      <c r="A121" s="1">
        <v>120</v>
      </c>
      <c r="B121" s="21">
        <v>39933</v>
      </c>
      <c r="C121" s="43">
        <v>4</v>
      </c>
      <c r="D121" s="22">
        <v>32459</v>
      </c>
      <c r="E121" s="25">
        <f t="shared" si="23"/>
        <v>45524.25</v>
      </c>
      <c r="F121" s="25">
        <f t="shared" si="24"/>
        <v>45302.5</v>
      </c>
      <c r="G121" s="25">
        <f t="shared" si="25"/>
        <v>0.71649467468682748</v>
      </c>
      <c r="H121" s="25">
        <f t="shared" si="20"/>
        <v>1.0012225194949984</v>
      </c>
      <c r="I121" s="4">
        <f t="shared" si="26"/>
        <v>32419.366692203279</v>
      </c>
      <c r="J121" s="25">
        <f t="shared" si="21"/>
        <v>52090.489939307452</v>
      </c>
      <c r="K121" s="15">
        <f t="shared" si="27"/>
        <v>52154.171578762274</v>
      </c>
      <c r="L121" s="36">
        <f t="shared" si="28"/>
        <v>-19695.171578762274</v>
      </c>
      <c r="M121" s="36">
        <f t="shared" si="29"/>
        <v>19695.171578762274</v>
      </c>
      <c r="N121" s="36">
        <f t="shared" si="30"/>
        <v>0.60677074397739528</v>
      </c>
      <c r="O121" s="36">
        <f t="shared" si="31"/>
        <v>387899783.51688528</v>
      </c>
      <c r="P121" s="35">
        <f t="shared" si="22"/>
        <v>387899783.51688528</v>
      </c>
    </row>
    <row r="122" spans="1:16" ht="17" x14ac:dyDescent="0.4">
      <c r="A122" s="1">
        <v>121</v>
      </c>
      <c r="B122" s="21">
        <v>39934</v>
      </c>
      <c r="C122" s="43">
        <v>1</v>
      </c>
      <c r="D122" s="22">
        <v>48992</v>
      </c>
      <c r="E122" s="25">
        <f t="shared" si="23"/>
        <v>45080.75</v>
      </c>
      <c r="F122" s="25">
        <f t="shared" si="24"/>
        <v>44998.5</v>
      </c>
      <c r="G122" s="25">
        <f t="shared" si="25"/>
        <v>1.0887474026912007</v>
      </c>
      <c r="H122" s="25">
        <f t="shared" si="20"/>
        <v>0.99908176007043725</v>
      </c>
      <c r="I122" s="4">
        <f t="shared" si="26"/>
        <v>49037.027756913478</v>
      </c>
      <c r="J122" s="25">
        <f t="shared" si="21"/>
        <v>52091.030605370303</v>
      </c>
      <c r="K122" s="15">
        <f t="shared" si="27"/>
        <v>52043.198541096375</v>
      </c>
      <c r="L122" s="36">
        <f t="shared" si="28"/>
        <v>-3051.1985410963753</v>
      </c>
      <c r="M122" s="36">
        <f t="shared" si="29"/>
        <v>3051.1985410963753</v>
      </c>
      <c r="N122" s="36">
        <f t="shared" si="30"/>
        <v>6.2279526067447244E-2</v>
      </c>
      <c r="O122" s="36">
        <f t="shared" si="31"/>
        <v>9309812.5371886492</v>
      </c>
      <c r="P122" s="35">
        <f t="shared" si="22"/>
        <v>9309812.5371886492</v>
      </c>
    </row>
    <row r="123" spans="1:16" ht="17" x14ac:dyDescent="0.4">
      <c r="A123" s="1">
        <v>122</v>
      </c>
      <c r="B123" s="21">
        <v>39935</v>
      </c>
      <c r="C123" s="43">
        <v>2</v>
      </c>
      <c r="D123" s="22">
        <v>48973</v>
      </c>
      <c r="E123" s="25">
        <f t="shared" si="23"/>
        <v>44916.25</v>
      </c>
      <c r="F123" s="25">
        <f t="shared" si="24"/>
        <v>47023.125</v>
      </c>
      <c r="G123" s="25">
        <f t="shared" si="25"/>
        <v>1.0414662998258835</v>
      </c>
      <c r="H123" s="25">
        <f t="shared" si="20"/>
        <v>0.99903006100488578</v>
      </c>
      <c r="I123" s="4">
        <f t="shared" si="26"/>
        <v>49020.54694003897</v>
      </c>
      <c r="J123" s="25">
        <f t="shared" si="21"/>
        <v>52091.571271433146</v>
      </c>
      <c r="K123" s="15">
        <f t="shared" si="27"/>
        <v>52041.045625140214</v>
      </c>
      <c r="L123" s="36">
        <f t="shared" si="28"/>
        <v>-3068.0456251402138</v>
      </c>
      <c r="M123" s="36">
        <f t="shared" si="29"/>
        <v>3068.0456251402138</v>
      </c>
      <c r="N123" s="36">
        <f t="shared" si="30"/>
        <v>6.2647696182390578E-2</v>
      </c>
      <c r="O123" s="36">
        <f t="shared" si="31"/>
        <v>9412903.9579420052</v>
      </c>
      <c r="P123" s="35">
        <f t="shared" si="22"/>
        <v>9412903.9579420052</v>
      </c>
    </row>
    <row r="124" spans="1:16" ht="17" x14ac:dyDescent="0.4">
      <c r="A124" s="1">
        <v>123</v>
      </c>
      <c r="B124" s="21">
        <v>39936</v>
      </c>
      <c r="C124" s="43">
        <v>3</v>
      </c>
      <c r="D124" s="22">
        <v>49241</v>
      </c>
      <c r="E124" s="25">
        <f t="shared" si="23"/>
        <v>49130</v>
      </c>
      <c r="F124" s="25">
        <f t="shared" si="24"/>
        <v>49452.5</v>
      </c>
      <c r="G124" s="25">
        <f t="shared" si="25"/>
        <v>0.99572316869723476</v>
      </c>
      <c r="H124" s="25">
        <f t="shared" si="20"/>
        <v>1.0006656594296783</v>
      </c>
      <c r="I124" s="4">
        <f t="shared" si="26"/>
        <v>49208.24406831801</v>
      </c>
      <c r="J124" s="25">
        <f t="shared" si="21"/>
        <v>52092.111937495989</v>
      </c>
      <c r="K124" s="15">
        <f t="shared" si="27"/>
        <v>52126.78754301904</v>
      </c>
      <c r="L124" s="36">
        <f t="shared" si="28"/>
        <v>-2885.7875430190397</v>
      </c>
      <c r="M124" s="36">
        <f t="shared" si="29"/>
        <v>2885.7875430190397</v>
      </c>
      <c r="N124" s="36">
        <f t="shared" si="30"/>
        <v>5.8605380536931415E-2</v>
      </c>
      <c r="O124" s="36">
        <f t="shared" si="31"/>
        <v>8327769.7434438663</v>
      </c>
      <c r="P124" s="35">
        <f t="shared" si="22"/>
        <v>8327769.7434438663</v>
      </c>
    </row>
    <row r="125" spans="1:16" ht="17" x14ac:dyDescent="0.4">
      <c r="A125" s="1">
        <v>124</v>
      </c>
      <c r="B125" s="21">
        <v>39937</v>
      </c>
      <c r="C125" s="43">
        <v>4</v>
      </c>
      <c r="D125" s="22">
        <v>49314</v>
      </c>
      <c r="E125" s="25">
        <f t="shared" si="23"/>
        <v>49775</v>
      </c>
      <c r="F125" s="25">
        <f t="shared" si="24"/>
        <v>49894.5</v>
      </c>
      <c r="G125" s="25">
        <f t="shared" si="25"/>
        <v>0.98836545110182483</v>
      </c>
      <c r="H125" s="25">
        <f t="shared" si="20"/>
        <v>1.0012225194949984</v>
      </c>
      <c r="I125" s="4">
        <f t="shared" si="26"/>
        <v>49253.786286062801</v>
      </c>
      <c r="J125" s="25">
        <f t="shared" si="21"/>
        <v>52092.652603558832</v>
      </c>
      <c r="K125" s="15">
        <f t="shared" si="27"/>
        <v>52156.336886912861</v>
      </c>
      <c r="L125" s="36">
        <f t="shared" si="28"/>
        <v>-2842.3368869128608</v>
      </c>
      <c r="M125" s="36">
        <f t="shared" si="29"/>
        <v>2842.3368869128608</v>
      </c>
      <c r="N125" s="36">
        <f t="shared" si="30"/>
        <v>5.7637524575432142E-2</v>
      </c>
      <c r="O125" s="36">
        <f t="shared" si="31"/>
        <v>8078878.9787054928</v>
      </c>
      <c r="P125" s="35">
        <f t="shared" si="22"/>
        <v>8078878.9787054928</v>
      </c>
    </row>
    <row r="126" spans="1:16" ht="17" x14ac:dyDescent="0.4">
      <c r="A126" s="1">
        <v>125</v>
      </c>
      <c r="B126" s="21">
        <v>39938</v>
      </c>
      <c r="C126" s="43">
        <v>1</v>
      </c>
      <c r="D126" s="22">
        <v>51572</v>
      </c>
      <c r="E126" s="25">
        <f t="shared" si="23"/>
        <v>50014</v>
      </c>
      <c r="F126" s="25">
        <f t="shared" si="24"/>
        <v>49132.125</v>
      </c>
      <c r="G126" s="25">
        <f t="shared" si="25"/>
        <v>1.0496594641489656</v>
      </c>
      <c r="H126" s="25">
        <f t="shared" si="20"/>
        <v>0.99908176007043725</v>
      </c>
      <c r="I126" s="4">
        <f t="shared" si="26"/>
        <v>51619.398993295676</v>
      </c>
      <c r="J126" s="25">
        <f t="shared" si="21"/>
        <v>52093.193269621675</v>
      </c>
      <c r="K126" s="15">
        <f t="shared" si="27"/>
        <v>52045.35921950308</v>
      </c>
      <c r="L126" s="36">
        <f t="shared" si="28"/>
        <v>-473.35921950307966</v>
      </c>
      <c r="M126" s="36">
        <f t="shared" si="29"/>
        <v>473.35921950307966</v>
      </c>
      <c r="N126" s="36">
        <f t="shared" si="30"/>
        <v>9.1786089254455843E-3</v>
      </c>
      <c r="O126" s="36">
        <f t="shared" si="31"/>
        <v>224068.95068856474</v>
      </c>
      <c r="P126" s="35">
        <f t="shared" si="22"/>
        <v>224068.95068856474</v>
      </c>
    </row>
    <row r="127" spans="1:16" ht="17" x14ac:dyDescent="0.4">
      <c r="A127" s="1">
        <v>126</v>
      </c>
      <c r="B127" s="21">
        <v>39939</v>
      </c>
      <c r="C127" s="43">
        <v>2</v>
      </c>
      <c r="D127" s="22">
        <v>49929</v>
      </c>
      <c r="E127" s="25">
        <f t="shared" si="23"/>
        <v>48250.25</v>
      </c>
      <c r="F127" s="25">
        <f t="shared" si="24"/>
        <v>48878.375</v>
      </c>
      <c r="G127" s="25">
        <f t="shared" si="25"/>
        <v>1.0214946793955404</v>
      </c>
      <c r="H127" s="25">
        <f t="shared" si="20"/>
        <v>0.99903006100488578</v>
      </c>
      <c r="I127" s="4">
        <f t="shared" si="26"/>
        <v>49977.475101978758</v>
      </c>
      <c r="J127" s="25">
        <f t="shared" si="21"/>
        <v>52093.733935684519</v>
      </c>
      <c r="K127" s="15">
        <f t="shared" si="27"/>
        <v>52043.206191739191</v>
      </c>
      <c r="L127" s="36">
        <f t="shared" si="28"/>
        <v>-2114.2061917391911</v>
      </c>
      <c r="M127" s="36">
        <f t="shared" si="29"/>
        <v>2114.2061917391911</v>
      </c>
      <c r="N127" s="36">
        <f t="shared" si="30"/>
        <v>4.2344252673580308E-2</v>
      </c>
      <c r="O127" s="36">
        <f t="shared" si="31"/>
        <v>4469867.8211883334</v>
      </c>
      <c r="P127" s="35">
        <f t="shared" si="22"/>
        <v>4469867.8211883334</v>
      </c>
    </row>
    <row r="128" spans="1:16" ht="17" x14ac:dyDescent="0.4">
      <c r="A128" s="1">
        <v>127</v>
      </c>
      <c r="B128" s="21">
        <v>39940</v>
      </c>
      <c r="C128" s="43">
        <v>3</v>
      </c>
      <c r="D128" s="22">
        <v>42186</v>
      </c>
      <c r="E128" s="25">
        <f t="shared" si="23"/>
        <v>49506.5</v>
      </c>
      <c r="F128" s="25">
        <f t="shared" si="24"/>
        <v>49586.125</v>
      </c>
      <c r="G128" s="25">
        <f t="shared" si="25"/>
        <v>0.85076218397787684</v>
      </c>
      <c r="H128" s="25">
        <f t="shared" si="20"/>
        <v>1.0006656594296783</v>
      </c>
      <c r="I128" s="4">
        <f t="shared" si="26"/>
        <v>42157.937171585945</v>
      </c>
      <c r="J128" s="25">
        <f t="shared" si="21"/>
        <v>52094.274601747369</v>
      </c>
      <c r="K128" s="15">
        <f t="shared" si="27"/>
        <v>52128.951646868278</v>
      </c>
      <c r="L128" s="36">
        <f t="shared" si="28"/>
        <v>-9942.9516468682777</v>
      </c>
      <c r="M128" s="36">
        <f t="shared" si="29"/>
        <v>9942.9516468682777</v>
      </c>
      <c r="N128" s="36">
        <f t="shared" si="30"/>
        <v>0.23569315997886212</v>
      </c>
      <c r="O128" s="36">
        <f t="shared" si="31"/>
        <v>98862287.451960593</v>
      </c>
      <c r="P128" s="35">
        <f t="shared" si="22"/>
        <v>98862287.451960593</v>
      </c>
    </row>
    <row r="129" spans="1:16" ht="17" x14ac:dyDescent="0.4">
      <c r="A129" s="1">
        <v>128</v>
      </c>
      <c r="B129" s="21">
        <v>39941</v>
      </c>
      <c r="C129" s="43">
        <v>4</v>
      </c>
      <c r="D129" s="22">
        <v>54339</v>
      </c>
      <c r="E129" s="25">
        <f t="shared" si="23"/>
        <v>49665.75</v>
      </c>
      <c r="F129" s="25">
        <f t="shared" si="24"/>
        <v>50430.625</v>
      </c>
      <c r="G129" s="25">
        <f t="shared" si="25"/>
        <v>1.0775000309831575</v>
      </c>
      <c r="H129" s="25">
        <f t="shared" si="20"/>
        <v>1.0012225194949984</v>
      </c>
      <c r="I129" s="4">
        <f t="shared" si="26"/>
        <v>54272.650626563787</v>
      </c>
      <c r="J129" s="25">
        <f t="shared" si="21"/>
        <v>52094.815267810212</v>
      </c>
      <c r="K129" s="15">
        <f t="shared" si="27"/>
        <v>52158.502195063455</v>
      </c>
      <c r="L129" s="36">
        <f t="shared" si="28"/>
        <v>2180.4978049365454</v>
      </c>
      <c r="M129" s="36">
        <f t="shared" si="29"/>
        <v>2180.4978049365454</v>
      </c>
      <c r="N129" s="36">
        <f t="shared" si="30"/>
        <v>4.0127676345470938E-2</v>
      </c>
      <c r="O129" s="36">
        <f t="shared" si="31"/>
        <v>4754570.6773330932</v>
      </c>
      <c r="P129" s="35">
        <f t="shared" si="22"/>
        <v>4754570.6773330932</v>
      </c>
    </row>
    <row r="130" spans="1:16" ht="17" x14ac:dyDescent="0.4">
      <c r="A130" s="1">
        <v>129</v>
      </c>
      <c r="B130" s="21">
        <v>39942</v>
      </c>
      <c r="C130" s="43">
        <v>1</v>
      </c>
      <c r="D130" s="22">
        <v>52209</v>
      </c>
      <c r="E130" s="25">
        <f t="shared" si="23"/>
        <v>51195.5</v>
      </c>
      <c r="F130" s="25">
        <f t="shared" si="24"/>
        <v>52791.25</v>
      </c>
      <c r="G130" s="25">
        <f t="shared" si="25"/>
        <v>0.98897071010820925</v>
      </c>
      <c r="H130" s="25">
        <f t="shared" ref="H130:H193" si="32">VLOOKUP(C130,$Q$38:$S$42,3,FALSE)</f>
        <v>0.99908176007043725</v>
      </c>
      <c r="I130" s="4">
        <f t="shared" si="26"/>
        <v>52256.984449720272</v>
      </c>
      <c r="J130" s="25">
        <f t="shared" si="21"/>
        <v>52095.355933873056</v>
      </c>
      <c r="K130" s="15">
        <f t="shared" si="27"/>
        <v>52047.519897909791</v>
      </c>
      <c r="L130" s="36">
        <f t="shared" si="28"/>
        <v>161.48010209020867</v>
      </c>
      <c r="M130" s="36">
        <f t="shared" si="29"/>
        <v>161.48010209020867</v>
      </c>
      <c r="N130" s="36">
        <f t="shared" si="30"/>
        <v>3.0929552776381214E-3</v>
      </c>
      <c r="O130" s="36">
        <f t="shared" si="31"/>
        <v>26075.823371064216</v>
      </c>
      <c r="P130" s="35">
        <f t="shared" si="22"/>
        <v>26075.823371064216</v>
      </c>
    </row>
    <row r="131" spans="1:16" ht="17" x14ac:dyDescent="0.4">
      <c r="A131" s="1">
        <v>130</v>
      </c>
      <c r="B131" s="21">
        <v>39943</v>
      </c>
      <c r="C131" s="43">
        <v>2</v>
      </c>
      <c r="D131" s="22">
        <v>56048</v>
      </c>
      <c r="E131" s="25">
        <f t="shared" si="23"/>
        <v>54387</v>
      </c>
      <c r="F131" s="25">
        <f t="shared" si="24"/>
        <v>54483.125</v>
      </c>
      <c r="G131" s="25">
        <f t="shared" si="25"/>
        <v>1.028722196092827</v>
      </c>
      <c r="H131" s="25">
        <f t="shared" si="32"/>
        <v>0.99903006100488578</v>
      </c>
      <c r="I131" s="4">
        <f t="shared" si="26"/>
        <v>56102.41592092182</v>
      </c>
      <c r="J131" s="25">
        <f t="shared" ref="J131:J194" si="33">INTERCEPT($I$2:$I$3896,$A$2:$A$3896)+SLOPE($I$2:$I$3896,$A$2:$A$3896)*A131</f>
        <v>52095.896599935899</v>
      </c>
      <c r="K131" s="15">
        <f t="shared" si="27"/>
        <v>52045.366758338183</v>
      </c>
      <c r="L131" s="36">
        <f t="shared" si="28"/>
        <v>4002.633241661817</v>
      </c>
      <c r="M131" s="36">
        <f t="shared" si="29"/>
        <v>4002.633241661817</v>
      </c>
      <c r="N131" s="36">
        <f t="shared" si="30"/>
        <v>7.1414381274297334E-2</v>
      </c>
      <c r="O131" s="36">
        <f t="shared" si="31"/>
        <v>16021072.867256185</v>
      </c>
      <c r="P131" s="35">
        <f t="shared" ref="P131:P194" si="34">(D131-K131)^2</f>
        <v>16021072.867256185</v>
      </c>
    </row>
    <row r="132" spans="1:16" ht="17" x14ac:dyDescent="0.4">
      <c r="A132" s="1">
        <v>131</v>
      </c>
      <c r="B132" s="21">
        <v>39944</v>
      </c>
      <c r="C132" s="43">
        <v>3</v>
      </c>
      <c r="D132" s="22">
        <v>54952</v>
      </c>
      <c r="E132" s="25">
        <f t="shared" si="23"/>
        <v>54579.25</v>
      </c>
      <c r="F132" s="25">
        <f t="shared" si="24"/>
        <v>55401.625</v>
      </c>
      <c r="G132" s="25">
        <f t="shared" si="25"/>
        <v>0.99188426332260105</v>
      </c>
      <c r="H132" s="25">
        <f t="shared" si="32"/>
        <v>1.0006656594296783</v>
      </c>
      <c r="I132" s="4">
        <f t="shared" si="26"/>
        <v>54915.445016189988</v>
      </c>
      <c r="J132" s="25">
        <f t="shared" si="33"/>
        <v>52096.437265998742</v>
      </c>
      <c r="K132" s="15">
        <f t="shared" si="27"/>
        <v>52131.115750717501</v>
      </c>
      <c r="L132" s="36">
        <f t="shared" si="28"/>
        <v>2820.8842492824988</v>
      </c>
      <c r="M132" s="36">
        <f t="shared" si="29"/>
        <v>2820.8842492824988</v>
      </c>
      <c r="N132" s="36">
        <f t="shared" si="30"/>
        <v>5.1333604769298637E-2</v>
      </c>
      <c r="O132" s="36">
        <f t="shared" si="31"/>
        <v>7957387.9478500867</v>
      </c>
      <c r="P132" s="35">
        <f t="shared" si="34"/>
        <v>7957387.9478500867</v>
      </c>
    </row>
    <row r="133" spans="1:16" ht="17" x14ac:dyDescent="0.4">
      <c r="A133" s="1">
        <v>132</v>
      </c>
      <c r="B133" s="21">
        <v>39945</v>
      </c>
      <c r="C133" s="43">
        <v>4</v>
      </c>
      <c r="D133" s="22">
        <v>55108</v>
      </c>
      <c r="E133" s="25">
        <f t="shared" ref="E133:E196" si="35">AVERAGE(D131:D134)</f>
        <v>56224</v>
      </c>
      <c r="F133" s="25">
        <f t="shared" ref="F133:F196" si="36">AVERAGE(E133:E134)</f>
        <v>55061.25</v>
      </c>
      <c r="G133" s="25">
        <f t="shared" si="25"/>
        <v>1.0008490544620763</v>
      </c>
      <c r="H133" s="25">
        <f t="shared" si="32"/>
        <v>1.0012225194949984</v>
      </c>
      <c r="I133" s="4">
        <f t="shared" si="26"/>
        <v>55040.711656980755</v>
      </c>
      <c r="J133" s="25">
        <f t="shared" si="33"/>
        <v>52096.977932061585</v>
      </c>
      <c r="K133" s="15">
        <f t="shared" si="27"/>
        <v>52160.667503214034</v>
      </c>
      <c r="L133" s="36">
        <f t="shared" si="28"/>
        <v>2947.3324967859662</v>
      </c>
      <c r="M133" s="36">
        <f t="shared" si="29"/>
        <v>2947.3324967859662</v>
      </c>
      <c r="N133" s="36">
        <f t="shared" si="30"/>
        <v>5.3482842723124889E-2</v>
      </c>
      <c r="O133" s="36">
        <f t="shared" si="31"/>
        <v>8686768.8466105983</v>
      </c>
      <c r="P133" s="35">
        <f t="shared" si="34"/>
        <v>8686768.8466105983</v>
      </c>
    </row>
    <row r="134" spans="1:16" ht="17" x14ac:dyDescent="0.4">
      <c r="A134" s="1">
        <v>133</v>
      </c>
      <c r="B134" s="21">
        <v>39946</v>
      </c>
      <c r="C134" s="43">
        <v>1</v>
      </c>
      <c r="D134" s="22">
        <v>58788</v>
      </c>
      <c r="E134" s="25">
        <f t="shared" si="35"/>
        <v>53898.5</v>
      </c>
      <c r="F134" s="25">
        <f t="shared" si="36"/>
        <v>54202.875</v>
      </c>
      <c r="G134" s="25">
        <f t="shared" si="25"/>
        <v>1.0845919150967545</v>
      </c>
      <c r="H134" s="25">
        <f t="shared" si="32"/>
        <v>0.99908176007043725</v>
      </c>
      <c r="I134" s="4">
        <f t="shared" si="26"/>
        <v>58842.031102494882</v>
      </c>
      <c r="J134" s="25">
        <f t="shared" si="33"/>
        <v>52097.518598124436</v>
      </c>
      <c r="K134" s="15">
        <f t="shared" si="27"/>
        <v>52049.680576316503</v>
      </c>
      <c r="L134" s="36">
        <f t="shared" si="28"/>
        <v>6738.319423683497</v>
      </c>
      <c r="M134" s="36">
        <f t="shared" si="29"/>
        <v>6738.319423683497</v>
      </c>
      <c r="N134" s="36">
        <f t="shared" si="30"/>
        <v>0.11462066108191292</v>
      </c>
      <c r="O134" s="36">
        <f t="shared" si="31"/>
        <v>45404948.655590296</v>
      </c>
      <c r="P134" s="35">
        <f t="shared" si="34"/>
        <v>45404948.655590296</v>
      </c>
    </row>
    <row r="135" spans="1:16" ht="17" x14ac:dyDescent="0.4">
      <c r="A135" s="1">
        <v>134</v>
      </c>
      <c r="B135" s="21">
        <v>39947</v>
      </c>
      <c r="C135" s="43">
        <v>2</v>
      </c>
      <c r="D135" s="22">
        <v>46746</v>
      </c>
      <c r="E135" s="25">
        <f t="shared" si="35"/>
        <v>54507.25</v>
      </c>
      <c r="F135" s="25">
        <f t="shared" si="36"/>
        <v>54471.125</v>
      </c>
      <c r="G135" s="25">
        <f t="shared" si="25"/>
        <v>0.85817944828567427</v>
      </c>
      <c r="H135" s="25">
        <f t="shared" si="32"/>
        <v>0.99903006100488578</v>
      </c>
      <c r="I135" s="4">
        <f t="shared" si="26"/>
        <v>46791.384788741998</v>
      </c>
      <c r="J135" s="25">
        <f t="shared" si="33"/>
        <v>52098.059264187279</v>
      </c>
      <c r="K135" s="15">
        <f t="shared" si="27"/>
        <v>52047.527324937175</v>
      </c>
      <c r="L135" s="36">
        <f t="shared" si="28"/>
        <v>-5301.5273249371749</v>
      </c>
      <c r="M135" s="36">
        <f t="shared" si="29"/>
        <v>5301.5273249371749</v>
      </c>
      <c r="N135" s="36">
        <f t="shared" si="30"/>
        <v>0.11341135765492609</v>
      </c>
      <c r="O135" s="36">
        <f t="shared" si="31"/>
        <v>28106191.977055516</v>
      </c>
      <c r="P135" s="35">
        <f t="shared" si="34"/>
        <v>28106191.977055516</v>
      </c>
    </row>
    <row r="136" spans="1:16" ht="17" x14ac:dyDescent="0.4">
      <c r="A136" s="1">
        <v>135</v>
      </c>
      <c r="B136" s="21">
        <v>39948</v>
      </c>
      <c r="C136" s="43">
        <v>3</v>
      </c>
      <c r="D136" s="22">
        <v>57387</v>
      </c>
      <c r="E136" s="25">
        <f t="shared" si="35"/>
        <v>54435</v>
      </c>
      <c r="F136" s="25">
        <f t="shared" si="36"/>
        <v>53432.625</v>
      </c>
      <c r="G136" s="25">
        <f t="shared" si="25"/>
        <v>1.0740067514931186</v>
      </c>
      <c r="H136" s="25">
        <f t="shared" si="32"/>
        <v>1.0006656594296783</v>
      </c>
      <c r="I136" s="4">
        <f t="shared" si="26"/>
        <v>57348.825213715514</v>
      </c>
      <c r="J136" s="25">
        <f t="shared" si="33"/>
        <v>52098.599930250122</v>
      </c>
      <c r="K136" s="15">
        <f t="shared" si="27"/>
        <v>52133.279854566732</v>
      </c>
      <c r="L136" s="36">
        <f t="shared" si="28"/>
        <v>5253.720145433268</v>
      </c>
      <c r="M136" s="36">
        <f t="shared" si="29"/>
        <v>5253.720145433268</v>
      </c>
      <c r="N136" s="36">
        <f t="shared" si="30"/>
        <v>9.154895961512656E-2</v>
      </c>
      <c r="O136" s="36">
        <f t="shared" si="31"/>
        <v>27601575.366531361</v>
      </c>
      <c r="P136" s="35">
        <f t="shared" si="34"/>
        <v>27601575.366531361</v>
      </c>
    </row>
    <row r="137" spans="1:16" ht="17" x14ac:dyDescent="0.4">
      <c r="A137" s="1">
        <v>136</v>
      </c>
      <c r="B137" s="21">
        <v>39949</v>
      </c>
      <c r="C137" s="43">
        <v>4</v>
      </c>
      <c r="D137" s="22">
        <v>54819</v>
      </c>
      <c r="E137" s="25">
        <f t="shared" si="35"/>
        <v>52430.25</v>
      </c>
      <c r="F137" s="25">
        <f t="shared" si="36"/>
        <v>52133</v>
      </c>
      <c r="G137" s="25">
        <f t="shared" si="25"/>
        <v>1.0515220685554256</v>
      </c>
      <c r="H137" s="25">
        <f t="shared" si="32"/>
        <v>1.0012225194949984</v>
      </c>
      <c r="I137" s="4">
        <f t="shared" si="26"/>
        <v>54752.064533716119</v>
      </c>
      <c r="J137" s="25">
        <f t="shared" si="33"/>
        <v>52099.140596312965</v>
      </c>
      <c r="K137" s="15">
        <f t="shared" si="27"/>
        <v>52162.83281136462</v>
      </c>
      <c r="L137" s="36">
        <f t="shared" si="28"/>
        <v>2656.1671886353797</v>
      </c>
      <c r="M137" s="36">
        <f t="shared" si="29"/>
        <v>2656.1671886353797</v>
      </c>
      <c r="N137" s="36">
        <f t="shared" si="30"/>
        <v>4.8453404634075409E-2</v>
      </c>
      <c r="O137" s="36">
        <f t="shared" si="31"/>
        <v>7055224.1339831771</v>
      </c>
      <c r="P137" s="35">
        <f t="shared" si="34"/>
        <v>7055224.1339831771</v>
      </c>
    </row>
    <row r="138" spans="1:16" ht="17" x14ac:dyDescent="0.4">
      <c r="A138" s="1">
        <v>137</v>
      </c>
      <c r="B138" s="21">
        <v>39950</v>
      </c>
      <c r="C138" s="43">
        <v>1</v>
      </c>
      <c r="D138" s="22">
        <v>50769</v>
      </c>
      <c r="E138" s="25">
        <f t="shared" si="35"/>
        <v>51835.75</v>
      </c>
      <c r="F138" s="25">
        <f t="shared" si="36"/>
        <v>50863.875</v>
      </c>
      <c r="G138" s="25">
        <f t="shared" si="25"/>
        <v>0.99813472724993912</v>
      </c>
      <c r="H138" s="25">
        <f t="shared" si="32"/>
        <v>0.99908176007043725</v>
      </c>
      <c r="I138" s="4">
        <f t="shared" si="26"/>
        <v>50815.66096894881</v>
      </c>
      <c r="J138" s="25">
        <f t="shared" si="33"/>
        <v>52099.681262375809</v>
      </c>
      <c r="K138" s="15">
        <f t="shared" si="27"/>
        <v>52051.8412547232</v>
      </c>
      <c r="L138" s="36">
        <f t="shared" si="28"/>
        <v>-1282.8412547232001</v>
      </c>
      <c r="M138" s="36">
        <f t="shared" si="29"/>
        <v>1282.8412547232001</v>
      </c>
      <c r="N138" s="36">
        <f t="shared" si="30"/>
        <v>2.5268200175760799E-2</v>
      </c>
      <c r="O138" s="36">
        <f t="shared" si="31"/>
        <v>1645681.6848197945</v>
      </c>
      <c r="P138" s="35">
        <f t="shared" si="34"/>
        <v>1645681.6848197945</v>
      </c>
    </row>
    <row r="139" spans="1:16" ht="17" x14ac:dyDescent="0.4">
      <c r="A139" s="1">
        <v>138</v>
      </c>
      <c r="B139" s="21">
        <v>39951</v>
      </c>
      <c r="C139" s="43">
        <v>2</v>
      </c>
      <c r="D139" s="22">
        <v>44368</v>
      </c>
      <c r="E139" s="25">
        <f t="shared" si="35"/>
        <v>49892</v>
      </c>
      <c r="F139" s="25">
        <f t="shared" si="36"/>
        <v>49822.625</v>
      </c>
      <c r="G139" s="25">
        <f t="shared" si="25"/>
        <v>0.8905191165660179</v>
      </c>
      <c r="H139" s="25">
        <f t="shared" si="32"/>
        <v>0.99903006100488578</v>
      </c>
      <c r="I139" s="4">
        <f t="shared" si="26"/>
        <v>44411.076034460806</v>
      </c>
      <c r="J139" s="25">
        <f t="shared" si="33"/>
        <v>52100.221928438659</v>
      </c>
      <c r="K139" s="15">
        <f t="shared" si="27"/>
        <v>52049.687891536159</v>
      </c>
      <c r="L139" s="36">
        <f t="shared" si="28"/>
        <v>-7681.6878915361594</v>
      </c>
      <c r="M139" s="36">
        <f t="shared" si="29"/>
        <v>7681.6878915361594</v>
      </c>
      <c r="N139" s="36">
        <f t="shared" si="30"/>
        <v>0.17313577108583122</v>
      </c>
      <c r="O139" s="36">
        <f t="shared" si="31"/>
        <v>59008328.86297325</v>
      </c>
      <c r="P139" s="35">
        <f t="shared" si="34"/>
        <v>59008328.86297325</v>
      </c>
    </row>
    <row r="140" spans="1:16" ht="17" x14ac:dyDescent="0.4">
      <c r="A140" s="1">
        <v>139</v>
      </c>
      <c r="B140" s="21">
        <v>39952</v>
      </c>
      <c r="C140" s="43">
        <v>3</v>
      </c>
      <c r="D140" s="22">
        <v>49612</v>
      </c>
      <c r="E140" s="25">
        <f t="shared" si="35"/>
        <v>49753.25</v>
      </c>
      <c r="F140" s="25">
        <f t="shared" si="36"/>
        <v>49080</v>
      </c>
      <c r="G140" s="25">
        <f t="shared" si="25"/>
        <v>1.010839445802771</v>
      </c>
      <c r="H140" s="25">
        <f t="shared" si="32"/>
        <v>1.0006656594296783</v>
      </c>
      <c r="I140" s="4">
        <f t="shared" si="26"/>
        <v>49578.997272951266</v>
      </c>
      <c r="J140" s="25">
        <f t="shared" si="33"/>
        <v>52100.762594501502</v>
      </c>
      <c r="K140" s="15">
        <f t="shared" si="27"/>
        <v>52135.443958415963</v>
      </c>
      <c r="L140" s="36">
        <f t="shared" si="28"/>
        <v>-2523.4439584159627</v>
      </c>
      <c r="M140" s="36">
        <f t="shared" si="29"/>
        <v>2523.4439584159627</v>
      </c>
      <c r="N140" s="36">
        <f t="shared" si="30"/>
        <v>5.0863580553413744E-2</v>
      </c>
      <c r="O140" s="36">
        <f t="shared" si="31"/>
        <v>6367769.4112660233</v>
      </c>
      <c r="P140" s="35">
        <f t="shared" si="34"/>
        <v>6367769.4112660233</v>
      </c>
    </row>
    <row r="141" spans="1:16" ht="17" x14ac:dyDescent="0.4">
      <c r="A141" s="1">
        <v>140</v>
      </c>
      <c r="B141" s="21">
        <v>39953</v>
      </c>
      <c r="C141" s="43">
        <v>4</v>
      </c>
      <c r="D141" s="22">
        <v>54264</v>
      </c>
      <c r="E141" s="25">
        <f t="shared" si="35"/>
        <v>48406.75</v>
      </c>
      <c r="F141" s="25">
        <f t="shared" si="36"/>
        <v>49174.625</v>
      </c>
      <c r="G141" s="25">
        <f t="shared" si="25"/>
        <v>1.1034959595523097</v>
      </c>
      <c r="H141" s="25">
        <f t="shared" si="32"/>
        <v>1.0012225194949984</v>
      </c>
      <c r="I141" s="4">
        <f t="shared" si="26"/>
        <v>54197.742203571237</v>
      </c>
      <c r="J141" s="25">
        <f t="shared" si="33"/>
        <v>52101.303260564346</v>
      </c>
      <c r="K141" s="15">
        <f t="shared" si="27"/>
        <v>52164.998119515207</v>
      </c>
      <c r="L141" s="36">
        <f t="shared" si="28"/>
        <v>2099.0018804847932</v>
      </c>
      <c r="M141" s="36">
        <f t="shared" si="29"/>
        <v>2099.0018804847932</v>
      </c>
      <c r="N141" s="36">
        <f t="shared" si="30"/>
        <v>3.8681296632846696E-2</v>
      </c>
      <c r="O141" s="36">
        <f t="shared" si="31"/>
        <v>4405808.8942786986</v>
      </c>
      <c r="P141" s="35">
        <f t="shared" si="34"/>
        <v>4405808.8942786986</v>
      </c>
    </row>
    <row r="142" spans="1:16" ht="17" x14ac:dyDescent="0.4">
      <c r="A142" s="1">
        <v>141</v>
      </c>
      <c r="B142" s="21">
        <v>39954</v>
      </c>
      <c r="C142" s="43">
        <v>1</v>
      </c>
      <c r="D142" s="22">
        <v>45383</v>
      </c>
      <c r="E142" s="25">
        <f t="shared" si="35"/>
        <v>49942.5</v>
      </c>
      <c r="F142" s="25">
        <f t="shared" si="36"/>
        <v>50241.875</v>
      </c>
      <c r="G142" s="25">
        <f t="shared" si="25"/>
        <v>0.9032903330140446</v>
      </c>
      <c r="H142" s="25">
        <f t="shared" si="32"/>
        <v>0.99908176007043725</v>
      </c>
      <c r="I142" s="4">
        <f t="shared" si="26"/>
        <v>45424.710783230003</v>
      </c>
      <c r="J142" s="25">
        <f t="shared" si="33"/>
        <v>52101.843926627189</v>
      </c>
      <c r="K142" s="15">
        <f t="shared" si="27"/>
        <v>52054.001933129912</v>
      </c>
      <c r="L142" s="36">
        <f t="shared" si="28"/>
        <v>-6671.0019331299118</v>
      </c>
      <c r="M142" s="36">
        <f t="shared" si="29"/>
        <v>6671.0019331299118</v>
      </c>
      <c r="N142" s="36">
        <f t="shared" si="30"/>
        <v>0.14699341015644429</v>
      </c>
      <c r="O142" s="36">
        <f t="shared" si="31"/>
        <v>44502266.791823022</v>
      </c>
      <c r="P142" s="35">
        <f t="shared" si="34"/>
        <v>44502266.791823022</v>
      </c>
    </row>
    <row r="143" spans="1:16" ht="17" x14ac:dyDescent="0.4">
      <c r="A143" s="1">
        <v>142</v>
      </c>
      <c r="B143" s="21">
        <v>39955</v>
      </c>
      <c r="C143" s="43">
        <v>2</v>
      </c>
      <c r="D143" s="22">
        <v>50511</v>
      </c>
      <c r="E143" s="25">
        <f t="shared" si="35"/>
        <v>50541.25</v>
      </c>
      <c r="F143" s="25">
        <f t="shared" si="36"/>
        <v>50189</v>
      </c>
      <c r="G143" s="25">
        <f t="shared" si="25"/>
        <v>1.0064157484707805</v>
      </c>
      <c r="H143" s="25">
        <f t="shared" si="32"/>
        <v>0.99903006100488578</v>
      </c>
      <c r="I143" s="4">
        <f t="shared" si="26"/>
        <v>50560.040154540431</v>
      </c>
      <c r="J143" s="25">
        <f t="shared" si="33"/>
        <v>52102.384592690032</v>
      </c>
      <c r="K143" s="15">
        <f t="shared" si="27"/>
        <v>52051.848458135144</v>
      </c>
      <c r="L143" s="36">
        <f t="shared" si="28"/>
        <v>-1540.848458135144</v>
      </c>
      <c r="M143" s="36">
        <f t="shared" si="29"/>
        <v>1540.848458135144</v>
      </c>
      <c r="N143" s="36">
        <f t="shared" si="30"/>
        <v>3.050520595781402E-2</v>
      </c>
      <c r="O143" s="36">
        <f t="shared" si="31"/>
        <v>2374213.9709374509</v>
      </c>
      <c r="P143" s="35">
        <f t="shared" si="34"/>
        <v>2374213.9709374509</v>
      </c>
    </row>
    <row r="144" spans="1:16" ht="17" x14ac:dyDescent="0.4">
      <c r="A144" s="1">
        <v>143</v>
      </c>
      <c r="B144" s="21">
        <v>39956</v>
      </c>
      <c r="C144" s="43">
        <v>3</v>
      </c>
      <c r="D144" s="22">
        <v>52007</v>
      </c>
      <c r="E144" s="25">
        <f t="shared" si="35"/>
        <v>49836.75</v>
      </c>
      <c r="F144" s="25">
        <f t="shared" si="36"/>
        <v>50425</v>
      </c>
      <c r="G144" s="25">
        <f t="shared" si="25"/>
        <v>1.0313733267228558</v>
      </c>
      <c r="H144" s="25">
        <f t="shared" si="32"/>
        <v>1.0006656594296783</v>
      </c>
      <c r="I144" s="4">
        <f t="shared" si="26"/>
        <v>51972.40407914167</v>
      </c>
      <c r="J144" s="25">
        <f t="shared" si="33"/>
        <v>52102.925258752875</v>
      </c>
      <c r="K144" s="15">
        <f t="shared" si="27"/>
        <v>52137.608062265186</v>
      </c>
      <c r="L144" s="36">
        <f t="shared" si="28"/>
        <v>-130.60806226518616</v>
      </c>
      <c r="M144" s="36">
        <f t="shared" si="29"/>
        <v>130.60806226518616</v>
      </c>
      <c r="N144" s="36">
        <f t="shared" si="30"/>
        <v>2.5113554380215386E-3</v>
      </c>
      <c r="O144" s="36">
        <f t="shared" si="31"/>
        <v>17058.465928666745</v>
      </c>
      <c r="P144" s="35">
        <f t="shared" si="34"/>
        <v>17058.465928666745</v>
      </c>
    </row>
    <row r="145" spans="1:16" ht="17" x14ac:dyDescent="0.4">
      <c r="A145" s="1">
        <v>144</v>
      </c>
      <c r="B145" s="21">
        <v>39957</v>
      </c>
      <c r="C145" s="43">
        <v>4</v>
      </c>
      <c r="D145" s="22">
        <v>51446</v>
      </c>
      <c r="E145" s="25">
        <f t="shared" si="35"/>
        <v>51013.25</v>
      </c>
      <c r="F145" s="25">
        <f t="shared" si="36"/>
        <v>50055.875</v>
      </c>
      <c r="G145" s="25">
        <f t="shared" si="25"/>
        <v>1.0277714653874295</v>
      </c>
      <c r="H145" s="25">
        <f t="shared" si="32"/>
        <v>1.0012225194949984</v>
      </c>
      <c r="I145" s="4">
        <f t="shared" si="26"/>
        <v>51383.183056997746</v>
      </c>
      <c r="J145" s="25">
        <f t="shared" si="33"/>
        <v>52103.465924815726</v>
      </c>
      <c r="K145" s="15">
        <f t="shared" si="27"/>
        <v>52167.163427665801</v>
      </c>
      <c r="L145" s="36">
        <f t="shared" si="28"/>
        <v>-721.16342766580055</v>
      </c>
      <c r="M145" s="36">
        <f t="shared" si="29"/>
        <v>721.16342766580055</v>
      </c>
      <c r="N145" s="36">
        <f t="shared" si="30"/>
        <v>1.4017871703646552E-2</v>
      </c>
      <c r="O145" s="36">
        <f t="shared" si="31"/>
        <v>520076.68940268637</v>
      </c>
      <c r="P145" s="35">
        <f t="shared" si="34"/>
        <v>520076.68940268637</v>
      </c>
    </row>
    <row r="146" spans="1:16" ht="17" x14ac:dyDescent="0.4">
      <c r="A146" s="1">
        <v>145</v>
      </c>
      <c r="B146" s="21">
        <v>39958</v>
      </c>
      <c r="C146" s="43">
        <v>1</v>
      </c>
      <c r="D146" s="22">
        <v>50089</v>
      </c>
      <c r="E146" s="25">
        <f t="shared" si="35"/>
        <v>49098.5</v>
      </c>
      <c r="F146" s="25">
        <f t="shared" si="36"/>
        <v>48846.5</v>
      </c>
      <c r="G146" s="25">
        <f t="shared" si="25"/>
        <v>1.0254368276130326</v>
      </c>
      <c r="H146" s="25">
        <f t="shared" si="32"/>
        <v>0.99908176007043725</v>
      </c>
      <c r="I146" s="4">
        <f t="shared" si="26"/>
        <v>50135.035991917845</v>
      </c>
      <c r="J146" s="25">
        <f t="shared" si="33"/>
        <v>52104.006590878569</v>
      </c>
      <c r="K146" s="15">
        <f t="shared" si="27"/>
        <v>52056.162611536623</v>
      </c>
      <c r="L146" s="36">
        <f t="shared" si="28"/>
        <v>-1967.1626115366234</v>
      </c>
      <c r="M146" s="36">
        <f t="shared" si="29"/>
        <v>1967.1626115366234</v>
      </c>
      <c r="N146" s="36">
        <f t="shared" si="30"/>
        <v>3.9273345675430206E-2</v>
      </c>
      <c r="O146" s="36">
        <f t="shared" si="31"/>
        <v>3869728.7402275885</v>
      </c>
      <c r="P146" s="35">
        <f t="shared" si="34"/>
        <v>3869728.7402275885</v>
      </c>
    </row>
    <row r="147" spans="1:16" ht="17" x14ac:dyDescent="0.4">
      <c r="A147" s="1">
        <v>146</v>
      </c>
      <c r="B147" s="21">
        <v>39959</v>
      </c>
      <c r="C147" s="43">
        <v>2</v>
      </c>
      <c r="D147" s="22">
        <v>42852</v>
      </c>
      <c r="E147" s="25">
        <f t="shared" si="35"/>
        <v>48594.5</v>
      </c>
      <c r="F147" s="25">
        <f t="shared" si="36"/>
        <v>47521.5</v>
      </c>
      <c r="G147" s="25">
        <f t="shared" si="25"/>
        <v>0.90173921277737445</v>
      </c>
      <c r="H147" s="25">
        <f t="shared" si="32"/>
        <v>0.99903006100488578</v>
      </c>
      <c r="I147" s="4">
        <f t="shared" si="26"/>
        <v>42893.604179334528</v>
      </c>
      <c r="J147" s="25">
        <f t="shared" si="33"/>
        <v>52104.547256941412</v>
      </c>
      <c r="K147" s="15">
        <f t="shared" si="27"/>
        <v>52054.009024734136</v>
      </c>
      <c r="L147" s="36">
        <f t="shared" si="28"/>
        <v>-9202.0090247341359</v>
      </c>
      <c r="M147" s="36">
        <f t="shared" si="29"/>
        <v>9202.0090247341359</v>
      </c>
      <c r="N147" s="36">
        <f t="shared" si="30"/>
        <v>0.21473931262797852</v>
      </c>
      <c r="O147" s="36">
        <f t="shared" si="31"/>
        <v>84676970.091288477</v>
      </c>
      <c r="P147" s="35">
        <f t="shared" si="34"/>
        <v>84676970.091288477</v>
      </c>
    </row>
    <row r="148" spans="1:16" ht="17" x14ac:dyDescent="0.4">
      <c r="A148" s="1">
        <v>147</v>
      </c>
      <c r="B148" s="21">
        <v>39960</v>
      </c>
      <c r="C148" s="43">
        <v>3</v>
      </c>
      <c r="D148" s="22">
        <v>49991</v>
      </c>
      <c r="E148" s="25">
        <f t="shared" si="35"/>
        <v>46448.5</v>
      </c>
      <c r="F148" s="25">
        <f t="shared" si="36"/>
        <v>46309.125</v>
      </c>
      <c r="G148" s="25">
        <f t="shared" si="25"/>
        <v>1.0795064687575073</v>
      </c>
      <c r="H148" s="25">
        <f t="shared" si="32"/>
        <v>1.0006656594296783</v>
      </c>
      <c r="I148" s="4">
        <f t="shared" si="26"/>
        <v>49957.745155851539</v>
      </c>
      <c r="J148" s="25">
        <f t="shared" si="33"/>
        <v>52105.087923004256</v>
      </c>
      <c r="K148" s="15">
        <f t="shared" si="27"/>
        <v>52139.772166114424</v>
      </c>
      <c r="L148" s="36">
        <f t="shared" si="28"/>
        <v>-2148.7721661144242</v>
      </c>
      <c r="M148" s="36">
        <f t="shared" si="29"/>
        <v>2148.7721661144242</v>
      </c>
      <c r="N148" s="36">
        <f t="shared" si="30"/>
        <v>4.298318029474154E-2</v>
      </c>
      <c r="O148" s="36">
        <f t="shared" si="31"/>
        <v>4617221.8218680741</v>
      </c>
      <c r="P148" s="35">
        <f t="shared" si="34"/>
        <v>4617221.8218680741</v>
      </c>
    </row>
    <row r="149" spans="1:16" ht="17" x14ac:dyDescent="0.4">
      <c r="A149" s="1">
        <v>148</v>
      </c>
      <c r="B149" s="21">
        <v>39961</v>
      </c>
      <c r="C149" s="43">
        <v>4</v>
      </c>
      <c r="D149" s="22">
        <v>42862</v>
      </c>
      <c r="E149" s="25">
        <f t="shared" si="35"/>
        <v>46169.75</v>
      </c>
      <c r="F149" s="25">
        <f t="shared" si="36"/>
        <v>46999.875</v>
      </c>
      <c r="G149" s="25">
        <f t="shared" si="25"/>
        <v>0.91195987223370278</v>
      </c>
      <c r="H149" s="25">
        <f t="shared" si="32"/>
        <v>1.0012225194949984</v>
      </c>
      <c r="I149" s="4">
        <f t="shared" si="26"/>
        <v>42809.664350756859</v>
      </c>
      <c r="J149" s="25">
        <f t="shared" si="33"/>
        <v>52105.628589067099</v>
      </c>
      <c r="K149" s="15">
        <f t="shared" si="27"/>
        <v>52169.32873581638</v>
      </c>
      <c r="L149" s="36">
        <f t="shared" si="28"/>
        <v>-9307.3287358163798</v>
      </c>
      <c r="M149" s="36">
        <f t="shared" si="29"/>
        <v>9307.3287358163798</v>
      </c>
      <c r="N149" s="36">
        <f t="shared" si="30"/>
        <v>0.21714639391107227</v>
      </c>
      <c r="O149" s="36">
        <f t="shared" si="31"/>
        <v>86626368.196553335</v>
      </c>
      <c r="P149" s="35">
        <f t="shared" si="34"/>
        <v>86626368.196553335</v>
      </c>
    </row>
    <row r="150" spans="1:16" ht="17" x14ac:dyDescent="0.4">
      <c r="A150" s="1">
        <v>149</v>
      </c>
      <c r="B150" s="21">
        <v>39962</v>
      </c>
      <c r="C150" s="43">
        <v>1</v>
      </c>
      <c r="D150" s="22">
        <v>48974</v>
      </c>
      <c r="E150" s="25">
        <f t="shared" si="35"/>
        <v>47830</v>
      </c>
      <c r="F150" s="25">
        <f t="shared" si="36"/>
        <v>48143.75</v>
      </c>
      <c r="G150" s="25">
        <f t="shared" si="25"/>
        <v>1.0172452291315073</v>
      </c>
      <c r="H150" s="25">
        <f t="shared" si="32"/>
        <v>0.99908176007043725</v>
      </c>
      <c r="I150" s="4">
        <f t="shared" si="26"/>
        <v>49019.011213403828</v>
      </c>
      <c r="J150" s="25">
        <f t="shared" si="33"/>
        <v>52106.169255129949</v>
      </c>
      <c r="K150" s="15">
        <f t="shared" si="27"/>
        <v>52058.323289943335</v>
      </c>
      <c r="L150" s="36">
        <f t="shared" si="28"/>
        <v>-3084.3232899433351</v>
      </c>
      <c r="M150" s="36">
        <f t="shared" si="29"/>
        <v>3084.3232899433351</v>
      </c>
      <c r="N150" s="36">
        <f t="shared" si="30"/>
        <v>6.2978790581601163E-2</v>
      </c>
      <c r="O150" s="36">
        <f t="shared" si="31"/>
        <v>9513050.1568868794</v>
      </c>
      <c r="P150" s="35">
        <f t="shared" si="34"/>
        <v>9513050.1568868794</v>
      </c>
    </row>
    <row r="151" spans="1:16" ht="17" x14ac:dyDescent="0.4">
      <c r="A151" s="1">
        <v>150</v>
      </c>
      <c r="B151" s="21">
        <v>39963</v>
      </c>
      <c r="C151" s="43">
        <v>2</v>
      </c>
      <c r="D151" s="22">
        <v>49493</v>
      </c>
      <c r="E151" s="25">
        <f t="shared" si="35"/>
        <v>48457.5</v>
      </c>
      <c r="F151" s="25">
        <f t="shared" si="36"/>
        <v>49641</v>
      </c>
      <c r="G151" s="25">
        <f t="shared" si="25"/>
        <v>0.99701859350133959</v>
      </c>
      <c r="H151" s="25">
        <f t="shared" si="32"/>
        <v>0.99903006100488578</v>
      </c>
      <c r="I151" s="4">
        <f t="shared" si="26"/>
        <v>49541.051797997854</v>
      </c>
      <c r="J151" s="25">
        <f t="shared" si="33"/>
        <v>52106.709921192793</v>
      </c>
      <c r="K151" s="15">
        <f t="shared" si="27"/>
        <v>52056.16959133312</v>
      </c>
      <c r="L151" s="36">
        <f t="shared" si="28"/>
        <v>-2563.1695913331205</v>
      </c>
      <c r="M151" s="36">
        <f t="shared" si="29"/>
        <v>2563.1695913331205</v>
      </c>
      <c r="N151" s="36">
        <f t="shared" si="30"/>
        <v>5.178852749546644E-2</v>
      </c>
      <c r="O151" s="36">
        <f t="shared" si="31"/>
        <v>6569838.3539347956</v>
      </c>
      <c r="P151" s="35">
        <f t="shared" si="34"/>
        <v>6569838.3539347956</v>
      </c>
    </row>
    <row r="152" spans="1:16" ht="17" x14ac:dyDescent="0.4">
      <c r="A152" s="1">
        <v>151</v>
      </c>
      <c r="B152" s="21">
        <v>39964</v>
      </c>
      <c r="C152" s="43">
        <v>3</v>
      </c>
      <c r="D152" s="22">
        <v>52501</v>
      </c>
      <c r="E152" s="25">
        <f t="shared" si="35"/>
        <v>50824.5</v>
      </c>
      <c r="F152" s="25">
        <f t="shared" si="36"/>
        <v>51520.875</v>
      </c>
      <c r="G152" s="25">
        <f t="shared" si="25"/>
        <v>1.0190238422775235</v>
      </c>
      <c r="H152" s="25">
        <f t="shared" si="32"/>
        <v>1.0006656594296783</v>
      </c>
      <c r="I152" s="4">
        <f t="shared" si="26"/>
        <v>52466.075462130415</v>
      </c>
      <c r="J152" s="25">
        <f t="shared" si="33"/>
        <v>52107.250587255636</v>
      </c>
      <c r="K152" s="15">
        <f t="shared" si="27"/>
        <v>52141.936269963655</v>
      </c>
      <c r="L152" s="36">
        <f t="shared" si="28"/>
        <v>359.06373003634508</v>
      </c>
      <c r="M152" s="36">
        <f t="shared" si="29"/>
        <v>359.06373003634508</v>
      </c>
      <c r="N152" s="36">
        <f t="shared" si="30"/>
        <v>6.8391788734756499E-3</v>
      </c>
      <c r="O152" s="36">
        <f t="shared" si="31"/>
        <v>128926.7622276133</v>
      </c>
      <c r="P152" s="35">
        <f t="shared" si="34"/>
        <v>128926.7622276133</v>
      </c>
    </row>
    <row r="153" spans="1:16" ht="17" x14ac:dyDescent="0.4">
      <c r="A153" s="1">
        <v>152</v>
      </c>
      <c r="B153" s="21">
        <v>39965</v>
      </c>
      <c r="C153" s="43">
        <v>4</v>
      </c>
      <c r="D153" s="22">
        <v>52330</v>
      </c>
      <c r="E153" s="25">
        <f t="shared" si="35"/>
        <v>52217.25</v>
      </c>
      <c r="F153" s="25">
        <f t="shared" si="36"/>
        <v>52266.625</v>
      </c>
      <c r="G153" s="25">
        <f t="shared" si="25"/>
        <v>1.0012125328543788</v>
      </c>
      <c r="H153" s="25">
        <f t="shared" si="32"/>
        <v>1.0012225194949984</v>
      </c>
      <c r="I153" s="4">
        <f t="shared" si="26"/>
        <v>52266.103669336626</v>
      </c>
      <c r="J153" s="25">
        <f t="shared" si="33"/>
        <v>52107.791253318479</v>
      </c>
      <c r="K153" s="15">
        <f t="shared" si="27"/>
        <v>52171.494043966966</v>
      </c>
      <c r="L153" s="36">
        <f t="shared" si="28"/>
        <v>158.50595603303373</v>
      </c>
      <c r="M153" s="36">
        <f t="shared" si="29"/>
        <v>158.50595603303373</v>
      </c>
      <c r="N153" s="36">
        <f t="shared" si="30"/>
        <v>3.0289691579024219E-3</v>
      </c>
      <c r="O153" s="36">
        <f t="shared" si="31"/>
        <v>25124.138097946019</v>
      </c>
      <c r="P153" s="35">
        <f t="shared" si="34"/>
        <v>25124.138097946019</v>
      </c>
    </row>
    <row r="154" spans="1:16" ht="17" x14ac:dyDescent="0.4">
      <c r="A154" s="1">
        <v>153</v>
      </c>
      <c r="B154" s="21">
        <v>39966</v>
      </c>
      <c r="C154" s="43">
        <v>1</v>
      </c>
      <c r="D154" s="22">
        <v>54545</v>
      </c>
      <c r="E154" s="25">
        <f t="shared" si="35"/>
        <v>52316</v>
      </c>
      <c r="F154" s="25">
        <f t="shared" si="36"/>
        <v>51663.125</v>
      </c>
      <c r="G154" s="25">
        <f t="shared" si="25"/>
        <v>1.0557820495759791</v>
      </c>
      <c r="H154" s="25">
        <f t="shared" si="32"/>
        <v>0.99908176007043725</v>
      </c>
      <c r="I154" s="4">
        <f t="shared" si="26"/>
        <v>54595.131429638423</v>
      </c>
      <c r="J154" s="25">
        <f t="shared" si="33"/>
        <v>52108.331919381322</v>
      </c>
      <c r="K154" s="15">
        <f t="shared" si="27"/>
        <v>52060.48396835004</v>
      </c>
      <c r="L154" s="36">
        <f t="shared" si="28"/>
        <v>2484.5160316499605</v>
      </c>
      <c r="M154" s="36">
        <f t="shared" si="29"/>
        <v>2484.5160316499605</v>
      </c>
      <c r="N154" s="36">
        <f t="shared" si="30"/>
        <v>4.5549840162250631E-2</v>
      </c>
      <c r="O154" s="36">
        <f t="shared" si="31"/>
        <v>6172819.9115256676</v>
      </c>
      <c r="P154" s="35">
        <f t="shared" si="34"/>
        <v>6172819.9115256676</v>
      </c>
    </row>
    <row r="155" spans="1:16" ht="17" x14ac:dyDescent="0.4">
      <c r="A155" s="1">
        <v>154</v>
      </c>
      <c r="B155" s="21">
        <v>39967</v>
      </c>
      <c r="C155" s="43">
        <v>2</v>
      </c>
      <c r="D155" s="22">
        <v>49888</v>
      </c>
      <c r="E155" s="25">
        <f t="shared" si="35"/>
        <v>51010.25</v>
      </c>
      <c r="F155" s="25">
        <f t="shared" si="36"/>
        <v>52102.125</v>
      </c>
      <c r="G155" s="25">
        <f t="shared" si="25"/>
        <v>0.9575041325089908</v>
      </c>
      <c r="H155" s="25">
        <f t="shared" si="32"/>
        <v>0.99903006100488578</v>
      </c>
      <c r="I155" s="4">
        <f t="shared" si="26"/>
        <v>49936.435295870462</v>
      </c>
      <c r="J155" s="25">
        <f t="shared" si="33"/>
        <v>52108.872585444165</v>
      </c>
      <c r="K155" s="15">
        <f t="shared" si="27"/>
        <v>52058.330157932105</v>
      </c>
      <c r="L155" s="36">
        <f t="shared" si="28"/>
        <v>-2170.3301579321051</v>
      </c>
      <c r="M155" s="36">
        <f t="shared" si="29"/>
        <v>2170.3301579321051</v>
      </c>
      <c r="N155" s="36">
        <f t="shared" si="30"/>
        <v>4.3504052235649959E-2</v>
      </c>
      <c r="O155" s="36">
        <f t="shared" si="31"/>
        <v>4710332.9944295958</v>
      </c>
      <c r="P155" s="35">
        <f t="shared" si="34"/>
        <v>4710332.9944295958</v>
      </c>
    </row>
    <row r="156" spans="1:16" ht="17" x14ac:dyDescent="0.4">
      <c r="A156" s="1">
        <v>155</v>
      </c>
      <c r="B156" s="21">
        <v>39968</v>
      </c>
      <c r="C156" s="43">
        <v>3</v>
      </c>
      <c r="D156" s="22">
        <v>47278</v>
      </c>
      <c r="E156" s="25">
        <f t="shared" si="35"/>
        <v>53194</v>
      </c>
      <c r="F156" s="25">
        <f t="shared" si="36"/>
        <v>53181.375</v>
      </c>
      <c r="G156" s="25">
        <f t="shared" si="25"/>
        <v>0.88899544248338824</v>
      </c>
      <c r="H156" s="25">
        <f t="shared" si="32"/>
        <v>1.0006656594296783</v>
      </c>
      <c r="I156" s="4">
        <f t="shared" si="26"/>
        <v>47246.549888546921</v>
      </c>
      <c r="J156" s="25">
        <f t="shared" si="33"/>
        <v>52109.413251507016</v>
      </c>
      <c r="K156" s="15">
        <f t="shared" si="27"/>
        <v>52144.100373812886</v>
      </c>
      <c r="L156" s="36">
        <f t="shared" si="28"/>
        <v>-4866.1003738128857</v>
      </c>
      <c r="M156" s="36">
        <f t="shared" si="29"/>
        <v>4866.1003738128857</v>
      </c>
      <c r="N156" s="36">
        <f t="shared" si="30"/>
        <v>0.10292525855181872</v>
      </c>
      <c r="O156" s="36">
        <f t="shared" si="31"/>
        <v>23678932.848021906</v>
      </c>
      <c r="P156" s="35">
        <f t="shared" si="34"/>
        <v>23678932.848021906</v>
      </c>
    </row>
    <row r="157" spans="1:16" ht="17" x14ac:dyDescent="0.4">
      <c r="A157" s="1">
        <v>156</v>
      </c>
      <c r="B157" s="21">
        <v>39969</v>
      </c>
      <c r="C157" s="43">
        <v>4</v>
      </c>
      <c r="D157" s="22">
        <v>61065</v>
      </c>
      <c r="E157" s="25">
        <f t="shared" si="35"/>
        <v>53168.75</v>
      </c>
      <c r="F157" s="25">
        <f t="shared" si="36"/>
        <v>54082.75</v>
      </c>
      <c r="G157" s="25">
        <f t="shared" si="25"/>
        <v>1.1291030873984773</v>
      </c>
      <c r="H157" s="25">
        <f t="shared" si="32"/>
        <v>1.0012225194949984</v>
      </c>
      <c r="I157" s="4">
        <f t="shared" si="26"/>
        <v>60990.438000535854</v>
      </c>
      <c r="J157" s="25">
        <f t="shared" si="33"/>
        <v>52109.953917569859</v>
      </c>
      <c r="K157" s="15">
        <f t="shared" si="27"/>
        <v>52173.65935211756</v>
      </c>
      <c r="L157" s="36">
        <f t="shared" si="28"/>
        <v>8891.34064788244</v>
      </c>
      <c r="M157" s="36">
        <f t="shared" si="29"/>
        <v>8891.34064788244</v>
      </c>
      <c r="N157" s="36">
        <f t="shared" si="30"/>
        <v>0.14560453038372947</v>
      </c>
      <c r="O157" s="36">
        <f t="shared" si="31"/>
        <v>79055938.516686529</v>
      </c>
      <c r="P157" s="35">
        <f t="shared" si="34"/>
        <v>79055938.516686529</v>
      </c>
    </row>
    <row r="158" spans="1:16" ht="17" x14ac:dyDescent="0.4">
      <c r="A158" s="1">
        <v>157</v>
      </c>
      <c r="B158" s="21">
        <v>39970</v>
      </c>
      <c r="C158" s="43">
        <v>1</v>
      </c>
      <c r="D158" s="22">
        <v>54444</v>
      </c>
      <c r="E158" s="25">
        <f t="shared" si="35"/>
        <v>54996.75</v>
      </c>
      <c r="F158" s="25">
        <f t="shared" si="36"/>
        <v>56470.625</v>
      </c>
      <c r="G158" s="25">
        <f t="shared" si="25"/>
        <v>0.96411187232299977</v>
      </c>
      <c r="H158" s="25">
        <f t="shared" si="32"/>
        <v>0.99908176007043725</v>
      </c>
      <c r="I158" s="4">
        <f t="shared" si="26"/>
        <v>54494.038602167646</v>
      </c>
      <c r="J158" s="25">
        <f t="shared" si="33"/>
        <v>52110.494583632702</v>
      </c>
      <c r="K158" s="15">
        <f t="shared" si="27"/>
        <v>52062.644646756751</v>
      </c>
      <c r="L158" s="36">
        <f t="shared" si="28"/>
        <v>2381.3553532432488</v>
      </c>
      <c r="M158" s="36">
        <f t="shared" si="29"/>
        <v>2381.3553532432488</v>
      </c>
      <c r="N158" s="36">
        <f t="shared" si="30"/>
        <v>4.3739537014974079E-2</v>
      </c>
      <c r="O158" s="36">
        <f t="shared" si="31"/>
        <v>5670853.3184202788</v>
      </c>
      <c r="P158" s="35">
        <f t="shared" si="34"/>
        <v>5670853.3184202788</v>
      </c>
    </row>
    <row r="159" spans="1:16" ht="17" x14ac:dyDescent="0.4">
      <c r="A159" s="1">
        <v>158</v>
      </c>
      <c r="B159" s="21">
        <v>39971</v>
      </c>
      <c r="C159" s="43">
        <v>2</v>
      </c>
      <c r="D159" s="22">
        <v>57200</v>
      </c>
      <c r="E159" s="25">
        <f t="shared" si="35"/>
        <v>57944.5</v>
      </c>
      <c r="F159" s="25">
        <f t="shared" si="36"/>
        <v>57679.875</v>
      </c>
      <c r="G159" s="25">
        <f t="shared" si="25"/>
        <v>0.99168037378721785</v>
      </c>
      <c r="H159" s="25">
        <f t="shared" si="32"/>
        <v>0.99903006100488578</v>
      </c>
      <c r="I159" s="4">
        <f t="shared" si="26"/>
        <v>57255.534375476876</v>
      </c>
      <c r="J159" s="25">
        <f t="shared" si="33"/>
        <v>52111.035249695546</v>
      </c>
      <c r="K159" s="15">
        <f t="shared" si="27"/>
        <v>52060.490724531097</v>
      </c>
      <c r="L159" s="36">
        <f t="shared" si="28"/>
        <v>5139.5092754689031</v>
      </c>
      <c r="M159" s="36">
        <f t="shared" si="29"/>
        <v>5139.5092754689031</v>
      </c>
      <c r="N159" s="36">
        <f t="shared" si="30"/>
        <v>8.9851560759945853E-2</v>
      </c>
      <c r="O159" s="36">
        <f t="shared" si="31"/>
        <v>26414555.592630889</v>
      </c>
      <c r="P159" s="35">
        <f t="shared" si="34"/>
        <v>26414555.592630889</v>
      </c>
    </row>
    <row r="160" spans="1:16" ht="17" x14ac:dyDescent="0.4">
      <c r="A160" s="1">
        <v>159</v>
      </c>
      <c r="B160" s="21">
        <v>39972</v>
      </c>
      <c r="C160" s="43">
        <v>3</v>
      </c>
      <c r="D160" s="22">
        <v>59069</v>
      </c>
      <c r="E160" s="25">
        <f t="shared" si="35"/>
        <v>57415.25</v>
      </c>
      <c r="F160" s="25">
        <f t="shared" si="36"/>
        <v>58509.875</v>
      </c>
      <c r="G160" s="25">
        <f t="shared" si="25"/>
        <v>1.0095560792088516</v>
      </c>
      <c r="H160" s="25">
        <f t="shared" si="32"/>
        <v>1.0006656594296783</v>
      </c>
      <c r="I160" s="4">
        <f t="shared" si="26"/>
        <v>59029.706319357378</v>
      </c>
      <c r="J160" s="25">
        <f t="shared" si="33"/>
        <v>52111.575915758389</v>
      </c>
      <c r="K160" s="15">
        <f t="shared" si="27"/>
        <v>52146.264477662109</v>
      </c>
      <c r="L160" s="36">
        <f t="shared" si="28"/>
        <v>6922.7355223378909</v>
      </c>
      <c r="M160" s="36">
        <f t="shared" si="29"/>
        <v>6922.7355223378909</v>
      </c>
      <c r="N160" s="36">
        <f t="shared" si="30"/>
        <v>0.11719743896693513</v>
      </c>
      <c r="O160" s="36">
        <f t="shared" si="31"/>
        <v>47924267.112238869</v>
      </c>
      <c r="P160" s="35">
        <f t="shared" si="34"/>
        <v>47924267.112238869</v>
      </c>
    </row>
    <row r="161" spans="1:16" ht="17" x14ac:dyDescent="0.4">
      <c r="A161" s="1">
        <v>160</v>
      </c>
      <c r="B161" s="21">
        <v>39973</v>
      </c>
      <c r="C161" s="43">
        <v>4</v>
      </c>
      <c r="D161" s="22">
        <v>58948</v>
      </c>
      <c r="E161" s="25">
        <f t="shared" si="35"/>
        <v>59604.5</v>
      </c>
      <c r="F161" s="25">
        <f t="shared" si="36"/>
        <v>58503.875</v>
      </c>
      <c r="G161" s="25">
        <f t="shared" si="25"/>
        <v>1.0075913774942258</v>
      </c>
      <c r="H161" s="25">
        <f t="shared" si="32"/>
        <v>1.0012225194949984</v>
      </c>
      <c r="I161" s="4">
        <f t="shared" si="26"/>
        <v>58876.02291419942</v>
      </c>
      <c r="J161" s="25">
        <f t="shared" si="33"/>
        <v>52112.116581821232</v>
      </c>
      <c r="K161" s="15">
        <f t="shared" si="27"/>
        <v>52175.824660268139</v>
      </c>
      <c r="L161" s="36">
        <f t="shared" si="28"/>
        <v>6772.1753397318607</v>
      </c>
      <c r="M161" s="36">
        <f t="shared" si="29"/>
        <v>6772.1753397318607</v>
      </c>
      <c r="N161" s="36">
        <f t="shared" si="30"/>
        <v>0.11488388647166758</v>
      </c>
      <c r="O161" s="36">
        <f t="shared" si="31"/>
        <v>45862358.83207234</v>
      </c>
      <c r="P161" s="35">
        <f t="shared" si="34"/>
        <v>45862358.83207234</v>
      </c>
    </row>
    <row r="162" spans="1:16" ht="17" x14ac:dyDescent="0.4">
      <c r="A162" s="1">
        <v>161</v>
      </c>
      <c r="B162" s="21">
        <v>39974</v>
      </c>
      <c r="C162" s="43">
        <v>1</v>
      </c>
      <c r="D162" s="22">
        <v>63201</v>
      </c>
      <c r="E162" s="25">
        <f t="shared" si="35"/>
        <v>57403.25</v>
      </c>
      <c r="F162" s="25">
        <f t="shared" si="36"/>
        <v>57386.75</v>
      </c>
      <c r="G162" s="25">
        <f t="shared" si="25"/>
        <v>1.1013169416285118</v>
      </c>
      <c r="H162" s="25">
        <f t="shared" si="32"/>
        <v>0.99908176007043725</v>
      </c>
      <c r="I162" s="4">
        <f t="shared" si="26"/>
        <v>63259.087019609091</v>
      </c>
      <c r="J162" s="25">
        <f t="shared" si="33"/>
        <v>52112.657247884083</v>
      </c>
      <c r="K162" s="15">
        <f t="shared" si="27"/>
        <v>52064.805325163456</v>
      </c>
      <c r="L162" s="36">
        <f t="shared" si="28"/>
        <v>11136.194674836544</v>
      </c>
      <c r="M162" s="36">
        <f t="shared" si="29"/>
        <v>11136.194674836544</v>
      </c>
      <c r="N162" s="36">
        <f t="shared" si="30"/>
        <v>0.17620282392425032</v>
      </c>
      <c r="O162" s="36">
        <f t="shared" si="31"/>
        <v>124014831.83585781</v>
      </c>
      <c r="P162" s="35">
        <f t="shared" si="34"/>
        <v>124014831.83585781</v>
      </c>
    </row>
    <row r="163" spans="1:16" ht="17" x14ac:dyDescent="0.4">
      <c r="A163" s="1">
        <v>162</v>
      </c>
      <c r="B163" s="21">
        <v>39975</v>
      </c>
      <c r="C163" s="43">
        <v>2</v>
      </c>
      <c r="D163" s="22">
        <v>48395</v>
      </c>
      <c r="E163" s="25">
        <f t="shared" si="35"/>
        <v>57370.25</v>
      </c>
      <c r="F163" s="25">
        <f t="shared" si="36"/>
        <v>56903.125</v>
      </c>
      <c r="G163" s="25">
        <f t="shared" si="25"/>
        <v>0.85048053160525017</v>
      </c>
      <c r="H163" s="25">
        <f t="shared" si="32"/>
        <v>0.99903006100488578</v>
      </c>
      <c r="I163" s="4">
        <f t="shared" si="26"/>
        <v>48441.985771000058</v>
      </c>
      <c r="J163" s="25">
        <f t="shared" si="33"/>
        <v>52113.197913946926</v>
      </c>
      <c r="K163" s="15">
        <f t="shared" si="27"/>
        <v>52062.651291130082</v>
      </c>
      <c r="L163" s="36">
        <f t="shared" si="28"/>
        <v>-3667.6512911300815</v>
      </c>
      <c r="M163" s="36">
        <f t="shared" si="29"/>
        <v>3667.6512911300815</v>
      </c>
      <c r="N163" s="36">
        <f t="shared" si="30"/>
        <v>7.5785748344458753E-2</v>
      </c>
      <c r="O163" s="36">
        <f t="shared" si="31"/>
        <v>13451665.993328154</v>
      </c>
      <c r="P163" s="35">
        <f t="shared" si="34"/>
        <v>13451665.993328154</v>
      </c>
    </row>
    <row r="164" spans="1:16" ht="17" x14ac:dyDescent="0.4">
      <c r="A164" s="1">
        <v>163</v>
      </c>
      <c r="B164" s="21">
        <v>39976</v>
      </c>
      <c r="C164" s="43">
        <v>3</v>
      </c>
      <c r="D164" s="22">
        <v>58937</v>
      </c>
      <c r="E164" s="25">
        <f t="shared" si="35"/>
        <v>56436</v>
      </c>
      <c r="F164" s="25">
        <f t="shared" si="36"/>
        <v>55610.375</v>
      </c>
      <c r="G164" s="25">
        <f t="shared" si="25"/>
        <v>1.0598202223955513</v>
      </c>
      <c r="H164" s="25">
        <f t="shared" si="32"/>
        <v>1.0006656594296783</v>
      </c>
      <c r="I164" s="4">
        <f t="shared" si="26"/>
        <v>58897.794127951478</v>
      </c>
      <c r="J164" s="25">
        <f t="shared" si="33"/>
        <v>52113.738580009769</v>
      </c>
      <c r="K164" s="15">
        <f t="shared" si="27"/>
        <v>52148.428581511347</v>
      </c>
      <c r="L164" s="36">
        <f t="shared" si="28"/>
        <v>6788.5714184886529</v>
      </c>
      <c r="M164" s="36">
        <f t="shared" si="29"/>
        <v>6788.5714184886529</v>
      </c>
      <c r="N164" s="36">
        <f t="shared" si="30"/>
        <v>0.1151835250944</v>
      </c>
      <c r="O164" s="36">
        <f t="shared" si="31"/>
        <v>46084701.903921038</v>
      </c>
      <c r="P164" s="35">
        <f t="shared" si="34"/>
        <v>46084701.903921038</v>
      </c>
    </row>
    <row r="165" spans="1:16" ht="17" x14ac:dyDescent="0.4">
      <c r="A165" s="1">
        <v>164</v>
      </c>
      <c r="B165" s="21">
        <v>39977</v>
      </c>
      <c r="C165" s="43">
        <v>4</v>
      </c>
      <c r="D165" s="22">
        <v>55211</v>
      </c>
      <c r="E165" s="25">
        <f t="shared" si="35"/>
        <v>54784.75</v>
      </c>
      <c r="F165" s="25">
        <f t="shared" si="36"/>
        <v>55376.875</v>
      </c>
      <c r="G165" s="25">
        <f t="shared" si="25"/>
        <v>0.99700461609652047</v>
      </c>
      <c r="H165" s="25">
        <f t="shared" si="32"/>
        <v>1.0012225194949984</v>
      </c>
      <c r="I165" s="4">
        <f t="shared" si="26"/>
        <v>55143.585891223862</v>
      </c>
      <c r="J165" s="25">
        <f t="shared" si="33"/>
        <v>52114.279246072612</v>
      </c>
      <c r="K165" s="15">
        <f t="shared" si="27"/>
        <v>52177.989968418726</v>
      </c>
      <c r="L165" s="36">
        <f t="shared" si="28"/>
        <v>3033.0100315812742</v>
      </c>
      <c r="M165" s="36">
        <f t="shared" si="29"/>
        <v>3033.0100315812742</v>
      </c>
      <c r="N165" s="36">
        <f t="shared" si="30"/>
        <v>5.4934886735999604E-2</v>
      </c>
      <c r="O165" s="36">
        <f t="shared" si="31"/>
        <v>9199149.8516726419</v>
      </c>
      <c r="P165" s="35">
        <f t="shared" si="34"/>
        <v>9199149.8516726419</v>
      </c>
    </row>
    <row r="166" spans="1:16" ht="17" x14ac:dyDescent="0.4">
      <c r="A166" s="1">
        <v>165</v>
      </c>
      <c r="B166" s="21">
        <v>39978</v>
      </c>
      <c r="C166" s="43">
        <v>1</v>
      </c>
      <c r="D166" s="22">
        <v>56596</v>
      </c>
      <c r="E166" s="25">
        <f t="shared" si="35"/>
        <v>55969</v>
      </c>
      <c r="F166" s="25">
        <f t="shared" si="36"/>
        <v>55308</v>
      </c>
      <c r="G166" s="25">
        <f t="shared" si="25"/>
        <v>1.0232877703044767</v>
      </c>
      <c r="H166" s="25">
        <f t="shared" si="32"/>
        <v>0.99908176007043725</v>
      </c>
      <c r="I166" s="4">
        <f t="shared" si="26"/>
        <v>56648.016470653885</v>
      </c>
      <c r="J166" s="25">
        <f t="shared" si="33"/>
        <v>52114.819912135456</v>
      </c>
      <c r="K166" s="15">
        <f t="shared" si="27"/>
        <v>52066.96600357016</v>
      </c>
      <c r="L166" s="36">
        <f t="shared" si="28"/>
        <v>4529.03399642984</v>
      </c>
      <c r="M166" s="36">
        <f t="shared" si="29"/>
        <v>4529.03399642984</v>
      </c>
      <c r="N166" s="36">
        <f t="shared" si="30"/>
        <v>8.0023923889141285E-2</v>
      </c>
      <c r="O166" s="36">
        <f t="shared" si="31"/>
        <v>20512148.940817248</v>
      </c>
      <c r="P166" s="35">
        <f t="shared" si="34"/>
        <v>20512148.940817248</v>
      </c>
    </row>
    <row r="167" spans="1:16" ht="17" x14ac:dyDescent="0.4">
      <c r="A167" s="1">
        <v>166</v>
      </c>
      <c r="B167" s="21">
        <v>39979</v>
      </c>
      <c r="C167" s="43">
        <v>2</v>
      </c>
      <c r="D167" s="22">
        <v>53132</v>
      </c>
      <c r="E167" s="25">
        <f t="shared" si="35"/>
        <v>54647</v>
      </c>
      <c r="F167" s="25">
        <f t="shared" si="36"/>
        <v>54408</v>
      </c>
      <c r="G167" s="25">
        <f t="shared" si="25"/>
        <v>0.97654756653433317</v>
      </c>
      <c r="H167" s="25">
        <f t="shared" si="32"/>
        <v>0.99903006100488578</v>
      </c>
      <c r="I167" s="4">
        <f t="shared" si="26"/>
        <v>53183.584832829329</v>
      </c>
      <c r="J167" s="25">
        <f t="shared" si="33"/>
        <v>52115.360578198306</v>
      </c>
      <c r="K167" s="15">
        <f t="shared" si="27"/>
        <v>52064.811857729073</v>
      </c>
      <c r="L167" s="36">
        <f t="shared" si="28"/>
        <v>1067.1881422709266</v>
      </c>
      <c r="M167" s="36">
        <f t="shared" si="29"/>
        <v>1067.1881422709266</v>
      </c>
      <c r="N167" s="36">
        <f t="shared" si="30"/>
        <v>2.008560081064004E-2</v>
      </c>
      <c r="O167" s="36">
        <f t="shared" si="31"/>
        <v>1138890.5310036715</v>
      </c>
      <c r="P167" s="35">
        <f t="shared" si="34"/>
        <v>1138890.5310036715</v>
      </c>
    </row>
    <row r="168" spans="1:16" ht="17" x14ac:dyDescent="0.4">
      <c r="A168" s="1">
        <v>167</v>
      </c>
      <c r="B168" s="21">
        <v>39980</v>
      </c>
      <c r="C168" s="43">
        <v>3</v>
      </c>
      <c r="D168" s="22">
        <v>53649</v>
      </c>
      <c r="E168" s="25">
        <f t="shared" si="35"/>
        <v>54169</v>
      </c>
      <c r="F168" s="25">
        <f t="shared" si="36"/>
        <v>52865.25</v>
      </c>
      <c r="G168" s="25">
        <f t="shared" si="25"/>
        <v>1.0148254288024743</v>
      </c>
      <c r="H168" s="25">
        <f t="shared" si="32"/>
        <v>1.0006656594296783</v>
      </c>
      <c r="I168" s="4">
        <f t="shared" si="26"/>
        <v>53613.311793448403</v>
      </c>
      <c r="J168" s="25">
        <f t="shared" si="33"/>
        <v>52115.901244261149</v>
      </c>
      <c r="K168" s="15">
        <f t="shared" si="27"/>
        <v>52150.592685360578</v>
      </c>
      <c r="L168" s="36">
        <f t="shared" si="28"/>
        <v>1498.4073146394221</v>
      </c>
      <c r="M168" s="36">
        <f t="shared" si="29"/>
        <v>1498.4073146394221</v>
      </c>
      <c r="N168" s="36">
        <f t="shared" si="30"/>
        <v>2.7929827483073721E-2</v>
      </c>
      <c r="O168" s="36">
        <f t="shared" si="31"/>
        <v>2245224.480564924</v>
      </c>
      <c r="P168" s="35">
        <f t="shared" si="34"/>
        <v>2245224.480564924</v>
      </c>
    </row>
    <row r="169" spans="1:16" ht="17" x14ac:dyDescent="0.4">
      <c r="A169" s="1">
        <v>168</v>
      </c>
      <c r="B169" s="21">
        <v>39981</v>
      </c>
      <c r="C169" s="43">
        <v>4</v>
      </c>
      <c r="D169" s="22">
        <v>53299</v>
      </c>
      <c r="E169" s="25">
        <f t="shared" si="35"/>
        <v>51561.5</v>
      </c>
      <c r="F169" s="25">
        <f t="shared" si="36"/>
        <v>51998.75</v>
      </c>
      <c r="G169" s="25">
        <f t="shared" si="25"/>
        <v>1.0250054087838649</v>
      </c>
      <c r="H169" s="25">
        <f t="shared" si="32"/>
        <v>1.0012225194949984</v>
      </c>
      <c r="I169" s="4">
        <f t="shared" si="26"/>
        <v>53233.920494400401</v>
      </c>
      <c r="J169" s="25">
        <f t="shared" si="33"/>
        <v>52116.441910323992</v>
      </c>
      <c r="K169" s="15">
        <f t="shared" si="27"/>
        <v>52180.155276569312</v>
      </c>
      <c r="L169" s="36">
        <f t="shared" si="28"/>
        <v>1118.8447234306877</v>
      </c>
      <c r="M169" s="36">
        <f t="shared" si="29"/>
        <v>1118.8447234306877</v>
      </c>
      <c r="N169" s="36">
        <f t="shared" si="30"/>
        <v>2.0991852069094874E-2</v>
      </c>
      <c r="O169" s="36">
        <f t="shared" si="31"/>
        <v>1251813.5151486921</v>
      </c>
      <c r="P169" s="35">
        <f t="shared" si="34"/>
        <v>1251813.5151486921</v>
      </c>
    </row>
    <row r="170" spans="1:16" ht="17" x14ac:dyDescent="0.4">
      <c r="A170" s="1">
        <v>169</v>
      </c>
      <c r="B170" s="21">
        <v>39982</v>
      </c>
      <c r="C170" s="43">
        <v>1</v>
      </c>
      <c r="D170" s="22">
        <v>46166</v>
      </c>
      <c r="E170" s="25">
        <f t="shared" si="35"/>
        <v>52436</v>
      </c>
      <c r="F170" s="25">
        <f t="shared" si="36"/>
        <v>51752.875</v>
      </c>
      <c r="G170" s="25">
        <f t="shared" si="25"/>
        <v>0.89204706018747748</v>
      </c>
      <c r="H170" s="25">
        <f t="shared" si="32"/>
        <v>0.99908176007043725</v>
      </c>
      <c r="I170" s="4">
        <f t="shared" si="26"/>
        <v>46208.430425899482</v>
      </c>
      <c r="J170" s="25">
        <f t="shared" si="33"/>
        <v>52116.982576386836</v>
      </c>
      <c r="K170" s="15">
        <f t="shared" si="27"/>
        <v>52069.126681976872</v>
      </c>
      <c r="L170" s="36">
        <f t="shared" si="28"/>
        <v>-5903.1266819768716</v>
      </c>
      <c r="M170" s="36">
        <f t="shared" si="29"/>
        <v>5903.1266819768716</v>
      </c>
      <c r="N170" s="36">
        <f t="shared" si="30"/>
        <v>0.12786740635915764</v>
      </c>
      <c r="O170" s="36">
        <f t="shared" si="31"/>
        <v>34846904.623467267</v>
      </c>
      <c r="P170" s="35">
        <f t="shared" si="34"/>
        <v>34846904.623467267</v>
      </c>
    </row>
    <row r="171" spans="1:16" ht="17" x14ac:dyDescent="0.4">
      <c r="A171" s="1">
        <v>170</v>
      </c>
      <c r="B171" s="21">
        <v>39983</v>
      </c>
      <c r="C171" s="43">
        <v>2</v>
      </c>
      <c r="D171" s="22">
        <v>56630</v>
      </c>
      <c r="E171" s="25">
        <f t="shared" si="35"/>
        <v>51069.75</v>
      </c>
      <c r="F171" s="25">
        <f t="shared" si="36"/>
        <v>51135.125</v>
      </c>
      <c r="G171" s="25">
        <f t="shared" si="25"/>
        <v>1.1074579362033437</v>
      </c>
      <c r="H171" s="25">
        <f t="shared" si="32"/>
        <v>0.99903006100488578</v>
      </c>
      <c r="I171" s="4">
        <f t="shared" si="26"/>
        <v>56684.980973483493</v>
      </c>
      <c r="J171" s="25">
        <f t="shared" si="33"/>
        <v>52117.523242449679</v>
      </c>
      <c r="K171" s="15">
        <f t="shared" si="27"/>
        <v>52066.972424328058</v>
      </c>
      <c r="L171" s="36">
        <f t="shared" si="28"/>
        <v>4563.027575671942</v>
      </c>
      <c r="M171" s="36">
        <f t="shared" si="29"/>
        <v>4563.027575671942</v>
      </c>
      <c r="N171" s="36">
        <f t="shared" si="30"/>
        <v>8.0576153552391699E-2</v>
      </c>
      <c r="O171" s="36">
        <f t="shared" si="31"/>
        <v>20821220.656342562</v>
      </c>
      <c r="P171" s="35">
        <f t="shared" si="34"/>
        <v>20821220.656342562</v>
      </c>
    </row>
    <row r="172" spans="1:16" ht="17" x14ac:dyDescent="0.4">
      <c r="A172" s="1">
        <v>171</v>
      </c>
      <c r="B172" s="21">
        <v>39984</v>
      </c>
      <c r="C172" s="43">
        <v>3</v>
      </c>
      <c r="D172" s="22">
        <v>48184</v>
      </c>
      <c r="E172" s="25">
        <f t="shared" si="35"/>
        <v>51200.5</v>
      </c>
      <c r="F172" s="25">
        <f t="shared" si="36"/>
        <v>51837.125</v>
      </c>
      <c r="G172" s="25">
        <f t="shared" si="25"/>
        <v>0.92952685936961199</v>
      </c>
      <c r="H172" s="25">
        <f t="shared" si="32"/>
        <v>1.0006656594296783</v>
      </c>
      <c r="I172" s="4">
        <f t="shared" si="26"/>
        <v>48151.947202287425</v>
      </c>
      <c r="J172" s="25">
        <f t="shared" si="33"/>
        <v>52118.063908512522</v>
      </c>
      <c r="K172" s="15">
        <f t="shared" si="27"/>
        <v>52152.756789209801</v>
      </c>
      <c r="L172" s="36">
        <f t="shared" si="28"/>
        <v>-3968.7567892098014</v>
      </c>
      <c r="M172" s="36">
        <f t="shared" si="29"/>
        <v>3968.7567892098014</v>
      </c>
      <c r="N172" s="36">
        <f t="shared" si="30"/>
        <v>8.2366694114432204E-2</v>
      </c>
      <c r="O172" s="36">
        <f t="shared" si="31"/>
        <v>15751030.451898891</v>
      </c>
      <c r="P172" s="35">
        <f t="shared" si="34"/>
        <v>15751030.451898891</v>
      </c>
    </row>
    <row r="173" spans="1:16" ht="17" x14ac:dyDescent="0.4">
      <c r="A173" s="1">
        <v>172</v>
      </c>
      <c r="B173" s="21">
        <v>39985</v>
      </c>
      <c r="C173" s="43">
        <v>4</v>
      </c>
      <c r="D173" s="22">
        <v>53822</v>
      </c>
      <c r="E173" s="25">
        <f t="shared" si="35"/>
        <v>52473.75</v>
      </c>
      <c r="F173" s="25">
        <f t="shared" si="36"/>
        <v>51799.75</v>
      </c>
      <c r="G173" s="25">
        <f t="shared" ref="G173:G236" si="37">D173/F173</f>
        <v>1.0390397637054234</v>
      </c>
      <c r="H173" s="25">
        <f t="shared" si="32"/>
        <v>1.0012225194949984</v>
      </c>
      <c r="I173" s="4">
        <f t="shared" ref="I173:I236" si="38">D173/H173</f>
        <v>53756.281897401794</v>
      </c>
      <c r="J173" s="25">
        <f t="shared" si="33"/>
        <v>52118.604574575373</v>
      </c>
      <c r="K173" s="15">
        <f t="shared" ref="K173:K236" si="39">H173*J173</f>
        <v>52182.320584719906</v>
      </c>
      <c r="L173" s="36">
        <f t="shared" ref="L173:L236" si="40">D173-K173</f>
        <v>1639.679415280094</v>
      </c>
      <c r="M173" s="36">
        <f t="shared" ref="M173:M236" si="41">ABS(L173)</f>
        <v>1639.679415280094</v>
      </c>
      <c r="N173" s="36">
        <f t="shared" ref="N173:N236" si="42">M173/D173</f>
        <v>3.0464854804356841E-2</v>
      </c>
      <c r="O173" s="36">
        <f t="shared" ref="O173:O236" si="43">L173^2</f>
        <v>2688548.5848932709</v>
      </c>
      <c r="P173" s="35">
        <f t="shared" si="34"/>
        <v>2688548.5848932709</v>
      </c>
    </row>
    <row r="174" spans="1:16" ht="17" x14ac:dyDescent="0.4">
      <c r="A174" s="1">
        <v>173</v>
      </c>
      <c r="B174" s="21">
        <v>39986</v>
      </c>
      <c r="C174" s="43">
        <v>1</v>
      </c>
      <c r="D174" s="22">
        <v>51259</v>
      </c>
      <c r="E174" s="25">
        <f t="shared" si="35"/>
        <v>51125.75</v>
      </c>
      <c r="F174" s="25">
        <f t="shared" si="36"/>
        <v>51456.125</v>
      </c>
      <c r="G174" s="25">
        <f t="shared" si="37"/>
        <v>0.99616906636479141</v>
      </c>
      <c r="H174" s="25">
        <f t="shared" si="32"/>
        <v>0.99908176007043725</v>
      </c>
      <c r="I174" s="4">
        <f t="shared" si="38"/>
        <v>51306.111320044656</v>
      </c>
      <c r="J174" s="25">
        <f t="shared" si="33"/>
        <v>52119.145240638216</v>
      </c>
      <c r="K174" s="15">
        <f t="shared" si="39"/>
        <v>52071.287360383583</v>
      </c>
      <c r="L174" s="36">
        <f t="shared" si="40"/>
        <v>-812.28736038358329</v>
      </c>
      <c r="M174" s="36">
        <f t="shared" si="41"/>
        <v>812.28736038358329</v>
      </c>
      <c r="N174" s="36">
        <f t="shared" si="42"/>
        <v>1.5846726631100552E-2</v>
      </c>
      <c r="O174" s="36">
        <f t="shared" si="43"/>
        <v>659810.75583892933</v>
      </c>
      <c r="P174" s="35">
        <f t="shared" si="34"/>
        <v>659810.75583892933</v>
      </c>
    </row>
    <row r="175" spans="1:16" ht="17" x14ac:dyDescent="0.4">
      <c r="A175" s="1">
        <v>174</v>
      </c>
      <c r="B175" s="21">
        <v>39987</v>
      </c>
      <c r="C175" s="43">
        <v>2</v>
      </c>
      <c r="D175" s="22">
        <v>51238</v>
      </c>
      <c r="E175" s="25">
        <f t="shared" si="35"/>
        <v>51786.5</v>
      </c>
      <c r="F175" s="25">
        <f t="shared" si="36"/>
        <v>50248.875</v>
      </c>
      <c r="G175" s="25">
        <f t="shared" si="37"/>
        <v>1.0196845203002056</v>
      </c>
      <c r="H175" s="25">
        <f t="shared" si="32"/>
        <v>0.99903006100488578</v>
      </c>
      <c r="I175" s="4">
        <f t="shared" si="38"/>
        <v>51287.745984802175</v>
      </c>
      <c r="J175" s="25">
        <f t="shared" si="33"/>
        <v>52119.685906701059</v>
      </c>
      <c r="K175" s="15">
        <f t="shared" si="39"/>
        <v>52069.132990927043</v>
      </c>
      <c r="L175" s="36">
        <f t="shared" si="40"/>
        <v>-831.13299092704256</v>
      </c>
      <c r="M175" s="36">
        <f t="shared" si="41"/>
        <v>831.13299092704256</v>
      </c>
      <c r="N175" s="36">
        <f t="shared" si="42"/>
        <v>1.6221027185429615E-2</v>
      </c>
      <c r="O175" s="36">
        <f t="shared" si="43"/>
        <v>690782.04860733135</v>
      </c>
      <c r="P175" s="35">
        <f t="shared" si="34"/>
        <v>690782.04860733135</v>
      </c>
    </row>
    <row r="176" spans="1:16" ht="17" x14ac:dyDescent="0.4">
      <c r="A176" s="1">
        <v>175</v>
      </c>
      <c r="B176" s="21">
        <v>39988</v>
      </c>
      <c r="C176" s="43">
        <v>3</v>
      </c>
      <c r="D176" s="22">
        <v>50827</v>
      </c>
      <c r="E176" s="25">
        <f t="shared" si="35"/>
        <v>48711.25</v>
      </c>
      <c r="F176" s="25">
        <f t="shared" si="36"/>
        <v>48732.125</v>
      </c>
      <c r="G176" s="25">
        <f t="shared" si="37"/>
        <v>1.0429875569760194</v>
      </c>
      <c r="H176" s="25">
        <f t="shared" si="32"/>
        <v>1.0006656594296783</v>
      </c>
      <c r="I176" s="4">
        <f t="shared" si="38"/>
        <v>50793.189034755582</v>
      </c>
      <c r="J176" s="25">
        <f t="shared" si="33"/>
        <v>52120.226572763902</v>
      </c>
      <c r="K176" s="15">
        <f t="shared" si="39"/>
        <v>52154.920893059032</v>
      </c>
      <c r="L176" s="36">
        <f t="shared" si="40"/>
        <v>-1327.9208930590321</v>
      </c>
      <c r="M176" s="36">
        <f t="shared" si="41"/>
        <v>1327.9208930590321</v>
      </c>
      <c r="N176" s="36">
        <f t="shared" si="42"/>
        <v>2.6126289040451573E-2</v>
      </c>
      <c r="O176" s="36">
        <f t="shared" si="43"/>
        <v>1763373.8982226974</v>
      </c>
      <c r="P176" s="35">
        <f t="shared" si="34"/>
        <v>1763373.8982226974</v>
      </c>
    </row>
    <row r="177" spans="1:16" ht="17" x14ac:dyDescent="0.4">
      <c r="A177" s="1">
        <v>176</v>
      </c>
      <c r="B177" s="21">
        <v>39989</v>
      </c>
      <c r="C177" s="43">
        <v>4</v>
      </c>
      <c r="D177" s="22">
        <v>41521</v>
      </c>
      <c r="E177" s="25">
        <f t="shared" si="35"/>
        <v>48753</v>
      </c>
      <c r="F177" s="25">
        <f t="shared" si="36"/>
        <v>48831.5</v>
      </c>
      <c r="G177" s="25">
        <f t="shared" si="37"/>
        <v>0.85029130786480034</v>
      </c>
      <c r="H177" s="25">
        <f t="shared" si="32"/>
        <v>1.0012225194949984</v>
      </c>
      <c r="I177" s="4">
        <f t="shared" si="38"/>
        <v>41470.301747650032</v>
      </c>
      <c r="J177" s="25">
        <f t="shared" si="33"/>
        <v>52120.767238826746</v>
      </c>
      <c r="K177" s="15">
        <f t="shared" si="39"/>
        <v>52184.485892870485</v>
      </c>
      <c r="L177" s="36">
        <f t="shared" si="40"/>
        <v>-10663.485892870485</v>
      </c>
      <c r="M177" s="36">
        <f t="shared" si="41"/>
        <v>10663.485892870485</v>
      </c>
      <c r="N177" s="36">
        <f t="shared" si="42"/>
        <v>0.25682150942584442</v>
      </c>
      <c r="O177" s="36">
        <f t="shared" si="43"/>
        <v>113709931.38744785</v>
      </c>
      <c r="P177" s="35">
        <f t="shared" si="34"/>
        <v>113709931.38744785</v>
      </c>
    </row>
    <row r="178" spans="1:16" ht="17" x14ac:dyDescent="0.4">
      <c r="A178" s="1">
        <v>177</v>
      </c>
      <c r="B178" s="21">
        <v>39990</v>
      </c>
      <c r="C178" s="43">
        <v>1</v>
      </c>
      <c r="D178" s="22">
        <v>51426</v>
      </c>
      <c r="E178" s="25">
        <f t="shared" si="35"/>
        <v>48910</v>
      </c>
      <c r="F178" s="25">
        <f t="shared" si="36"/>
        <v>49022.25</v>
      </c>
      <c r="G178" s="25">
        <f t="shared" si="37"/>
        <v>1.0490338570751037</v>
      </c>
      <c r="H178" s="25">
        <f t="shared" si="32"/>
        <v>0.99908176007043725</v>
      </c>
      <c r="I178" s="4">
        <f t="shared" si="38"/>
        <v>51473.264807050793</v>
      </c>
      <c r="J178" s="25">
        <f t="shared" si="33"/>
        <v>52121.307904889589</v>
      </c>
      <c r="K178" s="15">
        <f t="shared" si="39"/>
        <v>52073.448038790288</v>
      </c>
      <c r="L178" s="36">
        <f t="shared" si="40"/>
        <v>-647.44803879028768</v>
      </c>
      <c r="M178" s="36">
        <f t="shared" si="41"/>
        <v>647.44803879028768</v>
      </c>
      <c r="N178" s="36">
        <f t="shared" si="42"/>
        <v>1.258989691576805E-2</v>
      </c>
      <c r="O178" s="36">
        <f t="shared" si="43"/>
        <v>419188.96293338988</v>
      </c>
      <c r="P178" s="35">
        <f t="shared" si="34"/>
        <v>419188.96293338988</v>
      </c>
    </row>
    <row r="179" spans="1:16" ht="17" x14ac:dyDescent="0.4">
      <c r="A179" s="1">
        <v>178</v>
      </c>
      <c r="B179" s="21">
        <v>39991</v>
      </c>
      <c r="C179" s="43">
        <v>2</v>
      </c>
      <c r="D179" s="22">
        <v>51866</v>
      </c>
      <c r="E179" s="25">
        <f t="shared" si="35"/>
        <v>49134.5</v>
      </c>
      <c r="F179" s="25">
        <f t="shared" si="36"/>
        <v>50547.125</v>
      </c>
      <c r="G179" s="25">
        <f t="shared" si="37"/>
        <v>1.0260919884167496</v>
      </c>
      <c r="H179" s="25">
        <f t="shared" si="32"/>
        <v>0.99903006100488578</v>
      </c>
      <c r="I179" s="4">
        <f t="shared" si="38"/>
        <v>51916.355697875588</v>
      </c>
      <c r="J179" s="25">
        <f t="shared" si="33"/>
        <v>52121.848570952439</v>
      </c>
      <c r="K179" s="15">
        <f t="shared" si="39"/>
        <v>52071.293557526034</v>
      </c>
      <c r="L179" s="36">
        <f t="shared" si="40"/>
        <v>-205.29355752603442</v>
      </c>
      <c r="M179" s="36">
        <f t="shared" si="41"/>
        <v>205.29355752603442</v>
      </c>
      <c r="N179" s="36">
        <f t="shared" si="42"/>
        <v>3.958152884857795E-3</v>
      </c>
      <c r="O179" s="36">
        <f t="shared" si="43"/>
        <v>42145.444761695202</v>
      </c>
      <c r="P179" s="35">
        <f t="shared" si="34"/>
        <v>42145.444761695202</v>
      </c>
    </row>
    <row r="180" spans="1:16" ht="17" x14ac:dyDescent="0.4">
      <c r="A180" s="1">
        <v>179</v>
      </c>
      <c r="B180" s="21">
        <v>39992</v>
      </c>
      <c r="C180" s="43">
        <v>3</v>
      </c>
      <c r="D180" s="22">
        <v>51725</v>
      </c>
      <c r="E180" s="25">
        <f t="shared" si="35"/>
        <v>51959.75</v>
      </c>
      <c r="F180" s="25">
        <f t="shared" si="36"/>
        <v>52146</v>
      </c>
      <c r="G180" s="25">
        <f t="shared" si="37"/>
        <v>0.99192651401833309</v>
      </c>
      <c r="H180" s="25">
        <f t="shared" si="32"/>
        <v>1.0006656594296783</v>
      </c>
      <c r="I180" s="4">
        <f t="shared" si="38"/>
        <v>51690.591670229063</v>
      </c>
      <c r="J180" s="25">
        <f t="shared" si="33"/>
        <v>52122.389237015283</v>
      </c>
      <c r="K180" s="15">
        <f t="shared" si="39"/>
        <v>52157.084996908263</v>
      </c>
      <c r="L180" s="36">
        <f t="shared" si="40"/>
        <v>-432.08499690826284</v>
      </c>
      <c r="M180" s="36">
        <f t="shared" si="41"/>
        <v>432.08499690826284</v>
      </c>
      <c r="N180" s="36">
        <f t="shared" si="42"/>
        <v>8.3535040484922739E-3</v>
      </c>
      <c r="O180" s="36">
        <f t="shared" si="43"/>
        <v>186697.44455321351</v>
      </c>
      <c r="P180" s="35">
        <f t="shared" si="34"/>
        <v>186697.44455321351</v>
      </c>
    </row>
    <row r="181" spans="1:16" ht="17" x14ac:dyDescent="0.4">
      <c r="A181" s="1">
        <v>180</v>
      </c>
      <c r="B181" s="21">
        <v>39993</v>
      </c>
      <c r="C181" s="43">
        <v>4</v>
      </c>
      <c r="D181" s="22">
        <v>52822</v>
      </c>
      <c r="E181" s="25">
        <f t="shared" si="35"/>
        <v>52332.25</v>
      </c>
      <c r="F181" s="25">
        <f t="shared" si="36"/>
        <v>52521.25</v>
      </c>
      <c r="G181" s="25">
        <f t="shared" si="37"/>
        <v>1.0057262536592331</v>
      </c>
      <c r="H181" s="25">
        <f t="shared" si="32"/>
        <v>1.0012225194949984</v>
      </c>
      <c r="I181" s="4">
        <f t="shared" si="38"/>
        <v>52757.502924167769</v>
      </c>
      <c r="J181" s="25">
        <f t="shared" si="33"/>
        <v>52122.929903078126</v>
      </c>
      <c r="K181" s="15">
        <f t="shared" si="39"/>
        <v>52186.651201021072</v>
      </c>
      <c r="L181" s="36">
        <f t="shared" si="40"/>
        <v>635.34879897892824</v>
      </c>
      <c r="M181" s="36">
        <f t="shared" si="41"/>
        <v>635.34879897892824</v>
      </c>
      <c r="N181" s="36">
        <f t="shared" si="42"/>
        <v>1.2028109480499191E-2</v>
      </c>
      <c r="O181" s="36">
        <f t="shared" si="43"/>
        <v>403668.09636396659</v>
      </c>
      <c r="P181" s="35">
        <f t="shared" si="34"/>
        <v>403668.09636396659</v>
      </c>
    </row>
    <row r="182" spans="1:16" ht="17" x14ac:dyDescent="0.4">
      <c r="A182" s="1">
        <v>181</v>
      </c>
      <c r="B182" s="21">
        <v>39994</v>
      </c>
      <c r="C182" s="43">
        <v>1</v>
      </c>
      <c r="D182" s="22">
        <v>52916</v>
      </c>
      <c r="E182" s="25">
        <f t="shared" si="35"/>
        <v>52710.25</v>
      </c>
      <c r="F182" s="25">
        <f t="shared" si="36"/>
        <v>51700.125</v>
      </c>
      <c r="G182" s="25">
        <f t="shared" si="37"/>
        <v>1.0235178348214826</v>
      </c>
      <c r="H182" s="25">
        <f t="shared" si="32"/>
        <v>0.99908176007043725</v>
      </c>
      <c r="I182" s="4">
        <f t="shared" si="38"/>
        <v>52964.634242015702</v>
      </c>
      <c r="J182" s="25">
        <f t="shared" si="33"/>
        <v>52123.470569140969</v>
      </c>
      <c r="K182" s="15">
        <f t="shared" si="39"/>
        <v>52075.608717196992</v>
      </c>
      <c r="L182" s="36">
        <f t="shared" si="40"/>
        <v>840.39128280300793</v>
      </c>
      <c r="M182" s="36">
        <f t="shared" si="41"/>
        <v>840.39128280300793</v>
      </c>
      <c r="N182" s="36">
        <f t="shared" si="42"/>
        <v>1.5881610151995764E-2</v>
      </c>
      <c r="O182" s="36">
        <f t="shared" si="43"/>
        <v>706257.50821128523</v>
      </c>
      <c r="P182" s="35">
        <f t="shared" si="34"/>
        <v>706257.50821128523</v>
      </c>
    </row>
    <row r="183" spans="1:16" ht="17" x14ac:dyDescent="0.4">
      <c r="A183" s="1">
        <v>182</v>
      </c>
      <c r="B183" s="21">
        <v>39995</v>
      </c>
      <c r="C183" s="43">
        <v>2</v>
      </c>
      <c r="D183" s="22">
        <v>53378</v>
      </c>
      <c r="E183" s="25">
        <f t="shared" si="35"/>
        <v>50690</v>
      </c>
      <c r="F183" s="25">
        <f t="shared" si="36"/>
        <v>50968</v>
      </c>
      <c r="G183" s="25">
        <f t="shared" si="37"/>
        <v>1.0472845707110343</v>
      </c>
      <c r="H183" s="25">
        <f t="shared" si="32"/>
        <v>0.99903006100488578</v>
      </c>
      <c r="I183" s="4">
        <f t="shared" si="38"/>
        <v>53429.823669479105</v>
      </c>
      <c r="J183" s="25">
        <f t="shared" si="33"/>
        <v>52124.011235203812</v>
      </c>
      <c r="K183" s="15">
        <f t="shared" si="39"/>
        <v>52073.454124125019</v>
      </c>
      <c r="L183" s="36">
        <f t="shared" si="40"/>
        <v>1304.545875874981</v>
      </c>
      <c r="M183" s="36">
        <f t="shared" si="41"/>
        <v>1304.545875874981</v>
      </c>
      <c r="N183" s="36">
        <f t="shared" si="42"/>
        <v>2.4439766867904025E-2</v>
      </c>
      <c r="O183" s="36">
        <f t="shared" si="43"/>
        <v>1701839.9422624214</v>
      </c>
      <c r="P183" s="35">
        <f t="shared" si="34"/>
        <v>1701839.9422624214</v>
      </c>
    </row>
    <row r="184" spans="1:16" ht="17" x14ac:dyDescent="0.4">
      <c r="A184" s="1">
        <v>183</v>
      </c>
      <c r="B184" s="21">
        <v>39996</v>
      </c>
      <c r="C184" s="43">
        <v>3</v>
      </c>
      <c r="D184" s="22">
        <v>43644</v>
      </c>
      <c r="E184" s="25">
        <f t="shared" si="35"/>
        <v>51246</v>
      </c>
      <c r="F184" s="25">
        <f t="shared" si="36"/>
        <v>51656.875</v>
      </c>
      <c r="G184" s="25">
        <f t="shared" si="37"/>
        <v>0.84488269954386519</v>
      </c>
      <c r="H184" s="25">
        <f t="shared" si="32"/>
        <v>1.0006656594296783</v>
      </c>
      <c r="I184" s="4">
        <f t="shared" si="38"/>
        <v>43614.967285751125</v>
      </c>
      <c r="J184" s="25">
        <f t="shared" si="33"/>
        <v>52124.551901266663</v>
      </c>
      <c r="K184" s="15">
        <f t="shared" si="39"/>
        <v>52159.249100757501</v>
      </c>
      <c r="L184" s="36">
        <f t="shared" si="40"/>
        <v>-8515.2491007575009</v>
      </c>
      <c r="M184" s="36">
        <f t="shared" si="41"/>
        <v>8515.2491007575009</v>
      </c>
      <c r="N184" s="36">
        <f t="shared" si="42"/>
        <v>0.19510698150392955</v>
      </c>
      <c r="O184" s="36">
        <f t="shared" si="43"/>
        <v>72509467.247951433</v>
      </c>
      <c r="P184" s="35">
        <f t="shared" si="34"/>
        <v>72509467.247951433</v>
      </c>
    </row>
    <row r="185" spans="1:16" ht="17" x14ac:dyDescent="0.4">
      <c r="A185" s="1">
        <v>184</v>
      </c>
      <c r="B185" s="21">
        <v>39997</v>
      </c>
      <c r="C185" s="43">
        <v>4</v>
      </c>
      <c r="D185" s="22">
        <v>55046</v>
      </c>
      <c r="E185" s="25">
        <f t="shared" si="35"/>
        <v>52067.75</v>
      </c>
      <c r="F185" s="25">
        <f t="shared" si="36"/>
        <v>52444.75</v>
      </c>
      <c r="G185" s="25">
        <f t="shared" si="37"/>
        <v>1.049599816950219</v>
      </c>
      <c r="H185" s="25">
        <f t="shared" si="32"/>
        <v>1.0012225194949984</v>
      </c>
      <c r="I185" s="4">
        <f t="shared" si="38"/>
        <v>54978.787360640243</v>
      </c>
      <c r="J185" s="25">
        <f t="shared" si="33"/>
        <v>52125.092567329506</v>
      </c>
      <c r="K185" s="15">
        <f t="shared" si="39"/>
        <v>52188.816509171666</v>
      </c>
      <c r="L185" s="36">
        <f t="shared" si="40"/>
        <v>2857.1834908283345</v>
      </c>
      <c r="M185" s="36">
        <f t="shared" si="41"/>
        <v>2857.1834908283345</v>
      </c>
      <c r="N185" s="36">
        <f t="shared" si="42"/>
        <v>5.1905378970830481E-2</v>
      </c>
      <c r="O185" s="36">
        <f t="shared" si="43"/>
        <v>8163497.5002619876</v>
      </c>
      <c r="P185" s="35">
        <f t="shared" si="34"/>
        <v>8163497.5002619876</v>
      </c>
    </row>
    <row r="186" spans="1:16" ht="17" x14ac:dyDescent="0.4">
      <c r="A186" s="1">
        <v>185</v>
      </c>
      <c r="B186" s="21">
        <v>39998</v>
      </c>
      <c r="C186" s="43">
        <v>1</v>
      </c>
      <c r="D186" s="22">
        <v>56203</v>
      </c>
      <c r="E186" s="25">
        <f t="shared" si="35"/>
        <v>52821.75</v>
      </c>
      <c r="F186" s="25">
        <f t="shared" si="36"/>
        <v>54475.75</v>
      </c>
      <c r="G186" s="25">
        <f t="shared" si="37"/>
        <v>1.0317067686080503</v>
      </c>
      <c r="H186" s="25">
        <f t="shared" si="32"/>
        <v>0.99908176007043725</v>
      </c>
      <c r="I186" s="4">
        <f t="shared" si="38"/>
        <v>56254.655270693336</v>
      </c>
      <c r="J186" s="25">
        <f t="shared" si="33"/>
        <v>52125.633233392349</v>
      </c>
      <c r="K186" s="15">
        <f t="shared" si="39"/>
        <v>52077.769395603704</v>
      </c>
      <c r="L186" s="36">
        <f t="shared" si="40"/>
        <v>4125.2306043962963</v>
      </c>
      <c r="M186" s="36">
        <f t="shared" si="41"/>
        <v>4125.2306043962963</v>
      </c>
      <c r="N186" s="36">
        <f t="shared" si="42"/>
        <v>7.3398761710163088E-2</v>
      </c>
      <c r="O186" s="36">
        <f t="shared" si="43"/>
        <v>17017527.539447833</v>
      </c>
      <c r="P186" s="35">
        <f t="shared" si="34"/>
        <v>17017527.539447833</v>
      </c>
    </row>
    <row r="187" spans="1:16" ht="17" x14ac:dyDescent="0.4">
      <c r="A187" s="1">
        <v>186</v>
      </c>
      <c r="B187" s="21">
        <v>39999</v>
      </c>
      <c r="C187" s="43">
        <v>2</v>
      </c>
      <c r="D187" s="22">
        <v>56394</v>
      </c>
      <c r="E187" s="25">
        <f t="shared" si="35"/>
        <v>56129.75</v>
      </c>
      <c r="F187" s="25">
        <f t="shared" si="36"/>
        <v>56197.625</v>
      </c>
      <c r="G187" s="25">
        <f t="shared" si="37"/>
        <v>1.0034943647529588</v>
      </c>
      <c r="H187" s="25">
        <f t="shared" si="32"/>
        <v>0.99903006100488578</v>
      </c>
      <c r="I187" s="4">
        <f t="shared" si="38"/>
        <v>56448.751845640611</v>
      </c>
      <c r="J187" s="25">
        <f t="shared" si="33"/>
        <v>52126.173899455192</v>
      </c>
      <c r="K187" s="15">
        <f t="shared" si="39"/>
        <v>52075.614690724004</v>
      </c>
      <c r="L187" s="36">
        <f t="shared" si="40"/>
        <v>4318.3853092759964</v>
      </c>
      <c r="M187" s="36">
        <f t="shared" si="41"/>
        <v>4318.3853092759964</v>
      </c>
      <c r="N187" s="36">
        <f t="shared" si="42"/>
        <v>7.657526171713297E-2</v>
      </c>
      <c r="O187" s="36">
        <f t="shared" si="43"/>
        <v>18648451.679370742</v>
      </c>
      <c r="P187" s="35">
        <f t="shared" si="34"/>
        <v>18648451.679370742</v>
      </c>
    </row>
    <row r="188" spans="1:16" ht="17" x14ac:dyDescent="0.4">
      <c r="A188" s="1">
        <v>187</v>
      </c>
      <c r="B188" s="21">
        <v>40000</v>
      </c>
      <c r="C188" s="43">
        <v>3</v>
      </c>
      <c r="D188" s="22">
        <v>56876</v>
      </c>
      <c r="E188" s="25">
        <f t="shared" si="35"/>
        <v>56265.5</v>
      </c>
      <c r="F188" s="25">
        <f t="shared" si="36"/>
        <v>55436.375</v>
      </c>
      <c r="G188" s="25">
        <f t="shared" si="37"/>
        <v>1.0259689599112496</v>
      </c>
      <c r="H188" s="25">
        <f t="shared" si="32"/>
        <v>1.0006656594296783</v>
      </c>
      <c r="I188" s="4">
        <f t="shared" si="38"/>
        <v>56838.165139409335</v>
      </c>
      <c r="J188" s="25">
        <f t="shared" si="33"/>
        <v>52126.714565518036</v>
      </c>
      <c r="K188" s="15">
        <f t="shared" si="39"/>
        <v>52161.413204606724</v>
      </c>
      <c r="L188" s="36">
        <f t="shared" si="40"/>
        <v>4714.5867953932757</v>
      </c>
      <c r="M188" s="36">
        <f t="shared" si="41"/>
        <v>4714.5867953932757</v>
      </c>
      <c r="N188" s="36">
        <f t="shared" si="42"/>
        <v>8.2892376316781702E-2</v>
      </c>
      <c r="O188" s="36">
        <f t="shared" si="43"/>
        <v>22227328.651296638</v>
      </c>
      <c r="P188" s="35">
        <f t="shared" si="34"/>
        <v>22227328.651296638</v>
      </c>
    </row>
    <row r="189" spans="1:16" ht="17" x14ac:dyDescent="0.4">
      <c r="A189" s="1">
        <v>188</v>
      </c>
      <c r="B189" s="21">
        <v>40001</v>
      </c>
      <c r="C189" s="43">
        <v>4</v>
      </c>
      <c r="D189" s="22">
        <v>55589</v>
      </c>
      <c r="E189" s="25">
        <f t="shared" si="35"/>
        <v>54607.25</v>
      </c>
      <c r="F189" s="25">
        <f t="shared" si="36"/>
        <v>52323.125</v>
      </c>
      <c r="G189" s="25">
        <f t="shared" si="37"/>
        <v>1.0624174301515821</v>
      </c>
      <c r="H189" s="25">
        <f t="shared" si="32"/>
        <v>1.0012225194949984</v>
      </c>
      <c r="I189" s="4">
        <f t="shared" si="38"/>
        <v>55521.124343106319</v>
      </c>
      <c r="J189" s="25">
        <f t="shared" si="33"/>
        <v>52127.255231580879</v>
      </c>
      <c r="K189" s="15">
        <f t="shared" si="39"/>
        <v>52190.981817322245</v>
      </c>
      <c r="L189" s="36">
        <f t="shared" si="40"/>
        <v>3398.0181826777552</v>
      </c>
      <c r="M189" s="36">
        <f t="shared" si="41"/>
        <v>3398.0181826777552</v>
      </c>
      <c r="N189" s="36">
        <f t="shared" si="42"/>
        <v>6.1127528516032946E-2</v>
      </c>
      <c r="O189" s="36">
        <f t="shared" si="43"/>
        <v>11546527.569808634</v>
      </c>
      <c r="P189" s="35">
        <f t="shared" si="34"/>
        <v>11546527.569808634</v>
      </c>
    </row>
    <row r="190" spans="1:16" ht="17" x14ac:dyDescent="0.4">
      <c r="A190" s="1">
        <v>189</v>
      </c>
      <c r="B190" s="21">
        <v>40002</v>
      </c>
      <c r="C190" s="43">
        <v>1</v>
      </c>
      <c r="D190" s="22">
        <v>49570</v>
      </c>
      <c r="E190" s="25">
        <f t="shared" si="35"/>
        <v>50039</v>
      </c>
      <c r="F190" s="25">
        <f t="shared" si="36"/>
        <v>48815.625</v>
      </c>
      <c r="G190" s="25">
        <f t="shared" si="37"/>
        <v>1.0154535561103644</v>
      </c>
      <c r="H190" s="25">
        <f t="shared" si="32"/>
        <v>0.99908176007043725</v>
      </c>
      <c r="I190" s="4">
        <f t="shared" si="38"/>
        <v>49615.558987389799</v>
      </c>
      <c r="J190" s="25">
        <f t="shared" si="33"/>
        <v>52127.795897643729</v>
      </c>
      <c r="K190" s="15">
        <f t="shared" si="39"/>
        <v>52079.930074010415</v>
      </c>
      <c r="L190" s="36">
        <f t="shared" si="40"/>
        <v>-2509.9300740104154</v>
      </c>
      <c r="M190" s="36">
        <f t="shared" si="41"/>
        <v>2509.9300740104154</v>
      </c>
      <c r="N190" s="36">
        <f t="shared" si="42"/>
        <v>5.063405434759765E-2</v>
      </c>
      <c r="O190" s="36">
        <f t="shared" si="43"/>
        <v>6299748.976421929</v>
      </c>
      <c r="P190" s="35">
        <f t="shared" si="34"/>
        <v>6299748.976421929</v>
      </c>
    </row>
    <row r="191" spans="1:16" ht="17" x14ac:dyDescent="0.4">
      <c r="A191" s="1">
        <v>190</v>
      </c>
      <c r="B191" s="21">
        <v>40003</v>
      </c>
      <c r="C191" s="43">
        <v>2</v>
      </c>
      <c r="D191" s="22">
        <v>38121</v>
      </c>
      <c r="E191" s="25">
        <f t="shared" si="35"/>
        <v>47592.25</v>
      </c>
      <c r="F191" s="25">
        <f t="shared" si="36"/>
        <v>47258.5</v>
      </c>
      <c r="G191" s="25">
        <f t="shared" si="37"/>
        <v>0.80664853941618964</v>
      </c>
      <c r="H191" s="25">
        <f t="shared" si="32"/>
        <v>0.99903006100488578</v>
      </c>
      <c r="I191" s="4">
        <f t="shared" si="38"/>
        <v>38158.010942789406</v>
      </c>
      <c r="J191" s="25">
        <f t="shared" si="33"/>
        <v>52128.336563706573</v>
      </c>
      <c r="K191" s="15">
        <f t="shared" si="39"/>
        <v>52077.775257322995</v>
      </c>
      <c r="L191" s="36">
        <f t="shared" si="40"/>
        <v>-13956.775257322995</v>
      </c>
      <c r="M191" s="36">
        <f t="shared" si="41"/>
        <v>13956.775257322995</v>
      </c>
      <c r="N191" s="36">
        <f t="shared" si="42"/>
        <v>0.36611776336725155</v>
      </c>
      <c r="O191" s="36">
        <f t="shared" si="43"/>
        <v>194791575.58342338</v>
      </c>
      <c r="P191" s="35">
        <f t="shared" si="34"/>
        <v>194791575.58342338</v>
      </c>
    </row>
    <row r="192" spans="1:16" ht="17" x14ac:dyDescent="0.4">
      <c r="A192" s="1">
        <v>191</v>
      </c>
      <c r="B192" s="21">
        <v>40004</v>
      </c>
      <c r="C192" s="43">
        <v>3</v>
      </c>
      <c r="D192" s="22">
        <v>47089</v>
      </c>
      <c r="E192" s="25">
        <f t="shared" si="35"/>
        <v>46924.75</v>
      </c>
      <c r="F192" s="25">
        <f t="shared" si="36"/>
        <v>47556.625</v>
      </c>
      <c r="G192" s="25">
        <f t="shared" si="37"/>
        <v>0.99016698514665413</v>
      </c>
      <c r="H192" s="25">
        <f t="shared" si="32"/>
        <v>1.0006656594296783</v>
      </c>
      <c r="I192" s="4">
        <f t="shared" si="38"/>
        <v>47057.675614488471</v>
      </c>
      <c r="J192" s="25">
        <f t="shared" si="33"/>
        <v>52128.877229769416</v>
      </c>
      <c r="K192" s="15">
        <f t="shared" si="39"/>
        <v>52163.577308455955</v>
      </c>
      <c r="L192" s="36">
        <f t="shared" si="40"/>
        <v>-5074.5773084559551</v>
      </c>
      <c r="M192" s="36">
        <f t="shared" si="41"/>
        <v>5074.5773084559551</v>
      </c>
      <c r="N192" s="36">
        <f t="shared" si="42"/>
        <v>0.10776566307324333</v>
      </c>
      <c r="O192" s="36">
        <f t="shared" si="43"/>
        <v>25751334.859496087</v>
      </c>
      <c r="P192" s="35">
        <f t="shared" si="34"/>
        <v>25751334.859496087</v>
      </c>
    </row>
    <row r="193" spans="1:16" ht="17" x14ac:dyDescent="0.4">
      <c r="A193" s="1">
        <v>192</v>
      </c>
      <c r="B193" s="21">
        <v>40005</v>
      </c>
      <c r="C193" s="43">
        <v>4</v>
      </c>
      <c r="D193" s="22">
        <v>52919</v>
      </c>
      <c r="E193" s="25">
        <f t="shared" si="35"/>
        <v>48188.5</v>
      </c>
      <c r="F193" s="25">
        <f t="shared" si="36"/>
        <v>50152.5</v>
      </c>
      <c r="G193" s="25">
        <f t="shared" si="37"/>
        <v>1.0551617566422411</v>
      </c>
      <c r="H193" s="25">
        <f t="shared" si="32"/>
        <v>1.0012225194949984</v>
      </c>
      <c r="I193" s="4">
        <f t="shared" si="38"/>
        <v>52854.38448457147</v>
      </c>
      <c r="J193" s="25">
        <f t="shared" si="33"/>
        <v>52129.417895832259</v>
      </c>
      <c r="K193" s="15">
        <f t="shared" si="39"/>
        <v>52193.147125472831</v>
      </c>
      <c r="L193" s="36">
        <f t="shared" si="40"/>
        <v>725.85287452716875</v>
      </c>
      <c r="M193" s="36">
        <f t="shared" si="41"/>
        <v>725.85287452716875</v>
      </c>
      <c r="N193" s="36">
        <f t="shared" si="42"/>
        <v>1.3716299902250019E-2</v>
      </c>
      <c r="O193" s="36">
        <f t="shared" si="43"/>
        <v>526862.39545935381</v>
      </c>
      <c r="P193" s="35">
        <f t="shared" si="34"/>
        <v>526862.39545935381</v>
      </c>
    </row>
    <row r="194" spans="1:16" ht="17" x14ac:dyDescent="0.4">
      <c r="A194" s="1">
        <v>193</v>
      </c>
      <c r="B194" s="21">
        <v>40006</v>
      </c>
      <c r="C194" s="43">
        <v>1</v>
      </c>
      <c r="D194" s="22">
        <v>54625</v>
      </c>
      <c r="E194" s="25">
        <f t="shared" si="35"/>
        <v>52116.5</v>
      </c>
      <c r="F194" s="25">
        <f t="shared" si="36"/>
        <v>52749.375</v>
      </c>
      <c r="G194" s="25">
        <f t="shared" si="37"/>
        <v>1.0355572933328594</v>
      </c>
      <c r="H194" s="25">
        <f t="shared" ref="H194:H257" si="44">VLOOKUP(C194,$Q$38:$S$42,3,FALSE)</f>
        <v>0.99908176007043725</v>
      </c>
      <c r="I194" s="4">
        <f t="shared" si="38"/>
        <v>54675.204956347945</v>
      </c>
      <c r="J194" s="25">
        <f t="shared" si="33"/>
        <v>52129.958561895102</v>
      </c>
      <c r="K194" s="15">
        <f t="shared" si="39"/>
        <v>52082.09075241712</v>
      </c>
      <c r="L194" s="36">
        <f t="shared" si="40"/>
        <v>2542.9092475828802</v>
      </c>
      <c r="M194" s="36">
        <f t="shared" si="41"/>
        <v>2542.9092475828802</v>
      </c>
      <c r="N194" s="36">
        <f t="shared" si="42"/>
        <v>4.6552114372226637E-2</v>
      </c>
      <c r="O194" s="36">
        <f t="shared" si="43"/>
        <v>6466387.4414425297</v>
      </c>
      <c r="P194" s="35">
        <f t="shared" si="34"/>
        <v>6466387.4414425297</v>
      </c>
    </row>
    <row r="195" spans="1:16" ht="17" x14ac:dyDescent="0.4">
      <c r="A195" s="1">
        <v>194</v>
      </c>
      <c r="B195" s="21">
        <v>40007</v>
      </c>
      <c r="C195" s="43">
        <v>2</v>
      </c>
      <c r="D195" s="22">
        <v>53833</v>
      </c>
      <c r="E195" s="25">
        <f t="shared" si="35"/>
        <v>53382.25</v>
      </c>
      <c r="F195" s="25">
        <f t="shared" si="36"/>
        <v>53169</v>
      </c>
      <c r="G195" s="25">
        <f t="shared" si="37"/>
        <v>1.0124884801293987</v>
      </c>
      <c r="H195" s="25">
        <f t="shared" si="44"/>
        <v>0.99903006100488578</v>
      </c>
      <c r="I195" s="4">
        <f t="shared" si="38"/>
        <v>53885.265420193122</v>
      </c>
      <c r="J195" s="25">
        <f t="shared" ref="J195:J258" si="45">INTERCEPT($I$2:$I$3896,$A$2:$A$3896)+SLOPE($I$2:$I$3896,$A$2:$A$3896)*A195</f>
        <v>52130.499227957953</v>
      </c>
      <c r="K195" s="15">
        <f t="shared" si="39"/>
        <v>52079.935823921987</v>
      </c>
      <c r="L195" s="36">
        <f t="shared" si="40"/>
        <v>1753.0641760780127</v>
      </c>
      <c r="M195" s="36">
        <f t="shared" si="41"/>
        <v>1753.0641760780127</v>
      </c>
      <c r="N195" s="36">
        <f t="shared" si="42"/>
        <v>3.2564861257556012E-2</v>
      </c>
      <c r="O195" s="36">
        <f t="shared" si="43"/>
        <v>3073234.0054480815</v>
      </c>
      <c r="P195" s="35">
        <f t="shared" ref="P195:P258" si="46">(D195-K195)^2</f>
        <v>3073234.0054480815</v>
      </c>
    </row>
    <row r="196" spans="1:16" ht="17" x14ac:dyDescent="0.4">
      <c r="A196" s="1">
        <v>195</v>
      </c>
      <c r="B196" s="21">
        <v>40008</v>
      </c>
      <c r="C196" s="43">
        <v>3</v>
      </c>
      <c r="D196" s="22">
        <v>52152</v>
      </c>
      <c r="E196" s="25">
        <f t="shared" si="35"/>
        <v>52955.75</v>
      </c>
      <c r="F196" s="25">
        <f t="shared" si="36"/>
        <v>51413.125</v>
      </c>
      <c r="G196" s="25">
        <f t="shared" si="37"/>
        <v>1.0143713302780175</v>
      </c>
      <c r="H196" s="25">
        <f t="shared" si="44"/>
        <v>1.0006656594296783</v>
      </c>
      <c r="I196" s="4">
        <f t="shared" si="38"/>
        <v>52117.307622731481</v>
      </c>
      <c r="J196" s="25">
        <f t="shared" si="45"/>
        <v>52131.039894020796</v>
      </c>
      <c r="K196" s="15">
        <f t="shared" si="39"/>
        <v>52165.741412305186</v>
      </c>
      <c r="L196" s="36">
        <f t="shared" si="40"/>
        <v>-13.741412305185804</v>
      </c>
      <c r="M196" s="36">
        <f t="shared" si="41"/>
        <v>13.741412305185804</v>
      </c>
      <c r="N196" s="36">
        <f t="shared" si="42"/>
        <v>2.6348773403102094E-4</v>
      </c>
      <c r="O196" s="36">
        <f t="shared" si="43"/>
        <v>188.82641214111183</v>
      </c>
      <c r="P196" s="35">
        <f t="shared" si="46"/>
        <v>188.82641214111183</v>
      </c>
    </row>
    <row r="197" spans="1:16" ht="17" x14ac:dyDescent="0.4">
      <c r="A197" s="1">
        <v>196</v>
      </c>
      <c r="B197" s="21">
        <v>40009</v>
      </c>
      <c r="C197" s="43">
        <v>4</v>
      </c>
      <c r="D197" s="22">
        <v>51213</v>
      </c>
      <c r="E197" s="25">
        <f t="shared" ref="E197:E260" si="47">AVERAGE(D195:D198)</f>
        <v>49870.5</v>
      </c>
      <c r="F197" s="25">
        <f t="shared" ref="F197:F260" si="48">AVERAGE(E197:E198)</f>
        <v>49506.875</v>
      </c>
      <c r="G197" s="25">
        <f t="shared" si="37"/>
        <v>1.0344623852747725</v>
      </c>
      <c r="H197" s="25">
        <f t="shared" si="44"/>
        <v>1.0012225194949984</v>
      </c>
      <c r="I197" s="4">
        <f t="shared" si="38"/>
        <v>51150.467556234224</v>
      </c>
      <c r="J197" s="25">
        <f t="shared" si="45"/>
        <v>52131.580560083639</v>
      </c>
      <c r="K197" s="15">
        <f t="shared" si="39"/>
        <v>52195.312433623425</v>
      </c>
      <c r="L197" s="36">
        <f t="shared" si="40"/>
        <v>-982.31243362342502</v>
      </c>
      <c r="M197" s="36">
        <f t="shared" si="41"/>
        <v>982.31243362342502</v>
      </c>
      <c r="N197" s="36">
        <f t="shared" si="42"/>
        <v>1.918091956384951E-2</v>
      </c>
      <c r="O197" s="36">
        <f t="shared" si="43"/>
        <v>964937.71725117578</v>
      </c>
      <c r="P197" s="35">
        <f t="shared" si="46"/>
        <v>964937.71725117578</v>
      </c>
    </row>
    <row r="198" spans="1:16" ht="17" x14ac:dyDescent="0.4">
      <c r="A198" s="1">
        <v>197</v>
      </c>
      <c r="B198" s="21">
        <v>40010</v>
      </c>
      <c r="C198" s="43">
        <v>1</v>
      </c>
      <c r="D198" s="22">
        <v>42284</v>
      </c>
      <c r="E198" s="25">
        <f t="shared" si="47"/>
        <v>49143.25</v>
      </c>
      <c r="F198" s="25">
        <f t="shared" si="48"/>
        <v>49127</v>
      </c>
      <c r="G198" s="25">
        <f t="shared" si="37"/>
        <v>0.86070796099904334</v>
      </c>
      <c r="H198" s="25">
        <f t="shared" si="44"/>
        <v>0.99908176007043725</v>
      </c>
      <c r="I198" s="4">
        <f t="shared" si="38"/>
        <v>42322.862542319752</v>
      </c>
      <c r="J198" s="25">
        <f t="shared" si="45"/>
        <v>52132.121226146483</v>
      </c>
      <c r="K198" s="15">
        <f t="shared" si="39"/>
        <v>52084.251430823831</v>
      </c>
      <c r="L198" s="36">
        <f t="shared" si="40"/>
        <v>-9800.2514308238315</v>
      </c>
      <c r="M198" s="36">
        <f t="shared" si="41"/>
        <v>9800.2514308238315</v>
      </c>
      <c r="N198" s="36">
        <f t="shared" si="42"/>
        <v>0.23177209892214151</v>
      </c>
      <c r="O198" s="36">
        <f t="shared" si="43"/>
        <v>96044928.10736455</v>
      </c>
      <c r="P198" s="35">
        <f t="shared" si="46"/>
        <v>96044928.10736455</v>
      </c>
    </row>
    <row r="199" spans="1:16" ht="17" x14ac:dyDescent="0.4">
      <c r="A199" s="1">
        <v>198</v>
      </c>
      <c r="B199" s="21">
        <v>40011</v>
      </c>
      <c r="C199" s="43">
        <v>2</v>
      </c>
      <c r="D199" s="22">
        <v>50924</v>
      </c>
      <c r="E199" s="25">
        <f t="shared" si="47"/>
        <v>49110.75</v>
      </c>
      <c r="F199" s="25">
        <f t="shared" si="48"/>
        <v>49321.125</v>
      </c>
      <c r="G199" s="25">
        <f t="shared" si="37"/>
        <v>1.0324987518025999</v>
      </c>
      <c r="H199" s="25">
        <f t="shared" si="44"/>
        <v>0.99903006100488578</v>
      </c>
      <c r="I199" s="4">
        <f t="shared" si="38"/>
        <v>50973.441128265462</v>
      </c>
      <c r="J199" s="25">
        <f t="shared" si="45"/>
        <v>52132.661892209326</v>
      </c>
      <c r="K199" s="15">
        <f t="shared" si="39"/>
        <v>52082.096390520965</v>
      </c>
      <c r="L199" s="36">
        <f t="shared" si="40"/>
        <v>-1158.0963905209646</v>
      </c>
      <c r="M199" s="36">
        <f t="shared" si="41"/>
        <v>1158.0963905209646</v>
      </c>
      <c r="N199" s="36">
        <f t="shared" si="42"/>
        <v>2.2741661898534379E-2</v>
      </c>
      <c r="O199" s="36">
        <f t="shared" si="43"/>
        <v>1341187.2497376867</v>
      </c>
      <c r="P199" s="35">
        <f t="shared" si="46"/>
        <v>1341187.2497376867</v>
      </c>
    </row>
    <row r="200" spans="1:16" ht="17" x14ac:dyDescent="0.4">
      <c r="A200" s="1">
        <v>199</v>
      </c>
      <c r="B200" s="21">
        <v>40012</v>
      </c>
      <c r="C200" s="43">
        <v>3</v>
      </c>
      <c r="D200" s="22">
        <v>52022</v>
      </c>
      <c r="E200" s="25">
        <f t="shared" si="47"/>
        <v>49531.5</v>
      </c>
      <c r="F200" s="25">
        <f t="shared" si="48"/>
        <v>49732.625</v>
      </c>
      <c r="G200" s="25">
        <f t="shared" si="37"/>
        <v>1.0460336650237143</v>
      </c>
      <c r="H200" s="25">
        <f t="shared" si="44"/>
        <v>1.0006656594296783</v>
      </c>
      <c r="I200" s="4">
        <f t="shared" si="38"/>
        <v>51987.394100892336</v>
      </c>
      <c r="J200" s="25">
        <f t="shared" si="45"/>
        <v>52133.202558272169</v>
      </c>
      <c r="K200" s="15">
        <f t="shared" si="39"/>
        <v>52167.905516154417</v>
      </c>
      <c r="L200" s="36">
        <f t="shared" si="40"/>
        <v>-145.90551615441655</v>
      </c>
      <c r="M200" s="36">
        <f t="shared" si="41"/>
        <v>145.90551615441655</v>
      </c>
      <c r="N200" s="36">
        <f t="shared" si="42"/>
        <v>2.8046887115915678E-3</v>
      </c>
      <c r="O200" s="36">
        <f t="shared" si="43"/>
        <v>21288.419644286707</v>
      </c>
      <c r="P200" s="35">
        <f t="shared" si="46"/>
        <v>21288.419644286707</v>
      </c>
    </row>
    <row r="201" spans="1:16" ht="17" x14ac:dyDescent="0.4">
      <c r="A201" s="1">
        <v>200</v>
      </c>
      <c r="B201" s="21">
        <v>40013</v>
      </c>
      <c r="C201" s="43">
        <v>4</v>
      </c>
      <c r="D201" s="22">
        <v>52896</v>
      </c>
      <c r="E201" s="25">
        <f t="shared" si="47"/>
        <v>49933.75</v>
      </c>
      <c r="F201" s="25">
        <f t="shared" si="48"/>
        <v>50400.75</v>
      </c>
      <c r="G201" s="25">
        <f t="shared" si="37"/>
        <v>1.0495081918423832</v>
      </c>
      <c r="H201" s="25">
        <f t="shared" si="44"/>
        <v>1.0012225194949984</v>
      </c>
      <c r="I201" s="4">
        <f t="shared" si="38"/>
        <v>52831.412568187086</v>
      </c>
      <c r="J201" s="25">
        <f t="shared" si="45"/>
        <v>52133.743224335019</v>
      </c>
      <c r="K201" s="15">
        <f t="shared" si="39"/>
        <v>52197.477741774012</v>
      </c>
      <c r="L201" s="36">
        <f t="shared" si="40"/>
        <v>698.52225822598848</v>
      </c>
      <c r="M201" s="36">
        <f t="shared" si="41"/>
        <v>698.52225822598848</v>
      </c>
      <c r="N201" s="36">
        <f t="shared" si="42"/>
        <v>1.3205578082009764E-2</v>
      </c>
      <c r="O201" s="36">
        <f t="shared" si="43"/>
        <v>487933.34523713455</v>
      </c>
      <c r="P201" s="35">
        <f t="shared" si="46"/>
        <v>487933.34523713455</v>
      </c>
    </row>
    <row r="202" spans="1:16" ht="17" x14ac:dyDescent="0.4">
      <c r="A202" s="1">
        <v>201</v>
      </c>
      <c r="B202" s="21">
        <v>40014</v>
      </c>
      <c r="C202" s="43">
        <v>1</v>
      </c>
      <c r="D202" s="22">
        <v>43893</v>
      </c>
      <c r="E202" s="25">
        <f t="shared" si="47"/>
        <v>50867.75</v>
      </c>
      <c r="F202" s="25">
        <f t="shared" si="48"/>
        <v>51623.875</v>
      </c>
      <c r="G202" s="25">
        <f t="shared" si="37"/>
        <v>0.85024613127162574</v>
      </c>
      <c r="H202" s="25">
        <f t="shared" si="44"/>
        <v>0.99908176007043725</v>
      </c>
      <c r="I202" s="4">
        <f t="shared" si="38"/>
        <v>43933.341348265087</v>
      </c>
      <c r="J202" s="25">
        <f t="shared" si="45"/>
        <v>52134.283890397863</v>
      </c>
      <c r="K202" s="15">
        <f t="shared" si="39"/>
        <v>52086.412109230536</v>
      </c>
      <c r="L202" s="36">
        <f t="shared" si="40"/>
        <v>-8193.4121092305359</v>
      </c>
      <c r="M202" s="36">
        <f t="shared" si="41"/>
        <v>8193.4121092305359</v>
      </c>
      <c r="N202" s="36">
        <f t="shared" si="42"/>
        <v>0.18666785385438533</v>
      </c>
      <c r="O202" s="36">
        <f t="shared" si="43"/>
        <v>67132001.991685584</v>
      </c>
      <c r="P202" s="35">
        <f t="shared" si="46"/>
        <v>67132001.991685584</v>
      </c>
    </row>
    <row r="203" spans="1:16" ht="17" x14ac:dyDescent="0.4">
      <c r="A203" s="1">
        <v>202</v>
      </c>
      <c r="B203" s="21">
        <v>40015</v>
      </c>
      <c r="C203" s="43">
        <v>2</v>
      </c>
      <c r="D203" s="22">
        <v>54660</v>
      </c>
      <c r="E203" s="25">
        <f t="shared" si="47"/>
        <v>52380</v>
      </c>
      <c r="F203" s="25">
        <f t="shared" si="48"/>
        <v>51574</v>
      </c>
      <c r="G203" s="25">
        <f t="shared" si="37"/>
        <v>1.0598363516500562</v>
      </c>
      <c r="H203" s="25">
        <f t="shared" si="44"/>
        <v>0.99903006100488578</v>
      </c>
      <c r="I203" s="4">
        <f t="shared" si="38"/>
        <v>54713.068338523881</v>
      </c>
      <c r="J203" s="25">
        <f t="shared" si="45"/>
        <v>52134.824556460706</v>
      </c>
      <c r="K203" s="15">
        <f t="shared" si="39"/>
        <v>52084.256957119956</v>
      </c>
      <c r="L203" s="36">
        <f t="shared" si="40"/>
        <v>2575.7430428800435</v>
      </c>
      <c r="M203" s="36">
        <f t="shared" si="41"/>
        <v>2575.7430428800435</v>
      </c>
      <c r="N203" s="36">
        <f t="shared" si="42"/>
        <v>4.712299749140219E-2</v>
      </c>
      <c r="O203" s="36">
        <f t="shared" si="43"/>
        <v>6634452.222944946</v>
      </c>
      <c r="P203" s="35">
        <f t="shared" si="46"/>
        <v>6634452.222944946</v>
      </c>
    </row>
    <row r="204" spans="1:16" ht="17" x14ac:dyDescent="0.4">
      <c r="A204" s="1">
        <v>203</v>
      </c>
      <c r="B204" s="21">
        <v>40016</v>
      </c>
      <c r="C204" s="43">
        <v>3</v>
      </c>
      <c r="D204" s="22">
        <v>58071</v>
      </c>
      <c r="E204" s="25">
        <f t="shared" si="47"/>
        <v>50768</v>
      </c>
      <c r="F204" s="25">
        <f t="shared" si="48"/>
        <v>52904.625</v>
      </c>
      <c r="G204" s="25">
        <f t="shared" si="37"/>
        <v>1.0976545056315965</v>
      </c>
      <c r="H204" s="25">
        <f t="shared" si="44"/>
        <v>1.0006656594296783</v>
      </c>
      <c r="I204" s="4">
        <f t="shared" si="38"/>
        <v>58032.370205546096</v>
      </c>
      <c r="J204" s="25">
        <f t="shared" si="45"/>
        <v>52135.365222523549</v>
      </c>
      <c r="K204" s="15">
        <f t="shared" si="39"/>
        <v>52170.069620003647</v>
      </c>
      <c r="L204" s="36">
        <f t="shared" si="40"/>
        <v>5900.9303799963527</v>
      </c>
      <c r="M204" s="36">
        <f t="shared" si="41"/>
        <v>5900.9303799963527</v>
      </c>
      <c r="N204" s="36">
        <f t="shared" si="42"/>
        <v>0.10161578722591919</v>
      </c>
      <c r="O204" s="36">
        <f t="shared" si="43"/>
        <v>34820979.349563897</v>
      </c>
      <c r="P204" s="35">
        <f t="shared" si="46"/>
        <v>34820979.349563897</v>
      </c>
    </row>
    <row r="205" spans="1:16" ht="17" x14ac:dyDescent="0.4">
      <c r="A205" s="1">
        <v>204</v>
      </c>
      <c r="B205" s="21">
        <v>40017</v>
      </c>
      <c r="C205" s="43">
        <v>4</v>
      </c>
      <c r="D205" s="22">
        <v>46448</v>
      </c>
      <c r="E205" s="25">
        <f t="shared" si="47"/>
        <v>55041.25</v>
      </c>
      <c r="F205" s="25">
        <f t="shared" si="48"/>
        <v>54450.25</v>
      </c>
      <c r="G205" s="25">
        <f t="shared" si="37"/>
        <v>0.85303556916634915</v>
      </c>
      <c r="H205" s="25">
        <f t="shared" si="44"/>
        <v>1.0012225194949984</v>
      </c>
      <c r="I205" s="4">
        <f t="shared" si="38"/>
        <v>46391.285748774084</v>
      </c>
      <c r="J205" s="25">
        <f t="shared" si="45"/>
        <v>52135.905888586392</v>
      </c>
      <c r="K205" s="15">
        <f t="shared" si="39"/>
        <v>52199.643049924591</v>
      </c>
      <c r="L205" s="36">
        <f t="shared" si="40"/>
        <v>-5751.6430499245907</v>
      </c>
      <c r="M205" s="36">
        <f t="shared" si="41"/>
        <v>5751.6430499245907</v>
      </c>
      <c r="N205" s="36">
        <f t="shared" si="42"/>
        <v>0.12382972463668168</v>
      </c>
      <c r="O205" s="36">
        <f t="shared" si="43"/>
        <v>33081397.77374585</v>
      </c>
      <c r="P205" s="35">
        <f t="shared" si="46"/>
        <v>33081397.77374585</v>
      </c>
    </row>
    <row r="206" spans="1:16" ht="17" x14ac:dyDescent="0.4">
      <c r="A206" s="1">
        <v>205</v>
      </c>
      <c r="B206" s="21">
        <v>40018</v>
      </c>
      <c r="C206" s="43">
        <v>1</v>
      </c>
      <c r="D206" s="22">
        <v>60986</v>
      </c>
      <c r="E206" s="25">
        <f t="shared" si="47"/>
        <v>53859.25</v>
      </c>
      <c r="F206" s="25">
        <f t="shared" si="48"/>
        <v>54432.625</v>
      </c>
      <c r="G206" s="25">
        <f t="shared" si="37"/>
        <v>1.1203942488535139</v>
      </c>
      <c r="H206" s="25">
        <f t="shared" si="44"/>
        <v>0.99908176007043725</v>
      </c>
      <c r="I206" s="4">
        <f t="shared" si="38"/>
        <v>61042.051248839103</v>
      </c>
      <c r="J206" s="25">
        <f t="shared" si="45"/>
        <v>52136.446554649236</v>
      </c>
      <c r="K206" s="15">
        <f t="shared" si="39"/>
        <v>52088.57278763724</v>
      </c>
      <c r="L206" s="36">
        <f t="shared" si="40"/>
        <v>8897.4272123627597</v>
      </c>
      <c r="M206" s="36">
        <f t="shared" si="41"/>
        <v>8897.4272123627597</v>
      </c>
      <c r="N206" s="36">
        <f t="shared" si="42"/>
        <v>0.14589294612472961</v>
      </c>
      <c r="O206" s="36">
        <f t="shared" si="43"/>
        <v>79164210.999293357</v>
      </c>
      <c r="P206" s="35">
        <f t="shared" si="46"/>
        <v>79164210.999293357</v>
      </c>
    </row>
    <row r="207" spans="1:16" ht="17" x14ac:dyDescent="0.4">
      <c r="A207" s="1">
        <v>206</v>
      </c>
      <c r="B207" s="21">
        <v>40019</v>
      </c>
      <c r="C207" s="43">
        <v>2</v>
      </c>
      <c r="D207" s="22">
        <v>49932</v>
      </c>
      <c r="E207" s="25">
        <f t="shared" si="47"/>
        <v>55006</v>
      </c>
      <c r="F207" s="25">
        <f t="shared" si="48"/>
        <v>56937.125</v>
      </c>
      <c r="G207" s="25">
        <f t="shared" si="37"/>
        <v>0.87696735653582791</v>
      </c>
      <c r="H207" s="25">
        <f t="shared" si="44"/>
        <v>0.99903006100488578</v>
      </c>
      <c r="I207" s="4">
        <f t="shared" si="38"/>
        <v>49980.478014620829</v>
      </c>
      <c r="J207" s="25">
        <f t="shared" si="45"/>
        <v>52136.987220712086</v>
      </c>
      <c r="K207" s="15">
        <f t="shared" si="39"/>
        <v>52086.417523718948</v>
      </c>
      <c r="L207" s="36">
        <f t="shared" si="40"/>
        <v>-2154.4175237189484</v>
      </c>
      <c r="M207" s="36">
        <f t="shared" si="41"/>
        <v>2154.4175237189484</v>
      </c>
      <c r="N207" s="36">
        <f t="shared" si="42"/>
        <v>4.3147030435771616E-2</v>
      </c>
      <c r="O207" s="36">
        <f t="shared" si="43"/>
        <v>4641514.8665072853</v>
      </c>
      <c r="P207" s="35">
        <f t="shared" si="46"/>
        <v>4641514.8665072853</v>
      </c>
    </row>
    <row r="208" spans="1:16" ht="17" x14ac:dyDescent="0.4">
      <c r="A208" s="1">
        <v>207</v>
      </c>
      <c r="B208" s="21">
        <v>40020</v>
      </c>
      <c r="C208" s="43">
        <v>3</v>
      </c>
      <c r="D208" s="22">
        <v>62658</v>
      </c>
      <c r="E208" s="25">
        <f t="shared" si="47"/>
        <v>58868.25</v>
      </c>
      <c r="F208" s="25">
        <f t="shared" si="48"/>
        <v>58018.125</v>
      </c>
      <c r="G208" s="25">
        <f t="shared" si="37"/>
        <v>1.0799728533109265</v>
      </c>
      <c r="H208" s="25">
        <f t="shared" si="44"/>
        <v>1.0006656594296783</v>
      </c>
      <c r="I208" s="4">
        <f t="shared" si="38"/>
        <v>62616.318856901162</v>
      </c>
      <c r="J208" s="25">
        <f t="shared" si="45"/>
        <v>52137.527886774929</v>
      </c>
      <c r="K208" s="15">
        <f t="shared" si="39"/>
        <v>52172.233723852878</v>
      </c>
      <c r="L208" s="36">
        <f t="shared" si="40"/>
        <v>10485.766276147122</v>
      </c>
      <c r="M208" s="36">
        <f t="shared" si="41"/>
        <v>10485.766276147122</v>
      </c>
      <c r="N208" s="36">
        <f t="shared" si="42"/>
        <v>0.1673492016366166</v>
      </c>
      <c r="O208" s="36">
        <f t="shared" si="43"/>
        <v>109951294.39798428</v>
      </c>
      <c r="P208" s="35">
        <f t="shared" si="46"/>
        <v>109951294.39798428</v>
      </c>
    </row>
    <row r="209" spans="1:16" ht="17" x14ac:dyDescent="0.4">
      <c r="A209" s="1">
        <v>208</v>
      </c>
      <c r="B209" s="21">
        <v>40021</v>
      </c>
      <c r="C209" s="43">
        <v>4</v>
      </c>
      <c r="D209" s="22">
        <v>61897</v>
      </c>
      <c r="E209" s="25">
        <f t="shared" si="47"/>
        <v>57168</v>
      </c>
      <c r="F209" s="25">
        <f t="shared" si="48"/>
        <v>58412.75</v>
      </c>
      <c r="G209" s="25">
        <f t="shared" si="37"/>
        <v>1.0596487924297349</v>
      </c>
      <c r="H209" s="25">
        <f t="shared" si="44"/>
        <v>1.0012225194949984</v>
      </c>
      <c r="I209" s="4">
        <f t="shared" si="38"/>
        <v>61821.42210626656</v>
      </c>
      <c r="J209" s="25">
        <f t="shared" si="45"/>
        <v>52138.068552837773</v>
      </c>
      <c r="K209" s="15">
        <f t="shared" si="39"/>
        <v>52201.808358075177</v>
      </c>
      <c r="L209" s="36">
        <f t="shared" si="40"/>
        <v>9695.1916419248228</v>
      </c>
      <c r="M209" s="36">
        <f t="shared" si="41"/>
        <v>9695.1916419248228</v>
      </c>
      <c r="N209" s="36">
        <f t="shared" si="42"/>
        <v>0.15663427374387809</v>
      </c>
      <c r="O209" s="36">
        <f t="shared" si="43"/>
        <v>93996740.973648936</v>
      </c>
      <c r="P209" s="35">
        <f t="shared" si="46"/>
        <v>93996740.973648936</v>
      </c>
    </row>
    <row r="210" spans="1:16" ht="17" x14ac:dyDescent="0.4">
      <c r="A210" s="1">
        <v>209</v>
      </c>
      <c r="B210" s="21">
        <v>40022</v>
      </c>
      <c r="C210" s="43">
        <v>1</v>
      </c>
      <c r="D210" s="22">
        <v>54185</v>
      </c>
      <c r="E210" s="25">
        <f t="shared" si="47"/>
        <v>59657.5</v>
      </c>
      <c r="F210" s="25">
        <f t="shared" si="48"/>
        <v>57800.375</v>
      </c>
      <c r="G210" s="25">
        <f t="shared" si="37"/>
        <v>0.93745066532872845</v>
      </c>
      <c r="H210" s="25">
        <f t="shared" si="44"/>
        <v>0.99908176007043725</v>
      </c>
      <c r="I210" s="4">
        <f t="shared" si="38"/>
        <v>54234.800559445554</v>
      </c>
      <c r="J210" s="25">
        <f t="shared" si="45"/>
        <v>52138.609218900616</v>
      </c>
      <c r="K210" s="15">
        <f t="shared" si="39"/>
        <v>52090.733466043952</v>
      </c>
      <c r="L210" s="36">
        <f t="shared" si="40"/>
        <v>2094.2665339560481</v>
      </c>
      <c r="M210" s="36">
        <f t="shared" si="41"/>
        <v>2094.2665339560481</v>
      </c>
      <c r="N210" s="36">
        <f t="shared" si="42"/>
        <v>3.8650300525164681E-2</v>
      </c>
      <c r="O210" s="36">
        <f t="shared" si="43"/>
        <v>4385952.3152482789</v>
      </c>
      <c r="P210" s="35">
        <f t="shared" si="46"/>
        <v>4385952.3152482789</v>
      </c>
    </row>
    <row r="211" spans="1:16" ht="17" x14ac:dyDescent="0.4">
      <c r="A211" s="1">
        <v>210</v>
      </c>
      <c r="B211" s="21">
        <v>40023</v>
      </c>
      <c r="C211" s="43">
        <v>2</v>
      </c>
      <c r="D211" s="22">
        <v>59890</v>
      </c>
      <c r="E211" s="25">
        <f t="shared" si="47"/>
        <v>55943.25</v>
      </c>
      <c r="F211" s="25">
        <f t="shared" si="48"/>
        <v>55758.125</v>
      </c>
      <c r="G211" s="25">
        <f t="shared" si="37"/>
        <v>1.0741035499310638</v>
      </c>
      <c r="H211" s="25">
        <f t="shared" si="44"/>
        <v>0.99903006100488578</v>
      </c>
      <c r="I211" s="4">
        <f t="shared" si="38"/>
        <v>59948.146044533394</v>
      </c>
      <c r="J211" s="25">
        <f t="shared" si="45"/>
        <v>52139.149884963459</v>
      </c>
      <c r="K211" s="15">
        <f t="shared" si="39"/>
        <v>52088.578090317926</v>
      </c>
      <c r="L211" s="36">
        <f t="shared" si="40"/>
        <v>7801.4219096820743</v>
      </c>
      <c r="M211" s="36">
        <f t="shared" si="41"/>
        <v>7801.4219096820743</v>
      </c>
      <c r="N211" s="36">
        <f t="shared" si="42"/>
        <v>0.130262513102055</v>
      </c>
      <c r="O211" s="36">
        <f t="shared" si="43"/>
        <v>60862183.8128675</v>
      </c>
      <c r="P211" s="35">
        <f t="shared" si="46"/>
        <v>60862183.8128675</v>
      </c>
    </row>
    <row r="212" spans="1:16" ht="17" x14ac:dyDescent="0.4">
      <c r="A212" s="1">
        <v>211</v>
      </c>
      <c r="B212" s="21">
        <v>40024</v>
      </c>
      <c r="C212" s="43">
        <v>3</v>
      </c>
      <c r="D212" s="22">
        <v>47801</v>
      </c>
      <c r="E212" s="25">
        <f t="shared" si="47"/>
        <v>55573</v>
      </c>
      <c r="F212" s="25">
        <f t="shared" si="48"/>
        <v>57015.125</v>
      </c>
      <c r="G212" s="25">
        <f t="shared" si="37"/>
        <v>0.83839156714994489</v>
      </c>
      <c r="H212" s="25">
        <f t="shared" si="44"/>
        <v>1.0006656594296783</v>
      </c>
      <c r="I212" s="4">
        <f t="shared" si="38"/>
        <v>47769.201980253638</v>
      </c>
      <c r="J212" s="25">
        <f t="shared" si="45"/>
        <v>52139.69055102631</v>
      </c>
      <c r="K212" s="15">
        <f t="shared" si="39"/>
        <v>52174.397827702109</v>
      </c>
      <c r="L212" s="36">
        <f t="shared" si="40"/>
        <v>-4373.3978277021088</v>
      </c>
      <c r="M212" s="36">
        <f t="shared" si="41"/>
        <v>4373.3978277021088</v>
      </c>
      <c r="N212" s="36">
        <f t="shared" si="42"/>
        <v>9.1491764350162319E-2</v>
      </c>
      <c r="O212" s="36">
        <f t="shared" si="43"/>
        <v>19126608.559349526</v>
      </c>
      <c r="P212" s="35">
        <f t="shared" si="46"/>
        <v>19126608.559349526</v>
      </c>
    </row>
    <row r="213" spans="1:16" ht="17" x14ac:dyDescent="0.4">
      <c r="A213" s="1">
        <v>212</v>
      </c>
      <c r="B213" s="21">
        <v>40025</v>
      </c>
      <c r="C213" s="43">
        <v>4</v>
      </c>
      <c r="D213" s="22">
        <v>60416</v>
      </c>
      <c r="E213" s="25">
        <f t="shared" si="47"/>
        <v>58457.25</v>
      </c>
      <c r="F213" s="25">
        <f t="shared" si="48"/>
        <v>59356</v>
      </c>
      <c r="G213" s="25">
        <f t="shared" si="37"/>
        <v>1.0178583462497472</v>
      </c>
      <c r="H213" s="25">
        <f t="shared" si="44"/>
        <v>1.0012225194949984</v>
      </c>
      <c r="I213" s="4">
        <f t="shared" si="38"/>
        <v>60342.230446906971</v>
      </c>
      <c r="J213" s="25">
        <f t="shared" si="45"/>
        <v>52140.231217089153</v>
      </c>
      <c r="K213" s="15">
        <f t="shared" si="39"/>
        <v>52203.973666225771</v>
      </c>
      <c r="L213" s="36">
        <f t="shared" si="40"/>
        <v>8212.026333774229</v>
      </c>
      <c r="M213" s="36">
        <f t="shared" si="41"/>
        <v>8212.026333774229</v>
      </c>
      <c r="N213" s="36">
        <f t="shared" si="42"/>
        <v>0.13592469434875246</v>
      </c>
      <c r="O213" s="36">
        <f t="shared" si="43"/>
        <v>67437376.506601408</v>
      </c>
      <c r="P213" s="35">
        <f t="shared" si="46"/>
        <v>67437376.506601408</v>
      </c>
    </row>
    <row r="214" spans="1:16" ht="17" x14ac:dyDescent="0.4">
      <c r="A214" s="1">
        <v>213</v>
      </c>
      <c r="B214" s="21">
        <v>40026</v>
      </c>
      <c r="C214" s="43">
        <v>1</v>
      </c>
      <c r="D214" s="22">
        <v>65722</v>
      </c>
      <c r="E214" s="25">
        <f t="shared" si="47"/>
        <v>60254.75</v>
      </c>
      <c r="F214" s="25">
        <f t="shared" si="48"/>
        <v>62364.75</v>
      </c>
      <c r="G214" s="25">
        <f t="shared" si="37"/>
        <v>1.0538324935159686</v>
      </c>
      <c r="H214" s="25">
        <f t="shared" si="44"/>
        <v>0.99908176007043725</v>
      </c>
      <c r="I214" s="4">
        <f t="shared" si="38"/>
        <v>65782.404030043021</v>
      </c>
      <c r="J214" s="25">
        <f t="shared" si="45"/>
        <v>52140.771883151996</v>
      </c>
      <c r="K214" s="15">
        <f t="shared" si="39"/>
        <v>52092.894144450664</v>
      </c>
      <c r="L214" s="36">
        <f t="shared" si="40"/>
        <v>13629.105855549336</v>
      </c>
      <c r="M214" s="36">
        <f t="shared" si="41"/>
        <v>13629.105855549336</v>
      </c>
      <c r="N214" s="36">
        <f t="shared" si="42"/>
        <v>0.20737509289962777</v>
      </c>
      <c r="O214" s="36">
        <f t="shared" si="43"/>
        <v>185752526.4217692</v>
      </c>
      <c r="P214" s="35">
        <f t="shared" si="46"/>
        <v>185752526.4217692</v>
      </c>
    </row>
    <row r="215" spans="1:16" ht="17" x14ac:dyDescent="0.4">
      <c r="A215" s="1">
        <v>214</v>
      </c>
      <c r="B215" s="21">
        <v>40027</v>
      </c>
      <c r="C215" s="43">
        <v>2</v>
      </c>
      <c r="D215" s="22">
        <v>67080</v>
      </c>
      <c r="E215" s="25">
        <f t="shared" si="47"/>
        <v>64474.75</v>
      </c>
      <c r="F215" s="25">
        <f t="shared" si="48"/>
        <v>65205.375</v>
      </c>
      <c r="G215" s="25">
        <f t="shared" si="37"/>
        <v>1.028749547104054</v>
      </c>
      <c r="H215" s="25">
        <f t="shared" si="44"/>
        <v>0.99903006100488578</v>
      </c>
      <c r="I215" s="4">
        <f t="shared" si="38"/>
        <v>67145.126676695611</v>
      </c>
      <c r="J215" s="25">
        <f t="shared" si="45"/>
        <v>52141.312549214839</v>
      </c>
      <c r="K215" s="15">
        <f t="shared" si="39"/>
        <v>52090.738656916918</v>
      </c>
      <c r="L215" s="36">
        <f t="shared" si="40"/>
        <v>14989.261343083082</v>
      </c>
      <c r="M215" s="36">
        <f t="shared" si="41"/>
        <v>14989.261343083082</v>
      </c>
      <c r="N215" s="36">
        <f t="shared" si="42"/>
        <v>0.22345350839420219</v>
      </c>
      <c r="O215" s="36">
        <f t="shared" si="43"/>
        <v>224677955.61124486</v>
      </c>
      <c r="P215" s="35">
        <f t="shared" si="46"/>
        <v>224677955.61124486</v>
      </c>
    </row>
    <row r="216" spans="1:16" ht="17" x14ac:dyDescent="0.4">
      <c r="A216" s="1">
        <v>215</v>
      </c>
      <c r="B216" s="21">
        <v>40028</v>
      </c>
      <c r="C216" s="43">
        <v>3</v>
      </c>
      <c r="D216" s="22">
        <v>64681</v>
      </c>
      <c r="E216" s="25">
        <f t="shared" si="47"/>
        <v>65936</v>
      </c>
      <c r="F216" s="25">
        <f t="shared" si="48"/>
        <v>65603</v>
      </c>
      <c r="G216" s="25">
        <f t="shared" si="37"/>
        <v>0.98594576467539596</v>
      </c>
      <c r="H216" s="25">
        <f t="shared" si="44"/>
        <v>1.0006656594296783</v>
      </c>
      <c r="I216" s="4">
        <f t="shared" si="38"/>
        <v>64637.973123674929</v>
      </c>
      <c r="J216" s="25">
        <f t="shared" si="45"/>
        <v>52141.853215277682</v>
      </c>
      <c r="K216" s="15">
        <f t="shared" si="39"/>
        <v>52176.561931551332</v>
      </c>
      <c r="L216" s="36">
        <f t="shared" si="40"/>
        <v>12504.438068448668</v>
      </c>
      <c r="M216" s="36">
        <f t="shared" si="41"/>
        <v>12504.438068448668</v>
      </c>
      <c r="N216" s="36">
        <f t="shared" si="42"/>
        <v>0.19332474866573907</v>
      </c>
      <c r="O216" s="36">
        <f t="shared" si="43"/>
        <v>156360971.40766826</v>
      </c>
      <c r="P216" s="35">
        <f t="shared" si="46"/>
        <v>156360971.40766826</v>
      </c>
    </row>
    <row r="217" spans="1:16" ht="17" x14ac:dyDescent="0.4">
      <c r="A217" s="1">
        <v>216</v>
      </c>
      <c r="B217" s="21">
        <v>40029</v>
      </c>
      <c r="C217" s="43">
        <v>4</v>
      </c>
      <c r="D217" s="22">
        <v>66261</v>
      </c>
      <c r="E217" s="25">
        <f t="shared" si="47"/>
        <v>65270</v>
      </c>
      <c r="F217" s="25">
        <f t="shared" si="48"/>
        <v>62973</v>
      </c>
      <c r="G217" s="25">
        <f t="shared" si="37"/>
        <v>1.0522128531275308</v>
      </c>
      <c r="H217" s="25">
        <f t="shared" si="44"/>
        <v>1.0012225194949984</v>
      </c>
      <c r="I217" s="4">
        <f t="shared" si="38"/>
        <v>66180.093545459851</v>
      </c>
      <c r="J217" s="25">
        <f t="shared" si="45"/>
        <v>52142.393881340526</v>
      </c>
      <c r="K217" s="15">
        <f t="shared" si="39"/>
        <v>52206.13897437635</v>
      </c>
      <c r="L217" s="36">
        <f t="shared" si="40"/>
        <v>14054.86102562365</v>
      </c>
      <c r="M217" s="36">
        <f t="shared" si="41"/>
        <v>14054.86102562365</v>
      </c>
      <c r="N217" s="36">
        <f t="shared" si="42"/>
        <v>0.21211362680345378</v>
      </c>
      <c r="O217" s="36">
        <f t="shared" si="43"/>
        <v>197539118.44959468</v>
      </c>
      <c r="P217" s="35">
        <f t="shared" si="46"/>
        <v>197539118.44959468</v>
      </c>
    </row>
    <row r="218" spans="1:16" ht="17" x14ac:dyDescent="0.4">
      <c r="A218" s="1">
        <v>217</v>
      </c>
      <c r="B218" s="21">
        <v>40030</v>
      </c>
      <c r="C218" s="43">
        <v>1</v>
      </c>
      <c r="D218" s="22">
        <v>63058</v>
      </c>
      <c r="E218" s="25">
        <f t="shared" si="47"/>
        <v>60676</v>
      </c>
      <c r="F218" s="25">
        <f t="shared" si="48"/>
        <v>60785.75</v>
      </c>
      <c r="G218" s="25">
        <f t="shared" si="37"/>
        <v>1.0373812941355498</v>
      </c>
      <c r="H218" s="25">
        <f t="shared" si="44"/>
        <v>0.99908176007043725</v>
      </c>
      <c r="I218" s="4">
        <f t="shared" si="38"/>
        <v>63115.955590615813</v>
      </c>
      <c r="J218" s="25">
        <f t="shared" si="45"/>
        <v>52142.934547403376</v>
      </c>
      <c r="K218" s="15">
        <f t="shared" si="39"/>
        <v>52095.054822857375</v>
      </c>
      <c r="L218" s="36">
        <f t="shared" si="40"/>
        <v>10962.945177142625</v>
      </c>
      <c r="M218" s="36">
        <f t="shared" si="41"/>
        <v>10962.945177142625</v>
      </c>
      <c r="N218" s="36">
        <f t="shared" si="42"/>
        <v>0.17385494587748779</v>
      </c>
      <c r="O218" s="36">
        <f t="shared" si="43"/>
        <v>120186166.95703474</v>
      </c>
      <c r="P218" s="35">
        <f t="shared" si="46"/>
        <v>120186166.95703474</v>
      </c>
    </row>
    <row r="219" spans="1:16" ht="17" x14ac:dyDescent="0.4">
      <c r="A219" s="1">
        <v>218</v>
      </c>
      <c r="B219" s="21">
        <v>40031</v>
      </c>
      <c r="C219" s="43">
        <v>2</v>
      </c>
      <c r="D219" s="22">
        <v>48704</v>
      </c>
      <c r="E219" s="25">
        <f t="shared" si="47"/>
        <v>60895.5</v>
      </c>
      <c r="F219" s="25">
        <f t="shared" si="48"/>
        <v>60263.75</v>
      </c>
      <c r="G219" s="25">
        <f t="shared" si="37"/>
        <v>0.80818070564808864</v>
      </c>
      <c r="H219" s="25">
        <f t="shared" si="44"/>
        <v>0.99903006100488578</v>
      </c>
      <c r="I219" s="4">
        <f t="shared" si="38"/>
        <v>48751.285773133321</v>
      </c>
      <c r="J219" s="25">
        <f t="shared" si="45"/>
        <v>52143.475213466219</v>
      </c>
      <c r="K219" s="15">
        <f t="shared" si="39"/>
        <v>52092.899223515909</v>
      </c>
      <c r="L219" s="36">
        <f t="shared" si="40"/>
        <v>-3388.8992235159094</v>
      </c>
      <c r="M219" s="36">
        <f t="shared" si="41"/>
        <v>3388.8992235159094</v>
      </c>
      <c r="N219" s="36">
        <f t="shared" si="42"/>
        <v>6.9581537933555954E-2</v>
      </c>
      <c r="O219" s="36">
        <f t="shared" si="43"/>
        <v>11484637.947146734</v>
      </c>
      <c r="P219" s="35">
        <f t="shared" si="46"/>
        <v>11484637.947146734</v>
      </c>
    </row>
    <row r="220" spans="1:16" ht="17" x14ac:dyDescent="0.4">
      <c r="A220" s="1">
        <v>219</v>
      </c>
      <c r="B220" s="21">
        <v>40032</v>
      </c>
      <c r="C220" s="43">
        <v>3</v>
      </c>
      <c r="D220" s="22">
        <v>65559</v>
      </c>
      <c r="E220" s="25">
        <f t="shared" si="47"/>
        <v>59632</v>
      </c>
      <c r="F220" s="25">
        <f t="shared" si="48"/>
        <v>58117.25</v>
      </c>
      <c r="G220" s="25">
        <f t="shared" si="37"/>
        <v>1.1280471804842795</v>
      </c>
      <c r="H220" s="25">
        <f t="shared" si="44"/>
        <v>1.0006656594296783</v>
      </c>
      <c r="I220" s="4">
        <f t="shared" si="38"/>
        <v>65515.389063480849</v>
      </c>
      <c r="J220" s="25">
        <f t="shared" si="45"/>
        <v>52144.015879529063</v>
      </c>
      <c r="K220" s="15">
        <f t="shared" si="39"/>
        <v>52178.72603540057</v>
      </c>
      <c r="L220" s="36">
        <f t="shared" si="40"/>
        <v>13380.27396459943</v>
      </c>
      <c r="M220" s="36">
        <f t="shared" si="41"/>
        <v>13380.27396459943</v>
      </c>
      <c r="N220" s="36">
        <f t="shared" si="42"/>
        <v>0.20409515039276727</v>
      </c>
      <c r="O220" s="36">
        <f t="shared" si="43"/>
        <v>179031731.36773735</v>
      </c>
      <c r="P220" s="35">
        <f t="shared" si="46"/>
        <v>179031731.36773735</v>
      </c>
    </row>
    <row r="221" spans="1:16" ht="17" x14ac:dyDescent="0.4">
      <c r="A221" s="1">
        <v>220</v>
      </c>
      <c r="B221" s="21">
        <v>40033</v>
      </c>
      <c r="C221" s="43">
        <v>4</v>
      </c>
      <c r="D221" s="22">
        <v>61207</v>
      </c>
      <c r="E221" s="25">
        <f t="shared" si="47"/>
        <v>56602.5</v>
      </c>
      <c r="F221" s="25">
        <f t="shared" si="48"/>
        <v>58432.75</v>
      </c>
      <c r="G221" s="25">
        <f t="shared" si="37"/>
        <v>1.0474776559378089</v>
      </c>
      <c r="H221" s="25">
        <f t="shared" si="44"/>
        <v>1.0012225194949984</v>
      </c>
      <c r="I221" s="4">
        <f t="shared" si="38"/>
        <v>61132.264614735082</v>
      </c>
      <c r="J221" s="25">
        <f t="shared" si="45"/>
        <v>52144.556545591906</v>
      </c>
      <c r="K221" s="15">
        <f t="shared" si="39"/>
        <v>52208.304282526937</v>
      </c>
      <c r="L221" s="36">
        <f t="shared" si="40"/>
        <v>8998.6957174730633</v>
      </c>
      <c r="M221" s="36">
        <f t="shared" si="41"/>
        <v>8998.6957174730633</v>
      </c>
      <c r="N221" s="36">
        <f t="shared" si="42"/>
        <v>0.14702069563077855</v>
      </c>
      <c r="O221" s="36">
        <f t="shared" si="43"/>
        <v>80976524.615668043</v>
      </c>
      <c r="P221" s="35">
        <f t="shared" si="46"/>
        <v>80976524.615668043</v>
      </c>
    </row>
    <row r="222" spans="1:16" ht="17" x14ac:dyDescent="0.4">
      <c r="A222" s="1">
        <v>221</v>
      </c>
      <c r="B222" s="21">
        <v>40034</v>
      </c>
      <c r="C222" s="43">
        <v>1</v>
      </c>
      <c r="D222" s="22">
        <v>50940</v>
      </c>
      <c r="E222" s="25">
        <f t="shared" si="47"/>
        <v>60263</v>
      </c>
      <c r="F222" s="25">
        <f t="shared" si="48"/>
        <v>59555.75</v>
      </c>
      <c r="G222" s="25">
        <f t="shared" si="37"/>
        <v>0.85533302829701585</v>
      </c>
      <c r="H222" s="25">
        <f t="shared" si="44"/>
        <v>0.99908176007043725</v>
      </c>
      <c r="I222" s="4">
        <f t="shared" si="38"/>
        <v>50986.81813229042</v>
      </c>
      <c r="J222" s="25">
        <f t="shared" si="45"/>
        <v>52145.097211654749</v>
      </c>
      <c r="K222" s="15">
        <f t="shared" si="39"/>
        <v>52097.21550126408</v>
      </c>
      <c r="L222" s="36">
        <f t="shared" si="40"/>
        <v>-1157.2155012640796</v>
      </c>
      <c r="M222" s="36">
        <f t="shared" si="41"/>
        <v>1157.2155012640796</v>
      </c>
      <c r="N222" s="36">
        <f t="shared" si="42"/>
        <v>2.2717226173224962E-2</v>
      </c>
      <c r="O222" s="36">
        <f t="shared" si="43"/>
        <v>1339147.7163658752</v>
      </c>
      <c r="P222" s="35">
        <f t="shared" si="46"/>
        <v>1339147.7163658752</v>
      </c>
    </row>
    <row r="223" spans="1:16" ht="17" x14ac:dyDescent="0.4">
      <c r="A223" s="1">
        <v>222</v>
      </c>
      <c r="B223" s="21">
        <v>40035</v>
      </c>
      <c r="C223" s="43">
        <v>2</v>
      </c>
      <c r="D223" s="22">
        <v>63346</v>
      </c>
      <c r="E223" s="25">
        <f t="shared" si="47"/>
        <v>58848.5</v>
      </c>
      <c r="F223" s="25">
        <f t="shared" si="48"/>
        <v>58623.75</v>
      </c>
      <c r="G223" s="25">
        <f t="shared" si="37"/>
        <v>1.0805518241327108</v>
      </c>
      <c r="H223" s="25">
        <f t="shared" si="44"/>
        <v>0.99903006100488578</v>
      </c>
      <c r="I223" s="4">
        <f t="shared" si="38"/>
        <v>63407.501408198572</v>
      </c>
      <c r="J223" s="25">
        <f t="shared" si="45"/>
        <v>52145.637877717592</v>
      </c>
      <c r="K223" s="15">
        <f t="shared" si="39"/>
        <v>52095.059790114887</v>
      </c>
      <c r="L223" s="36">
        <f t="shared" si="40"/>
        <v>11250.940209885113</v>
      </c>
      <c r="M223" s="36">
        <f t="shared" si="41"/>
        <v>11250.940209885113</v>
      </c>
      <c r="N223" s="36">
        <f t="shared" si="42"/>
        <v>0.17761090218616982</v>
      </c>
      <c r="O223" s="36">
        <f t="shared" si="43"/>
        <v>126583655.60640968</v>
      </c>
      <c r="P223" s="35">
        <f t="shared" si="46"/>
        <v>126583655.60640968</v>
      </c>
    </row>
    <row r="224" spans="1:16" ht="17" x14ac:dyDescent="0.4">
      <c r="A224" s="1">
        <v>223</v>
      </c>
      <c r="B224" s="21">
        <v>40036</v>
      </c>
      <c r="C224" s="43">
        <v>3</v>
      </c>
      <c r="D224" s="22">
        <v>59901</v>
      </c>
      <c r="E224" s="25">
        <f t="shared" si="47"/>
        <v>58399</v>
      </c>
      <c r="F224" s="25">
        <f t="shared" si="48"/>
        <v>58058.125</v>
      </c>
      <c r="G224" s="25">
        <f t="shared" si="37"/>
        <v>1.031741896590701</v>
      </c>
      <c r="H224" s="25">
        <f t="shared" si="44"/>
        <v>1.0006656594296783</v>
      </c>
      <c r="I224" s="4">
        <f t="shared" si="38"/>
        <v>59861.152859127906</v>
      </c>
      <c r="J224" s="25">
        <f t="shared" si="45"/>
        <v>52146.178543780443</v>
      </c>
      <c r="K224" s="15">
        <f t="shared" si="39"/>
        <v>52180.890139249801</v>
      </c>
      <c r="L224" s="36">
        <f t="shared" si="40"/>
        <v>7720.109860750199</v>
      </c>
      <c r="M224" s="36">
        <f t="shared" si="41"/>
        <v>7720.109860750199</v>
      </c>
      <c r="N224" s="36">
        <f t="shared" si="42"/>
        <v>0.12888115157927579</v>
      </c>
      <c r="O224" s="36">
        <f t="shared" si="43"/>
        <v>59600096.262052454</v>
      </c>
      <c r="P224" s="35">
        <f t="shared" si="46"/>
        <v>59600096.262052454</v>
      </c>
    </row>
    <row r="225" spans="1:16" ht="17" x14ac:dyDescent="0.4">
      <c r="A225" s="1">
        <v>224</v>
      </c>
      <c r="B225" s="21">
        <v>40037</v>
      </c>
      <c r="C225" s="43">
        <v>4</v>
      </c>
      <c r="D225" s="22">
        <v>59409</v>
      </c>
      <c r="E225" s="25">
        <f t="shared" si="47"/>
        <v>57717.25</v>
      </c>
      <c r="F225" s="25">
        <f t="shared" si="48"/>
        <v>57050.5</v>
      </c>
      <c r="G225" s="25">
        <f t="shared" si="37"/>
        <v>1.0413405666909141</v>
      </c>
      <c r="H225" s="25">
        <f t="shared" si="44"/>
        <v>1.0012225194949984</v>
      </c>
      <c r="I225" s="4">
        <f t="shared" si="38"/>
        <v>59336.460020860308</v>
      </c>
      <c r="J225" s="25">
        <f t="shared" si="45"/>
        <v>52146.719209843286</v>
      </c>
      <c r="K225" s="15">
        <f t="shared" si="39"/>
        <v>52210.469590677531</v>
      </c>
      <c r="L225" s="36">
        <f t="shared" si="40"/>
        <v>7198.5304093224695</v>
      </c>
      <c r="M225" s="36">
        <f t="shared" si="41"/>
        <v>7198.5304093224695</v>
      </c>
      <c r="N225" s="36">
        <f t="shared" si="42"/>
        <v>0.12116902168564476</v>
      </c>
      <c r="O225" s="36">
        <f t="shared" si="43"/>
        <v>51818840.053940319</v>
      </c>
      <c r="P225" s="35">
        <f t="shared" si="46"/>
        <v>51818840.053940319</v>
      </c>
    </row>
    <row r="226" spans="1:16" ht="17" x14ac:dyDescent="0.4">
      <c r="A226" s="1">
        <v>225</v>
      </c>
      <c r="B226" s="21">
        <v>40038</v>
      </c>
      <c r="C226" s="43">
        <v>1</v>
      </c>
      <c r="D226" s="22">
        <v>48213</v>
      </c>
      <c r="E226" s="25">
        <f t="shared" si="47"/>
        <v>56383.75</v>
      </c>
      <c r="F226" s="25">
        <f t="shared" si="48"/>
        <v>54498.25</v>
      </c>
      <c r="G226" s="25">
        <f t="shared" si="37"/>
        <v>0.88467060868926983</v>
      </c>
      <c r="H226" s="25">
        <f t="shared" si="44"/>
        <v>0.99908176007043725</v>
      </c>
      <c r="I226" s="4">
        <f t="shared" si="38"/>
        <v>48257.311790579472</v>
      </c>
      <c r="J226" s="25">
        <f t="shared" si="45"/>
        <v>52147.259875906129</v>
      </c>
      <c r="K226" s="15">
        <f t="shared" si="39"/>
        <v>52099.376179670784</v>
      </c>
      <c r="L226" s="36">
        <f t="shared" si="40"/>
        <v>-3886.376179670784</v>
      </c>
      <c r="M226" s="36">
        <f t="shared" si="41"/>
        <v>3886.376179670784</v>
      </c>
      <c r="N226" s="36">
        <f t="shared" si="42"/>
        <v>8.06084703227508E-2</v>
      </c>
      <c r="O226" s="36">
        <f t="shared" si="43"/>
        <v>15103919.809912479</v>
      </c>
      <c r="P226" s="35">
        <f t="shared" si="46"/>
        <v>15103919.809912479</v>
      </c>
    </row>
    <row r="227" spans="1:16" ht="17" x14ac:dyDescent="0.4">
      <c r="A227" s="1">
        <v>226</v>
      </c>
      <c r="B227" s="21">
        <v>40039</v>
      </c>
      <c r="C227" s="43">
        <v>2</v>
      </c>
      <c r="D227" s="22">
        <v>58012</v>
      </c>
      <c r="E227" s="25">
        <f t="shared" si="47"/>
        <v>52612.75</v>
      </c>
      <c r="F227" s="25">
        <f t="shared" si="48"/>
        <v>52481.375</v>
      </c>
      <c r="G227" s="25">
        <f t="shared" si="37"/>
        <v>1.1053826238355988</v>
      </c>
      <c r="H227" s="25">
        <f t="shared" si="44"/>
        <v>0.99903006100488578</v>
      </c>
      <c r="I227" s="4">
        <f t="shared" si="38"/>
        <v>58068.322730597283</v>
      </c>
      <c r="J227" s="25">
        <f t="shared" si="45"/>
        <v>52147.800541968973</v>
      </c>
      <c r="K227" s="15">
        <f t="shared" si="39"/>
        <v>52097.220356713879</v>
      </c>
      <c r="L227" s="36">
        <f t="shared" si="40"/>
        <v>5914.7796432861214</v>
      </c>
      <c r="M227" s="36">
        <f t="shared" si="41"/>
        <v>5914.7796432861214</v>
      </c>
      <c r="N227" s="36">
        <f t="shared" si="42"/>
        <v>0.10195786463638767</v>
      </c>
      <c r="O227" s="36">
        <f t="shared" si="43"/>
        <v>34984618.228631899</v>
      </c>
      <c r="P227" s="35">
        <f t="shared" si="46"/>
        <v>34984618.228631899</v>
      </c>
    </row>
    <row r="228" spans="1:16" ht="17" x14ac:dyDescent="0.4">
      <c r="A228" s="1">
        <v>227</v>
      </c>
      <c r="B228" s="21">
        <v>40040</v>
      </c>
      <c r="C228" s="43">
        <v>3</v>
      </c>
      <c r="D228" s="22">
        <v>44817</v>
      </c>
      <c r="E228" s="25">
        <f t="shared" si="47"/>
        <v>52350</v>
      </c>
      <c r="F228" s="25">
        <f t="shared" si="48"/>
        <v>53308.375</v>
      </c>
      <c r="G228" s="25">
        <f t="shared" si="37"/>
        <v>0.84071217702659296</v>
      </c>
      <c r="H228" s="25">
        <f t="shared" si="44"/>
        <v>1.0006656594296783</v>
      </c>
      <c r="I228" s="4">
        <f t="shared" si="38"/>
        <v>44787.186986653571</v>
      </c>
      <c r="J228" s="25">
        <f t="shared" si="45"/>
        <v>52148.341208031816</v>
      </c>
      <c r="K228" s="15">
        <f t="shared" si="39"/>
        <v>52183.054243099024</v>
      </c>
      <c r="L228" s="36">
        <f t="shared" si="40"/>
        <v>-7366.0542430990245</v>
      </c>
      <c r="M228" s="36">
        <f t="shared" si="41"/>
        <v>7366.0542430990245</v>
      </c>
      <c r="N228" s="36">
        <f t="shared" si="42"/>
        <v>0.16435848546531504</v>
      </c>
      <c r="O228" s="36">
        <f t="shared" si="43"/>
        <v>54258755.112277143</v>
      </c>
      <c r="P228" s="35">
        <f t="shared" si="46"/>
        <v>54258755.112277143</v>
      </c>
    </row>
    <row r="229" spans="1:16" ht="17" x14ac:dyDescent="0.4">
      <c r="A229" s="1">
        <v>228</v>
      </c>
      <c r="B229" s="21">
        <v>40041</v>
      </c>
      <c r="C229" s="43">
        <v>4</v>
      </c>
      <c r="D229" s="22">
        <v>58358</v>
      </c>
      <c r="E229" s="25">
        <f t="shared" si="47"/>
        <v>54266.75</v>
      </c>
      <c r="F229" s="25">
        <f t="shared" si="48"/>
        <v>54115.25</v>
      </c>
      <c r="G229" s="25">
        <f t="shared" si="37"/>
        <v>1.0784021140066802</v>
      </c>
      <c r="H229" s="25">
        <f t="shared" si="44"/>
        <v>1.0012225194949984</v>
      </c>
      <c r="I229" s="4">
        <f t="shared" si="38"/>
        <v>58286.743319991343</v>
      </c>
      <c r="J229" s="25">
        <f t="shared" si="45"/>
        <v>52148.881874094666</v>
      </c>
      <c r="K229" s="15">
        <f t="shared" si="39"/>
        <v>52212.634898828117</v>
      </c>
      <c r="L229" s="36">
        <f t="shared" si="40"/>
        <v>6145.365101171883</v>
      </c>
      <c r="M229" s="36">
        <f t="shared" si="41"/>
        <v>6145.365101171883</v>
      </c>
      <c r="N229" s="36">
        <f t="shared" si="42"/>
        <v>0.10530458722320647</v>
      </c>
      <c r="O229" s="36">
        <f t="shared" si="43"/>
        <v>37765512.226701304</v>
      </c>
      <c r="P229" s="35">
        <f t="shared" si="46"/>
        <v>37765512.226701304</v>
      </c>
    </row>
    <row r="230" spans="1:16" ht="17" x14ac:dyDescent="0.4">
      <c r="A230" s="1">
        <v>229</v>
      </c>
      <c r="B230" s="21">
        <v>40042</v>
      </c>
      <c r="C230" s="43">
        <v>1</v>
      </c>
      <c r="D230" s="22">
        <v>55880</v>
      </c>
      <c r="E230" s="25">
        <f t="shared" si="47"/>
        <v>53963.75</v>
      </c>
      <c r="F230" s="25">
        <f t="shared" si="48"/>
        <v>55476.75</v>
      </c>
      <c r="G230" s="25">
        <f t="shared" si="37"/>
        <v>1.0072688108081314</v>
      </c>
      <c r="H230" s="25">
        <f t="shared" si="44"/>
        <v>0.99908176007043725</v>
      </c>
      <c r="I230" s="4">
        <f t="shared" si="38"/>
        <v>55931.358406603627</v>
      </c>
      <c r="J230" s="25">
        <f t="shared" si="45"/>
        <v>52149.42254015751</v>
      </c>
      <c r="K230" s="15">
        <f t="shared" si="39"/>
        <v>52101.536858077496</v>
      </c>
      <c r="L230" s="36">
        <f t="shared" si="40"/>
        <v>3778.4631419225043</v>
      </c>
      <c r="M230" s="36">
        <f t="shared" si="41"/>
        <v>3778.4631419225043</v>
      </c>
      <c r="N230" s="36">
        <f t="shared" si="42"/>
        <v>6.7617450642850824E-2</v>
      </c>
      <c r="O230" s="36">
        <f t="shared" si="43"/>
        <v>14276783.714866882</v>
      </c>
      <c r="P230" s="35">
        <f t="shared" si="46"/>
        <v>14276783.714866882</v>
      </c>
    </row>
    <row r="231" spans="1:16" ht="17" x14ac:dyDescent="0.4">
      <c r="A231" s="1">
        <v>230</v>
      </c>
      <c r="B231" s="21">
        <v>40043</v>
      </c>
      <c r="C231" s="43">
        <v>2</v>
      </c>
      <c r="D231" s="22">
        <v>56800</v>
      </c>
      <c r="E231" s="25">
        <f t="shared" si="47"/>
        <v>56989.75</v>
      </c>
      <c r="F231" s="25">
        <f t="shared" si="48"/>
        <v>55454.25</v>
      </c>
      <c r="G231" s="25">
        <f t="shared" si="37"/>
        <v>1.0242677522462209</v>
      </c>
      <c r="H231" s="25">
        <f t="shared" si="44"/>
        <v>0.99903006100488578</v>
      </c>
      <c r="I231" s="4">
        <f t="shared" si="38"/>
        <v>56855.146023200818</v>
      </c>
      <c r="J231" s="25">
        <f t="shared" si="45"/>
        <v>52149.963206220353</v>
      </c>
      <c r="K231" s="15">
        <f t="shared" si="39"/>
        <v>52099.38092331287</v>
      </c>
      <c r="L231" s="36">
        <f t="shared" si="40"/>
        <v>4700.6190766871296</v>
      </c>
      <c r="M231" s="36">
        <f t="shared" si="41"/>
        <v>4700.6190766871296</v>
      </c>
      <c r="N231" s="36">
        <f t="shared" si="42"/>
        <v>8.2757378110688895E-2</v>
      </c>
      <c r="O231" s="36">
        <f t="shared" si="43"/>
        <v>22095819.704114962</v>
      </c>
      <c r="P231" s="35">
        <f t="shared" si="46"/>
        <v>22095819.704114962</v>
      </c>
    </row>
    <row r="232" spans="1:16" ht="17" x14ac:dyDescent="0.4">
      <c r="A232" s="1">
        <v>231</v>
      </c>
      <c r="B232" s="21">
        <v>40044</v>
      </c>
      <c r="C232" s="43">
        <v>3</v>
      </c>
      <c r="D232" s="22">
        <v>56921</v>
      </c>
      <c r="E232" s="25">
        <f t="shared" si="47"/>
        <v>53918.75</v>
      </c>
      <c r="F232" s="25">
        <f t="shared" si="48"/>
        <v>53820.125</v>
      </c>
      <c r="G232" s="25">
        <f t="shared" si="37"/>
        <v>1.0576155295068528</v>
      </c>
      <c r="H232" s="25">
        <f t="shared" si="44"/>
        <v>1.0006656594296783</v>
      </c>
      <c r="I232" s="4">
        <f t="shared" si="38"/>
        <v>56883.135204661347</v>
      </c>
      <c r="J232" s="25">
        <f t="shared" si="45"/>
        <v>52150.503872283196</v>
      </c>
      <c r="K232" s="15">
        <f t="shared" si="39"/>
        <v>52185.218346948255</v>
      </c>
      <c r="L232" s="36">
        <f t="shared" si="40"/>
        <v>4735.7816530517448</v>
      </c>
      <c r="M232" s="36">
        <f t="shared" si="41"/>
        <v>4735.7816530517448</v>
      </c>
      <c r="N232" s="36">
        <f t="shared" si="42"/>
        <v>8.3199199821713338E-2</v>
      </c>
      <c r="O232" s="36">
        <f t="shared" si="43"/>
        <v>22427627.865381517</v>
      </c>
      <c r="P232" s="35">
        <f t="shared" si="46"/>
        <v>22427627.865381517</v>
      </c>
    </row>
    <row r="233" spans="1:16" ht="17" x14ac:dyDescent="0.4">
      <c r="A233" s="1">
        <v>232</v>
      </c>
      <c r="B233" s="21">
        <v>40045</v>
      </c>
      <c r="C233" s="43">
        <v>4</v>
      </c>
      <c r="D233" s="22">
        <v>46074</v>
      </c>
      <c r="E233" s="25">
        <f t="shared" si="47"/>
        <v>53721.5</v>
      </c>
      <c r="F233" s="25">
        <f t="shared" si="48"/>
        <v>54099.625</v>
      </c>
      <c r="G233" s="25">
        <f t="shared" si="37"/>
        <v>0.85165100497461854</v>
      </c>
      <c r="H233" s="25">
        <f t="shared" si="44"/>
        <v>1.0012225194949984</v>
      </c>
      <c r="I233" s="4">
        <f t="shared" si="38"/>
        <v>46017.742412784559</v>
      </c>
      <c r="J233" s="25">
        <f t="shared" si="45"/>
        <v>52151.044538346039</v>
      </c>
      <c r="K233" s="15">
        <f t="shared" si="39"/>
        <v>52214.800206978696</v>
      </c>
      <c r="L233" s="36">
        <f t="shared" si="40"/>
        <v>-6140.8002069786962</v>
      </c>
      <c r="M233" s="36">
        <f t="shared" si="41"/>
        <v>6140.8002069786962</v>
      </c>
      <c r="N233" s="36">
        <f t="shared" si="42"/>
        <v>0.13328124770974295</v>
      </c>
      <c r="O233" s="36">
        <f t="shared" si="43"/>
        <v>37709427.182029597</v>
      </c>
      <c r="P233" s="35">
        <f t="shared" si="46"/>
        <v>37709427.182029597</v>
      </c>
    </row>
    <row r="234" spans="1:16" ht="17" x14ac:dyDescent="0.4">
      <c r="A234" s="1">
        <v>233</v>
      </c>
      <c r="B234" s="21">
        <v>40046</v>
      </c>
      <c r="C234" s="43">
        <v>1</v>
      </c>
      <c r="D234" s="22">
        <v>55091</v>
      </c>
      <c r="E234" s="25">
        <f t="shared" si="47"/>
        <v>54477.75</v>
      </c>
      <c r="F234" s="25">
        <f t="shared" si="48"/>
        <v>55365.25</v>
      </c>
      <c r="G234" s="25">
        <f t="shared" si="37"/>
        <v>0.99504653189500636</v>
      </c>
      <c r="H234" s="25">
        <f t="shared" si="44"/>
        <v>0.99908176007043725</v>
      </c>
      <c r="I234" s="4">
        <f t="shared" si="38"/>
        <v>55141.633249430932</v>
      </c>
      <c r="J234" s="25">
        <f t="shared" si="45"/>
        <v>52151.585204408882</v>
      </c>
      <c r="K234" s="15">
        <f t="shared" si="39"/>
        <v>52103.6975364842</v>
      </c>
      <c r="L234" s="36">
        <f t="shared" si="40"/>
        <v>2987.3024635157999</v>
      </c>
      <c r="M234" s="36">
        <f t="shared" si="41"/>
        <v>2987.3024635157999</v>
      </c>
      <c r="N234" s="36">
        <f t="shared" si="42"/>
        <v>5.4224872729044672E-2</v>
      </c>
      <c r="O234" s="36">
        <f t="shared" si="43"/>
        <v>8923976.0085275676</v>
      </c>
      <c r="P234" s="35">
        <f t="shared" si="46"/>
        <v>8923976.0085275676</v>
      </c>
    </row>
    <row r="235" spans="1:16" ht="17" x14ac:dyDescent="0.4">
      <c r="A235" s="1">
        <v>234</v>
      </c>
      <c r="B235" s="21">
        <v>40047</v>
      </c>
      <c r="C235" s="43">
        <v>2</v>
      </c>
      <c r="D235" s="22">
        <v>59825</v>
      </c>
      <c r="E235" s="25">
        <f t="shared" si="47"/>
        <v>56252.75</v>
      </c>
      <c r="F235" s="25">
        <f t="shared" si="48"/>
        <v>58260.875</v>
      </c>
      <c r="G235" s="25">
        <f t="shared" si="37"/>
        <v>1.0268469191374143</v>
      </c>
      <c r="H235" s="25">
        <f t="shared" si="44"/>
        <v>0.99903006100488578</v>
      </c>
      <c r="I235" s="4">
        <f t="shared" si="38"/>
        <v>59883.082937288535</v>
      </c>
      <c r="J235" s="25">
        <f t="shared" si="45"/>
        <v>52152.125870471733</v>
      </c>
      <c r="K235" s="15">
        <f t="shared" si="39"/>
        <v>52101.541489911855</v>
      </c>
      <c r="L235" s="36">
        <f t="shared" si="40"/>
        <v>7723.458510088145</v>
      </c>
      <c r="M235" s="36">
        <f t="shared" si="41"/>
        <v>7723.458510088145</v>
      </c>
      <c r="N235" s="36">
        <f t="shared" si="42"/>
        <v>0.12910085265504631</v>
      </c>
      <c r="O235" s="36">
        <f t="shared" si="43"/>
        <v>59651811.357052989</v>
      </c>
      <c r="P235" s="35">
        <f t="shared" si="46"/>
        <v>59651811.357052989</v>
      </c>
    </row>
    <row r="236" spans="1:16" ht="17" x14ac:dyDescent="0.4">
      <c r="A236" s="1">
        <v>235</v>
      </c>
      <c r="B236" s="21">
        <v>40048</v>
      </c>
      <c r="C236" s="43">
        <v>3</v>
      </c>
      <c r="D236" s="22">
        <v>64021</v>
      </c>
      <c r="E236" s="25">
        <f t="shared" si="47"/>
        <v>60269</v>
      </c>
      <c r="F236" s="25">
        <f t="shared" si="48"/>
        <v>61340.5</v>
      </c>
      <c r="G236" s="25">
        <f t="shared" si="37"/>
        <v>1.0436986982499328</v>
      </c>
      <c r="H236" s="25">
        <f t="shared" si="44"/>
        <v>1.0006656594296783</v>
      </c>
      <c r="I236" s="4">
        <f t="shared" si="38"/>
        <v>63978.412166645423</v>
      </c>
      <c r="J236" s="25">
        <f t="shared" si="45"/>
        <v>52152.666536534576</v>
      </c>
      <c r="K236" s="15">
        <f t="shared" si="39"/>
        <v>52187.382450797493</v>
      </c>
      <c r="L236" s="36">
        <f t="shared" si="40"/>
        <v>11833.617549202507</v>
      </c>
      <c r="M236" s="36">
        <f t="shared" si="41"/>
        <v>11833.617549202507</v>
      </c>
      <c r="N236" s="36">
        <f t="shared" si="42"/>
        <v>0.18483962370476104</v>
      </c>
      <c r="O236" s="36">
        <f t="shared" si="43"/>
        <v>140034504.30079353</v>
      </c>
      <c r="P236" s="35">
        <f t="shared" si="46"/>
        <v>140034504.30079353</v>
      </c>
    </row>
    <row r="237" spans="1:16" ht="17" x14ac:dyDescent="0.4">
      <c r="A237" s="1">
        <v>236</v>
      </c>
      <c r="B237" s="21">
        <v>40049</v>
      </c>
      <c r="C237" s="43">
        <v>4</v>
      </c>
      <c r="D237" s="22">
        <v>62139</v>
      </c>
      <c r="E237" s="25">
        <f t="shared" si="47"/>
        <v>62412</v>
      </c>
      <c r="F237" s="25">
        <f t="shared" si="48"/>
        <v>62541.375</v>
      </c>
      <c r="G237" s="25">
        <f t="shared" ref="G237:G300" si="49">D237/F237</f>
        <v>0.99356625913645169</v>
      </c>
      <c r="H237" s="25">
        <f t="shared" si="44"/>
        <v>1.0012225194949984</v>
      </c>
      <c r="I237" s="4">
        <f t="shared" ref="I237:I300" si="50">D237/H237</f>
        <v>62063.126617789196</v>
      </c>
      <c r="J237" s="25">
        <f t="shared" si="45"/>
        <v>52153.207202597419</v>
      </c>
      <c r="K237" s="15">
        <f t="shared" ref="K237:K300" si="51">H237*J237</f>
        <v>52216.965515129283</v>
      </c>
      <c r="L237" s="36">
        <f t="shared" ref="L237:L300" si="52">D237-K237</f>
        <v>9922.0344848707173</v>
      </c>
      <c r="M237" s="36">
        <f t="shared" ref="M237:M300" si="53">ABS(L237)</f>
        <v>9922.0344848707173</v>
      </c>
      <c r="N237" s="36">
        <f t="shared" ref="N237:N300" si="54">M237/D237</f>
        <v>0.15967483359678653</v>
      </c>
      <c r="O237" s="36">
        <f t="shared" ref="O237:O300" si="55">L237^2</f>
        <v>98446768.318963721</v>
      </c>
      <c r="P237" s="35">
        <f t="shared" si="46"/>
        <v>98446768.318963721</v>
      </c>
    </row>
    <row r="238" spans="1:16" ht="17" x14ac:dyDescent="0.4">
      <c r="A238" s="1">
        <v>237</v>
      </c>
      <c r="B238" s="21">
        <v>40050</v>
      </c>
      <c r="C238" s="43">
        <v>1</v>
      </c>
      <c r="D238" s="22">
        <v>63663</v>
      </c>
      <c r="E238" s="25">
        <f t="shared" si="47"/>
        <v>62670.75</v>
      </c>
      <c r="F238" s="25">
        <f t="shared" si="48"/>
        <v>60915.875</v>
      </c>
      <c r="G238" s="25">
        <f t="shared" si="49"/>
        <v>1.0450970293047583</v>
      </c>
      <c r="H238" s="25">
        <f t="shared" si="44"/>
        <v>0.99908176007043725</v>
      </c>
      <c r="I238" s="4">
        <f t="shared" si="50"/>
        <v>63721.511636356598</v>
      </c>
      <c r="J238" s="25">
        <f t="shared" si="45"/>
        <v>52153.747868660263</v>
      </c>
      <c r="K238" s="15">
        <f t="shared" si="51"/>
        <v>52105.858214890912</v>
      </c>
      <c r="L238" s="36">
        <f t="shared" si="52"/>
        <v>11557.141785109088</v>
      </c>
      <c r="M238" s="36">
        <f t="shared" si="53"/>
        <v>11557.141785109088</v>
      </c>
      <c r="N238" s="36">
        <f t="shared" si="54"/>
        <v>0.1815362421674927</v>
      </c>
      <c r="O238" s="36">
        <f t="shared" si="55"/>
        <v>133567526.24111448</v>
      </c>
      <c r="P238" s="35">
        <f t="shared" si="46"/>
        <v>133567526.24111448</v>
      </c>
    </row>
    <row r="239" spans="1:16" ht="17" x14ac:dyDescent="0.4">
      <c r="A239" s="1">
        <v>238</v>
      </c>
      <c r="B239" s="21">
        <v>40051</v>
      </c>
      <c r="C239" s="43">
        <v>2</v>
      </c>
      <c r="D239" s="22">
        <v>60860</v>
      </c>
      <c r="E239" s="25">
        <f t="shared" si="47"/>
        <v>59161</v>
      </c>
      <c r="F239" s="25">
        <f t="shared" si="48"/>
        <v>59122</v>
      </c>
      <c r="G239" s="25">
        <f t="shared" si="49"/>
        <v>1.0293968404316498</v>
      </c>
      <c r="H239" s="25">
        <f t="shared" si="44"/>
        <v>0.99903006100488578</v>
      </c>
      <c r="I239" s="4">
        <f t="shared" si="50"/>
        <v>60919.087798802844</v>
      </c>
      <c r="J239" s="25">
        <f t="shared" si="45"/>
        <v>52154.288534723106</v>
      </c>
      <c r="K239" s="15">
        <f t="shared" si="51"/>
        <v>52103.70205651084</v>
      </c>
      <c r="L239" s="36">
        <f t="shared" si="52"/>
        <v>8756.2979434891604</v>
      </c>
      <c r="M239" s="36">
        <f t="shared" si="53"/>
        <v>8756.2979434891604</v>
      </c>
      <c r="N239" s="36">
        <f t="shared" si="54"/>
        <v>0.1438760753120138</v>
      </c>
      <c r="O239" s="36">
        <f t="shared" si="55"/>
        <v>76672753.675152496</v>
      </c>
      <c r="P239" s="35">
        <f t="shared" si="46"/>
        <v>76672753.675152496</v>
      </c>
    </row>
    <row r="240" spans="1:16" ht="17" x14ac:dyDescent="0.4">
      <c r="A240" s="1">
        <v>239</v>
      </c>
      <c r="B240" s="21">
        <v>40052</v>
      </c>
      <c r="C240" s="43">
        <v>3</v>
      </c>
      <c r="D240" s="22">
        <v>49982</v>
      </c>
      <c r="E240" s="25">
        <f t="shared" si="47"/>
        <v>59083</v>
      </c>
      <c r="F240" s="25">
        <f t="shared" si="48"/>
        <v>58669.875</v>
      </c>
      <c r="G240" s="25">
        <f t="shared" si="49"/>
        <v>0.85191931975311008</v>
      </c>
      <c r="H240" s="25">
        <f t="shared" si="44"/>
        <v>1.0006656594296783</v>
      </c>
      <c r="I240" s="4">
        <f t="shared" si="50"/>
        <v>49948.751142801135</v>
      </c>
      <c r="J240" s="25">
        <f t="shared" si="45"/>
        <v>52154.829200785956</v>
      </c>
      <c r="K240" s="15">
        <f t="shared" si="51"/>
        <v>52189.546554646724</v>
      </c>
      <c r="L240" s="36">
        <f t="shared" si="52"/>
        <v>-2207.546554646724</v>
      </c>
      <c r="M240" s="36">
        <f t="shared" si="53"/>
        <v>2207.546554646724</v>
      </c>
      <c r="N240" s="36">
        <f t="shared" si="54"/>
        <v>4.4166831152149255E-2</v>
      </c>
      <c r="O240" s="36">
        <f t="shared" si="55"/>
        <v>4873261.7909326218</v>
      </c>
      <c r="P240" s="35">
        <f t="shared" si="46"/>
        <v>4873261.7909326218</v>
      </c>
    </row>
    <row r="241" spans="1:16" ht="17" x14ac:dyDescent="0.4">
      <c r="A241" s="1">
        <v>240</v>
      </c>
      <c r="B241" s="21">
        <v>40053</v>
      </c>
      <c r="C241" s="43">
        <v>4</v>
      </c>
      <c r="D241" s="22">
        <v>61827</v>
      </c>
      <c r="E241" s="25">
        <f t="shared" si="47"/>
        <v>58256.75</v>
      </c>
      <c r="F241" s="25">
        <f t="shared" si="48"/>
        <v>57571.5</v>
      </c>
      <c r="G241" s="25">
        <f t="shared" si="49"/>
        <v>1.0739167817409656</v>
      </c>
      <c r="H241" s="25">
        <f t="shared" si="44"/>
        <v>1.0012225194949984</v>
      </c>
      <c r="I241" s="4">
        <f t="shared" si="50"/>
        <v>61751.507578140183</v>
      </c>
      <c r="J241" s="25">
        <f t="shared" si="45"/>
        <v>52155.3698668488</v>
      </c>
      <c r="K241" s="15">
        <f t="shared" si="51"/>
        <v>52219.130823279876</v>
      </c>
      <c r="L241" s="36">
        <f t="shared" si="52"/>
        <v>9607.8691767201235</v>
      </c>
      <c r="M241" s="36">
        <f t="shared" si="53"/>
        <v>9607.8691767201235</v>
      </c>
      <c r="N241" s="36">
        <f t="shared" si="54"/>
        <v>0.15539924590745344</v>
      </c>
      <c r="O241" s="36">
        <f t="shared" si="55"/>
        <v>92311150.116968617</v>
      </c>
      <c r="P241" s="35">
        <f t="shared" si="46"/>
        <v>92311150.116968617</v>
      </c>
    </row>
    <row r="242" spans="1:16" ht="17" x14ac:dyDescent="0.4">
      <c r="A242" s="1">
        <v>241</v>
      </c>
      <c r="B242" s="21">
        <v>40054</v>
      </c>
      <c r="C242" s="43">
        <v>1</v>
      </c>
      <c r="D242" s="22">
        <v>60358</v>
      </c>
      <c r="E242" s="25">
        <f t="shared" si="47"/>
        <v>56886.25</v>
      </c>
      <c r="F242" s="25">
        <f t="shared" si="48"/>
        <v>57101.875</v>
      </c>
      <c r="G242" s="25">
        <f t="shared" si="49"/>
        <v>1.0570230837428718</v>
      </c>
      <c r="H242" s="25">
        <f t="shared" si="44"/>
        <v>0.99908176007043725</v>
      </c>
      <c r="I242" s="4">
        <f t="shared" si="50"/>
        <v>60413.474064169321</v>
      </c>
      <c r="J242" s="25">
        <f t="shared" si="45"/>
        <v>52155.910532911643</v>
      </c>
      <c r="K242" s="15">
        <f t="shared" si="51"/>
        <v>52108.018893297623</v>
      </c>
      <c r="L242" s="36">
        <f t="shared" si="52"/>
        <v>8249.9811067023766</v>
      </c>
      <c r="M242" s="36">
        <f t="shared" si="53"/>
        <v>8249.9811067023766</v>
      </c>
      <c r="N242" s="36">
        <f t="shared" si="54"/>
        <v>0.1366841364310013</v>
      </c>
      <c r="O242" s="36">
        <f t="shared" si="55"/>
        <v>68062188.260946169</v>
      </c>
      <c r="P242" s="35">
        <f t="shared" si="46"/>
        <v>68062188.260946169</v>
      </c>
    </row>
    <row r="243" spans="1:16" ht="17" x14ac:dyDescent="0.4">
      <c r="A243" s="1">
        <v>242</v>
      </c>
      <c r="B243" s="21">
        <v>40055</v>
      </c>
      <c r="C243" s="43">
        <v>2</v>
      </c>
      <c r="D243" s="22">
        <v>55378</v>
      </c>
      <c r="E243" s="25">
        <f t="shared" si="47"/>
        <v>57317.5</v>
      </c>
      <c r="F243" s="25">
        <f t="shared" si="48"/>
        <v>56385.375</v>
      </c>
      <c r="G243" s="25">
        <f t="shared" si="49"/>
        <v>0.98213410835699855</v>
      </c>
      <c r="H243" s="25">
        <f t="shared" si="44"/>
        <v>0.99903006100488578</v>
      </c>
      <c r="I243" s="4">
        <f t="shared" si="50"/>
        <v>55431.765430859414</v>
      </c>
      <c r="J243" s="25">
        <f t="shared" si="45"/>
        <v>52156.451198974486</v>
      </c>
      <c r="K243" s="15">
        <f t="shared" si="51"/>
        <v>52105.862623109831</v>
      </c>
      <c r="L243" s="36">
        <f t="shared" si="52"/>
        <v>3272.1373768901685</v>
      </c>
      <c r="M243" s="36">
        <f t="shared" si="53"/>
        <v>3272.1373768901685</v>
      </c>
      <c r="N243" s="36">
        <f t="shared" si="54"/>
        <v>5.9087315845465137E-2</v>
      </c>
      <c r="O243" s="36">
        <f t="shared" si="55"/>
        <v>10706883.013241673</v>
      </c>
      <c r="P243" s="35">
        <f t="shared" si="46"/>
        <v>10706883.013241673</v>
      </c>
    </row>
    <row r="244" spans="1:16" ht="17" x14ac:dyDescent="0.4">
      <c r="A244" s="1">
        <v>243</v>
      </c>
      <c r="B244" s="21">
        <v>40056</v>
      </c>
      <c r="C244" s="43">
        <v>3</v>
      </c>
      <c r="D244" s="22">
        <v>51707</v>
      </c>
      <c r="E244" s="25">
        <f t="shared" si="47"/>
        <v>55453.25</v>
      </c>
      <c r="F244" s="25">
        <f t="shared" si="48"/>
        <v>54951.375</v>
      </c>
      <c r="G244" s="25">
        <f t="shared" si="49"/>
        <v>0.94095916617191111</v>
      </c>
      <c r="H244" s="25">
        <f t="shared" si="44"/>
        <v>1.0006656594296783</v>
      </c>
      <c r="I244" s="4">
        <f t="shared" si="50"/>
        <v>51672.603644128256</v>
      </c>
      <c r="J244" s="25">
        <f t="shared" si="45"/>
        <v>52156.991865037329</v>
      </c>
      <c r="K244" s="15">
        <f t="shared" si="51"/>
        <v>52191.710658495947</v>
      </c>
      <c r="L244" s="36">
        <f t="shared" si="52"/>
        <v>-484.71065849594743</v>
      </c>
      <c r="M244" s="36">
        <f t="shared" si="53"/>
        <v>484.71065849594743</v>
      </c>
      <c r="N244" s="36">
        <f t="shared" si="54"/>
        <v>9.3741787088004996E-3</v>
      </c>
      <c r="O244" s="36">
        <f t="shared" si="55"/>
        <v>234944.42245957497</v>
      </c>
      <c r="P244" s="35">
        <f t="shared" si="46"/>
        <v>234944.42245957497</v>
      </c>
    </row>
    <row r="245" spans="1:16" ht="17" x14ac:dyDescent="0.4">
      <c r="A245" s="1">
        <v>244</v>
      </c>
      <c r="B245" s="21">
        <v>40057</v>
      </c>
      <c r="C245" s="43">
        <v>4</v>
      </c>
      <c r="D245" s="22">
        <v>54370</v>
      </c>
      <c r="E245" s="25">
        <f t="shared" si="47"/>
        <v>54449.5</v>
      </c>
      <c r="F245" s="25">
        <f t="shared" si="48"/>
        <v>52855.5</v>
      </c>
      <c r="G245" s="25">
        <f t="shared" si="49"/>
        <v>1.0286535932873588</v>
      </c>
      <c r="H245" s="25">
        <f t="shared" si="44"/>
        <v>1.0012225194949984</v>
      </c>
      <c r="I245" s="4">
        <f t="shared" si="50"/>
        <v>54303.612774734043</v>
      </c>
      <c r="J245" s="25">
        <f t="shared" si="45"/>
        <v>52157.532531100172</v>
      </c>
      <c r="K245" s="15">
        <f t="shared" si="51"/>
        <v>52221.296131430456</v>
      </c>
      <c r="L245" s="36">
        <f t="shared" si="52"/>
        <v>2148.7038685695443</v>
      </c>
      <c r="M245" s="36">
        <f t="shared" si="53"/>
        <v>2148.7038685695443</v>
      </c>
      <c r="N245" s="36">
        <f t="shared" si="54"/>
        <v>3.9520027010659264E-2</v>
      </c>
      <c r="O245" s="36">
        <f t="shared" si="55"/>
        <v>4616928.3148057256</v>
      </c>
      <c r="P245" s="35">
        <f t="shared" si="46"/>
        <v>4616928.3148057256</v>
      </c>
    </row>
    <row r="246" spans="1:16" ht="17" x14ac:dyDescent="0.4">
      <c r="A246" s="1">
        <v>245</v>
      </c>
      <c r="B246" s="21">
        <v>40058</v>
      </c>
      <c r="C246" s="43">
        <v>1</v>
      </c>
      <c r="D246" s="22">
        <v>56343</v>
      </c>
      <c r="E246" s="25">
        <f t="shared" si="47"/>
        <v>51261.5</v>
      </c>
      <c r="F246" s="25">
        <f t="shared" si="48"/>
        <v>51537.875</v>
      </c>
      <c r="G246" s="25">
        <f t="shared" si="49"/>
        <v>1.0932348297247412</v>
      </c>
      <c r="H246" s="25">
        <f t="shared" si="44"/>
        <v>0.99908176007043725</v>
      </c>
      <c r="I246" s="4">
        <f t="shared" si="50"/>
        <v>56394.78394243501</v>
      </c>
      <c r="J246" s="25">
        <f t="shared" si="45"/>
        <v>52158.073197163023</v>
      </c>
      <c r="K246" s="15">
        <f t="shared" si="51"/>
        <v>52110.179571704328</v>
      </c>
      <c r="L246" s="36">
        <f t="shared" si="52"/>
        <v>4232.8204282956722</v>
      </c>
      <c r="M246" s="36">
        <f t="shared" si="53"/>
        <v>4232.8204282956722</v>
      </c>
      <c r="N246" s="36">
        <f t="shared" si="54"/>
        <v>7.5125932738683995E-2</v>
      </c>
      <c r="O246" s="36">
        <f t="shared" si="55"/>
        <v>17916768.778197158</v>
      </c>
      <c r="P246" s="35">
        <f t="shared" si="46"/>
        <v>17916768.778197158</v>
      </c>
    </row>
    <row r="247" spans="1:16" ht="17" x14ac:dyDescent="0.4">
      <c r="A247" s="1">
        <v>246</v>
      </c>
      <c r="B247" s="21">
        <v>40059</v>
      </c>
      <c r="C247" s="43">
        <v>2</v>
      </c>
      <c r="D247" s="22">
        <v>42626</v>
      </c>
      <c r="E247" s="25">
        <f t="shared" si="47"/>
        <v>51814.25</v>
      </c>
      <c r="F247" s="25">
        <f t="shared" si="48"/>
        <v>51467.625</v>
      </c>
      <c r="G247" s="25">
        <f t="shared" si="49"/>
        <v>0.82820996694523985</v>
      </c>
      <c r="H247" s="25">
        <f t="shared" si="44"/>
        <v>0.99903006100488578</v>
      </c>
      <c r="I247" s="4">
        <f t="shared" si="50"/>
        <v>42667.384760298555</v>
      </c>
      <c r="J247" s="25">
        <f t="shared" si="45"/>
        <v>52158.613863225866</v>
      </c>
      <c r="K247" s="15">
        <f t="shared" si="51"/>
        <v>52108.023189708816</v>
      </c>
      <c r="L247" s="36">
        <f t="shared" si="52"/>
        <v>-9482.0231897088161</v>
      </c>
      <c r="M247" s="36">
        <f t="shared" si="53"/>
        <v>9482.0231897088161</v>
      </c>
      <c r="N247" s="36">
        <f t="shared" si="54"/>
        <v>0.22244693824681688</v>
      </c>
      <c r="O247" s="36">
        <f t="shared" si="55"/>
        <v>89908763.770175755</v>
      </c>
      <c r="P247" s="35">
        <f t="shared" si="46"/>
        <v>89908763.770175755</v>
      </c>
    </row>
    <row r="248" spans="1:16" ht="17" x14ac:dyDescent="0.4">
      <c r="A248" s="1">
        <v>247</v>
      </c>
      <c r="B248" s="21">
        <v>40060</v>
      </c>
      <c r="C248" s="43">
        <v>3</v>
      </c>
      <c r="D248" s="22">
        <v>53918</v>
      </c>
      <c r="E248" s="25">
        <f t="shared" si="47"/>
        <v>51121</v>
      </c>
      <c r="F248" s="25">
        <f t="shared" si="48"/>
        <v>50422.125</v>
      </c>
      <c r="G248" s="25">
        <f t="shared" si="49"/>
        <v>1.069332163212082</v>
      </c>
      <c r="H248" s="25">
        <f t="shared" si="44"/>
        <v>1.0006656594296783</v>
      </c>
      <c r="I248" s="4">
        <f t="shared" si="50"/>
        <v>53882.132850177099</v>
      </c>
      <c r="J248" s="25">
        <f t="shared" si="45"/>
        <v>52159.154529288709</v>
      </c>
      <c r="K248" s="15">
        <f t="shared" si="51"/>
        <v>52193.874762345178</v>
      </c>
      <c r="L248" s="36">
        <f t="shared" si="52"/>
        <v>1724.1252376548218</v>
      </c>
      <c r="M248" s="36">
        <f t="shared" si="53"/>
        <v>1724.1252376548218</v>
      </c>
      <c r="N248" s="36">
        <f t="shared" si="54"/>
        <v>3.197680250852817E-2</v>
      </c>
      <c r="O248" s="36">
        <f t="shared" si="55"/>
        <v>2972607.8351182961</v>
      </c>
      <c r="P248" s="35">
        <f t="shared" si="46"/>
        <v>2972607.8351182961</v>
      </c>
    </row>
    <row r="249" spans="1:16" ht="17" x14ac:dyDescent="0.4">
      <c r="A249" s="1">
        <v>248</v>
      </c>
      <c r="B249" s="21">
        <v>40061</v>
      </c>
      <c r="C249" s="43">
        <v>4</v>
      </c>
      <c r="D249" s="22">
        <v>51597</v>
      </c>
      <c r="E249" s="25">
        <f t="shared" si="47"/>
        <v>49723.25</v>
      </c>
      <c r="F249" s="25">
        <f t="shared" si="48"/>
        <v>50499.125</v>
      </c>
      <c r="G249" s="25">
        <f t="shared" si="49"/>
        <v>1.0217404757013115</v>
      </c>
      <c r="H249" s="25">
        <f t="shared" si="44"/>
        <v>1.0012225194949984</v>
      </c>
      <c r="I249" s="4">
        <f t="shared" si="50"/>
        <v>51533.998681956087</v>
      </c>
      <c r="J249" s="25">
        <f t="shared" si="45"/>
        <v>52159.695195351553</v>
      </c>
      <c r="K249" s="15">
        <f t="shared" si="51"/>
        <v>52223.461439581042</v>
      </c>
      <c r="L249" s="36">
        <f t="shared" si="52"/>
        <v>-626.46143958104221</v>
      </c>
      <c r="M249" s="36">
        <f t="shared" si="53"/>
        <v>626.46143958104221</v>
      </c>
      <c r="N249" s="36">
        <f t="shared" si="54"/>
        <v>1.2141431470454527E-2</v>
      </c>
      <c r="O249" s="36">
        <f t="shared" si="55"/>
        <v>392453.9352819518</v>
      </c>
      <c r="P249" s="35">
        <f t="shared" si="46"/>
        <v>392453.9352819518</v>
      </c>
    </row>
    <row r="250" spans="1:16" ht="17" x14ac:dyDescent="0.4">
      <c r="A250" s="1">
        <v>249</v>
      </c>
      <c r="B250" s="21">
        <v>40062</v>
      </c>
      <c r="C250" s="43">
        <v>1</v>
      </c>
      <c r="D250" s="22">
        <v>50752</v>
      </c>
      <c r="E250" s="25">
        <f t="shared" si="47"/>
        <v>51275</v>
      </c>
      <c r="F250" s="25">
        <f t="shared" si="48"/>
        <v>50945.25</v>
      </c>
      <c r="G250" s="25">
        <f t="shared" si="49"/>
        <v>0.9962067121076057</v>
      </c>
      <c r="H250" s="25">
        <f t="shared" si="44"/>
        <v>0.99908176007043725</v>
      </c>
      <c r="I250" s="4">
        <f t="shared" si="50"/>
        <v>50798.645344523036</v>
      </c>
      <c r="J250" s="25">
        <f t="shared" si="45"/>
        <v>52160.235861414396</v>
      </c>
      <c r="K250" s="15">
        <f t="shared" si="51"/>
        <v>52112.340250111032</v>
      </c>
      <c r="L250" s="36">
        <f t="shared" si="52"/>
        <v>-1360.3402501110322</v>
      </c>
      <c r="M250" s="36">
        <f t="shared" si="53"/>
        <v>1360.3402501110322</v>
      </c>
      <c r="N250" s="36">
        <f t="shared" si="54"/>
        <v>2.6803677689766554E-2</v>
      </c>
      <c r="O250" s="36">
        <f t="shared" si="55"/>
        <v>1850525.5960721457</v>
      </c>
      <c r="P250" s="35">
        <f t="shared" si="46"/>
        <v>1850525.5960721457</v>
      </c>
    </row>
    <row r="251" spans="1:16" ht="17" x14ac:dyDescent="0.4">
      <c r="A251" s="1">
        <v>250</v>
      </c>
      <c r="B251" s="21">
        <v>40063</v>
      </c>
      <c r="C251" s="43">
        <v>2</v>
      </c>
      <c r="D251" s="22">
        <v>48833</v>
      </c>
      <c r="E251" s="25">
        <f t="shared" si="47"/>
        <v>50615.5</v>
      </c>
      <c r="F251" s="25">
        <f t="shared" si="48"/>
        <v>50547.375</v>
      </c>
      <c r="G251" s="25">
        <f t="shared" si="49"/>
        <v>0.9660837976254949</v>
      </c>
      <c r="H251" s="25">
        <f t="shared" si="44"/>
        <v>0.99903006100488578</v>
      </c>
      <c r="I251" s="4">
        <f t="shared" si="50"/>
        <v>48880.41101674235</v>
      </c>
      <c r="J251" s="25">
        <f t="shared" si="45"/>
        <v>52160.776527477239</v>
      </c>
      <c r="K251" s="15">
        <f t="shared" si="51"/>
        <v>52110.183756307801</v>
      </c>
      <c r="L251" s="36">
        <f t="shared" si="52"/>
        <v>-3277.1837563078006</v>
      </c>
      <c r="M251" s="36">
        <f t="shared" si="53"/>
        <v>3277.1837563078006</v>
      </c>
      <c r="N251" s="36">
        <f t="shared" si="54"/>
        <v>6.7110023064480995E-2</v>
      </c>
      <c r="O251" s="36">
        <f t="shared" si="55"/>
        <v>10739933.372607706</v>
      </c>
      <c r="P251" s="35">
        <f t="shared" si="46"/>
        <v>10739933.372607706</v>
      </c>
    </row>
    <row r="252" spans="1:16" ht="17" x14ac:dyDescent="0.4">
      <c r="A252" s="1">
        <v>251</v>
      </c>
      <c r="B252" s="21">
        <v>40064</v>
      </c>
      <c r="C252" s="43">
        <v>3</v>
      </c>
      <c r="D252" s="22">
        <v>51280</v>
      </c>
      <c r="E252" s="25">
        <f t="shared" si="47"/>
        <v>50479.25</v>
      </c>
      <c r="F252" s="25">
        <f t="shared" si="48"/>
        <v>49585.875</v>
      </c>
      <c r="G252" s="25">
        <f t="shared" si="49"/>
        <v>1.0341654755512533</v>
      </c>
      <c r="H252" s="25">
        <f t="shared" si="44"/>
        <v>1.0006656594296783</v>
      </c>
      <c r="I252" s="4">
        <f t="shared" si="50"/>
        <v>51245.88769162583</v>
      </c>
      <c r="J252" s="25">
        <f t="shared" si="45"/>
        <v>52161.31719354009</v>
      </c>
      <c r="K252" s="15">
        <f t="shared" si="51"/>
        <v>52196.038866194409</v>
      </c>
      <c r="L252" s="36">
        <f t="shared" si="52"/>
        <v>-916.03886619440891</v>
      </c>
      <c r="M252" s="36">
        <f t="shared" si="53"/>
        <v>916.03886619440891</v>
      </c>
      <c r="N252" s="36">
        <f t="shared" si="54"/>
        <v>1.7863472429688162E-2</v>
      </c>
      <c r="O252" s="36">
        <f t="shared" si="55"/>
        <v>839127.20437873818</v>
      </c>
      <c r="P252" s="35">
        <f t="shared" si="46"/>
        <v>839127.20437873818</v>
      </c>
    </row>
    <row r="253" spans="1:16" ht="17" x14ac:dyDescent="0.4">
      <c r="A253" s="1">
        <v>252</v>
      </c>
      <c r="B253" s="21">
        <v>40065</v>
      </c>
      <c r="C253" s="43">
        <v>4</v>
      </c>
      <c r="D253" s="22">
        <v>51052</v>
      </c>
      <c r="E253" s="25">
        <f t="shared" si="47"/>
        <v>48692.5</v>
      </c>
      <c r="F253" s="25">
        <f t="shared" si="48"/>
        <v>49428.125</v>
      </c>
      <c r="G253" s="25">
        <f t="shared" si="49"/>
        <v>1.0328532591515458</v>
      </c>
      <c r="H253" s="25">
        <f t="shared" si="44"/>
        <v>1.0012225194949984</v>
      </c>
      <c r="I253" s="4">
        <f t="shared" si="50"/>
        <v>50989.664141543544</v>
      </c>
      <c r="J253" s="25">
        <f t="shared" si="45"/>
        <v>52161.857859602933</v>
      </c>
      <c r="K253" s="15">
        <f t="shared" si="51"/>
        <v>52225.626747731636</v>
      </c>
      <c r="L253" s="36">
        <f t="shared" si="52"/>
        <v>-1173.626747731636</v>
      </c>
      <c r="M253" s="36">
        <f t="shared" si="53"/>
        <v>1173.626747731636</v>
      </c>
      <c r="N253" s="36">
        <f t="shared" si="54"/>
        <v>2.2988849559892579E-2</v>
      </c>
      <c r="O253" s="36">
        <f t="shared" si="55"/>
        <v>1377399.7429911371</v>
      </c>
      <c r="P253" s="35">
        <f t="shared" si="46"/>
        <v>1377399.7429911371</v>
      </c>
    </row>
    <row r="254" spans="1:16" ht="17" x14ac:dyDescent="0.4">
      <c r="A254" s="1">
        <v>253</v>
      </c>
      <c r="B254" s="21">
        <v>40066</v>
      </c>
      <c r="C254" s="43">
        <v>1</v>
      </c>
      <c r="D254" s="22">
        <v>43605</v>
      </c>
      <c r="E254" s="25">
        <f t="shared" si="47"/>
        <v>50163.75</v>
      </c>
      <c r="F254" s="25">
        <f t="shared" si="48"/>
        <v>50603.125</v>
      </c>
      <c r="G254" s="25">
        <f t="shared" si="49"/>
        <v>0.86170567529179276</v>
      </c>
      <c r="H254" s="25">
        <f t="shared" si="44"/>
        <v>0.99908176007043725</v>
      </c>
      <c r="I254" s="4">
        <f t="shared" si="50"/>
        <v>43645.076652110794</v>
      </c>
      <c r="J254" s="25">
        <f t="shared" si="45"/>
        <v>52162.398525665776</v>
      </c>
      <c r="K254" s="15">
        <f t="shared" si="51"/>
        <v>52114.500928517744</v>
      </c>
      <c r="L254" s="36">
        <f t="shared" si="52"/>
        <v>-8509.5009285177439</v>
      </c>
      <c r="M254" s="36">
        <f t="shared" si="53"/>
        <v>8509.5009285177439</v>
      </c>
      <c r="N254" s="36">
        <f t="shared" si="54"/>
        <v>0.19514966009672616</v>
      </c>
      <c r="O254" s="36">
        <f t="shared" si="55"/>
        <v>72411606.052444339</v>
      </c>
      <c r="P254" s="35">
        <f t="shared" si="46"/>
        <v>72411606.052444339</v>
      </c>
    </row>
    <row r="255" spans="1:16" ht="17" x14ac:dyDescent="0.4">
      <c r="A255" s="1">
        <v>254</v>
      </c>
      <c r="B255" s="21">
        <v>40067</v>
      </c>
      <c r="C255" s="43">
        <v>2</v>
      </c>
      <c r="D255" s="22">
        <v>54718</v>
      </c>
      <c r="E255" s="25">
        <f t="shared" si="47"/>
        <v>51042.5</v>
      </c>
      <c r="F255" s="25">
        <f t="shared" si="48"/>
        <v>51620.125</v>
      </c>
      <c r="G255" s="25">
        <f t="shared" si="49"/>
        <v>1.0600129310031698</v>
      </c>
      <c r="H255" s="25">
        <f t="shared" si="44"/>
        <v>0.99903006100488578</v>
      </c>
      <c r="I255" s="4">
        <f t="shared" si="50"/>
        <v>54771.124649603909</v>
      </c>
      <c r="J255" s="25">
        <f t="shared" si="45"/>
        <v>52162.939191728619</v>
      </c>
      <c r="K255" s="15">
        <f t="shared" si="51"/>
        <v>52112.344322906793</v>
      </c>
      <c r="L255" s="36">
        <f t="shared" si="52"/>
        <v>2605.6556770932075</v>
      </c>
      <c r="M255" s="36">
        <f t="shared" si="53"/>
        <v>2605.6556770932075</v>
      </c>
      <c r="N255" s="36">
        <f t="shared" si="54"/>
        <v>4.761971704179991E-2</v>
      </c>
      <c r="O255" s="36">
        <f t="shared" si="55"/>
        <v>6789441.5075680614</v>
      </c>
      <c r="P255" s="35">
        <f t="shared" si="46"/>
        <v>6789441.5075680614</v>
      </c>
    </row>
    <row r="256" spans="1:16" ht="17" x14ac:dyDescent="0.4">
      <c r="A256" s="1">
        <v>255</v>
      </c>
      <c r="B256" s="21">
        <v>40068</v>
      </c>
      <c r="C256" s="43">
        <v>3</v>
      </c>
      <c r="D256" s="22">
        <v>54795</v>
      </c>
      <c r="E256" s="25">
        <f t="shared" si="47"/>
        <v>52197.75</v>
      </c>
      <c r="F256" s="25">
        <f t="shared" si="48"/>
        <v>54274</v>
      </c>
      <c r="G256" s="25">
        <f t="shared" si="49"/>
        <v>1.0095994398791319</v>
      </c>
      <c r="H256" s="25">
        <f t="shared" si="44"/>
        <v>1.0006656594296783</v>
      </c>
      <c r="I256" s="4">
        <f t="shared" si="50"/>
        <v>54758.549455199638</v>
      </c>
      <c r="J256" s="25">
        <f t="shared" si="45"/>
        <v>52163.479857791463</v>
      </c>
      <c r="K256" s="15">
        <f t="shared" si="51"/>
        <v>52198.20297004364</v>
      </c>
      <c r="L256" s="36">
        <f t="shared" si="52"/>
        <v>2596.7970299563603</v>
      </c>
      <c r="M256" s="36">
        <f t="shared" si="53"/>
        <v>2596.7970299563603</v>
      </c>
      <c r="N256" s="36">
        <f t="shared" si="54"/>
        <v>4.7391131124306242E-2</v>
      </c>
      <c r="O256" s="36">
        <f t="shared" si="55"/>
        <v>6743354.8147901744</v>
      </c>
      <c r="P256" s="35">
        <f t="shared" si="46"/>
        <v>6743354.8147901744</v>
      </c>
    </row>
    <row r="257" spans="1:16" ht="17" x14ac:dyDescent="0.4">
      <c r="A257" s="1">
        <v>256</v>
      </c>
      <c r="B257" s="21">
        <v>40069</v>
      </c>
      <c r="C257" s="43">
        <v>4</v>
      </c>
      <c r="D257" s="22">
        <v>55673</v>
      </c>
      <c r="E257" s="25">
        <f t="shared" si="47"/>
        <v>56350.25</v>
      </c>
      <c r="F257" s="25">
        <f t="shared" si="48"/>
        <v>57128.5</v>
      </c>
      <c r="G257" s="25">
        <f t="shared" si="49"/>
        <v>0.974522348740121</v>
      </c>
      <c r="H257" s="25">
        <f t="shared" si="44"/>
        <v>1.0012225194949984</v>
      </c>
      <c r="I257" s="4">
        <f t="shared" si="50"/>
        <v>55605.021776857982</v>
      </c>
      <c r="J257" s="25">
        <f t="shared" si="45"/>
        <v>52164.020523854313</v>
      </c>
      <c r="K257" s="15">
        <f t="shared" si="51"/>
        <v>52227.792055882222</v>
      </c>
      <c r="L257" s="36">
        <f t="shared" si="52"/>
        <v>3445.2079441177775</v>
      </c>
      <c r="M257" s="36">
        <f t="shared" si="53"/>
        <v>3445.2079441177775</v>
      </c>
      <c r="N257" s="36">
        <f t="shared" si="54"/>
        <v>6.1882922495963527E-2</v>
      </c>
      <c r="O257" s="36">
        <f t="shared" si="55"/>
        <v>11869457.778212244</v>
      </c>
      <c r="P257" s="35">
        <f t="shared" si="46"/>
        <v>11869457.778212244</v>
      </c>
    </row>
    <row r="258" spans="1:16" ht="17" x14ac:dyDescent="0.4">
      <c r="A258" s="1">
        <v>257</v>
      </c>
      <c r="B258" s="21">
        <v>40070</v>
      </c>
      <c r="C258" s="43">
        <v>1</v>
      </c>
      <c r="D258" s="22">
        <v>60215</v>
      </c>
      <c r="E258" s="25">
        <f t="shared" si="47"/>
        <v>57906.75</v>
      </c>
      <c r="F258" s="25">
        <f t="shared" si="48"/>
        <v>58596.375</v>
      </c>
      <c r="G258" s="25">
        <f t="shared" si="49"/>
        <v>1.0276232958096811</v>
      </c>
      <c r="H258" s="25">
        <f t="shared" ref="H258:H321" si="56">VLOOKUP(C258,$Q$38:$S$42,3,FALSE)</f>
        <v>0.99908176007043725</v>
      </c>
      <c r="I258" s="4">
        <f t="shared" si="50"/>
        <v>60270.34263517605</v>
      </c>
      <c r="J258" s="25">
        <f t="shared" si="45"/>
        <v>52164.561189917156</v>
      </c>
      <c r="K258" s="15">
        <f t="shared" si="51"/>
        <v>52116.661606924456</v>
      </c>
      <c r="L258" s="36">
        <f t="shared" si="52"/>
        <v>8098.3383930755444</v>
      </c>
      <c r="M258" s="36">
        <f t="shared" si="53"/>
        <v>8098.3383930755444</v>
      </c>
      <c r="N258" s="36">
        <f t="shared" si="54"/>
        <v>0.13449038267998911</v>
      </c>
      <c r="O258" s="36">
        <f t="shared" si="55"/>
        <v>65583084.72876139</v>
      </c>
      <c r="P258" s="35">
        <f t="shared" si="46"/>
        <v>65583084.72876139</v>
      </c>
    </row>
    <row r="259" spans="1:16" ht="17" x14ac:dyDescent="0.4">
      <c r="A259" s="1">
        <v>258</v>
      </c>
      <c r="B259" s="21">
        <v>40071</v>
      </c>
      <c r="C259" s="43">
        <v>2</v>
      </c>
      <c r="D259" s="22">
        <v>60944</v>
      </c>
      <c r="E259" s="25">
        <f t="shared" si="47"/>
        <v>59286</v>
      </c>
      <c r="F259" s="25">
        <f t="shared" si="48"/>
        <v>58302.25</v>
      </c>
      <c r="G259" s="25">
        <f t="shared" si="49"/>
        <v>1.0453112873002328</v>
      </c>
      <c r="H259" s="25">
        <f t="shared" si="56"/>
        <v>0.99903006100488578</v>
      </c>
      <c r="I259" s="4">
        <f t="shared" si="50"/>
        <v>61003.169352780817</v>
      </c>
      <c r="J259" s="25">
        <f t="shared" ref="J259:J322" si="57">INTERCEPT($I$2:$I$3896,$A$2:$A$3896)+SLOPE($I$2:$I$3896,$A$2:$A$3896)*A259</f>
        <v>52165.10185598</v>
      </c>
      <c r="K259" s="15">
        <f t="shared" si="51"/>
        <v>52114.504889505777</v>
      </c>
      <c r="L259" s="36">
        <f t="shared" si="52"/>
        <v>8829.4951104942229</v>
      </c>
      <c r="M259" s="36">
        <f t="shared" si="53"/>
        <v>8829.4951104942229</v>
      </c>
      <c r="N259" s="36">
        <f t="shared" si="54"/>
        <v>0.14487882499498264</v>
      </c>
      <c r="O259" s="36">
        <f t="shared" si="55"/>
        <v>77959983.906241387</v>
      </c>
      <c r="P259" s="35">
        <f t="shared" ref="P259:P322" si="58">(D259-K259)^2</f>
        <v>77959983.906241387</v>
      </c>
    </row>
    <row r="260" spans="1:16" ht="17" x14ac:dyDescent="0.4">
      <c r="A260" s="1">
        <v>259</v>
      </c>
      <c r="B260" s="21">
        <v>40072</v>
      </c>
      <c r="C260" s="43">
        <v>3</v>
      </c>
      <c r="D260" s="22">
        <v>60312</v>
      </c>
      <c r="E260" s="25">
        <f t="shared" si="47"/>
        <v>57318.5</v>
      </c>
      <c r="F260" s="25">
        <f t="shared" si="48"/>
        <v>54965.125</v>
      </c>
      <c r="G260" s="25">
        <f t="shared" si="49"/>
        <v>1.0972775919276085</v>
      </c>
      <c r="H260" s="25">
        <f t="shared" si="56"/>
        <v>1.0006656594296783</v>
      </c>
      <c r="I260" s="4">
        <f t="shared" si="50"/>
        <v>60271.879455096278</v>
      </c>
      <c r="J260" s="25">
        <f t="shared" si="57"/>
        <v>52165.642522042843</v>
      </c>
      <c r="K260" s="15">
        <f t="shared" si="51"/>
        <v>52200.36707389287</v>
      </c>
      <c r="L260" s="36">
        <f t="shared" si="52"/>
        <v>8111.6329261071296</v>
      </c>
      <c r="M260" s="36">
        <f t="shared" si="53"/>
        <v>8111.6329261071296</v>
      </c>
      <c r="N260" s="36">
        <f t="shared" si="54"/>
        <v>0.13449451064642409</v>
      </c>
      <c r="O260" s="36">
        <f t="shared" si="55"/>
        <v>65798588.727905311</v>
      </c>
      <c r="P260" s="35">
        <f t="shared" si="58"/>
        <v>65798588.727905311</v>
      </c>
    </row>
    <row r="261" spans="1:16" ht="17" x14ac:dyDescent="0.4">
      <c r="A261" s="1">
        <v>260</v>
      </c>
      <c r="B261" s="21">
        <v>40073</v>
      </c>
      <c r="C261" s="43">
        <v>4</v>
      </c>
      <c r="D261" s="22">
        <v>47803</v>
      </c>
      <c r="E261" s="25">
        <f t="shared" ref="E261:E324" si="59">AVERAGE(D259:D262)</f>
        <v>52611.75</v>
      </c>
      <c r="F261" s="25">
        <f t="shared" ref="F261:F324" si="60">AVERAGE(E261:E262)</f>
        <v>50018.625</v>
      </c>
      <c r="G261" s="25">
        <f t="shared" si="49"/>
        <v>0.95570400025990321</v>
      </c>
      <c r="H261" s="25">
        <f t="shared" si="56"/>
        <v>1.0012225194949984</v>
      </c>
      <c r="I261" s="4">
        <f t="shared" si="50"/>
        <v>47744.631257506189</v>
      </c>
      <c r="J261" s="25">
        <f t="shared" si="57"/>
        <v>52166.183188105686</v>
      </c>
      <c r="K261" s="15">
        <f t="shared" si="51"/>
        <v>52229.957364032802</v>
      </c>
      <c r="L261" s="36">
        <f t="shared" si="52"/>
        <v>-4426.9573640328017</v>
      </c>
      <c r="M261" s="36">
        <f t="shared" si="53"/>
        <v>4426.9573640328017</v>
      </c>
      <c r="N261" s="36">
        <f t="shared" si="54"/>
        <v>9.2608358555588591E-2</v>
      </c>
      <c r="O261" s="36">
        <f t="shared" si="55"/>
        <v>19597951.502964251</v>
      </c>
      <c r="P261" s="35">
        <f t="shared" si="58"/>
        <v>19597951.502964251</v>
      </c>
    </row>
    <row r="262" spans="1:16" ht="17" x14ac:dyDescent="0.4">
      <c r="A262" s="1">
        <v>261</v>
      </c>
      <c r="B262" s="21">
        <v>40074</v>
      </c>
      <c r="C262" s="43">
        <v>1</v>
      </c>
      <c r="D262" s="22">
        <v>41388</v>
      </c>
      <c r="E262" s="25">
        <f t="shared" si="59"/>
        <v>47425.5</v>
      </c>
      <c r="F262" s="25">
        <f t="shared" si="60"/>
        <v>47719</v>
      </c>
      <c r="G262" s="25">
        <f t="shared" si="49"/>
        <v>0.86732747962027701</v>
      </c>
      <c r="H262" s="25">
        <f t="shared" si="56"/>
        <v>0.99908176007043725</v>
      </c>
      <c r="I262" s="4">
        <f t="shared" si="50"/>
        <v>41426.03904317307</v>
      </c>
      <c r="J262" s="25">
        <f t="shared" si="57"/>
        <v>52166.723854168529</v>
      </c>
      <c r="K262" s="15">
        <f t="shared" si="51"/>
        <v>52118.82228533116</v>
      </c>
      <c r="L262" s="36">
        <f t="shared" si="52"/>
        <v>-10730.82228533116</v>
      </c>
      <c r="M262" s="36">
        <f t="shared" si="53"/>
        <v>10730.82228533116</v>
      </c>
      <c r="N262" s="36">
        <f t="shared" si="54"/>
        <v>0.25927375773971101</v>
      </c>
      <c r="O262" s="36">
        <f t="shared" si="55"/>
        <v>115150546.91935986</v>
      </c>
      <c r="P262" s="35">
        <f t="shared" si="58"/>
        <v>115150546.91935986</v>
      </c>
    </row>
    <row r="263" spans="1:16" ht="17" x14ac:dyDescent="0.4">
      <c r="A263" s="1">
        <v>262</v>
      </c>
      <c r="B263" s="21">
        <v>40075</v>
      </c>
      <c r="C263" s="43">
        <v>2</v>
      </c>
      <c r="D263" s="22">
        <v>40199</v>
      </c>
      <c r="E263" s="25">
        <f t="shared" si="59"/>
        <v>48012.5</v>
      </c>
      <c r="F263" s="25">
        <f t="shared" si="60"/>
        <v>49877.875</v>
      </c>
      <c r="G263" s="25">
        <f t="shared" si="49"/>
        <v>0.80594852928277316</v>
      </c>
      <c r="H263" s="25">
        <f t="shared" si="56"/>
        <v>0.99903006100488578</v>
      </c>
      <c r="I263" s="4">
        <f t="shared" si="50"/>
        <v>40238.028432863546</v>
      </c>
      <c r="J263" s="25">
        <f t="shared" si="57"/>
        <v>52167.26452023138</v>
      </c>
      <c r="K263" s="15">
        <f t="shared" si="51"/>
        <v>52116.665456104769</v>
      </c>
      <c r="L263" s="36">
        <f t="shared" si="52"/>
        <v>-11917.665456104769</v>
      </c>
      <c r="M263" s="36">
        <f t="shared" si="53"/>
        <v>11917.665456104769</v>
      </c>
      <c r="N263" s="36">
        <f t="shared" si="54"/>
        <v>0.29646671449799172</v>
      </c>
      <c r="O263" s="36">
        <f t="shared" si="55"/>
        <v>142030749.92363289</v>
      </c>
      <c r="P263" s="35">
        <f t="shared" si="58"/>
        <v>142030749.92363289</v>
      </c>
    </row>
    <row r="264" spans="1:16" ht="17" x14ac:dyDescent="0.4">
      <c r="A264" s="1">
        <v>263</v>
      </c>
      <c r="B264" s="21">
        <v>40076</v>
      </c>
      <c r="C264" s="43">
        <v>3</v>
      </c>
      <c r="D264" s="22">
        <v>62660</v>
      </c>
      <c r="E264" s="25">
        <f t="shared" si="59"/>
        <v>51743.25</v>
      </c>
      <c r="F264" s="25">
        <f t="shared" si="60"/>
        <v>54225.375</v>
      </c>
      <c r="G264" s="25">
        <f t="shared" si="49"/>
        <v>1.1555475642169373</v>
      </c>
      <c r="H264" s="25">
        <f t="shared" si="56"/>
        <v>1.0006656594296783</v>
      </c>
      <c r="I264" s="4">
        <f t="shared" si="50"/>
        <v>62618.317526467916</v>
      </c>
      <c r="J264" s="25">
        <f t="shared" si="57"/>
        <v>52167.805186294223</v>
      </c>
      <c r="K264" s="15">
        <f t="shared" si="51"/>
        <v>52202.531177742101</v>
      </c>
      <c r="L264" s="36">
        <f t="shared" si="52"/>
        <v>10457.468822257899</v>
      </c>
      <c r="M264" s="36">
        <f t="shared" si="53"/>
        <v>10457.468822257899</v>
      </c>
      <c r="N264" s="36">
        <f t="shared" si="54"/>
        <v>0.16689225697826204</v>
      </c>
      <c r="O264" s="36">
        <f t="shared" si="55"/>
        <v>109358654.16849601</v>
      </c>
      <c r="P264" s="35">
        <f t="shared" si="58"/>
        <v>109358654.16849601</v>
      </c>
    </row>
    <row r="265" spans="1:16" ht="17" x14ac:dyDescent="0.4">
      <c r="A265" s="1">
        <v>264</v>
      </c>
      <c r="B265" s="21">
        <v>40077</v>
      </c>
      <c r="C265" s="43">
        <v>4</v>
      </c>
      <c r="D265" s="22">
        <v>62726</v>
      </c>
      <c r="E265" s="25">
        <f t="shared" si="59"/>
        <v>56707.5</v>
      </c>
      <c r="F265" s="25">
        <f t="shared" si="60"/>
        <v>58764.25</v>
      </c>
      <c r="G265" s="25">
        <f t="shared" si="49"/>
        <v>1.0674176901772761</v>
      </c>
      <c r="H265" s="25">
        <f t="shared" si="56"/>
        <v>1.0012225194949984</v>
      </c>
      <c r="I265" s="4">
        <f t="shared" si="50"/>
        <v>62649.409875077574</v>
      </c>
      <c r="J265" s="25">
        <f t="shared" si="57"/>
        <v>52168.345852357066</v>
      </c>
      <c r="K265" s="15">
        <f t="shared" si="51"/>
        <v>52232.122672183395</v>
      </c>
      <c r="L265" s="36">
        <f t="shared" si="52"/>
        <v>10493.877327816605</v>
      </c>
      <c r="M265" s="36">
        <f t="shared" si="53"/>
        <v>10493.877327816605</v>
      </c>
      <c r="N265" s="36">
        <f t="shared" si="54"/>
        <v>0.16729709096413933</v>
      </c>
      <c r="O265" s="36">
        <f t="shared" si="55"/>
        <v>110121461.37126336</v>
      </c>
      <c r="P265" s="35">
        <f t="shared" si="58"/>
        <v>110121461.37126336</v>
      </c>
    </row>
    <row r="266" spans="1:16" ht="17" x14ac:dyDescent="0.4">
      <c r="A266" s="1">
        <v>265</v>
      </c>
      <c r="B266" s="21">
        <v>40078</v>
      </c>
      <c r="C266" s="43">
        <v>1</v>
      </c>
      <c r="D266" s="22">
        <v>61245</v>
      </c>
      <c r="E266" s="25">
        <f t="shared" si="59"/>
        <v>60821</v>
      </c>
      <c r="F266" s="25">
        <f t="shared" si="60"/>
        <v>58785.5</v>
      </c>
      <c r="G266" s="25">
        <f t="shared" si="49"/>
        <v>1.0418385486216839</v>
      </c>
      <c r="H266" s="25">
        <f t="shared" si="56"/>
        <v>0.99908176007043725</v>
      </c>
      <c r="I266" s="4">
        <f t="shared" si="50"/>
        <v>61301.289291561188</v>
      </c>
      <c r="J266" s="25">
        <f t="shared" si="57"/>
        <v>52168.886518419909</v>
      </c>
      <c r="K266" s="15">
        <f t="shared" si="51"/>
        <v>52120.982963737872</v>
      </c>
      <c r="L266" s="36">
        <f t="shared" si="52"/>
        <v>9124.0170362621284</v>
      </c>
      <c r="M266" s="36">
        <f t="shared" si="53"/>
        <v>9124.0170362621284</v>
      </c>
      <c r="N266" s="36">
        <f t="shared" si="54"/>
        <v>0.14897570473119648</v>
      </c>
      <c r="O266" s="36">
        <f t="shared" si="55"/>
        <v>83247686.878001556</v>
      </c>
      <c r="P266" s="35">
        <f t="shared" si="58"/>
        <v>83247686.878001556</v>
      </c>
    </row>
    <row r="267" spans="1:16" ht="17" x14ac:dyDescent="0.4">
      <c r="A267" s="1">
        <v>266</v>
      </c>
      <c r="B267" s="21">
        <v>40079</v>
      </c>
      <c r="C267" s="43">
        <v>2</v>
      </c>
      <c r="D267" s="22">
        <v>56653</v>
      </c>
      <c r="E267" s="25">
        <f t="shared" si="59"/>
        <v>56750</v>
      </c>
      <c r="F267" s="25">
        <f t="shared" si="60"/>
        <v>55867.25</v>
      </c>
      <c r="G267" s="25">
        <f t="shared" si="49"/>
        <v>1.0140645906143582</v>
      </c>
      <c r="H267" s="25">
        <f t="shared" si="56"/>
        <v>0.99903006100488578</v>
      </c>
      <c r="I267" s="4">
        <f t="shared" si="50"/>
        <v>56708.003303739366</v>
      </c>
      <c r="J267" s="25">
        <f t="shared" si="57"/>
        <v>52169.427184482753</v>
      </c>
      <c r="K267" s="15">
        <f t="shared" si="51"/>
        <v>52118.826022703754</v>
      </c>
      <c r="L267" s="36">
        <f t="shared" si="52"/>
        <v>4534.1739772962464</v>
      </c>
      <c r="M267" s="36">
        <f t="shared" si="53"/>
        <v>4534.1739772962464</v>
      </c>
      <c r="N267" s="36">
        <f t="shared" si="54"/>
        <v>8.003413724421031E-2</v>
      </c>
      <c r="O267" s="36">
        <f t="shared" si="55"/>
        <v>20558733.656390462</v>
      </c>
      <c r="P267" s="35">
        <f t="shared" si="58"/>
        <v>20558733.656390462</v>
      </c>
    </row>
    <row r="268" spans="1:16" ht="17" x14ac:dyDescent="0.4">
      <c r="A268" s="1">
        <v>267</v>
      </c>
      <c r="B268" s="21">
        <v>40080</v>
      </c>
      <c r="C268" s="43">
        <v>3</v>
      </c>
      <c r="D268" s="22">
        <v>46376</v>
      </c>
      <c r="E268" s="25">
        <f t="shared" si="59"/>
        <v>54984.5</v>
      </c>
      <c r="F268" s="25">
        <f t="shared" si="60"/>
        <v>54201.25</v>
      </c>
      <c r="G268" s="25">
        <f t="shared" si="49"/>
        <v>0.85562602338506955</v>
      </c>
      <c r="H268" s="25">
        <f t="shared" si="56"/>
        <v>1.0006656594296783</v>
      </c>
      <c r="I268" s="4">
        <f t="shared" si="50"/>
        <v>46345.149913939931</v>
      </c>
      <c r="J268" s="25">
        <f t="shared" si="57"/>
        <v>52169.967850545596</v>
      </c>
      <c r="K268" s="15">
        <f t="shared" si="51"/>
        <v>52204.695281591325</v>
      </c>
      <c r="L268" s="36">
        <f t="shared" si="52"/>
        <v>-5828.6952815913246</v>
      </c>
      <c r="M268" s="36">
        <f t="shared" si="53"/>
        <v>5828.6952815913246</v>
      </c>
      <c r="N268" s="36">
        <f t="shared" si="54"/>
        <v>0.12568344146953866</v>
      </c>
      <c r="O268" s="36">
        <f t="shared" si="55"/>
        <v>33973688.685644969</v>
      </c>
      <c r="P268" s="35">
        <f t="shared" si="58"/>
        <v>33973688.685644969</v>
      </c>
    </row>
    <row r="269" spans="1:16" ht="17" x14ac:dyDescent="0.4">
      <c r="A269" s="1">
        <v>268</v>
      </c>
      <c r="B269" s="21">
        <v>40081</v>
      </c>
      <c r="C269" s="43">
        <v>4</v>
      </c>
      <c r="D269" s="22">
        <v>55664</v>
      </c>
      <c r="E269" s="25">
        <f t="shared" si="59"/>
        <v>53418</v>
      </c>
      <c r="F269" s="25">
        <f t="shared" si="60"/>
        <v>53003.75</v>
      </c>
      <c r="G269" s="25">
        <f t="shared" si="49"/>
        <v>1.0501898450581326</v>
      </c>
      <c r="H269" s="25">
        <f t="shared" si="56"/>
        <v>1.0012225194949984</v>
      </c>
      <c r="I269" s="4">
        <f t="shared" si="50"/>
        <v>55596.032766098877</v>
      </c>
      <c r="J269" s="25">
        <f t="shared" si="57"/>
        <v>52170.508516608446</v>
      </c>
      <c r="K269" s="15">
        <f t="shared" si="51"/>
        <v>52234.287980333982</v>
      </c>
      <c r="L269" s="36">
        <f t="shared" si="52"/>
        <v>3429.712019666018</v>
      </c>
      <c r="M269" s="36">
        <f t="shared" si="53"/>
        <v>3429.712019666018</v>
      </c>
      <c r="N269" s="36">
        <f t="shared" si="54"/>
        <v>6.1614544762611703E-2</v>
      </c>
      <c r="O269" s="36">
        <f t="shared" si="55"/>
        <v>11762924.537841557</v>
      </c>
      <c r="P269" s="35">
        <f t="shared" si="58"/>
        <v>11762924.537841557</v>
      </c>
    </row>
    <row r="270" spans="1:16" ht="17" x14ac:dyDescent="0.4">
      <c r="A270" s="1">
        <v>269</v>
      </c>
      <c r="B270" s="21">
        <v>40082</v>
      </c>
      <c r="C270" s="43">
        <v>1</v>
      </c>
      <c r="D270" s="22">
        <v>54979</v>
      </c>
      <c r="E270" s="25">
        <f t="shared" si="59"/>
        <v>52589.5</v>
      </c>
      <c r="F270" s="25">
        <f t="shared" si="60"/>
        <v>53838.375</v>
      </c>
      <c r="G270" s="25">
        <f t="shared" si="49"/>
        <v>1.0211860963485617</v>
      </c>
      <c r="H270" s="25">
        <f t="shared" si="56"/>
        <v>0.99908176007043725</v>
      </c>
      <c r="I270" s="4">
        <f t="shared" si="50"/>
        <v>55029.530312037597</v>
      </c>
      <c r="J270" s="25">
        <f t="shared" si="57"/>
        <v>52171.04918267129</v>
      </c>
      <c r="K270" s="15">
        <f t="shared" si="51"/>
        <v>52123.143642144576</v>
      </c>
      <c r="L270" s="36">
        <f t="shared" si="52"/>
        <v>2855.856357855424</v>
      </c>
      <c r="M270" s="36">
        <f t="shared" si="53"/>
        <v>2855.856357855424</v>
      </c>
      <c r="N270" s="36">
        <f t="shared" si="54"/>
        <v>5.1944494404325726E-2</v>
      </c>
      <c r="O270" s="36">
        <f t="shared" si="55"/>
        <v>8155915.5367032476</v>
      </c>
      <c r="P270" s="35">
        <f t="shared" si="58"/>
        <v>8155915.5367032476</v>
      </c>
    </row>
    <row r="271" spans="1:16" ht="17" x14ac:dyDescent="0.4">
      <c r="A271" s="1">
        <v>270</v>
      </c>
      <c r="B271" s="21">
        <v>40083</v>
      </c>
      <c r="C271" s="43">
        <v>2</v>
      </c>
      <c r="D271" s="22">
        <v>53339</v>
      </c>
      <c r="E271" s="25">
        <f t="shared" si="59"/>
        <v>55087.25</v>
      </c>
      <c r="F271" s="25">
        <f t="shared" si="60"/>
        <v>54561.75</v>
      </c>
      <c r="G271" s="25">
        <f t="shared" si="49"/>
        <v>0.97758961177015036</v>
      </c>
      <c r="H271" s="25">
        <f t="shared" si="56"/>
        <v>0.99903006100488578</v>
      </c>
      <c r="I271" s="4">
        <f t="shared" si="50"/>
        <v>53390.785805132189</v>
      </c>
      <c r="J271" s="25">
        <f t="shared" si="57"/>
        <v>52171.589848734133</v>
      </c>
      <c r="K271" s="15">
        <f t="shared" si="51"/>
        <v>52120.986589302738</v>
      </c>
      <c r="L271" s="36">
        <f t="shared" si="52"/>
        <v>1218.0134106972619</v>
      </c>
      <c r="M271" s="36">
        <f t="shared" si="53"/>
        <v>1218.0134106972619</v>
      </c>
      <c r="N271" s="36">
        <f t="shared" si="54"/>
        <v>2.2835325197271449E-2</v>
      </c>
      <c r="O271" s="36">
        <f t="shared" si="55"/>
        <v>1483556.6686383768</v>
      </c>
      <c r="P271" s="35">
        <f t="shared" si="58"/>
        <v>1483556.6686383768</v>
      </c>
    </row>
    <row r="272" spans="1:16" ht="17" x14ac:dyDescent="0.4">
      <c r="A272" s="1">
        <v>271</v>
      </c>
      <c r="B272" s="21">
        <v>40084</v>
      </c>
      <c r="C272" s="43">
        <v>3</v>
      </c>
      <c r="D272" s="22">
        <v>56367</v>
      </c>
      <c r="E272" s="25">
        <f t="shared" si="59"/>
        <v>54036.25</v>
      </c>
      <c r="F272" s="25">
        <f t="shared" si="60"/>
        <v>52615.75</v>
      </c>
      <c r="G272" s="25">
        <f t="shared" si="49"/>
        <v>1.0712951920290028</v>
      </c>
      <c r="H272" s="25">
        <f t="shared" si="56"/>
        <v>1.0006656594296783</v>
      </c>
      <c r="I272" s="4">
        <f t="shared" si="50"/>
        <v>56329.503734669917</v>
      </c>
      <c r="J272" s="25">
        <f t="shared" si="57"/>
        <v>52172.130514796976</v>
      </c>
      <c r="K272" s="15">
        <f t="shared" si="51"/>
        <v>52206.859385440563</v>
      </c>
      <c r="L272" s="36">
        <f t="shared" si="52"/>
        <v>4160.1406145594374</v>
      </c>
      <c r="M272" s="36">
        <f t="shared" si="53"/>
        <v>4160.1406145594374</v>
      </c>
      <c r="N272" s="36">
        <f t="shared" si="54"/>
        <v>7.3804541922746242E-2</v>
      </c>
      <c r="O272" s="36">
        <f t="shared" si="55"/>
        <v>17306769.932906974</v>
      </c>
      <c r="P272" s="35">
        <f t="shared" si="58"/>
        <v>17306769.932906974</v>
      </c>
    </row>
    <row r="273" spans="1:16" ht="17" x14ac:dyDescent="0.4">
      <c r="A273" s="1">
        <v>272</v>
      </c>
      <c r="B273" s="21">
        <v>40085</v>
      </c>
      <c r="C273" s="43">
        <v>4</v>
      </c>
      <c r="D273" s="22">
        <v>51460</v>
      </c>
      <c r="E273" s="25">
        <f t="shared" si="59"/>
        <v>51195.25</v>
      </c>
      <c r="F273" s="25">
        <f t="shared" si="60"/>
        <v>49424.875</v>
      </c>
      <c r="G273" s="25">
        <f t="shared" si="49"/>
        <v>1.0411761284171179</v>
      </c>
      <c r="H273" s="25">
        <f t="shared" si="56"/>
        <v>1.0012225194949984</v>
      </c>
      <c r="I273" s="4">
        <f t="shared" si="50"/>
        <v>51397.165962623025</v>
      </c>
      <c r="J273" s="25">
        <f t="shared" si="57"/>
        <v>52172.671180859819</v>
      </c>
      <c r="K273" s="15">
        <f t="shared" si="51"/>
        <v>52236.453288484561</v>
      </c>
      <c r="L273" s="36">
        <f t="shared" si="52"/>
        <v>-776.4532884845612</v>
      </c>
      <c r="M273" s="36">
        <f t="shared" si="53"/>
        <v>776.4532884845612</v>
      </c>
      <c r="N273" s="36">
        <f t="shared" si="54"/>
        <v>1.5088482092587664E-2</v>
      </c>
      <c r="O273" s="36">
        <f t="shared" si="55"/>
        <v>602879.7091984892</v>
      </c>
      <c r="P273" s="35">
        <f t="shared" si="58"/>
        <v>602879.7091984892</v>
      </c>
    </row>
    <row r="274" spans="1:16" ht="17" x14ac:dyDescent="0.4">
      <c r="A274" s="1">
        <v>273</v>
      </c>
      <c r="B274" s="21">
        <v>40086</v>
      </c>
      <c r="C274" s="43">
        <v>1</v>
      </c>
      <c r="D274" s="22">
        <v>43615</v>
      </c>
      <c r="E274" s="25">
        <f t="shared" si="59"/>
        <v>47654.5</v>
      </c>
      <c r="F274" s="25">
        <f t="shared" si="60"/>
        <v>47001.125</v>
      </c>
      <c r="G274" s="25">
        <f t="shared" si="49"/>
        <v>0.92795651167924176</v>
      </c>
      <c r="H274" s="25">
        <f t="shared" si="56"/>
        <v>0.99908176007043725</v>
      </c>
      <c r="I274" s="4">
        <f t="shared" si="50"/>
        <v>43655.085842949484</v>
      </c>
      <c r="J274" s="25">
        <f t="shared" si="57"/>
        <v>52173.21184692267</v>
      </c>
      <c r="K274" s="15">
        <f t="shared" si="51"/>
        <v>52125.304320551288</v>
      </c>
      <c r="L274" s="36">
        <f t="shared" si="52"/>
        <v>-8510.3043205512877</v>
      </c>
      <c r="M274" s="36">
        <f t="shared" si="53"/>
        <v>8510.3043205512877</v>
      </c>
      <c r="N274" s="36">
        <f t="shared" si="54"/>
        <v>0.19512333647945174</v>
      </c>
      <c r="O274" s="36">
        <f t="shared" si="55"/>
        <v>72425279.628393918</v>
      </c>
      <c r="P274" s="35">
        <f t="shared" si="58"/>
        <v>72425279.628393918</v>
      </c>
    </row>
    <row r="275" spans="1:16" ht="17" x14ac:dyDescent="0.4">
      <c r="A275" s="1">
        <v>274</v>
      </c>
      <c r="B275" s="21">
        <v>40087</v>
      </c>
      <c r="C275" s="43">
        <v>2</v>
      </c>
      <c r="D275" s="22">
        <v>39176</v>
      </c>
      <c r="E275" s="25">
        <f t="shared" si="59"/>
        <v>46347.75</v>
      </c>
      <c r="F275" s="25">
        <f t="shared" si="60"/>
        <v>44818.25</v>
      </c>
      <c r="G275" s="25">
        <f t="shared" si="49"/>
        <v>0.87410820368934528</v>
      </c>
      <c r="H275" s="25">
        <f t="shared" si="56"/>
        <v>0.99903006100488578</v>
      </c>
      <c r="I275" s="4">
        <f t="shared" si="50"/>
        <v>39214.035221917518</v>
      </c>
      <c r="J275" s="25">
        <f t="shared" si="57"/>
        <v>52173.752512985513</v>
      </c>
      <c r="K275" s="15">
        <f t="shared" si="51"/>
        <v>52123.14715590173</v>
      </c>
      <c r="L275" s="36">
        <f t="shared" si="52"/>
        <v>-12947.14715590173</v>
      </c>
      <c r="M275" s="36">
        <f t="shared" si="53"/>
        <v>12947.14715590173</v>
      </c>
      <c r="N275" s="36">
        <f t="shared" si="54"/>
        <v>0.33048670502097532</v>
      </c>
      <c r="O275" s="36">
        <f t="shared" si="55"/>
        <v>167628619.47657424</v>
      </c>
      <c r="P275" s="35">
        <f t="shared" si="58"/>
        <v>167628619.47657424</v>
      </c>
    </row>
    <row r="276" spans="1:16" ht="17" x14ac:dyDescent="0.4">
      <c r="A276" s="1">
        <v>275</v>
      </c>
      <c r="B276" s="21">
        <v>40088</v>
      </c>
      <c r="C276" s="43">
        <v>3</v>
      </c>
      <c r="D276" s="22">
        <v>51140</v>
      </c>
      <c r="E276" s="25">
        <f t="shared" si="59"/>
        <v>43288.75</v>
      </c>
      <c r="F276" s="25">
        <f t="shared" si="60"/>
        <v>44029.125</v>
      </c>
      <c r="G276" s="25">
        <f t="shared" si="49"/>
        <v>1.161503890890405</v>
      </c>
      <c r="H276" s="25">
        <f t="shared" si="56"/>
        <v>1.0006656594296783</v>
      </c>
      <c r="I276" s="4">
        <f t="shared" si="50"/>
        <v>51105.980821952908</v>
      </c>
      <c r="J276" s="25">
        <f t="shared" si="57"/>
        <v>52174.293179048356</v>
      </c>
      <c r="K276" s="15">
        <f t="shared" si="51"/>
        <v>52209.023489289793</v>
      </c>
      <c r="L276" s="36">
        <f t="shared" si="52"/>
        <v>-1069.0234892897934</v>
      </c>
      <c r="M276" s="36">
        <f t="shared" si="53"/>
        <v>1069.0234892897934</v>
      </c>
      <c r="N276" s="36">
        <f t="shared" si="54"/>
        <v>2.0903861738165691E-2</v>
      </c>
      <c r="O276" s="36">
        <f t="shared" si="55"/>
        <v>1142811.2206533249</v>
      </c>
      <c r="P276" s="35">
        <f t="shared" si="58"/>
        <v>1142811.2206533249</v>
      </c>
    </row>
    <row r="277" spans="1:16" ht="17" x14ac:dyDescent="0.4">
      <c r="A277" s="1">
        <v>276</v>
      </c>
      <c r="B277" s="21">
        <v>40089</v>
      </c>
      <c r="C277" s="43">
        <v>4</v>
      </c>
      <c r="D277" s="22">
        <v>39224</v>
      </c>
      <c r="E277" s="25">
        <f t="shared" si="59"/>
        <v>44769.5</v>
      </c>
      <c r="F277" s="25">
        <f t="shared" si="60"/>
        <v>45758.25</v>
      </c>
      <c r="G277" s="25">
        <f t="shared" si="49"/>
        <v>0.85720061409691151</v>
      </c>
      <c r="H277" s="25">
        <f t="shared" si="56"/>
        <v>1.0012225194949984</v>
      </c>
      <c r="I277" s="4">
        <f t="shared" si="50"/>
        <v>39176.106446131475</v>
      </c>
      <c r="J277" s="25">
        <f t="shared" si="57"/>
        <v>52174.833845111199</v>
      </c>
      <c r="K277" s="15">
        <f t="shared" si="51"/>
        <v>52238.618596635148</v>
      </c>
      <c r="L277" s="36">
        <f t="shared" si="52"/>
        <v>-13014.618596635148</v>
      </c>
      <c r="M277" s="36">
        <f t="shared" si="53"/>
        <v>13014.618596635148</v>
      </c>
      <c r="N277" s="36">
        <f t="shared" si="54"/>
        <v>0.33180243209859134</v>
      </c>
      <c r="O277" s="36">
        <f t="shared" si="55"/>
        <v>169380297.21588141</v>
      </c>
      <c r="P277" s="35">
        <f t="shared" si="58"/>
        <v>169380297.21588141</v>
      </c>
    </row>
    <row r="278" spans="1:16" ht="17" x14ac:dyDescent="0.4">
      <c r="A278" s="1">
        <v>277</v>
      </c>
      <c r="B278" s="21">
        <v>40090</v>
      </c>
      <c r="C278" s="43">
        <v>1</v>
      </c>
      <c r="D278" s="22">
        <v>49538</v>
      </c>
      <c r="E278" s="25">
        <f t="shared" si="59"/>
        <v>46747</v>
      </c>
      <c r="F278" s="25">
        <f t="shared" si="60"/>
        <v>46231</v>
      </c>
      <c r="G278" s="25">
        <f t="shared" si="49"/>
        <v>1.0715320888581255</v>
      </c>
      <c r="H278" s="25">
        <f t="shared" si="56"/>
        <v>0.99908176007043725</v>
      </c>
      <c r="I278" s="4">
        <f t="shared" si="50"/>
        <v>49583.529576705987</v>
      </c>
      <c r="J278" s="25">
        <f t="shared" si="57"/>
        <v>52175.374511174043</v>
      </c>
      <c r="K278" s="15">
        <f t="shared" si="51"/>
        <v>52127.464998957992</v>
      </c>
      <c r="L278" s="36">
        <f t="shared" si="52"/>
        <v>-2589.4649989579921</v>
      </c>
      <c r="M278" s="36">
        <f t="shared" si="53"/>
        <v>2589.4649989579921</v>
      </c>
      <c r="N278" s="36">
        <f t="shared" si="54"/>
        <v>5.2272295994145748E-2</v>
      </c>
      <c r="O278" s="36">
        <f t="shared" si="55"/>
        <v>6705328.9808285134</v>
      </c>
      <c r="P278" s="35">
        <f t="shared" si="58"/>
        <v>6705328.9808285134</v>
      </c>
    </row>
    <row r="279" spans="1:16" ht="17" x14ac:dyDescent="0.4">
      <c r="A279" s="1">
        <v>278</v>
      </c>
      <c r="B279" s="21">
        <v>40091</v>
      </c>
      <c r="C279" s="43">
        <v>2</v>
      </c>
      <c r="D279" s="22">
        <v>47086</v>
      </c>
      <c r="E279" s="25">
        <f t="shared" si="59"/>
        <v>45715</v>
      </c>
      <c r="F279" s="25">
        <f t="shared" si="60"/>
        <v>46915.625</v>
      </c>
      <c r="G279" s="25">
        <f t="shared" si="49"/>
        <v>1.0036315193498968</v>
      </c>
      <c r="H279" s="25">
        <f t="shared" si="56"/>
        <v>0.99903006100488578</v>
      </c>
      <c r="I279" s="4">
        <f t="shared" si="50"/>
        <v>47131.714888176648</v>
      </c>
      <c r="J279" s="25">
        <f t="shared" si="57"/>
        <v>52175.915177236886</v>
      </c>
      <c r="K279" s="15">
        <f t="shared" si="51"/>
        <v>52125.307722500715</v>
      </c>
      <c r="L279" s="36">
        <f t="shared" si="52"/>
        <v>-5039.3077225007146</v>
      </c>
      <c r="M279" s="36">
        <f t="shared" si="53"/>
        <v>5039.3077225007146</v>
      </c>
      <c r="N279" s="36">
        <f t="shared" si="54"/>
        <v>0.10702348304168362</v>
      </c>
      <c r="O279" s="36">
        <f t="shared" si="55"/>
        <v>25394622.32205534</v>
      </c>
      <c r="P279" s="35">
        <f t="shared" si="58"/>
        <v>25394622.32205534</v>
      </c>
    </row>
    <row r="280" spans="1:16" ht="17" x14ac:dyDescent="0.4">
      <c r="A280" s="1">
        <v>279</v>
      </c>
      <c r="B280" s="21">
        <v>40092</v>
      </c>
      <c r="C280" s="43">
        <v>3</v>
      </c>
      <c r="D280" s="22">
        <v>47012</v>
      </c>
      <c r="E280" s="25">
        <f t="shared" si="59"/>
        <v>48116.25</v>
      </c>
      <c r="F280" s="25">
        <f t="shared" si="60"/>
        <v>46677.625</v>
      </c>
      <c r="G280" s="25">
        <f t="shared" si="49"/>
        <v>1.0071634964289635</v>
      </c>
      <c r="H280" s="25">
        <f t="shared" si="56"/>
        <v>1.0006656594296783</v>
      </c>
      <c r="I280" s="4">
        <f t="shared" si="50"/>
        <v>46980.72683616836</v>
      </c>
      <c r="J280" s="25">
        <f t="shared" si="57"/>
        <v>52176.455843299736</v>
      </c>
      <c r="K280" s="15">
        <f t="shared" si="51"/>
        <v>52211.187593139024</v>
      </c>
      <c r="L280" s="36">
        <f t="shared" si="52"/>
        <v>-5199.1875931390241</v>
      </c>
      <c r="M280" s="36">
        <f t="shared" si="53"/>
        <v>5199.1875931390241</v>
      </c>
      <c r="N280" s="36">
        <f t="shared" si="54"/>
        <v>0.11059277616648992</v>
      </c>
      <c r="O280" s="36">
        <f t="shared" si="55"/>
        <v>27031551.628650758</v>
      </c>
      <c r="P280" s="35">
        <f t="shared" si="58"/>
        <v>27031551.628650758</v>
      </c>
    </row>
    <row r="281" spans="1:16" ht="17" x14ac:dyDescent="0.4">
      <c r="A281" s="1">
        <v>280</v>
      </c>
      <c r="B281" s="21">
        <v>40093</v>
      </c>
      <c r="C281" s="43">
        <v>4</v>
      </c>
      <c r="D281" s="22">
        <v>48829</v>
      </c>
      <c r="E281" s="25">
        <f t="shared" si="59"/>
        <v>45239</v>
      </c>
      <c r="F281" s="25">
        <f t="shared" si="60"/>
        <v>45454.125</v>
      </c>
      <c r="G281" s="25">
        <f t="shared" si="49"/>
        <v>1.0742479367934152</v>
      </c>
      <c r="H281" s="25">
        <f t="shared" si="56"/>
        <v>1.0012225194949984</v>
      </c>
      <c r="I281" s="4">
        <f t="shared" si="50"/>
        <v>48769.378484044297</v>
      </c>
      <c r="J281" s="25">
        <f t="shared" si="57"/>
        <v>52176.99650936258</v>
      </c>
      <c r="K281" s="15">
        <f t="shared" si="51"/>
        <v>52240.783904785741</v>
      </c>
      <c r="L281" s="36">
        <f t="shared" si="52"/>
        <v>-3411.7839047857415</v>
      </c>
      <c r="M281" s="36">
        <f t="shared" si="53"/>
        <v>3411.7839047857415</v>
      </c>
      <c r="N281" s="36">
        <f t="shared" si="54"/>
        <v>6.9872082262297838E-2</v>
      </c>
      <c r="O281" s="36">
        <f t="shared" si="55"/>
        <v>11640269.412955042</v>
      </c>
      <c r="P281" s="35">
        <f t="shared" si="58"/>
        <v>11640269.412955042</v>
      </c>
    </row>
    <row r="282" spans="1:16" ht="17" x14ac:dyDescent="0.4">
      <c r="A282" s="1">
        <v>281</v>
      </c>
      <c r="B282" s="21">
        <v>40094</v>
      </c>
      <c r="C282" s="43">
        <v>1</v>
      </c>
      <c r="D282" s="22">
        <v>38029</v>
      </c>
      <c r="E282" s="25">
        <f t="shared" si="59"/>
        <v>45669.25</v>
      </c>
      <c r="F282" s="25">
        <f t="shared" si="60"/>
        <v>45908.875</v>
      </c>
      <c r="G282" s="25">
        <f t="shared" si="49"/>
        <v>0.82835835119026546</v>
      </c>
      <c r="H282" s="25">
        <f t="shared" si="56"/>
        <v>0.99908176007043725</v>
      </c>
      <c r="I282" s="4">
        <f t="shared" si="50"/>
        <v>38063.951840456859</v>
      </c>
      <c r="J282" s="25">
        <f t="shared" si="57"/>
        <v>52177.537175425423</v>
      </c>
      <c r="K282" s="15">
        <f t="shared" si="51"/>
        <v>52129.625677364704</v>
      </c>
      <c r="L282" s="36">
        <f t="shared" si="52"/>
        <v>-14100.625677364704</v>
      </c>
      <c r="M282" s="36">
        <f t="shared" si="53"/>
        <v>14100.625677364704</v>
      </c>
      <c r="N282" s="36">
        <f t="shared" si="54"/>
        <v>0.37078612841159914</v>
      </c>
      <c r="O282" s="36">
        <f t="shared" si="55"/>
        <v>198827644.49315682</v>
      </c>
      <c r="P282" s="35">
        <f t="shared" si="58"/>
        <v>198827644.49315682</v>
      </c>
    </row>
    <row r="283" spans="1:16" ht="17" x14ac:dyDescent="0.4">
      <c r="A283" s="1">
        <v>282</v>
      </c>
      <c r="B283" s="21">
        <v>40095</v>
      </c>
      <c r="C283" s="43">
        <v>2</v>
      </c>
      <c r="D283" s="22">
        <v>48807</v>
      </c>
      <c r="E283" s="25">
        <f t="shared" si="59"/>
        <v>46148.5</v>
      </c>
      <c r="F283" s="25">
        <f t="shared" si="60"/>
        <v>46321.125</v>
      </c>
      <c r="G283" s="25">
        <f t="shared" si="49"/>
        <v>1.0536661188604552</v>
      </c>
      <c r="H283" s="25">
        <f t="shared" si="56"/>
        <v>0.99903006100488578</v>
      </c>
      <c r="I283" s="4">
        <f t="shared" si="50"/>
        <v>48854.385773844406</v>
      </c>
      <c r="J283" s="25">
        <f t="shared" si="57"/>
        <v>52178.077841488266</v>
      </c>
      <c r="K283" s="15">
        <f t="shared" si="51"/>
        <v>52127.468289099699</v>
      </c>
      <c r="L283" s="36">
        <f t="shared" si="52"/>
        <v>-3320.4682890996992</v>
      </c>
      <c r="M283" s="36">
        <f t="shared" si="53"/>
        <v>3320.4682890996992</v>
      </c>
      <c r="N283" s="36">
        <f t="shared" si="54"/>
        <v>6.8032624195293698E-2</v>
      </c>
      <c r="O283" s="36">
        <f t="shared" si="55"/>
        <v>11025509.658916684</v>
      </c>
      <c r="P283" s="35">
        <f t="shared" si="58"/>
        <v>11025509.658916684</v>
      </c>
    </row>
    <row r="284" spans="1:16" ht="17" x14ac:dyDescent="0.4">
      <c r="A284" s="1">
        <v>283</v>
      </c>
      <c r="B284" s="21">
        <v>40096</v>
      </c>
      <c r="C284" s="43">
        <v>3</v>
      </c>
      <c r="D284" s="22">
        <v>48929</v>
      </c>
      <c r="E284" s="25">
        <f t="shared" si="59"/>
        <v>46493.75</v>
      </c>
      <c r="F284" s="25">
        <f t="shared" si="60"/>
        <v>48003</v>
      </c>
      <c r="G284" s="25">
        <f t="shared" si="49"/>
        <v>1.0192904610128533</v>
      </c>
      <c r="H284" s="25">
        <f t="shared" si="56"/>
        <v>1.0006656594296783</v>
      </c>
      <c r="I284" s="4">
        <f t="shared" si="50"/>
        <v>48896.451615904065</v>
      </c>
      <c r="J284" s="25">
        <f t="shared" si="57"/>
        <v>52178.618507551109</v>
      </c>
      <c r="K284" s="15">
        <f t="shared" si="51"/>
        <v>52213.351696988248</v>
      </c>
      <c r="L284" s="36">
        <f t="shared" si="52"/>
        <v>-3284.3516969882476</v>
      </c>
      <c r="M284" s="36">
        <f t="shared" si="53"/>
        <v>3284.3516969882476</v>
      </c>
      <c r="N284" s="36">
        <f t="shared" si="54"/>
        <v>6.7124848187950864E-2</v>
      </c>
      <c r="O284" s="36">
        <f t="shared" si="55"/>
        <v>10786966.069509581</v>
      </c>
      <c r="P284" s="35">
        <f t="shared" si="58"/>
        <v>10786966.069509581</v>
      </c>
    </row>
    <row r="285" spans="1:16" ht="17" x14ac:dyDescent="0.4">
      <c r="A285" s="1">
        <v>284</v>
      </c>
      <c r="B285" s="21">
        <v>40097</v>
      </c>
      <c r="C285" s="43">
        <v>4</v>
      </c>
      <c r="D285" s="22">
        <v>50210</v>
      </c>
      <c r="E285" s="25">
        <f t="shared" si="59"/>
        <v>49512.25</v>
      </c>
      <c r="F285" s="25">
        <f t="shared" si="60"/>
        <v>50336.875</v>
      </c>
      <c r="G285" s="25">
        <f t="shared" si="49"/>
        <v>0.99747948199009173</v>
      </c>
      <c r="H285" s="25">
        <f t="shared" si="56"/>
        <v>1.0012225194949984</v>
      </c>
      <c r="I285" s="4">
        <f t="shared" si="50"/>
        <v>50148.692246080493</v>
      </c>
      <c r="J285" s="25">
        <f t="shared" si="57"/>
        <v>52179.15917361396</v>
      </c>
      <c r="K285" s="15">
        <f t="shared" si="51"/>
        <v>52242.949212936328</v>
      </c>
      <c r="L285" s="36">
        <f t="shared" si="52"/>
        <v>-2032.949212936328</v>
      </c>
      <c r="M285" s="36">
        <f t="shared" si="53"/>
        <v>2032.949212936328</v>
      </c>
      <c r="N285" s="36">
        <f t="shared" si="54"/>
        <v>4.0488930749578329E-2</v>
      </c>
      <c r="O285" s="36">
        <f t="shared" si="55"/>
        <v>4132882.5023784353</v>
      </c>
      <c r="P285" s="35">
        <f t="shared" si="58"/>
        <v>4132882.5023784353</v>
      </c>
    </row>
    <row r="286" spans="1:16" ht="17" x14ac:dyDescent="0.4">
      <c r="A286" s="1">
        <v>285</v>
      </c>
      <c r="B286" s="21">
        <v>40098</v>
      </c>
      <c r="C286" s="43">
        <v>1</v>
      </c>
      <c r="D286" s="22">
        <v>50103</v>
      </c>
      <c r="E286" s="25">
        <f t="shared" si="59"/>
        <v>51161.5</v>
      </c>
      <c r="F286" s="25">
        <f t="shared" si="60"/>
        <v>51549.5</v>
      </c>
      <c r="G286" s="25">
        <f t="shared" si="49"/>
        <v>0.97193959204259983</v>
      </c>
      <c r="H286" s="25">
        <f t="shared" si="56"/>
        <v>0.99908176007043725</v>
      </c>
      <c r="I286" s="4">
        <f t="shared" si="50"/>
        <v>50149.048859092014</v>
      </c>
      <c r="J286" s="25">
        <f t="shared" si="57"/>
        <v>52179.699839676803</v>
      </c>
      <c r="K286" s="15">
        <f t="shared" si="51"/>
        <v>52131.786355771415</v>
      </c>
      <c r="L286" s="36">
        <f t="shared" si="52"/>
        <v>-2028.7863557714154</v>
      </c>
      <c r="M286" s="36">
        <f t="shared" si="53"/>
        <v>2028.7863557714154</v>
      </c>
      <c r="N286" s="36">
        <f t="shared" si="54"/>
        <v>4.0492312950749766E-2</v>
      </c>
      <c r="O286" s="36">
        <f t="shared" si="55"/>
        <v>4115974.0773642603</v>
      </c>
      <c r="P286" s="35">
        <f t="shared" si="58"/>
        <v>4115974.0773642603</v>
      </c>
    </row>
    <row r="287" spans="1:16" ht="17" x14ac:dyDescent="0.4">
      <c r="A287" s="1">
        <v>286</v>
      </c>
      <c r="B287" s="21">
        <v>40099</v>
      </c>
      <c r="C287" s="43">
        <v>2</v>
      </c>
      <c r="D287" s="22">
        <v>55404</v>
      </c>
      <c r="E287" s="25">
        <f t="shared" si="59"/>
        <v>51937.5</v>
      </c>
      <c r="F287" s="25">
        <f t="shared" si="60"/>
        <v>51295.5</v>
      </c>
      <c r="G287" s="25">
        <f t="shared" si="49"/>
        <v>1.0800947451530836</v>
      </c>
      <c r="H287" s="25">
        <f t="shared" si="56"/>
        <v>0.99903006100488578</v>
      </c>
      <c r="I287" s="4">
        <f t="shared" si="50"/>
        <v>55457.790673757358</v>
      </c>
      <c r="J287" s="25">
        <f t="shared" si="57"/>
        <v>52180.240505739646</v>
      </c>
      <c r="K287" s="15">
        <f t="shared" si="51"/>
        <v>52129.628855698691</v>
      </c>
      <c r="L287" s="36">
        <f t="shared" si="52"/>
        <v>3274.371144301309</v>
      </c>
      <c r="M287" s="36">
        <f t="shared" si="53"/>
        <v>3274.371144301309</v>
      </c>
      <c r="N287" s="36">
        <f t="shared" si="54"/>
        <v>5.9099905138641773E-2</v>
      </c>
      <c r="O287" s="36">
        <f t="shared" si="55"/>
        <v>10721506.390633063</v>
      </c>
      <c r="P287" s="35">
        <f t="shared" si="58"/>
        <v>10721506.390633063</v>
      </c>
    </row>
    <row r="288" spans="1:16" ht="17" x14ac:dyDescent="0.4">
      <c r="A288" s="1">
        <v>287</v>
      </c>
      <c r="B288" s="21">
        <v>40100</v>
      </c>
      <c r="C288" s="43">
        <v>3</v>
      </c>
      <c r="D288" s="22">
        <v>52033</v>
      </c>
      <c r="E288" s="25">
        <f t="shared" si="59"/>
        <v>50653.5</v>
      </c>
      <c r="F288" s="25">
        <f t="shared" si="60"/>
        <v>51035</v>
      </c>
      <c r="G288" s="25">
        <f t="shared" si="49"/>
        <v>1.0195552072107377</v>
      </c>
      <c r="H288" s="25">
        <f t="shared" si="56"/>
        <v>1.0006656594296783</v>
      </c>
      <c r="I288" s="4">
        <f t="shared" si="50"/>
        <v>51998.386783509493</v>
      </c>
      <c r="J288" s="25">
        <f t="shared" si="57"/>
        <v>52180.78117180249</v>
      </c>
      <c r="K288" s="15">
        <f t="shared" si="51"/>
        <v>52215.515800837478</v>
      </c>
      <c r="L288" s="36">
        <f t="shared" si="52"/>
        <v>-182.51580083747831</v>
      </c>
      <c r="M288" s="36">
        <f t="shared" si="53"/>
        <v>182.51580083747831</v>
      </c>
      <c r="N288" s="36">
        <f t="shared" si="54"/>
        <v>3.5076932107984994E-3</v>
      </c>
      <c r="O288" s="36">
        <f t="shared" si="55"/>
        <v>33312.01755534605</v>
      </c>
      <c r="P288" s="35">
        <f t="shared" si="58"/>
        <v>33312.01755534605</v>
      </c>
    </row>
    <row r="289" spans="1:16" ht="17" x14ac:dyDescent="0.4">
      <c r="A289" s="1">
        <v>288</v>
      </c>
      <c r="B289" s="21">
        <v>40101</v>
      </c>
      <c r="C289" s="43">
        <v>4</v>
      </c>
      <c r="D289" s="22">
        <v>45074</v>
      </c>
      <c r="E289" s="25">
        <f t="shared" si="59"/>
        <v>51416.5</v>
      </c>
      <c r="F289" s="25">
        <f t="shared" si="60"/>
        <v>51444.5</v>
      </c>
      <c r="G289" s="25">
        <f t="shared" si="49"/>
        <v>0.87616752033745104</v>
      </c>
      <c r="H289" s="25">
        <f t="shared" si="56"/>
        <v>1.0012225194949984</v>
      </c>
      <c r="I289" s="4">
        <f t="shared" si="50"/>
        <v>45018.963439550527</v>
      </c>
      <c r="J289" s="25">
        <f t="shared" si="57"/>
        <v>52181.321837865333</v>
      </c>
      <c r="K289" s="15">
        <f t="shared" si="51"/>
        <v>52245.114521086907</v>
      </c>
      <c r="L289" s="36">
        <f t="shared" si="52"/>
        <v>-7171.1145210869072</v>
      </c>
      <c r="M289" s="36">
        <f t="shared" si="53"/>
        <v>7171.1145210869072</v>
      </c>
      <c r="N289" s="36">
        <f t="shared" si="54"/>
        <v>0.15909647515390041</v>
      </c>
      <c r="O289" s="36">
        <f t="shared" si="55"/>
        <v>51424883.474543504</v>
      </c>
      <c r="P289" s="35">
        <f t="shared" si="58"/>
        <v>51424883.474543504</v>
      </c>
    </row>
    <row r="290" spans="1:16" ht="17" x14ac:dyDescent="0.4">
      <c r="A290" s="1">
        <v>289</v>
      </c>
      <c r="B290" s="21">
        <v>40102</v>
      </c>
      <c r="C290" s="43">
        <v>1</v>
      </c>
      <c r="D290" s="22">
        <v>53155</v>
      </c>
      <c r="E290" s="25">
        <f t="shared" si="59"/>
        <v>51472.5</v>
      </c>
      <c r="F290" s="25">
        <f t="shared" si="60"/>
        <v>51982</v>
      </c>
      <c r="G290" s="25">
        <f t="shared" si="49"/>
        <v>1.0225655034434997</v>
      </c>
      <c r="H290" s="25">
        <f t="shared" si="56"/>
        <v>0.99908176007043725</v>
      </c>
      <c r="I290" s="4">
        <f t="shared" si="50"/>
        <v>53203.853903060415</v>
      </c>
      <c r="J290" s="25">
        <f t="shared" si="57"/>
        <v>52181.862503928176</v>
      </c>
      <c r="K290" s="15">
        <f t="shared" si="51"/>
        <v>52133.947034178113</v>
      </c>
      <c r="L290" s="36">
        <f t="shared" si="52"/>
        <v>1021.0529658218875</v>
      </c>
      <c r="M290" s="36">
        <f t="shared" si="53"/>
        <v>1021.0529658218875</v>
      </c>
      <c r="N290" s="36">
        <f t="shared" si="54"/>
        <v>1.9208973113007007E-2</v>
      </c>
      <c r="O290" s="36">
        <f t="shared" si="55"/>
        <v>1042549.1590136725</v>
      </c>
      <c r="P290" s="35">
        <f t="shared" si="58"/>
        <v>1042549.1590136725</v>
      </c>
    </row>
    <row r="291" spans="1:16" ht="17" x14ac:dyDescent="0.4">
      <c r="A291" s="1">
        <v>290</v>
      </c>
      <c r="B291" s="21">
        <v>40103</v>
      </c>
      <c r="C291" s="43">
        <v>2</v>
      </c>
      <c r="D291" s="22">
        <v>55628</v>
      </c>
      <c r="E291" s="25">
        <f t="shared" si="59"/>
        <v>52491.5</v>
      </c>
      <c r="F291" s="25">
        <f t="shared" si="60"/>
        <v>53862.875</v>
      </c>
      <c r="G291" s="25">
        <f t="shared" si="49"/>
        <v>1.0327707163793243</v>
      </c>
      <c r="H291" s="25">
        <f t="shared" si="56"/>
        <v>0.99903006100488578</v>
      </c>
      <c r="I291" s="4">
        <f t="shared" si="50"/>
        <v>55682.008151031951</v>
      </c>
      <c r="J291" s="25">
        <f t="shared" si="57"/>
        <v>52182.403169991027</v>
      </c>
      <c r="K291" s="15">
        <f t="shared" si="51"/>
        <v>52131.789422297683</v>
      </c>
      <c r="L291" s="36">
        <f t="shared" si="52"/>
        <v>3496.2105777023171</v>
      </c>
      <c r="M291" s="36">
        <f t="shared" si="53"/>
        <v>3496.2105777023171</v>
      </c>
      <c r="N291" s="36">
        <f t="shared" si="54"/>
        <v>6.2849834214825581E-2</v>
      </c>
      <c r="O291" s="36">
        <f t="shared" si="55"/>
        <v>12223488.403637569</v>
      </c>
      <c r="P291" s="35">
        <f t="shared" si="58"/>
        <v>12223488.403637569</v>
      </c>
    </row>
    <row r="292" spans="1:16" ht="17" x14ac:dyDescent="0.4">
      <c r="A292" s="1">
        <v>291</v>
      </c>
      <c r="B292" s="21">
        <v>40104</v>
      </c>
      <c r="C292" s="43">
        <v>3</v>
      </c>
      <c r="D292" s="22">
        <v>56109</v>
      </c>
      <c r="E292" s="25">
        <f t="shared" si="59"/>
        <v>55234.25</v>
      </c>
      <c r="F292" s="25">
        <f t="shared" si="60"/>
        <v>55323.875</v>
      </c>
      <c r="G292" s="25">
        <f t="shared" si="49"/>
        <v>1.0141914318185412</v>
      </c>
      <c r="H292" s="25">
        <f t="shared" si="56"/>
        <v>1.0006656594296783</v>
      </c>
      <c r="I292" s="4">
        <f t="shared" si="50"/>
        <v>56071.67536055838</v>
      </c>
      <c r="J292" s="25">
        <f t="shared" si="57"/>
        <v>52182.94383605387</v>
      </c>
      <c r="K292" s="15">
        <f t="shared" si="51"/>
        <v>52217.679904686716</v>
      </c>
      <c r="L292" s="36">
        <f t="shared" si="52"/>
        <v>3891.3200953132837</v>
      </c>
      <c r="M292" s="36">
        <f t="shared" si="53"/>
        <v>3891.3200953132837</v>
      </c>
      <c r="N292" s="36">
        <f t="shared" si="54"/>
        <v>6.9352868440237456E-2</v>
      </c>
      <c r="O292" s="36">
        <f t="shared" si="55"/>
        <v>15142372.084188983</v>
      </c>
      <c r="P292" s="35">
        <f t="shared" si="58"/>
        <v>15142372.084188983</v>
      </c>
    </row>
    <row r="293" spans="1:16" ht="17" x14ac:dyDescent="0.4">
      <c r="A293" s="1">
        <v>292</v>
      </c>
      <c r="B293" s="21">
        <v>40105</v>
      </c>
      <c r="C293" s="43">
        <v>4</v>
      </c>
      <c r="D293" s="22">
        <v>56045</v>
      </c>
      <c r="E293" s="25">
        <f t="shared" si="59"/>
        <v>55413.5</v>
      </c>
      <c r="F293" s="25">
        <f t="shared" si="60"/>
        <v>54831.5</v>
      </c>
      <c r="G293" s="25">
        <f t="shared" si="49"/>
        <v>1.0221314390450744</v>
      </c>
      <c r="H293" s="25">
        <f t="shared" si="56"/>
        <v>1.0012225194949984</v>
      </c>
      <c r="I293" s="4">
        <f t="shared" si="50"/>
        <v>55976.567554901041</v>
      </c>
      <c r="J293" s="25">
        <f t="shared" si="57"/>
        <v>52183.484502116713</v>
      </c>
      <c r="K293" s="15">
        <f t="shared" si="51"/>
        <v>52247.279829237501</v>
      </c>
      <c r="L293" s="36">
        <f t="shared" si="52"/>
        <v>3797.720170762499</v>
      </c>
      <c r="M293" s="36">
        <f t="shared" si="53"/>
        <v>3797.720170762499</v>
      </c>
      <c r="N293" s="36">
        <f t="shared" si="54"/>
        <v>6.7761980029663646E-2</v>
      </c>
      <c r="O293" s="36">
        <f t="shared" si="55"/>
        <v>14422678.495416345</v>
      </c>
      <c r="P293" s="35">
        <f t="shared" si="58"/>
        <v>14422678.495416345</v>
      </c>
    </row>
    <row r="294" spans="1:16" ht="17" x14ac:dyDescent="0.4">
      <c r="A294" s="1">
        <v>293</v>
      </c>
      <c r="B294" s="21">
        <v>40106</v>
      </c>
      <c r="C294" s="43">
        <v>1</v>
      </c>
      <c r="D294" s="22">
        <v>53872</v>
      </c>
      <c r="E294" s="25">
        <f t="shared" si="59"/>
        <v>54249.5</v>
      </c>
      <c r="F294" s="25">
        <f t="shared" si="60"/>
        <v>52522</v>
      </c>
      <c r="G294" s="25">
        <f t="shared" si="49"/>
        <v>1.0257035147176421</v>
      </c>
      <c r="H294" s="25">
        <f t="shared" si="56"/>
        <v>0.99908176007043725</v>
      </c>
      <c r="I294" s="4">
        <f t="shared" si="50"/>
        <v>53921.512886194534</v>
      </c>
      <c r="J294" s="25">
        <f t="shared" si="57"/>
        <v>52184.025168179556</v>
      </c>
      <c r="K294" s="15">
        <f t="shared" si="51"/>
        <v>52136.107712584824</v>
      </c>
      <c r="L294" s="36">
        <f t="shared" si="52"/>
        <v>1735.8922874151758</v>
      </c>
      <c r="M294" s="36">
        <f t="shared" si="53"/>
        <v>1735.8922874151758</v>
      </c>
      <c r="N294" s="36">
        <f t="shared" si="54"/>
        <v>3.2222532807677007E-2</v>
      </c>
      <c r="O294" s="36">
        <f t="shared" si="55"/>
        <v>3013322.0335074915</v>
      </c>
      <c r="P294" s="35">
        <f t="shared" si="58"/>
        <v>3013322.0335074915</v>
      </c>
    </row>
    <row r="295" spans="1:16" ht="17" x14ac:dyDescent="0.4">
      <c r="A295" s="1">
        <v>294</v>
      </c>
      <c r="B295" s="21">
        <v>40107</v>
      </c>
      <c r="C295" s="43">
        <v>2</v>
      </c>
      <c r="D295" s="22">
        <v>50972</v>
      </c>
      <c r="E295" s="25">
        <f t="shared" si="59"/>
        <v>50794.5</v>
      </c>
      <c r="F295" s="25">
        <f t="shared" si="60"/>
        <v>50540.25</v>
      </c>
      <c r="G295" s="25">
        <f t="shared" si="49"/>
        <v>1.0085426961679058</v>
      </c>
      <c r="H295" s="25">
        <f t="shared" si="56"/>
        <v>0.99903006100488578</v>
      </c>
      <c r="I295" s="4">
        <f t="shared" si="50"/>
        <v>51021.487730538589</v>
      </c>
      <c r="J295" s="25">
        <f t="shared" si="57"/>
        <v>52184.565834242399</v>
      </c>
      <c r="K295" s="15">
        <f t="shared" si="51"/>
        <v>52133.94998889666</v>
      </c>
      <c r="L295" s="36">
        <f t="shared" si="52"/>
        <v>-1161.9499888966602</v>
      </c>
      <c r="M295" s="36">
        <f t="shared" si="53"/>
        <v>1161.9499888966602</v>
      </c>
      <c r="N295" s="36">
        <f t="shared" si="54"/>
        <v>2.2795848483415607E-2</v>
      </c>
      <c r="O295" s="36">
        <f t="shared" si="55"/>
        <v>1350127.7766969488</v>
      </c>
      <c r="P295" s="35">
        <f t="shared" si="58"/>
        <v>1350127.7766969488</v>
      </c>
    </row>
    <row r="296" spans="1:16" ht="17" x14ac:dyDescent="0.4">
      <c r="A296" s="1">
        <v>295</v>
      </c>
      <c r="B296" s="21">
        <v>40108</v>
      </c>
      <c r="C296" s="43">
        <v>3</v>
      </c>
      <c r="D296" s="22">
        <v>42289</v>
      </c>
      <c r="E296" s="25">
        <f t="shared" si="59"/>
        <v>50286</v>
      </c>
      <c r="F296" s="25">
        <f t="shared" si="60"/>
        <v>50542.125</v>
      </c>
      <c r="G296" s="25">
        <f t="shared" si="49"/>
        <v>0.83670799357961301</v>
      </c>
      <c r="H296" s="25">
        <f t="shared" si="56"/>
        <v>1.0006656594296783</v>
      </c>
      <c r="I296" s="4">
        <f t="shared" si="50"/>
        <v>42260.868654273887</v>
      </c>
      <c r="J296" s="25">
        <f t="shared" si="57"/>
        <v>52185.106500305243</v>
      </c>
      <c r="K296" s="15">
        <f t="shared" si="51"/>
        <v>52219.84400853594</v>
      </c>
      <c r="L296" s="36">
        <f t="shared" si="52"/>
        <v>-9930.8440085359398</v>
      </c>
      <c r="M296" s="36">
        <f t="shared" si="53"/>
        <v>9930.8440085359398</v>
      </c>
      <c r="N296" s="36">
        <f t="shared" si="54"/>
        <v>0.23483279359965806</v>
      </c>
      <c r="O296" s="36">
        <f t="shared" si="55"/>
        <v>98621662.721874177</v>
      </c>
      <c r="P296" s="35">
        <f t="shared" si="58"/>
        <v>98621662.721874177</v>
      </c>
    </row>
    <row r="297" spans="1:16" ht="17" x14ac:dyDescent="0.4">
      <c r="A297" s="1">
        <v>296</v>
      </c>
      <c r="B297" s="21">
        <v>40109</v>
      </c>
      <c r="C297" s="43">
        <v>4</v>
      </c>
      <c r="D297" s="22">
        <v>54011</v>
      </c>
      <c r="E297" s="25">
        <f t="shared" si="59"/>
        <v>50798.25</v>
      </c>
      <c r="F297" s="25">
        <f t="shared" si="60"/>
        <v>51290.375</v>
      </c>
      <c r="G297" s="25">
        <f t="shared" si="49"/>
        <v>1.0530435778642679</v>
      </c>
      <c r="H297" s="25">
        <f t="shared" si="56"/>
        <v>1.0012225194949984</v>
      </c>
      <c r="I297" s="4">
        <f t="shared" si="50"/>
        <v>53945.05112334303</v>
      </c>
      <c r="J297" s="25">
        <f t="shared" si="57"/>
        <v>52185.647166368093</v>
      </c>
      <c r="K297" s="15">
        <f t="shared" si="51"/>
        <v>52249.445137388087</v>
      </c>
      <c r="L297" s="36">
        <f t="shared" si="52"/>
        <v>1761.5548626119125</v>
      </c>
      <c r="M297" s="36">
        <f t="shared" si="53"/>
        <v>1761.5548626119125</v>
      </c>
      <c r="N297" s="36">
        <f t="shared" si="54"/>
        <v>3.2614742600801917E-2</v>
      </c>
      <c r="O297" s="36">
        <f t="shared" si="55"/>
        <v>3103075.533991674</v>
      </c>
      <c r="P297" s="35">
        <f t="shared" si="58"/>
        <v>3103075.533991674</v>
      </c>
    </row>
    <row r="298" spans="1:16" ht="17" x14ac:dyDescent="0.4">
      <c r="A298" s="1">
        <v>297</v>
      </c>
      <c r="B298" s="21">
        <v>40110</v>
      </c>
      <c r="C298" s="43">
        <v>1</v>
      </c>
      <c r="D298" s="22">
        <v>55921</v>
      </c>
      <c r="E298" s="25">
        <f t="shared" si="59"/>
        <v>51782.5</v>
      </c>
      <c r="F298" s="25">
        <f t="shared" si="60"/>
        <v>52770</v>
      </c>
      <c r="G298" s="25">
        <f t="shared" si="49"/>
        <v>1.0597119575516392</v>
      </c>
      <c r="H298" s="25">
        <f t="shared" si="56"/>
        <v>0.99908176007043725</v>
      </c>
      <c r="I298" s="4">
        <f t="shared" si="50"/>
        <v>55972.39608904226</v>
      </c>
      <c r="J298" s="25">
        <f t="shared" si="57"/>
        <v>52186.187832430936</v>
      </c>
      <c r="K298" s="15">
        <f t="shared" si="51"/>
        <v>52138.268390991536</v>
      </c>
      <c r="L298" s="36">
        <f t="shared" si="52"/>
        <v>3782.7316090084641</v>
      </c>
      <c r="M298" s="36">
        <f t="shared" si="53"/>
        <v>3782.7316090084641</v>
      </c>
      <c r="N298" s="36">
        <f t="shared" si="54"/>
        <v>6.7644205379168182E-2</v>
      </c>
      <c r="O298" s="36">
        <f t="shared" si="55"/>
        <v>14309058.425791765</v>
      </c>
      <c r="P298" s="35">
        <f t="shared" si="58"/>
        <v>14309058.425791765</v>
      </c>
    </row>
    <row r="299" spans="1:16" ht="17" x14ac:dyDescent="0.4">
      <c r="A299" s="1">
        <v>298</v>
      </c>
      <c r="B299" s="21">
        <v>40111</v>
      </c>
      <c r="C299" s="43">
        <v>2</v>
      </c>
      <c r="D299" s="22">
        <v>54909</v>
      </c>
      <c r="E299" s="25">
        <f t="shared" si="59"/>
        <v>53757.5</v>
      </c>
      <c r="F299" s="25">
        <f t="shared" si="60"/>
        <v>53274.75</v>
      </c>
      <c r="G299" s="25">
        <f t="shared" si="49"/>
        <v>1.0306758830402771</v>
      </c>
      <c r="H299" s="25">
        <f t="shared" si="56"/>
        <v>0.99903006100488578</v>
      </c>
      <c r="I299" s="4">
        <f t="shared" si="50"/>
        <v>54962.310087815735</v>
      </c>
      <c r="J299" s="25">
        <f t="shared" si="57"/>
        <v>52186.72849849378</v>
      </c>
      <c r="K299" s="15">
        <f t="shared" si="51"/>
        <v>52136.110555495652</v>
      </c>
      <c r="L299" s="36">
        <f t="shared" si="52"/>
        <v>2772.8894445043479</v>
      </c>
      <c r="M299" s="36">
        <f t="shared" si="53"/>
        <v>2772.8894445043479</v>
      </c>
      <c r="N299" s="36">
        <f t="shared" si="54"/>
        <v>5.0499725810055691E-2</v>
      </c>
      <c r="O299" s="36">
        <f t="shared" si="55"/>
        <v>7688915.8714436311</v>
      </c>
      <c r="P299" s="35">
        <f t="shared" si="58"/>
        <v>7688915.8714436311</v>
      </c>
    </row>
    <row r="300" spans="1:16" ht="17" x14ac:dyDescent="0.4">
      <c r="A300" s="1">
        <v>299</v>
      </c>
      <c r="B300" s="21">
        <v>40112</v>
      </c>
      <c r="C300" s="43">
        <v>3</v>
      </c>
      <c r="D300" s="22">
        <v>50189</v>
      </c>
      <c r="E300" s="25">
        <f t="shared" si="59"/>
        <v>52792</v>
      </c>
      <c r="F300" s="25">
        <f t="shared" si="60"/>
        <v>52135.625</v>
      </c>
      <c r="G300" s="25">
        <f t="shared" si="49"/>
        <v>0.96266228706378798</v>
      </c>
      <c r="H300" s="25">
        <f t="shared" si="56"/>
        <v>1.0006656594296783</v>
      </c>
      <c r="I300" s="4">
        <f t="shared" si="50"/>
        <v>50155.613442960392</v>
      </c>
      <c r="J300" s="25">
        <f t="shared" si="57"/>
        <v>52187.269164556623</v>
      </c>
      <c r="K300" s="15">
        <f t="shared" si="51"/>
        <v>52222.008112385171</v>
      </c>
      <c r="L300" s="36">
        <f t="shared" si="52"/>
        <v>-2033.0081123851705</v>
      </c>
      <c r="M300" s="36">
        <f t="shared" si="53"/>
        <v>2033.0081123851705</v>
      </c>
      <c r="N300" s="36">
        <f t="shared" si="54"/>
        <v>4.0507045615277661E-2</v>
      </c>
      <c r="O300" s="36">
        <f t="shared" si="55"/>
        <v>4133121.9850239144</v>
      </c>
      <c r="P300" s="35">
        <f t="shared" si="58"/>
        <v>4133121.9850239144</v>
      </c>
    </row>
    <row r="301" spans="1:16" ht="17" x14ac:dyDescent="0.4">
      <c r="A301" s="1">
        <v>300</v>
      </c>
      <c r="B301" s="21">
        <v>40113</v>
      </c>
      <c r="C301" s="43">
        <v>4</v>
      </c>
      <c r="D301" s="22">
        <v>50149</v>
      </c>
      <c r="E301" s="25">
        <f t="shared" si="59"/>
        <v>51479.25</v>
      </c>
      <c r="F301" s="25">
        <f t="shared" si="60"/>
        <v>49817.375</v>
      </c>
      <c r="G301" s="25">
        <f t="shared" ref="G301:G364" si="61">D301/F301</f>
        <v>1.0066568140131831</v>
      </c>
      <c r="H301" s="25">
        <f t="shared" si="56"/>
        <v>1.0012225194949984</v>
      </c>
      <c r="I301" s="4">
        <f t="shared" ref="I301:I364" si="62">D301/H301</f>
        <v>50087.766728713214</v>
      </c>
      <c r="J301" s="25">
        <f t="shared" si="57"/>
        <v>52187.809830619466</v>
      </c>
      <c r="K301" s="15">
        <f t="shared" ref="K301:K364" si="63">H301*J301</f>
        <v>52251.610445538667</v>
      </c>
      <c r="L301" s="36">
        <f t="shared" ref="L301:L364" si="64">D301-K301</f>
        <v>-2102.6104455386667</v>
      </c>
      <c r="M301" s="36">
        <f t="shared" ref="M301:M364" si="65">ABS(L301)</f>
        <v>2102.6104455386667</v>
      </c>
      <c r="N301" s="36">
        <f t="shared" ref="N301:N364" si="66">M301/D301</f>
        <v>4.1927265659109189E-2</v>
      </c>
      <c r="O301" s="36">
        <f t="shared" ref="O301:O364" si="67">L301^2</f>
        <v>4420970.6856883103</v>
      </c>
      <c r="P301" s="35">
        <f t="shared" si="58"/>
        <v>4420970.6856883103</v>
      </c>
    </row>
    <row r="302" spans="1:16" ht="17" x14ac:dyDescent="0.4">
      <c r="A302" s="1">
        <v>301</v>
      </c>
      <c r="B302" s="21">
        <v>40114</v>
      </c>
      <c r="C302" s="43">
        <v>1</v>
      </c>
      <c r="D302" s="22">
        <v>50670</v>
      </c>
      <c r="E302" s="25">
        <f t="shared" si="59"/>
        <v>48155.5</v>
      </c>
      <c r="F302" s="25">
        <f t="shared" si="60"/>
        <v>48064.125</v>
      </c>
      <c r="G302" s="25">
        <f t="shared" si="61"/>
        <v>1.0542166324675628</v>
      </c>
      <c r="H302" s="25">
        <f t="shared" si="56"/>
        <v>0.99908176007043725</v>
      </c>
      <c r="I302" s="4">
        <f t="shared" si="62"/>
        <v>50716.569979645777</v>
      </c>
      <c r="J302" s="25">
        <f t="shared" si="57"/>
        <v>52188.350496682317</v>
      </c>
      <c r="K302" s="15">
        <f t="shared" si="63"/>
        <v>52140.429069398248</v>
      </c>
      <c r="L302" s="36">
        <f t="shared" si="64"/>
        <v>-1470.4290693982475</v>
      </c>
      <c r="M302" s="36">
        <f t="shared" si="65"/>
        <v>1470.4290693982475</v>
      </c>
      <c r="N302" s="36">
        <f t="shared" si="66"/>
        <v>2.9019717177782664E-2</v>
      </c>
      <c r="O302" s="36">
        <f t="shared" si="67"/>
        <v>2162161.6481313962</v>
      </c>
      <c r="P302" s="35">
        <f t="shared" si="58"/>
        <v>2162161.6481313962</v>
      </c>
    </row>
    <row r="303" spans="1:16" ht="17" x14ac:dyDescent="0.4">
      <c r="A303" s="1">
        <v>302</v>
      </c>
      <c r="B303" s="21">
        <v>40115</v>
      </c>
      <c r="C303" s="43">
        <v>2</v>
      </c>
      <c r="D303" s="22">
        <v>41614</v>
      </c>
      <c r="E303" s="25">
        <f t="shared" si="59"/>
        <v>47972.75</v>
      </c>
      <c r="F303" s="25">
        <f t="shared" si="60"/>
        <v>47899.75</v>
      </c>
      <c r="G303" s="25">
        <f t="shared" si="61"/>
        <v>0.8687728015281917</v>
      </c>
      <c r="H303" s="25">
        <f t="shared" si="56"/>
        <v>0.99903006100488578</v>
      </c>
      <c r="I303" s="4">
        <f t="shared" si="62"/>
        <v>41654.402229040119</v>
      </c>
      <c r="J303" s="25">
        <f t="shared" si="57"/>
        <v>52188.89116274516</v>
      </c>
      <c r="K303" s="15">
        <f t="shared" si="63"/>
        <v>52138.271122094644</v>
      </c>
      <c r="L303" s="36">
        <f t="shared" si="64"/>
        <v>-10524.271122094644</v>
      </c>
      <c r="M303" s="36">
        <f t="shared" si="65"/>
        <v>10524.271122094644</v>
      </c>
      <c r="N303" s="36">
        <f t="shared" si="66"/>
        <v>0.25290217527982517</v>
      </c>
      <c r="O303" s="36">
        <f t="shared" si="67"/>
        <v>110760282.65135525</v>
      </c>
      <c r="P303" s="35">
        <f t="shared" si="58"/>
        <v>110760282.65135525</v>
      </c>
    </row>
    <row r="304" spans="1:16" ht="17" x14ac:dyDescent="0.4">
      <c r="A304" s="1">
        <v>303</v>
      </c>
      <c r="B304" s="21">
        <v>40116</v>
      </c>
      <c r="C304" s="43">
        <v>3</v>
      </c>
      <c r="D304" s="22">
        <v>49458</v>
      </c>
      <c r="E304" s="25">
        <f t="shared" si="59"/>
        <v>47826.75</v>
      </c>
      <c r="F304" s="25">
        <f t="shared" si="60"/>
        <v>47820.375</v>
      </c>
      <c r="G304" s="25">
        <f t="shared" si="61"/>
        <v>1.0342453399832185</v>
      </c>
      <c r="H304" s="25">
        <f t="shared" si="56"/>
        <v>1.0006656594296783</v>
      </c>
      <c r="I304" s="4">
        <f t="shared" si="62"/>
        <v>49425.099716311044</v>
      </c>
      <c r="J304" s="25">
        <f t="shared" si="57"/>
        <v>52189.431828808003</v>
      </c>
      <c r="K304" s="15">
        <f t="shared" si="63"/>
        <v>52224.172216234401</v>
      </c>
      <c r="L304" s="36">
        <f t="shared" si="64"/>
        <v>-2766.1722162344013</v>
      </c>
      <c r="M304" s="36">
        <f t="shared" si="65"/>
        <v>2766.1722162344013</v>
      </c>
      <c r="N304" s="36">
        <f t="shared" si="66"/>
        <v>5.5929722516769809E-2</v>
      </c>
      <c r="O304" s="36">
        <f t="shared" si="67"/>
        <v>7651708.7298671389</v>
      </c>
      <c r="P304" s="35">
        <f t="shared" si="58"/>
        <v>7651708.7298671389</v>
      </c>
    </row>
    <row r="305" spans="1:16" ht="17" x14ac:dyDescent="0.4">
      <c r="A305" s="1">
        <v>304</v>
      </c>
      <c r="B305" s="21">
        <v>40117</v>
      </c>
      <c r="C305" s="43">
        <v>4</v>
      </c>
      <c r="D305" s="22">
        <v>49565</v>
      </c>
      <c r="E305" s="25">
        <f t="shared" si="59"/>
        <v>47814</v>
      </c>
      <c r="F305" s="25">
        <f t="shared" si="60"/>
        <v>48875.5</v>
      </c>
      <c r="G305" s="25">
        <f t="shared" si="61"/>
        <v>1.0141072725598714</v>
      </c>
      <c r="H305" s="25">
        <f t="shared" si="56"/>
        <v>1.0012225194949984</v>
      </c>
      <c r="I305" s="4">
        <f t="shared" si="62"/>
        <v>49504.479808344542</v>
      </c>
      <c r="J305" s="25">
        <f t="shared" si="57"/>
        <v>52189.972494870846</v>
      </c>
      <c r="K305" s="15">
        <f t="shared" si="63"/>
        <v>52253.775753689253</v>
      </c>
      <c r="L305" s="36">
        <f t="shared" si="64"/>
        <v>-2688.7757536892532</v>
      </c>
      <c r="M305" s="36">
        <f t="shared" si="65"/>
        <v>2688.7757536892532</v>
      </c>
      <c r="N305" s="36">
        <f t="shared" si="66"/>
        <v>5.4247468045783377E-2</v>
      </c>
      <c r="O305" s="36">
        <f t="shared" si="67"/>
        <v>7229515.0536272116</v>
      </c>
      <c r="P305" s="35">
        <f t="shared" si="58"/>
        <v>7229515.0536272116</v>
      </c>
    </row>
    <row r="306" spans="1:16" ht="17" x14ac:dyDescent="0.4">
      <c r="A306" s="1">
        <v>305</v>
      </c>
      <c r="B306" s="21">
        <v>40118</v>
      </c>
      <c r="C306" s="43">
        <v>1</v>
      </c>
      <c r="D306" s="22">
        <v>50619</v>
      </c>
      <c r="E306" s="25">
        <f t="shared" si="59"/>
        <v>49937</v>
      </c>
      <c r="F306" s="25">
        <f t="shared" si="60"/>
        <v>50314.25</v>
      </c>
      <c r="G306" s="25">
        <f t="shared" si="61"/>
        <v>1.0060569321812409</v>
      </c>
      <c r="H306" s="25">
        <f t="shared" si="56"/>
        <v>0.99908176007043725</v>
      </c>
      <c r="I306" s="4">
        <f t="shared" si="62"/>
        <v>50665.523106368455</v>
      </c>
      <c r="J306" s="25">
        <f t="shared" si="57"/>
        <v>52190.51316093369</v>
      </c>
      <c r="K306" s="15">
        <f t="shared" si="63"/>
        <v>52142.589747804952</v>
      </c>
      <c r="L306" s="36">
        <f t="shared" si="64"/>
        <v>-1523.5897478049519</v>
      </c>
      <c r="M306" s="36">
        <f t="shared" si="65"/>
        <v>1523.5897478049519</v>
      </c>
      <c r="N306" s="36">
        <f t="shared" si="66"/>
        <v>3.0099167265353957E-2</v>
      </c>
      <c r="O306" s="36">
        <f t="shared" si="67"/>
        <v>2321325.7196163568</v>
      </c>
      <c r="P306" s="35">
        <f t="shared" si="58"/>
        <v>2321325.7196163568</v>
      </c>
    </row>
    <row r="307" spans="1:16" ht="17" x14ac:dyDescent="0.4">
      <c r="A307" s="1">
        <v>306</v>
      </c>
      <c r="B307" s="21">
        <v>40119</v>
      </c>
      <c r="C307" s="43">
        <v>2</v>
      </c>
      <c r="D307" s="22">
        <v>50106</v>
      </c>
      <c r="E307" s="25">
        <f t="shared" si="59"/>
        <v>50691.5</v>
      </c>
      <c r="F307" s="25">
        <f t="shared" si="60"/>
        <v>51089.25</v>
      </c>
      <c r="G307" s="25">
        <f t="shared" si="61"/>
        <v>0.9807542682658289</v>
      </c>
      <c r="H307" s="25">
        <f t="shared" si="56"/>
        <v>0.99903006100488578</v>
      </c>
      <c r="I307" s="4">
        <f t="shared" si="62"/>
        <v>50154.646947860914</v>
      </c>
      <c r="J307" s="25">
        <f t="shared" si="57"/>
        <v>52191.053826996533</v>
      </c>
      <c r="K307" s="15">
        <f t="shared" si="63"/>
        <v>52140.431688693621</v>
      </c>
      <c r="L307" s="36">
        <f t="shared" si="64"/>
        <v>-2034.4316886936213</v>
      </c>
      <c r="M307" s="36">
        <f t="shared" si="65"/>
        <v>2034.4316886936213</v>
      </c>
      <c r="N307" s="36">
        <f t="shared" si="66"/>
        <v>4.0602556354401097E-2</v>
      </c>
      <c r="O307" s="36">
        <f t="shared" si="67"/>
        <v>4138912.2959607793</v>
      </c>
      <c r="P307" s="35">
        <f t="shared" si="58"/>
        <v>4138912.2959607793</v>
      </c>
    </row>
    <row r="308" spans="1:16" ht="17" x14ac:dyDescent="0.4">
      <c r="A308" s="1">
        <v>307</v>
      </c>
      <c r="B308" s="21">
        <v>40120</v>
      </c>
      <c r="C308" s="43">
        <v>3</v>
      </c>
      <c r="D308" s="22">
        <v>52476</v>
      </c>
      <c r="E308" s="25">
        <f t="shared" si="59"/>
        <v>51487</v>
      </c>
      <c r="F308" s="25">
        <f t="shared" si="60"/>
        <v>50560.125</v>
      </c>
      <c r="G308" s="25">
        <f t="shared" si="61"/>
        <v>1.0378930036268701</v>
      </c>
      <c r="H308" s="25">
        <f t="shared" si="56"/>
        <v>1.0006656594296783</v>
      </c>
      <c r="I308" s="4">
        <f t="shared" si="62"/>
        <v>52441.092092545965</v>
      </c>
      <c r="J308" s="25">
        <f t="shared" si="57"/>
        <v>52191.594493059383</v>
      </c>
      <c r="K308" s="15">
        <f t="shared" si="63"/>
        <v>52226.336320083639</v>
      </c>
      <c r="L308" s="36">
        <f t="shared" si="64"/>
        <v>249.66367991636071</v>
      </c>
      <c r="M308" s="36">
        <f t="shared" si="65"/>
        <v>249.66367991636071</v>
      </c>
      <c r="N308" s="36">
        <f t="shared" si="66"/>
        <v>4.757673601577115E-3</v>
      </c>
      <c r="O308" s="36">
        <f t="shared" si="67"/>
        <v>62331.953069379015</v>
      </c>
      <c r="P308" s="35">
        <f t="shared" si="58"/>
        <v>62331.953069379015</v>
      </c>
    </row>
    <row r="309" spans="1:16" ht="17" x14ac:dyDescent="0.4">
      <c r="A309" s="1">
        <v>308</v>
      </c>
      <c r="B309" s="21">
        <v>40121</v>
      </c>
      <c r="C309" s="43">
        <v>4</v>
      </c>
      <c r="D309" s="22">
        <v>52747</v>
      </c>
      <c r="E309" s="25">
        <f t="shared" si="59"/>
        <v>49633.25</v>
      </c>
      <c r="F309" s="25">
        <f t="shared" si="60"/>
        <v>50232</v>
      </c>
      <c r="G309" s="25">
        <f t="shared" si="61"/>
        <v>1.0500676859372511</v>
      </c>
      <c r="H309" s="25">
        <f t="shared" si="56"/>
        <v>1.0012225194949984</v>
      </c>
      <c r="I309" s="4">
        <f t="shared" si="62"/>
        <v>52682.594501175219</v>
      </c>
      <c r="J309" s="25">
        <f t="shared" si="57"/>
        <v>52192.135159122226</v>
      </c>
      <c r="K309" s="15">
        <f t="shared" si="63"/>
        <v>52255.941061839847</v>
      </c>
      <c r="L309" s="36">
        <f t="shared" si="64"/>
        <v>491.05893816015305</v>
      </c>
      <c r="M309" s="36">
        <f t="shared" si="65"/>
        <v>491.05893816015305</v>
      </c>
      <c r="N309" s="36">
        <f t="shared" si="66"/>
        <v>9.3097036449495338E-3</v>
      </c>
      <c r="O309" s="36">
        <f t="shared" si="67"/>
        <v>241138.88074697703</v>
      </c>
      <c r="P309" s="35">
        <f t="shared" si="58"/>
        <v>241138.88074697703</v>
      </c>
    </row>
    <row r="310" spans="1:16" ht="17" x14ac:dyDescent="0.4">
      <c r="A310" s="1">
        <v>309</v>
      </c>
      <c r="B310" s="21">
        <v>40122</v>
      </c>
      <c r="C310" s="43">
        <v>1</v>
      </c>
      <c r="D310" s="22">
        <v>43204</v>
      </c>
      <c r="E310" s="25">
        <f t="shared" si="59"/>
        <v>50830.75</v>
      </c>
      <c r="F310" s="25">
        <f t="shared" si="60"/>
        <v>51218.5</v>
      </c>
      <c r="G310" s="25">
        <f t="shared" si="61"/>
        <v>0.84352333629450293</v>
      </c>
      <c r="H310" s="25">
        <f t="shared" si="56"/>
        <v>0.99908176007043725</v>
      </c>
      <c r="I310" s="4">
        <f t="shared" si="62"/>
        <v>43243.7080994793</v>
      </c>
      <c r="J310" s="25">
        <f t="shared" si="57"/>
        <v>52192.67582518507</v>
      </c>
      <c r="K310" s="15">
        <f t="shared" si="63"/>
        <v>52144.750426211664</v>
      </c>
      <c r="L310" s="36">
        <f t="shared" si="64"/>
        <v>-8940.7504262116636</v>
      </c>
      <c r="M310" s="36">
        <f t="shared" si="65"/>
        <v>8940.7504262116636</v>
      </c>
      <c r="N310" s="36">
        <f t="shared" si="66"/>
        <v>0.20694265406470844</v>
      </c>
      <c r="O310" s="36">
        <f t="shared" si="67"/>
        <v>79937018.18380405</v>
      </c>
      <c r="P310" s="35">
        <f t="shared" si="58"/>
        <v>79937018.18380405</v>
      </c>
    </row>
    <row r="311" spans="1:16" ht="17" x14ac:dyDescent="0.4">
      <c r="A311" s="1">
        <v>310</v>
      </c>
      <c r="B311" s="21">
        <v>40123</v>
      </c>
      <c r="C311" s="43">
        <v>2</v>
      </c>
      <c r="D311" s="22">
        <v>54896</v>
      </c>
      <c r="E311" s="25">
        <f t="shared" si="59"/>
        <v>51606.25</v>
      </c>
      <c r="F311" s="25">
        <f t="shared" si="60"/>
        <v>52549.625</v>
      </c>
      <c r="G311" s="25">
        <f t="shared" si="61"/>
        <v>1.0446506516459442</v>
      </c>
      <c r="H311" s="25">
        <f t="shared" si="56"/>
        <v>0.99903006100488578</v>
      </c>
      <c r="I311" s="4">
        <f t="shared" si="62"/>
        <v>54949.297466366763</v>
      </c>
      <c r="J311" s="25">
        <f t="shared" si="57"/>
        <v>52193.216491247913</v>
      </c>
      <c r="K311" s="15">
        <f t="shared" si="63"/>
        <v>52142.592255292613</v>
      </c>
      <c r="L311" s="36">
        <f t="shared" si="64"/>
        <v>2753.4077447073869</v>
      </c>
      <c r="M311" s="36">
        <f t="shared" si="65"/>
        <v>2753.4077447073869</v>
      </c>
      <c r="N311" s="36">
        <f t="shared" si="66"/>
        <v>5.0156800945558633E-2</v>
      </c>
      <c r="O311" s="36">
        <f t="shared" si="67"/>
        <v>7581254.2086146185</v>
      </c>
      <c r="P311" s="35">
        <f t="shared" si="58"/>
        <v>7581254.2086146185</v>
      </c>
    </row>
    <row r="312" spans="1:16" ht="17" x14ac:dyDescent="0.4">
      <c r="A312" s="1">
        <v>311</v>
      </c>
      <c r="B312" s="21">
        <v>40124</v>
      </c>
      <c r="C312" s="43">
        <v>3</v>
      </c>
      <c r="D312" s="22">
        <v>55578</v>
      </c>
      <c r="E312" s="25">
        <f t="shared" si="59"/>
        <v>53493</v>
      </c>
      <c r="F312" s="25">
        <f t="shared" si="60"/>
        <v>53890.625</v>
      </c>
      <c r="G312" s="25">
        <f t="shared" si="61"/>
        <v>1.0313111046680197</v>
      </c>
      <c r="H312" s="25">
        <f t="shared" si="56"/>
        <v>1.0006656594296783</v>
      </c>
      <c r="I312" s="4">
        <f t="shared" si="62"/>
        <v>55541.028590584647</v>
      </c>
      <c r="J312" s="25">
        <f t="shared" si="57"/>
        <v>52193.757157310756</v>
      </c>
      <c r="K312" s="15">
        <f t="shared" si="63"/>
        <v>52228.500423932863</v>
      </c>
      <c r="L312" s="36">
        <f t="shared" si="64"/>
        <v>3349.4995760671372</v>
      </c>
      <c r="M312" s="36">
        <f t="shared" si="65"/>
        <v>3349.4995760671372</v>
      </c>
      <c r="N312" s="36">
        <f t="shared" si="66"/>
        <v>6.026664464477198E-2</v>
      </c>
      <c r="O312" s="36">
        <f t="shared" si="67"/>
        <v>11219147.410073932</v>
      </c>
      <c r="P312" s="35">
        <f t="shared" si="58"/>
        <v>11219147.410073932</v>
      </c>
    </row>
    <row r="313" spans="1:16" ht="17" x14ac:dyDescent="0.4">
      <c r="A313" s="1">
        <v>312</v>
      </c>
      <c r="B313" s="21">
        <v>40125</v>
      </c>
      <c r="C313" s="43">
        <v>4</v>
      </c>
      <c r="D313" s="22">
        <v>60294</v>
      </c>
      <c r="E313" s="25">
        <f t="shared" si="59"/>
        <v>54288.25</v>
      </c>
      <c r="F313" s="25">
        <f t="shared" si="60"/>
        <v>52845.125</v>
      </c>
      <c r="G313" s="25">
        <f t="shared" si="61"/>
        <v>1.1409567107656573</v>
      </c>
      <c r="H313" s="25">
        <f t="shared" si="56"/>
        <v>1.0012225194949984</v>
      </c>
      <c r="I313" s="4">
        <f t="shared" si="62"/>
        <v>60220.37941217242</v>
      </c>
      <c r="J313" s="25">
        <f t="shared" si="57"/>
        <v>52194.297823373599</v>
      </c>
      <c r="K313" s="15">
        <f t="shared" si="63"/>
        <v>52258.106369990426</v>
      </c>
      <c r="L313" s="36">
        <f t="shared" si="64"/>
        <v>8035.8936300095738</v>
      </c>
      <c r="M313" s="36">
        <f t="shared" si="65"/>
        <v>8035.8936300095738</v>
      </c>
      <c r="N313" s="36">
        <f t="shared" si="66"/>
        <v>0.13327849587039464</v>
      </c>
      <c r="O313" s="36">
        <f t="shared" si="67"/>
        <v>64575586.432828449</v>
      </c>
      <c r="P313" s="35">
        <f t="shared" si="58"/>
        <v>64575586.432828449</v>
      </c>
    </row>
    <row r="314" spans="1:16" ht="17" x14ac:dyDescent="0.4">
      <c r="A314" s="1">
        <v>313</v>
      </c>
      <c r="B314" s="21">
        <v>40126</v>
      </c>
      <c r="C314" s="43">
        <v>1</v>
      </c>
      <c r="D314" s="22">
        <v>46385</v>
      </c>
      <c r="E314" s="25">
        <f t="shared" si="59"/>
        <v>51402</v>
      </c>
      <c r="F314" s="25">
        <f t="shared" si="60"/>
        <v>51747.375</v>
      </c>
      <c r="G314" s="25">
        <f t="shared" si="61"/>
        <v>0.89637397066034752</v>
      </c>
      <c r="H314" s="25">
        <f t="shared" si="56"/>
        <v>0.99908176007043725</v>
      </c>
      <c r="I314" s="4">
        <f t="shared" si="62"/>
        <v>46427.631705266809</v>
      </c>
      <c r="J314" s="25">
        <f t="shared" si="57"/>
        <v>52194.83848943645</v>
      </c>
      <c r="K314" s="15">
        <f t="shared" si="63"/>
        <v>52146.911104618368</v>
      </c>
      <c r="L314" s="36">
        <f t="shared" si="64"/>
        <v>-5761.911104618368</v>
      </c>
      <c r="M314" s="36">
        <f t="shared" si="65"/>
        <v>5761.911104618368</v>
      </c>
      <c r="N314" s="36">
        <f t="shared" si="66"/>
        <v>0.12421927572746293</v>
      </c>
      <c r="O314" s="36">
        <f t="shared" si="67"/>
        <v>33199619.577524461</v>
      </c>
      <c r="P314" s="35">
        <f t="shared" si="58"/>
        <v>33199619.577524461</v>
      </c>
    </row>
    <row r="315" spans="1:16" ht="17" x14ac:dyDescent="0.4">
      <c r="A315" s="1">
        <v>314</v>
      </c>
      <c r="B315" s="21">
        <v>40127</v>
      </c>
      <c r="C315" s="43">
        <v>2</v>
      </c>
      <c r="D315" s="22">
        <v>43351</v>
      </c>
      <c r="E315" s="25">
        <f t="shared" si="59"/>
        <v>52092.75</v>
      </c>
      <c r="F315" s="25">
        <f t="shared" si="60"/>
        <v>50529.75</v>
      </c>
      <c r="G315" s="25">
        <f t="shared" si="61"/>
        <v>0.85793022922139928</v>
      </c>
      <c r="H315" s="25">
        <f t="shared" si="56"/>
        <v>0.99903006100488578</v>
      </c>
      <c r="I315" s="4">
        <f t="shared" si="62"/>
        <v>43393.088648798919</v>
      </c>
      <c r="J315" s="25">
        <f t="shared" si="57"/>
        <v>52195.379155499293</v>
      </c>
      <c r="K315" s="15">
        <f t="shared" si="63"/>
        <v>52144.752821891605</v>
      </c>
      <c r="L315" s="36">
        <f t="shared" si="64"/>
        <v>-8793.752821891605</v>
      </c>
      <c r="M315" s="36">
        <f t="shared" si="65"/>
        <v>8793.752821891605</v>
      </c>
      <c r="N315" s="36">
        <f t="shared" si="66"/>
        <v>0.20285005702040565</v>
      </c>
      <c r="O315" s="36">
        <f t="shared" si="67"/>
        <v>77330088.692526564</v>
      </c>
      <c r="P315" s="35">
        <f t="shared" si="58"/>
        <v>77330088.692526564</v>
      </c>
    </row>
    <row r="316" spans="1:16" ht="17" x14ac:dyDescent="0.4">
      <c r="A316" s="1">
        <v>315</v>
      </c>
      <c r="B316" s="21">
        <v>40128</v>
      </c>
      <c r="C316" s="43">
        <v>3</v>
      </c>
      <c r="D316" s="22">
        <v>58341</v>
      </c>
      <c r="E316" s="25">
        <f t="shared" si="59"/>
        <v>48966.75</v>
      </c>
      <c r="F316" s="25">
        <f t="shared" si="60"/>
        <v>50351.75</v>
      </c>
      <c r="G316" s="25">
        <f t="shared" si="61"/>
        <v>1.1586687652365608</v>
      </c>
      <c r="H316" s="25">
        <f t="shared" si="56"/>
        <v>1.0006656594296783</v>
      </c>
      <c r="I316" s="4">
        <f t="shared" si="62"/>
        <v>58302.190597058165</v>
      </c>
      <c r="J316" s="25">
        <f t="shared" si="57"/>
        <v>52195.919821562136</v>
      </c>
      <c r="K316" s="15">
        <f t="shared" si="63"/>
        <v>52230.664527782094</v>
      </c>
      <c r="L316" s="36">
        <f t="shared" si="64"/>
        <v>6110.3354722179065</v>
      </c>
      <c r="M316" s="36">
        <f t="shared" si="65"/>
        <v>6110.3354722179065</v>
      </c>
      <c r="N316" s="36">
        <f t="shared" si="66"/>
        <v>0.10473484294437714</v>
      </c>
      <c r="O316" s="36">
        <f t="shared" si="67"/>
        <v>37336199.583044425</v>
      </c>
      <c r="P316" s="35">
        <f t="shared" si="58"/>
        <v>37336199.583044425</v>
      </c>
    </row>
    <row r="317" spans="1:16" ht="17" x14ac:dyDescent="0.4">
      <c r="A317" s="1">
        <v>316</v>
      </c>
      <c r="B317" s="21">
        <v>40129</v>
      </c>
      <c r="C317" s="43">
        <v>4</v>
      </c>
      <c r="D317" s="22">
        <v>47790</v>
      </c>
      <c r="E317" s="25">
        <f t="shared" si="59"/>
        <v>51736.75</v>
      </c>
      <c r="F317" s="25">
        <f t="shared" si="60"/>
        <v>53920.875</v>
      </c>
      <c r="G317" s="25">
        <f t="shared" si="61"/>
        <v>0.88629867375112148</v>
      </c>
      <c r="H317" s="25">
        <f t="shared" si="56"/>
        <v>1.0012225194949984</v>
      </c>
      <c r="I317" s="4">
        <f t="shared" si="62"/>
        <v>47731.647130854144</v>
      </c>
      <c r="J317" s="25">
        <f t="shared" si="57"/>
        <v>52196.46048762498</v>
      </c>
      <c r="K317" s="15">
        <f t="shared" si="63"/>
        <v>52260.271678141013</v>
      </c>
      <c r="L317" s="36">
        <f t="shared" si="64"/>
        <v>-4470.2716781410127</v>
      </c>
      <c r="M317" s="36">
        <f t="shared" si="65"/>
        <v>4470.2716781410127</v>
      </c>
      <c r="N317" s="36">
        <f t="shared" si="66"/>
        <v>9.3539897010692874E-2</v>
      </c>
      <c r="O317" s="36">
        <f t="shared" si="67"/>
        <v>19983328.876389667</v>
      </c>
      <c r="P317" s="35">
        <f t="shared" si="58"/>
        <v>19983328.876389667</v>
      </c>
    </row>
    <row r="318" spans="1:16" ht="17" x14ac:dyDescent="0.4">
      <c r="A318" s="1">
        <v>317</v>
      </c>
      <c r="B318" s="21">
        <v>40130</v>
      </c>
      <c r="C318" s="43">
        <v>1</v>
      </c>
      <c r="D318" s="22">
        <v>57465</v>
      </c>
      <c r="E318" s="25">
        <f t="shared" si="59"/>
        <v>56105</v>
      </c>
      <c r="F318" s="25">
        <f t="shared" si="60"/>
        <v>56411.25</v>
      </c>
      <c r="G318" s="25">
        <f t="shared" si="61"/>
        <v>1.01867978461743</v>
      </c>
      <c r="H318" s="25">
        <f t="shared" si="56"/>
        <v>0.99908176007043725</v>
      </c>
      <c r="I318" s="4">
        <f t="shared" si="62"/>
        <v>57517.815154536103</v>
      </c>
      <c r="J318" s="25">
        <f t="shared" si="57"/>
        <v>52197.001153687823</v>
      </c>
      <c r="K318" s="15">
        <f t="shared" si="63"/>
        <v>52149.071783025072</v>
      </c>
      <c r="L318" s="36">
        <f t="shared" si="64"/>
        <v>5315.9282169749276</v>
      </c>
      <c r="M318" s="36">
        <f t="shared" si="65"/>
        <v>5315.9282169749276</v>
      </c>
      <c r="N318" s="36">
        <f t="shared" si="66"/>
        <v>9.2507234263898508E-2</v>
      </c>
      <c r="O318" s="36">
        <f t="shared" si="67"/>
        <v>28259092.808030233</v>
      </c>
      <c r="P318" s="35">
        <f t="shared" si="58"/>
        <v>28259092.808030233</v>
      </c>
    </row>
    <row r="319" spans="1:16" ht="17" x14ac:dyDescent="0.4">
      <c r="A319" s="1">
        <v>318</v>
      </c>
      <c r="B319" s="21">
        <v>40131</v>
      </c>
      <c r="C319" s="43">
        <v>2</v>
      </c>
      <c r="D319" s="22">
        <v>60824</v>
      </c>
      <c r="E319" s="25">
        <f t="shared" si="59"/>
        <v>56717.5</v>
      </c>
      <c r="F319" s="25">
        <f t="shared" si="60"/>
        <v>58241</v>
      </c>
      <c r="G319" s="25">
        <f t="shared" si="61"/>
        <v>1.0443502000309062</v>
      </c>
      <c r="H319" s="25">
        <f t="shared" si="56"/>
        <v>0.99903006100488578</v>
      </c>
      <c r="I319" s="4">
        <f t="shared" si="62"/>
        <v>60883.052847097999</v>
      </c>
      <c r="J319" s="25">
        <f t="shared" si="57"/>
        <v>52197.541819750673</v>
      </c>
      <c r="K319" s="15">
        <f t="shared" si="63"/>
        <v>52146.91338849059</v>
      </c>
      <c r="L319" s="36">
        <f t="shared" si="64"/>
        <v>8677.0866115094104</v>
      </c>
      <c r="M319" s="36">
        <f t="shared" si="65"/>
        <v>8677.0866115094104</v>
      </c>
      <c r="N319" s="36">
        <f t="shared" si="66"/>
        <v>0.14265892758630491</v>
      </c>
      <c r="O319" s="36">
        <f t="shared" si="67"/>
        <v>75291832.063635856</v>
      </c>
      <c r="P319" s="35">
        <f t="shared" si="58"/>
        <v>75291832.063635856</v>
      </c>
    </row>
    <row r="320" spans="1:16" ht="17" x14ac:dyDescent="0.4">
      <c r="A320" s="1">
        <v>319</v>
      </c>
      <c r="B320" s="21">
        <v>40132</v>
      </c>
      <c r="C320" s="43">
        <v>3</v>
      </c>
      <c r="D320" s="22">
        <v>60791</v>
      </c>
      <c r="E320" s="25">
        <f t="shared" si="59"/>
        <v>59764.5</v>
      </c>
      <c r="F320" s="25">
        <f t="shared" si="60"/>
        <v>60130.75</v>
      </c>
      <c r="G320" s="25">
        <f t="shared" si="61"/>
        <v>1.0109802388960722</v>
      </c>
      <c r="H320" s="25">
        <f t="shared" si="56"/>
        <v>1.0006656594296783</v>
      </c>
      <c r="I320" s="4">
        <f t="shared" si="62"/>
        <v>60750.560816334357</v>
      </c>
      <c r="J320" s="25">
        <f t="shared" si="57"/>
        <v>52198.082485813517</v>
      </c>
      <c r="K320" s="15">
        <f t="shared" si="63"/>
        <v>52232.828631631324</v>
      </c>
      <c r="L320" s="36">
        <f t="shared" si="64"/>
        <v>8558.1713683686758</v>
      </c>
      <c r="M320" s="36">
        <f t="shared" si="65"/>
        <v>8558.1713683686758</v>
      </c>
      <c r="N320" s="36">
        <f t="shared" si="66"/>
        <v>0.14078023668583631</v>
      </c>
      <c r="O320" s="36">
        <f t="shared" si="67"/>
        <v>73242297.170365378</v>
      </c>
      <c r="P320" s="35">
        <f t="shared" si="58"/>
        <v>73242297.170365378</v>
      </c>
    </row>
    <row r="321" spans="1:16" ht="17" x14ac:dyDescent="0.4">
      <c r="A321" s="1">
        <v>320</v>
      </c>
      <c r="B321" s="21">
        <v>40133</v>
      </c>
      <c r="C321" s="43">
        <v>4</v>
      </c>
      <c r="D321" s="22">
        <v>59978</v>
      </c>
      <c r="E321" s="25">
        <f t="shared" si="59"/>
        <v>60497</v>
      </c>
      <c r="F321" s="25">
        <f t="shared" si="60"/>
        <v>59845.625</v>
      </c>
      <c r="G321" s="25">
        <f t="shared" si="61"/>
        <v>1.0022119411402253</v>
      </c>
      <c r="H321" s="25">
        <f t="shared" si="56"/>
        <v>1.0012225194949984</v>
      </c>
      <c r="I321" s="4">
        <f t="shared" si="62"/>
        <v>59904.765256630468</v>
      </c>
      <c r="J321" s="25">
        <f t="shared" si="57"/>
        <v>52198.62315187636</v>
      </c>
      <c r="K321" s="15">
        <f t="shared" si="63"/>
        <v>52262.436986291606</v>
      </c>
      <c r="L321" s="36">
        <f t="shared" si="64"/>
        <v>7715.5630137083936</v>
      </c>
      <c r="M321" s="36">
        <f t="shared" si="65"/>
        <v>7715.5630137083936</v>
      </c>
      <c r="N321" s="36">
        <f t="shared" si="66"/>
        <v>0.1286398848529193</v>
      </c>
      <c r="O321" s="36">
        <f t="shared" si="67"/>
        <v>59529912.618504949</v>
      </c>
      <c r="P321" s="35">
        <f t="shared" si="58"/>
        <v>59529912.618504949</v>
      </c>
    </row>
    <row r="322" spans="1:16" ht="17" x14ac:dyDescent="0.4">
      <c r="A322" s="1">
        <v>321</v>
      </c>
      <c r="B322" s="21">
        <v>40134</v>
      </c>
      <c r="C322" s="43">
        <v>1</v>
      </c>
      <c r="D322" s="22">
        <v>60395</v>
      </c>
      <c r="E322" s="25">
        <f t="shared" si="59"/>
        <v>59194.25</v>
      </c>
      <c r="F322" s="25">
        <f t="shared" si="60"/>
        <v>57160.75</v>
      </c>
      <c r="G322" s="25">
        <f t="shared" si="61"/>
        <v>1.05658165786838</v>
      </c>
      <c r="H322" s="25">
        <f t="shared" ref="H322:H385" si="68">VLOOKUP(C322,$Q$38:$S$42,3,FALSE)</f>
        <v>0.99908176007043725</v>
      </c>
      <c r="I322" s="4">
        <f t="shared" si="62"/>
        <v>60450.508070272481</v>
      </c>
      <c r="J322" s="25">
        <f t="shared" si="57"/>
        <v>52199.163817939203</v>
      </c>
      <c r="K322" s="15">
        <f t="shared" si="63"/>
        <v>52151.232461431784</v>
      </c>
      <c r="L322" s="36">
        <f t="shared" si="64"/>
        <v>8243.767538568216</v>
      </c>
      <c r="M322" s="36">
        <f t="shared" si="65"/>
        <v>8243.767538568216</v>
      </c>
      <c r="N322" s="36">
        <f t="shared" si="66"/>
        <v>0.13649751698929077</v>
      </c>
      <c r="O322" s="36">
        <f t="shared" si="67"/>
        <v>67959703.229951069</v>
      </c>
      <c r="P322" s="35">
        <f t="shared" si="58"/>
        <v>67959703.229951069</v>
      </c>
    </row>
    <row r="323" spans="1:16" ht="17" x14ac:dyDescent="0.4">
      <c r="A323" s="1">
        <v>322</v>
      </c>
      <c r="B323" s="21">
        <v>40135</v>
      </c>
      <c r="C323" s="43">
        <v>2</v>
      </c>
      <c r="D323" s="22">
        <v>55613</v>
      </c>
      <c r="E323" s="25">
        <f t="shared" si="59"/>
        <v>55127.25</v>
      </c>
      <c r="F323" s="25">
        <f t="shared" si="60"/>
        <v>55204.125</v>
      </c>
      <c r="G323" s="25">
        <f t="shared" si="61"/>
        <v>1.0074066023145916</v>
      </c>
      <c r="H323" s="25">
        <f t="shared" si="68"/>
        <v>0.99903006100488578</v>
      </c>
      <c r="I323" s="4">
        <f t="shared" si="62"/>
        <v>55666.993587821598</v>
      </c>
      <c r="J323" s="25">
        <f t="shared" ref="J323:J386" si="69">INTERCEPT($I$2:$I$3896,$A$2:$A$3896)+SLOPE($I$2:$I$3896,$A$2:$A$3896)*A323</f>
        <v>52199.704484002046</v>
      </c>
      <c r="K323" s="15">
        <f t="shared" si="63"/>
        <v>52149.073955089574</v>
      </c>
      <c r="L323" s="36">
        <f t="shared" si="64"/>
        <v>3463.9260449104258</v>
      </c>
      <c r="M323" s="36">
        <f t="shared" si="65"/>
        <v>3463.9260449104258</v>
      </c>
      <c r="N323" s="36">
        <f t="shared" si="66"/>
        <v>6.2286264810573533E-2</v>
      </c>
      <c r="O323" s="36">
        <f t="shared" si="67"/>
        <v>11998783.644608786</v>
      </c>
      <c r="P323" s="35">
        <f t="shared" ref="P323:P386" si="70">(D323-K323)^2</f>
        <v>11998783.644608786</v>
      </c>
    </row>
    <row r="324" spans="1:16" ht="17" x14ac:dyDescent="0.4">
      <c r="A324" s="1">
        <v>323</v>
      </c>
      <c r="B324" s="21">
        <v>40136</v>
      </c>
      <c r="C324" s="43">
        <v>3</v>
      </c>
      <c r="D324" s="22">
        <v>44523</v>
      </c>
      <c r="E324" s="25">
        <f t="shared" si="59"/>
        <v>55281</v>
      </c>
      <c r="F324" s="25">
        <f t="shared" si="60"/>
        <v>54577.75</v>
      </c>
      <c r="G324" s="25">
        <f t="shared" si="61"/>
        <v>0.8157719949979616</v>
      </c>
      <c r="H324" s="25">
        <f t="shared" si="68"/>
        <v>1.0006656594296783</v>
      </c>
      <c r="I324" s="4">
        <f t="shared" si="62"/>
        <v>44493.382560340426</v>
      </c>
      <c r="J324" s="25">
        <f t="shared" si="69"/>
        <v>52200.245150064889</v>
      </c>
      <c r="K324" s="15">
        <f t="shared" si="63"/>
        <v>52234.992735480548</v>
      </c>
      <c r="L324" s="36">
        <f t="shared" si="64"/>
        <v>-7711.9927354805477</v>
      </c>
      <c r="M324" s="36">
        <f t="shared" si="65"/>
        <v>7711.9927354805477</v>
      </c>
      <c r="N324" s="36">
        <f t="shared" si="66"/>
        <v>0.17321368136649704</v>
      </c>
      <c r="O324" s="36">
        <f t="shared" si="67"/>
        <v>59474831.95210474</v>
      </c>
      <c r="P324" s="35">
        <f t="shared" si="70"/>
        <v>59474831.95210474</v>
      </c>
    </row>
    <row r="325" spans="1:16" ht="17" x14ac:dyDescent="0.4">
      <c r="A325" s="1">
        <v>324</v>
      </c>
      <c r="B325" s="21">
        <v>40137</v>
      </c>
      <c r="C325" s="43">
        <v>4</v>
      </c>
      <c r="D325" s="22">
        <v>60593</v>
      </c>
      <c r="E325" s="25">
        <f t="shared" ref="E325:E388" si="71">AVERAGE(D323:D326)</f>
        <v>53874.5</v>
      </c>
      <c r="F325" s="25">
        <f t="shared" ref="F325:F388" si="72">AVERAGE(E325:E326)</f>
        <v>53586.75</v>
      </c>
      <c r="G325" s="25">
        <f t="shared" si="61"/>
        <v>1.1307459399944948</v>
      </c>
      <c r="H325" s="25">
        <f t="shared" si="68"/>
        <v>1.0012225194949984</v>
      </c>
      <c r="I325" s="4">
        <f t="shared" si="62"/>
        <v>60519.014325169395</v>
      </c>
      <c r="J325" s="25">
        <f t="shared" si="69"/>
        <v>52200.78581612774</v>
      </c>
      <c r="K325" s="15">
        <f t="shared" si="63"/>
        <v>52264.602294442193</v>
      </c>
      <c r="L325" s="36">
        <f t="shared" si="64"/>
        <v>8328.3977055578071</v>
      </c>
      <c r="M325" s="36">
        <f t="shared" si="65"/>
        <v>8328.3977055578071</v>
      </c>
      <c r="N325" s="36">
        <f t="shared" si="66"/>
        <v>0.13744818222497329</v>
      </c>
      <c r="O325" s="36">
        <f t="shared" si="67"/>
        <v>69362208.341940552</v>
      </c>
      <c r="P325" s="35">
        <f t="shared" si="70"/>
        <v>69362208.341940552</v>
      </c>
    </row>
    <row r="326" spans="1:16" ht="17" x14ac:dyDescent="0.4">
      <c r="A326" s="1">
        <v>325</v>
      </c>
      <c r="B326" s="21">
        <v>40138</v>
      </c>
      <c r="C326" s="43">
        <v>1</v>
      </c>
      <c r="D326" s="22">
        <v>54769</v>
      </c>
      <c r="E326" s="25">
        <f t="shared" si="71"/>
        <v>53299</v>
      </c>
      <c r="F326" s="25">
        <f t="shared" si="72"/>
        <v>53160.5</v>
      </c>
      <c r="G326" s="25">
        <f t="shared" si="61"/>
        <v>1.0302574279775396</v>
      </c>
      <c r="H326" s="25">
        <f t="shared" si="68"/>
        <v>0.99908176007043725</v>
      </c>
      <c r="I326" s="4">
        <f t="shared" si="62"/>
        <v>54819.337304425091</v>
      </c>
      <c r="J326" s="25">
        <f t="shared" si="69"/>
        <v>52201.326482190583</v>
      </c>
      <c r="K326" s="15">
        <f t="shared" si="63"/>
        <v>52153.393139838496</v>
      </c>
      <c r="L326" s="36">
        <f t="shared" si="64"/>
        <v>2615.6068601615043</v>
      </c>
      <c r="M326" s="36">
        <f t="shared" si="65"/>
        <v>2615.6068601615043</v>
      </c>
      <c r="N326" s="36">
        <f t="shared" si="66"/>
        <v>4.7757068052392854E-2</v>
      </c>
      <c r="O326" s="36">
        <f t="shared" si="67"/>
        <v>6841399.2469239235</v>
      </c>
      <c r="P326" s="35">
        <f t="shared" si="70"/>
        <v>6841399.2469239235</v>
      </c>
    </row>
    <row r="327" spans="1:16" ht="17" x14ac:dyDescent="0.4">
      <c r="A327" s="1">
        <v>326</v>
      </c>
      <c r="B327" s="21">
        <v>40139</v>
      </c>
      <c r="C327" s="43">
        <v>2</v>
      </c>
      <c r="D327" s="22">
        <v>53311</v>
      </c>
      <c r="E327" s="25">
        <f t="shared" si="71"/>
        <v>53022</v>
      </c>
      <c r="F327" s="25">
        <f t="shared" si="72"/>
        <v>51920.125</v>
      </c>
      <c r="G327" s="25">
        <f t="shared" si="61"/>
        <v>1.0267887452119964</v>
      </c>
      <c r="H327" s="25">
        <f t="shared" si="68"/>
        <v>0.99903006100488578</v>
      </c>
      <c r="I327" s="4">
        <f t="shared" si="62"/>
        <v>53362.758620472865</v>
      </c>
      <c r="J327" s="25">
        <f t="shared" si="69"/>
        <v>52201.867148253426</v>
      </c>
      <c r="K327" s="15">
        <f t="shared" si="63"/>
        <v>52151.234521688566</v>
      </c>
      <c r="L327" s="36">
        <f t="shared" si="64"/>
        <v>1159.765478311434</v>
      </c>
      <c r="M327" s="36">
        <f t="shared" si="65"/>
        <v>1159.765478311434</v>
      </c>
      <c r="N327" s="36">
        <f t="shared" si="66"/>
        <v>2.1754712504200521E-2</v>
      </c>
      <c r="O327" s="36">
        <f t="shared" si="67"/>
        <v>1345055.9646829492</v>
      </c>
      <c r="P327" s="35">
        <f t="shared" si="70"/>
        <v>1345055.9646829492</v>
      </c>
    </row>
    <row r="328" spans="1:16" ht="17" x14ac:dyDescent="0.4">
      <c r="A328" s="1">
        <v>327</v>
      </c>
      <c r="B328" s="21">
        <v>40140</v>
      </c>
      <c r="C328" s="43">
        <v>3</v>
      </c>
      <c r="D328" s="22">
        <v>43415</v>
      </c>
      <c r="E328" s="25">
        <f t="shared" si="71"/>
        <v>50818.25</v>
      </c>
      <c r="F328" s="25">
        <f t="shared" si="72"/>
        <v>50535.625</v>
      </c>
      <c r="G328" s="25">
        <f t="shared" si="61"/>
        <v>0.85909692419951267</v>
      </c>
      <c r="H328" s="25">
        <f t="shared" si="68"/>
        <v>1.0006656594296783</v>
      </c>
      <c r="I328" s="4">
        <f t="shared" si="62"/>
        <v>43386.11962035756</v>
      </c>
      <c r="J328" s="25">
        <f t="shared" si="69"/>
        <v>52202.40781431627</v>
      </c>
      <c r="K328" s="15">
        <f t="shared" si="63"/>
        <v>52237.156839329786</v>
      </c>
      <c r="L328" s="36">
        <f t="shared" si="64"/>
        <v>-8822.1568393297857</v>
      </c>
      <c r="M328" s="36">
        <f t="shared" si="65"/>
        <v>8822.1568393297857</v>
      </c>
      <c r="N328" s="36">
        <f t="shared" si="66"/>
        <v>0.20320527097385202</v>
      </c>
      <c r="O328" s="36">
        <f t="shared" si="67"/>
        <v>77830451.297733322</v>
      </c>
      <c r="P328" s="35">
        <f t="shared" si="70"/>
        <v>77830451.297733322</v>
      </c>
    </row>
    <row r="329" spans="1:16" ht="17" x14ac:dyDescent="0.4">
      <c r="A329" s="1">
        <v>328</v>
      </c>
      <c r="B329" s="21">
        <v>40141</v>
      </c>
      <c r="C329" s="43">
        <v>4</v>
      </c>
      <c r="D329" s="22">
        <v>51778</v>
      </c>
      <c r="E329" s="25">
        <f t="shared" si="71"/>
        <v>50253</v>
      </c>
      <c r="F329" s="25">
        <f t="shared" si="72"/>
        <v>48745.625</v>
      </c>
      <c r="G329" s="25">
        <f t="shared" si="61"/>
        <v>1.0622081468849769</v>
      </c>
      <c r="H329" s="25">
        <f t="shared" si="68"/>
        <v>1.0012225194949984</v>
      </c>
      <c r="I329" s="4">
        <f t="shared" si="62"/>
        <v>51714.777676111444</v>
      </c>
      <c r="J329" s="25">
        <f t="shared" si="69"/>
        <v>52202.948480379113</v>
      </c>
      <c r="K329" s="15">
        <f t="shared" si="63"/>
        <v>52266.767602592772</v>
      </c>
      <c r="L329" s="36">
        <f t="shared" si="64"/>
        <v>-488.76760259277216</v>
      </c>
      <c r="M329" s="36">
        <f t="shared" si="65"/>
        <v>488.76760259277216</v>
      </c>
      <c r="N329" s="36">
        <f t="shared" si="66"/>
        <v>9.4396771330057579E-3</v>
      </c>
      <c r="O329" s="36">
        <f t="shared" si="67"/>
        <v>238893.76934428606</v>
      </c>
      <c r="P329" s="35">
        <f t="shared" si="70"/>
        <v>238893.76934428606</v>
      </c>
    </row>
    <row r="330" spans="1:16" ht="17" x14ac:dyDescent="0.4">
      <c r="A330" s="1">
        <v>329</v>
      </c>
      <c r="B330" s="21">
        <v>40142</v>
      </c>
      <c r="C330" s="43">
        <v>1</v>
      </c>
      <c r="D330" s="22">
        <v>52508</v>
      </c>
      <c r="E330" s="25">
        <f t="shared" si="71"/>
        <v>47238.25</v>
      </c>
      <c r="F330" s="25">
        <f t="shared" si="72"/>
        <v>48125.875</v>
      </c>
      <c r="G330" s="25">
        <f t="shared" si="61"/>
        <v>1.0910554873028282</v>
      </c>
      <c r="H330" s="25">
        <f t="shared" si="68"/>
        <v>0.99908176007043725</v>
      </c>
      <c r="I330" s="4">
        <f t="shared" si="62"/>
        <v>52556.259255797122</v>
      </c>
      <c r="J330" s="25">
        <f t="shared" si="69"/>
        <v>52203.489146441963</v>
      </c>
      <c r="K330" s="15">
        <f t="shared" si="63"/>
        <v>52155.553818245207</v>
      </c>
      <c r="L330" s="36">
        <f t="shared" si="64"/>
        <v>352.44618175479263</v>
      </c>
      <c r="M330" s="36">
        <f t="shared" si="65"/>
        <v>352.44618175479263</v>
      </c>
      <c r="N330" s="36">
        <f t="shared" si="66"/>
        <v>6.7122377876665008E-3</v>
      </c>
      <c r="O330" s="36">
        <f t="shared" si="67"/>
        <v>124218.31103353233</v>
      </c>
      <c r="P330" s="35">
        <f t="shared" si="70"/>
        <v>124218.31103353233</v>
      </c>
    </row>
    <row r="331" spans="1:16" ht="17" x14ac:dyDescent="0.4">
      <c r="A331" s="1">
        <v>330</v>
      </c>
      <c r="B331" s="21">
        <v>40143</v>
      </c>
      <c r="C331" s="43">
        <v>2</v>
      </c>
      <c r="D331" s="22">
        <v>41252</v>
      </c>
      <c r="E331" s="25">
        <f t="shared" si="71"/>
        <v>49013.5</v>
      </c>
      <c r="F331" s="25">
        <f t="shared" si="72"/>
        <v>48970.75</v>
      </c>
      <c r="G331" s="25">
        <f t="shared" si="61"/>
        <v>0.84238040054522345</v>
      </c>
      <c r="H331" s="25">
        <f t="shared" si="68"/>
        <v>0.99903006100488578</v>
      </c>
      <c r="I331" s="4">
        <f t="shared" si="62"/>
        <v>41292.050770230286</v>
      </c>
      <c r="J331" s="25">
        <f t="shared" si="69"/>
        <v>52204.029812504807</v>
      </c>
      <c r="K331" s="15">
        <f t="shared" si="63"/>
        <v>52153.395088287551</v>
      </c>
      <c r="L331" s="36">
        <f t="shared" si="64"/>
        <v>-10901.395088287551</v>
      </c>
      <c r="M331" s="36">
        <f t="shared" si="65"/>
        <v>10901.395088287551</v>
      </c>
      <c r="N331" s="36">
        <f t="shared" si="66"/>
        <v>0.26426343179209616</v>
      </c>
      <c r="O331" s="36">
        <f t="shared" si="67"/>
        <v>118840414.87093994</v>
      </c>
      <c r="P331" s="35">
        <f t="shared" si="70"/>
        <v>118840414.87093994</v>
      </c>
    </row>
    <row r="332" spans="1:16" ht="17" x14ac:dyDescent="0.4">
      <c r="A332" s="1">
        <v>331</v>
      </c>
      <c r="B332" s="21">
        <v>40144</v>
      </c>
      <c r="C332" s="43">
        <v>3</v>
      </c>
      <c r="D332" s="22">
        <v>50516</v>
      </c>
      <c r="E332" s="25">
        <f t="shared" si="71"/>
        <v>48928</v>
      </c>
      <c r="F332" s="25">
        <f t="shared" si="72"/>
        <v>48709</v>
      </c>
      <c r="G332" s="25">
        <f t="shared" si="61"/>
        <v>1.037097866923977</v>
      </c>
      <c r="H332" s="25">
        <f t="shared" si="68"/>
        <v>1.0006656594296783</v>
      </c>
      <c r="I332" s="4">
        <f t="shared" si="62"/>
        <v>50482.39591712501</v>
      </c>
      <c r="J332" s="25">
        <f t="shared" si="69"/>
        <v>52204.57047856765</v>
      </c>
      <c r="K332" s="15">
        <f t="shared" si="63"/>
        <v>52239.320943179016</v>
      </c>
      <c r="L332" s="36">
        <f t="shared" si="64"/>
        <v>-1723.3209431790165</v>
      </c>
      <c r="M332" s="36">
        <f t="shared" si="65"/>
        <v>1723.3209431790165</v>
      </c>
      <c r="N332" s="36">
        <f t="shared" si="66"/>
        <v>3.4114358681982274E-2</v>
      </c>
      <c r="O332" s="36">
        <f t="shared" si="67"/>
        <v>2969835.0731994151</v>
      </c>
      <c r="P332" s="35">
        <f t="shared" si="70"/>
        <v>2969835.0731994151</v>
      </c>
    </row>
    <row r="333" spans="1:16" ht="17" x14ac:dyDescent="0.4">
      <c r="A333" s="1">
        <v>332</v>
      </c>
      <c r="B333" s="21">
        <v>40145</v>
      </c>
      <c r="C333" s="43">
        <v>4</v>
      </c>
      <c r="D333" s="22">
        <v>51436</v>
      </c>
      <c r="E333" s="25">
        <f t="shared" si="71"/>
        <v>48490</v>
      </c>
      <c r="F333" s="25">
        <f t="shared" si="72"/>
        <v>49616.625</v>
      </c>
      <c r="G333" s="25">
        <f t="shared" si="61"/>
        <v>1.0366686569269876</v>
      </c>
      <c r="H333" s="25">
        <f t="shared" si="68"/>
        <v>1.0012225194949984</v>
      </c>
      <c r="I333" s="4">
        <f t="shared" si="62"/>
        <v>51373.195267265408</v>
      </c>
      <c r="J333" s="25">
        <f t="shared" si="69"/>
        <v>52205.111144630493</v>
      </c>
      <c r="K333" s="15">
        <f t="shared" si="63"/>
        <v>52268.932910743366</v>
      </c>
      <c r="L333" s="36">
        <f t="shared" si="64"/>
        <v>-832.93291074336594</v>
      </c>
      <c r="M333" s="36">
        <f t="shared" si="65"/>
        <v>832.93291074336594</v>
      </c>
      <c r="N333" s="36">
        <f t="shared" si="66"/>
        <v>1.6193578636429076E-2</v>
      </c>
      <c r="O333" s="36">
        <f t="shared" si="67"/>
        <v>693777.23379941599</v>
      </c>
      <c r="P333" s="35">
        <f t="shared" si="70"/>
        <v>693777.23379941599</v>
      </c>
    </row>
    <row r="334" spans="1:16" ht="17" x14ac:dyDescent="0.4">
      <c r="A334" s="1">
        <v>333</v>
      </c>
      <c r="B334" s="21">
        <v>40146</v>
      </c>
      <c r="C334" s="43">
        <v>1</v>
      </c>
      <c r="D334" s="22">
        <v>50756</v>
      </c>
      <c r="E334" s="25">
        <f t="shared" si="71"/>
        <v>50743.25</v>
      </c>
      <c r="F334" s="25">
        <f t="shared" si="72"/>
        <v>50838</v>
      </c>
      <c r="G334" s="25">
        <f t="shared" si="61"/>
        <v>0.99838703332153111</v>
      </c>
      <c r="H334" s="25">
        <f t="shared" si="68"/>
        <v>0.99908176007043725</v>
      </c>
      <c r="I334" s="4">
        <f t="shared" si="62"/>
        <v>50802.649020858516</v>
      </c>
      <c r="J334" s="25">
        <f t="shared" si="69"/>
        <v>52205.651810693336</v>
      </c>
      <c r="K334" s="15">
        <f t="shared" si="63"/>
        <v>52157.714496651904</v>
      </c>
      <c r="L334" s="36">
        <f t="shared" si="64"/>
        <v>-1401.7144966519045</v>
      </c>
      <c r="M334" s="36">
        <f t="shared" si="65"/>
        <v>1401.7144966519045</v>
      </c>
      <c r="N334" s="36">
        <f t="shared" si="66"/>
        <v>2.7616725050277888E-2</v>
      </c>
      <c r="O334" s="36">
        <f t="shared" si="67"/>
        <v>1964803.530124102</v>
      </c>
      <c r="P334" s="35">
        <f t="shared" si="70"/>
        <v>1964803.530124102</v>
      </c>
    </row>
    <row r="335" spans="1:16" ht="17" x14ac:dyDescent="0.4">
      <c r="A335" s="1">
        <v>334</v>
      </c>
      <c r="B335" s="21">
        <v>40147</v>
      </c>
      <c r="C335" s="43">
        <v>2</v>
      </c>
      <c r="D335" s="22">
        <v>50265</v>
      </c>
      <c r="E335" s="25">
        <f t="shared" si="71"/>
        <v>50932.75</v>
      </c>
      <c r="F335" s="25">
        <f t="shared" si="72"/>
        <v>51020.375</v>
      </c>
      <c r="G335" s="25">
        <f t="shared" si="61"/>
        <v>0.98519464037651627</v>
      </c>
      <c r="H335" s="25">
        <f t="shared" si="68"/>
        <v>0.99903006100488578</v>
      </c>
      <c r="I335" s="4">
        <f t="shared" si="62"/>
        <v>50313.801317890648</v>
      </c>
      <c r="J335" s="25">
        <f t="shared" si="69"/>
        <v>52206.19247675618</v>
      </c>
      <c r="K335" s="15">
        <f t="shared" si="63"/>
        <v>52155.555654886535</v>
      </c>
      <c r="L335" s="36">
        <f t="shared" si="64"/>
        <v>-1890.5556548865352</v>
      </c>
      <c r="M335" s="36">
        <f t="shared" si="65"/>
        <v>1890.5556548865352</v>
      </c>
      <c r="N335" s="36">
        <f t="shared" si="66"/>
        <v>3.7611770712952061E-2</v>
      </c>
      <c r="O335" s="36">
        <f t="shared" si="67"/>
        <v>3574200.6842234558</v>
      </c>
      <c r="P335" s="35">
        <f t="shared" si="70"/>
        <v>3574200.6842234558</v>
      </c>
    </row>
    <row r="336" spans="1:16" ht="17" x14ac:dyDescent="0.4">
      <c r="A336" s="1">
        <v>335</v>
      </c>
      <c r="B336" s="21">
        <v>40148</v>
      </c>
      <c r="C336" s="43">
        <v>3</v>
      </c>
      <c r="D336" s="22">
        <v>51274</v>
      </c>
      <c r="E336" s="25">
        <f t="shared" si="71"/>
        <v>51108</v>
      </c>
      <c r="F336" s="25">
        <f t="shared" si="72"/>
        <v>49765.25</v>
      </c>
      <c r="G336" s="25">
        <f t="shared" si="61"/>
        <v>1.0303173399108816</v>
      </c>
      <c r="H336" s="25">
        <f t="shared" si="68"/>
        <v>1.0006656594296783</v>
      </c>
      <c r="I336" s="4">
        <f t="shared" si="62"/>
        <v>51239.891682925561</v>
      </c>
      <c r="J336" s="25">
        <f t="shared" si="69"/>
        <v>52206.73314281903</v>
      </c>
      <c r="K336" s="15">
        <f t="shared" si="63"/>
        <v>52241.485047028247</v>
      </c>
      <c r="L336" s="36">
        <f t="shared" si="64"/>
        <v>-967.48504702824721</v>
      </c>
      <c r="M336" s="36">
        <f t="shared" si="65"/>
        <v>967.48504702824721</v>
      </c>
      <c r="N336" s="36">
        <f t="shared" si="66"/>
        <v>1.8868920837622326E-2</v>
      </c>
      <c r="O336" s="36">
        <f t="shared" si="67"/>
        <v>936027.31622324977</v>
      </c>
      <c r="P336" s="35">
        <f t="shared" si="70"/>
        <v>936027.31622324977</v>
      </c>
    </row>
    <row r="337" spans="1:16" ht="17" x14ac:dyDescent="0.4">
      <c r="A337" s="1">
        <v>336</v>
      </c>
      <c r="B337" s="21">
        <v>40149</v>
      </c>
      <c r="C337" s="43">
        <v>4</v>
      </c>
      <c r="D337" s="22">
        <v>52137</v>
      </c>
      <c r="E337" s="25">
        <f t="shared" si="71"/>
        <v>48422.5</v>
      </c>
      <c r="F337" s="25">
        <f t="shared" si="72"/>
        <v>48316.75</v>
      </c>
      <c r="G337" s="25">
        <f t="shared" si="61"/>
        <v>1.0790667832583938</v>
      </c>
      <c r="H337" s="25">
        <f t="shared" si="68"/>
        <v>1.0012225194949984</v>
      </c>
      <c r="I337" s="4">
        <f t="shared" si="62"/>
        <v>52073.339327502457</v>
      </c>
      <c r="J337" s="25">
        <f t="shared" si="69"/>
        <v>52207.273808881873</v>
      </c>
      <c r="K337" s="15">
        <f t="shared" si="63"/>
        <v>52271.098218893952</v>
      </c>
      <c r="L337" s="36">
        <f t="shared" si="64"/>
        <v>-134.09821889395243</v>
      </c>
      <c r="M337" s="36">
        <f t="shared" si="65"/>
        <v>134.09821889395243</v>
      </c>
      <c r="N337" s="36">
        <f t="shared" si="66"/>
        <v>2.5720355773050318E-3</v>
      </c>
      <c r="O337" s="36">
        <f t="shared" si="67"/>
        <v>17982.332310530383</v>
      </c>
      <c r="P337" s="35">
        <f t="shared" si="70"/>
        <v>17982.332310530383</v>
      </c>
    </row>
    <row r="338" spans="1:16" ht="17" x14ac:dyDescent="0.4">
      <c r="A338" s="1">
        <v>337</v>
      </c>
      <c r="B338" s="21">
        <v>40150</v>
      </c>
      <c r="C338" s="43">
        <v>1</v>
      </c>
      <c r="D338" s="22">
        <v>40014</v>
      </c>
      <c r="E338" s="25">
        <f t="shared" si="71"/>
        <v>48211</v>
      </c>
      <c r="F338" s="25">
        <f t="shared" si="72"/>
        <v>48007.5</v>
      </c>
      <c r="G338" s="25">
        <f t="shared" si="61"/>
        <v>0.83349476644274334</v>
      </c>
      <c r="H338" s="25">
        <f t="shared" si="68"/>
        <v>0.99908176007043725</v>
      </c>
      <c r="I338" s="4">
        <f t="shared" si="62"/>
        <v>40050.776221936962</v>
      </c>
      <c r="J338" s="25">
        <f t="shared" si="69"/>
        <v>52207.814474944716</v>
      </c>
      <c r="K338" s="15">
        <f t="shared" si="63"/>
        <v>52159.875175058616</v>
      </c>
      <c r="L338" s="36">
        <f t="shared" si="64"/>
        <v>-12145.875175058616</v>
      </c>
      <c r="M338" s="36">
        <f t="shared" si="65"/>
        <v>12145.875175058616</v>
      </c>
      <c r="N338" s="36">
        <f t="shared" si="66"/>
        <v>0.30354064015241206</v>
      </c>
      <c r="O338" s="36">
        <f t="shared" si="67"/>
        <v>147522283.76810518</v>
      </c>
      <c r="P338" s="35">
        <f t="shared" si="70"/>
        <v>147522283.76810518</v>
      </c>
    </row>
    <row r="339" spans="1:16" ht="17" x14ac:dyDescent="0.4">
      <c r="A339" s="1">
        <v>338</v>
      </c>
      <c r="B339" s="21">
        <v>40151</v>
      </c>
      <c r="C339" s="43">
        <v>2</v>
      </c>
      <c r="D339" s="22">
        <v>49419</v>
      </c>
      <c r="E339" s="25">
        <f t="shared" si="71"/>
        <v>47804</v>
      </c>
      <c r="F339" s="25">
        <f t="shared" si="72"/>
        <v>48338.125</v>
      </c>
      <c r="G339" s="25">
        <f t="shared" si="61"/>
        <v>1.0223607142395366</v>
      </c>
      <c r="H339" s="25">
        <f t="shared" si="68"/>
        <v>0.99903006100488578</v>
      </c>
      <c r="I339" s="4">
        <f t="shared" si="62"/>
        <v>49466.979952826783</v>
      </c>
      <c r="J339" s="25">
        <f t="shared" si="69"/>
        <v>52208.35514100756</v>
      </c>
      <c r="K339" s="15">
        <f t="shared" si="63"/>
        <v>52157.716221485527</v>
      </c>
      <c r="L339" s="36">
        <f t="shared" si="64"/>
        <v>-2738.7162214855271</v>
      </c>
      <c r="M339" s="36">
        <f t="shared" si="65"/>
        <v>2738.7162214855271</v>
      </c>
      <c r="N339" s="36">
        <f t="shared" si="66"/>
        <v>5.5418284900251462E-2</v>
      </c>
      <c r="O339" s="36">
        <f t="shared" si="67"/>
        <v>7500566.5418279627</v>
      </c>
      <c r="P339" s="35">
        <f t="shared" si="70"/>
        <v>7500566.5418279627</v>
      </c>
    </row>
    <row r="340" spans="1:16" ht="17" x14ac:dyDescent="0.4">
      <c r="A340" s="1">
        <v>339</v>
      </c>
      <c r="B340" s="21">
        <v>40152</v>
      </c>
      <c r="C340" s="43">
        <v>3</v>
      </c>
      <c r="D340" s="22">
        <v>49646</v>
      </c>
      <c r="E340" s="25">
        <f t="shared" si="71"/>
        <v>48872.25</v>
      </c>
      <c r="F340" s="25">
        <f t="shared" si="72"/>
        <v>51275.375</v>
      </c>
      <c r="G340" s="25">
        <f t="shared" si="61"/>
        <v>0.96822305053839197</v>
      </c>
      <c r="H340" s="25">
        <f t="shared" si="68"/>
        <v>1.0006656594296783</v>
      </c>
      <c r="I340" s="4">
        <f t="shared" si="62"/>
        <v>49612.97465558612</v>
      </c>
      <c r="J340" s="25">
        <f t="shared" si="69"/>
        <v>52208.895807070403</v>
      </c>
      <c r="K340" s="15">
        <f t="shared" si="63"/>
        <v>52243.649150877471</v>
      </c>
      <c r="L340" s="36">
        <f t="shared" si="64"/>
        <v>-2597.6491508774707</v>
      </c>
      <c r="M340" s="36">
        <f t="shared" si="65"/>
        <v>2597.6491508774707</v>
      </c>
      <c r="N340" s="36">
        <f t="shared" si="66"/>
        <v>5.2323432922641716E-2</v>
      </c>
      <c r="O340" s="36">
        <f t="shared" si="67"/>
        <v>6747781.1110544447</v>
      </c>
      <c r="P340" s="35">
        <f t="shared" si="70"/>
        <v>6747781.1110544447</v>
      </c>
    </row>
    <row r="341" spans="1:16" ht="17" x14ac:dyDescent="0.4">
      <c r="A341" s="1">
        <v>340</v>
      </c>
      <c r="B341" s="21">
        <v>40153</v>
      </c>
      <c r="C341" s="43">
        <v>4</v>
      </c>
      <c r="D341" s="22">
        <v>56410</v>
      </c>
      <c r="E341" s="25">
        <f t="shared" si="71"/>
        <v>53678.5</v>
      </c>
      <c r="F341" s="25">
        <f t="shared" si="72"/>
        <v>54682.875</v>
      </c>
      <c r="G341" s="25">
        <f t="shared" si="61"/>
        <v>1.0315843854223099</v>
      </c>
      <c r="H341" s="25">
        <f t="shared" si="68"/>
        <v>1.0012225194949984</v>
      </c>
      <c r="I341" s="4">
        <f t="shared" si="62"/>
        <v>56341.121880131461</v>
      </c>
      <c r="J341" s="25">
        <f t="shared" si="69"/>
        <v>52209.436473133246</v>
      </c>
      <c r="K341" s="15">
        <f t="shared" si="63"/>
        <v>52273.263527044532</v>
      </c>
      <c r="L341" s="36">
        <f t="shared" si="64"/>
        <v>4136.7364729554683</v>
      </c>
      <c r="M341" s="36">
        <f t="shared" si="65"/>
        <v>4136.7364729554683</v>
      </c>
      <c r="N341" s="36">
        <f t="shared" si="66"/>
        <v>7.3333388990524162E-2</v>
      </c>
      <c r="O341" s="36">
        <f t="shared" si="67"/>
        <v>17112588.64668005</v>
      </c>
      <c r="P341" s="35">
        <f t="shared" si="70"/>
        <v>17112588.64668005</v>
      </c>
    </row>
    <row r="342" spans="1:16" ht="17" x14ac:dyDescent="0.4">
      <c r="A342" s="1">
        <v>341</v>
      </c>
      <c r="B342" s="21">
        <v>40154</v>
      </c>
      <c r="C342" s="43">
        <v>1</v>
      </c>
      <c r="D342" s="22">
        <v>59239</v>
      </c>
      <c r="E342" s="25">
        <f t="shared" si="71"/>
        <v>55687.25</v>
      </c>
      <c r="F342" s="25">
        <f t="shared" si="72"/>
        <v>56499.625</v>
      </c>
      <c r="G342" s="25">
        <f t="shared" si="61"/>
        <v>1.0484848350763389</v>
      </c>
      <c r="H342" s="25">
        <f t="shared" si="68"/>
        <v>0.99908176007043725</v>
      </c>
      <c r="I342" s="4">
        <f t="shared" si="62"/>
        <v>59293.445609319831</v>
      </c>
      <c r="J342" s="25">
        <f t="shared" si="69"/>
        <v>52209.977139196097</v>
      </c>
      <c r="K342" s="15">
        <f t="shared" si="63"/>
        <v>52162.035853465328</v>
      </c>
      <c r="L342" s="36">
        <f t="shared" si="64"/>
        <v>7076.9641465346722</v>
      </c>
      <c r="M342" s="36">
        <f t="shared" si="65"/>
        <v>7076.9641465346722</v>
      </c>
      <c r="N342" s="36">
        <f t="shared" si="66"/>
        <v>0.11946461193697855</v>
      </c>
      <c r="O342" s="36">
        <f t="shared" si="67"/>
        <v>50083421.531337224</v>
      </c>
      <c r="P342" s="35">
        <f t="shared" si="70"/>
        <v>50083421.531337224</v>
      </c>
    </row>
    <row r="343" spans="1:16" ht="17" x14ac:dyDescent="0.4">
      <c r="A343" s="1">
        <v>342</v>
      </c>
      <c r="B343" s="21">
        <v>40155</v>
      </c>
      <c r="C343" s="43">
        <v>2</v>
      </c>
      <c r="D343" s="22">
        <v>57454</v>
      </c>
      <c r="E343" s="25">
        <f t="shared" si="71"/>
        <v>57312</v>
      </c>
      <c r="F343" s="25">
        <f t="shared" si="72"/>
        <v>55895.25</v>
      </c>
      <c r="G343" s="25">
        <f t="shared" si="61"/>
        <v>1.0278869850300338</v>
      </c>
      <c r="H343" s="25">
        <f t="shared" si="68"/>
        <v>0.99903006100488578</v>
      </c>
      <c r="I343" s="4">
        <f t="shared" si="62"/>
        <v>57509.780979172174</v>
      </c>
      <c r="J343" s="25">
        <f t="shared" si="69"/>
        <v>52210.51780525894</v>
      </c>
      <c r="K343" s="15">
        <f t="shared" si="63"/>
        <v>52159.876788084512</v>
      </c>
      <c r="L343" s="36">
        <f t="shared" si="64"/>
        <v>5294.1232119154884</v>
      </c>
      <c r="M343" s="36">
        <f t="shared" si="65"/>
        <v>5294.1232119154884</v>
      </c>
      <c r="N343" s="36">
        <f t="shared" si="66"/>
        <v>9.2145424372811091E-2</v>
      </c>
      <c r="O343" s="36">
        <f t="shared" si="67"/>
        <v>28027740.582942367</v>
      </c>
      <c r="P343" s="35">
        <f t="shared" si="70"/>
        <v>28027740.582942367</v>
      </c>
    </row>
    <row r="344" spans="1:16" ht="17" x14ac:dyDescent="0.4">
      <c r="A344" s="1">
        <v>343</v>
      </c>
      <c r="B344" s="21">
        <v>40156</v>
      </c>
      <c r="C344" s="43">
        <v>3</v>
      </c>
      <c r="D344" s="22">
        <v>56145</v>
      </c>
      <c r="E344" s="25">
        <f t="shared" si="71"/>
        <v>54478.5</v>
      </c>
      <c r="F344" s="25">
        <f t="shared" si="72"/>
        <v>53620.375</v>
      </c>
      <c r="G344" s="25">
        <f t="shared" si="61"/>
        <v>1.0470833148779732</v>
      </c>
      <c r="H344" s="25">
        <f t="shared" si="68"/>
        <v>1.0006656594296783</v>
      </c>
      <c r="I344" s="4">
        <f t="shared" si="62"/>
        <v>56107.651412759995</v>
      </c>
      <c r="J344" s="25">
        <f t="shared" si="69"/>
        <v>52211.058471321783</v>
      </c>
      <c r="K344" s="15">
        <f t="shared" si="63"/>
        <v>52245.813254726709</v>
      </c>
      <c r="L344" s="36">
        <f t="shared" si="64"/>
        <v>3899.1867452732913</v>
      </c>
      <c r="M344" s="36">
        <f t="shared" si="65"/>
        <v>3899.1867452732913</v>
      </c>
      <c r="N344" s="36">
        <f t="shared" si="66"/>
        <v>6.9448512695222925E-2</v>
      </c>
      <c r="O344" s="36">
        <f t="shared" si="67"/>
        <v>15203657.274514923</v>
      </c>
      <c r="P344" s="35">
        <f t="shared" si="70"/>
        <v>15203657.274514923</v>
      </c>
    </row>
    <row r="345" spans="1:16" ht="17" x14ac:dyDescent="0.4">
      <c r="A345" s="1">
        <v>344</v>
      </c>
      <c r="B345" s="21">
        <v>40157</v>
      </c>
      <c r="C345" s="43">
        <v>4</v>
      </c>
      <c r="D345" s="22">
        <v>45076</v>
      </c>
      <c r="E345" s="25">
        <f t="shared" si="71"/>
        <v>52762.25</v>
      </c>
      <c r="F345" s="25">
        <f t="shared" si="72"/>
        <v>52182.125</v>
      </c>
      <c r="G345" s="25">
        <f t="shared" si="61"/>
        <v>0.86382070488697038</v>
      </c>
      <c r="H345" s="25">
        <f t="shared" si="68"/>
        <v>1.0012225194949984</v>
      </c>
      <c r="I345" s="4">
        <f t="shared" si="62"/>
        <v>45020.960997496994</v>
      </c>
      <c r="J345" s="25">
        <f t="shared" si="69"/>
        <v>52211.599137384626</v>
      </c>
      <c r="K345" s="15">
        <f t="shared" si="63"/>
        <v>52275.428835195118</v>
      </c>
      <c r="L345" s="36">
        <f t="shared" si="64"/>
        <v>-7199.4288351951182</v>
      </c>
      <c r="M345" s="36">
        <f t="shared" si="65"/>
        <v>7199.4288351951182</v>
      </c>
      <c r="N345" s="36">
        <f t="shared" si="66"/>
        <v>0.15971756223256539</v>
      </c>
      <c r="O345" s="36">
        <f t="shared" si="67"/>
        <v>51831775.553038932</v>
      </c>
      <c r="P345" s="35">
        <f t="shared" si="70"/>
        <v>51831775.553038932</v>
      </c>
    </row>
    <row r="346" spans="1:16" ht="17" x14ac:dyDescent="0.4">
      <c r="A346" s="1">
        <v>345</v>
      </c>
      <c r="B346" s="21">
        <v>40158</v>
      </c>
      <c r="C346" s="43">
        <v>1</v>
      </c>
      <c r="D346" s="22">
        <v>52374</v>
      </c>
      <c r="E346" s="25">
        <f t="shared" si="71"/>
        <v>51602</v>
      </c>
      <c r="F346" s="25">
        <f t="shared" si="72"/>
        <v>50773.375</v>
      </c>
      <c r="G346" s="25">
        <f t="shared" si="61"/>
        <v>1.0315248887827528</v>
      </c>
      <c r="H346" s="25">
        <f t="shared" si="68"/>
        <v>0.99908176007043725</v>
      </c>
      <c r="I346" s="4">
        <f t="shared" si="62"/>
        <v>52422.136098558673</v>
      </c>
      <c r="J346" s="25">
        <f t="shared" si="69"/>
        <v>52212.13980344747</v>
      </c>
      <c r="K346" s="15">
        <f t="shared" si="63"/>
        <v>52164.196531872032</v>
      </c>
      <c r="L346" s="36">
        <f t="shared" si="64"/>
        <v>209.80346812796779</v>
      </c>
      <c r="M346" s="36">
        <f t="shared" si="65"/>
        <v>209.80346812796779</v>
      </c>
      <c r="N346" s="36">
        <f t="shared" si="66"/>
        <v>4.0058706252714665E-3</v>
      </c>
      <c r="O346" s="36">
        <f t="shared" si="67"/>
        <v>44017.495238523195</v>
      </c>
      <c r="P346" s="35">
        <f t="shared" si="70"/>
        <v>44017.495238523195</v>
      </c>
    </row>
    <row r="347" spans="1:16" ht="17" x14ac:dyDescent="0.4">
      <c r="A347" s="1">
        <v>346</v>
      </c>
      <c r="B347" s="21">
        <v>40159</v>
      </c>
      <c r="C347" s="43">
        <v>2</v>
      </c>
      <c r="D347" s="22">
        <v>52813</v>
      </c>
      <c r="E347" s="25">
        <f t="shared" si="71"/>
        <v>49944.75</v>
      </c>
      <c r="F347" s="25">
        <f t="shared" si="72"/>
        <v>51338.25</v>
      </c>
      <c r="G347" s="25">
        <f t="shared" si="61"/>
        <v>1.0287261447361373</v>
      </c>
      <c r="H347" s="25">
        <f t="shared" si="68"/>
        <v>0.99903006100488578</v>
      </c>
      <c r="I347" s="4">
        <f t="shared" si="62"/>
        <v>52864.275121889164</v>
      </c>
      <c r="J347" s="25">
        <f t="shared" si="69"/>
        <v>52212.68046951032</v>
      </c>
      <c r="K347" s="15">
        <f t="shared" si="63"/>
        <v>52162.037354683504</v>
      </c>
      <c r="L347" s="36">
        <f t="shared" si="64"/>
        <v>650.96264531649649</v>
      </c>
      <c r="M347" s="36">
        <f t="shared" si="65"/>
        <v>650.96264531649649</v>
      </c>
      <c r="N347" s="36">
        <f t="shared" si="66"/>
        <v>1.2325803217323321E-2</v>
      </c>
      <c r="O347" s="36">
        <f t="shared" si="67"/>
        <v>423752.36559745081</v>
      </c>
      <c r="P347" s="35">
        <f t="shared" si="70"/>
        <v>423752.36559745081</v>
      </c>
    </row>
    <row r="348" spans="1:16" ht="17" x14ac:dyDescent="0.4">
      <c r="A348" s="1">
        <v>347</v>
      </c>
      <c r="B348" s="21">
        <v>40160</v>
      </c>
      <c r="C348" s="43">
        <v>3</v>
      </c>
      <c r="D348" s="22">
        <v>49516</v>
      </c>
      <c r="E348" s="25">
        <f t="shared" si="71"/>
        <v>52731.75</v>
      </c>
      <c r="F348" s="25">
        <f t="shared" si="72"/>
        <v>52956.875</v>
      </c>
      <c r="G348" s="25">
        <f t="shared" si="61"/>
        <v>0.93502496134826685</v>
      </c>
      <c r="H348" s="25">
        <f t="shared" si="68"/>
        <v>1.0006656594296783</v>
      </c>
      <c r="I348" s="4">
        <f t="shared" si="62"/>
        <v>49483.061133746975</v>
      </c>
      <c r="J348" s="25">
        <f t="shared" si="69"/>
        <v>52213.221135573163</v>
      </c>
      <c r="K348" s="15">
        <f t="shared" si="63"/>
        <v>52247.977358575939</v>
      </c>
      <c r="L348" s="36">
        <f t="shared" si="64"/>
        <v>-2731.9773585759394</v>
      </c>
      <c r="M348" s="36">
        <f t="shared" si="65"/>
        <v>2731.9773585759394</v>
      </c>
      <c r="N348" s="36">
        <f t="shared" si="66"/>
        <v>5.5173627889489041E-2</v>
      </c>
      <c r="O348" s="36">
        <f t="shared" si="67"/>
        <v>7463700.2877715668</v>
      </c>
      <c r="P348" s="35">
        <f t="shared" si="70"/>
        <v>7463700.2877715668</v>
      </c>
    </row>
    <row r="349" spans="1:16" ht="17" x14ac:dyDescent="0.4">
      <c r="A349" s="1">
        <v>348</v>
      </c>
      <c r="B349" s="21">
        <v>40161</v>
      </c>
      <c r="C349" s="43">
        <v>4</v>
      </c>
      <c r="D349" s="22">
        <v>56224</v>
      </c>
      <c r="E349" s="25">
        <f t="shared" si="71"/>
        <v>53182</v>
      </c>
      <c r="F349" s="25">
        <f t="shared" si="72"/>
        <v>53099.75</v>
      </c>
      <c r="G349" s="25">
        <f t="shared" si="61"/>
        <v>1.058837376823808</v>
      </c>
      <c r="H349" s="25">
        <f t="shared" si="68"/>
        <v>1.0012225194949984</v>
      </c>
      <c r="I349" s="4">
        <f t="shared" si="62"/>
        <v>56155.348991109931</v>
      </c>
      <c r="J349" s="25">
        <f t="shared" si="69"/>
        <v>52213.761801636007</v>
      </c>
      <c r="K349" s="15">
        <f t="shared" si="63"/>
        <v>52277.594143345712</v>
      </c>
      <c r="L349" s="36">
        <f t="shared" si="64"/>
        <v>3946.4058566542881</v>
      </c>
      <c r="M349" s="36">
        <f t="shared" si="65"/>
        <v>3946.4058566542881</v>
      </c>
      <c r="N349" s="36">
        <f t="shared" si="66"/>
        <v>7.0190770074243888E-2</v>
      </c>
      <c r="O349" s="36">
        <f t="shared" si="67"/>
        <v>15574119.185435265</v>
      </c>
      <c r="P349" s="35">
        <f t="shared" si="70"/>
        <v>15574119.185435265</v>
      </c>
    </row>
    <row r="350" spans="1:16" ht="17" x14ac:dyDescent="0.4">
      <c r="A350" s="1">
        <v>349</v>
      </c>
      <c r="B350" s="21">
        <v>40162</v>
      </c>
      <c r="C350" s="43">
        <v>1</v>
      </c>
      <c r="D350" s="22">
        <v>54175</v>
      </c>
      <c r="E350" s="25">
        <f t="shared" si="71"/>
        <v>53017.5</v>
      </c>
      <c r="F350" s="25">
        <f t="shared" si="72"/>
        <v>52316.75</v>
      </c>
      <c r="G350" s="25">
        <f t="shared" si="61"/>
        <v>1.0355192170767489</v>
      </c>
      <c r="H350" s="25">
        <f t="shared" si="68"/>
        <v>0.99908176007043725</v>
      </c>
      <c r="I350" s="4">
        <f t="shared" si="62"/>
        <v>54224.791368606864</v>
      </c>
      <c r="J350" s="25">
        <f t="shared" si="69"/>
        <v>52214.30246769885</v>
      </c>
      <c r="K350" s="15">
        <f t="shared" si="63"/>
        <v>52166.357210278744</v>
      </c>
      <c r="L350" s="36">
        <f t="shared" si="64"/>
        <v>2008.6427897212561</v>
      </c>
      <c r="M350" s="36">
        <f t="shared" si="65"/>
        <v>2008.6427897212561</v>
      </c>
      <c r="N350" s="36">
        <f t="shared" si="66"/>
        <v>3.7076931974550184E-2</v>
      </c>
      <c r="O350" s="36">
        <f t="shared" si="67"/>
        <v>4034645.8566991906</v>
      </c>
      <c r="P350" s="35">
        <f t="shared" si="70"/>
        <v>4034645.8566991906</v>
      </c>
    </row>
    <row r="351" spans="1:16" ht="17" x14ac:dyDescent="0.4">
      <c r="A351" s="1">
        <v>350</v>
      </c>
      <c r="B351" s="21">
        <v>40163</v>
      </c>
      <c r="C351" s="43">
        <v>2</v>
      </c>
      <c r="D351" s="22">
        <v>52155</v>
      </c>
      <c r="E351" s="25">
        <f t="shared" si="71"/>
        <v>51616</v>
      </c>
      <c r="F351" s="25">
        <f t="shared" si="72"/>
        <v>51119</v>
      </c>
      <c r="G351" s="25">
        <f t="shared" si="61"/>
        <v>1.0202664371368766</v>
      </c>
      <c r="H351" s="25">
        <f t="shared" si="68"/>
        <v>0.99903006100488578</v>
      </c>
      <c r="I351" s="4">
        <f t="shared" si="62"/>
        <v>52205.636282395048</v>
      </c>
      <c r="J351" s="25">
        <f t="shared" si="69"/>
        <v>52214.843133761693</v>
      </c>
      <c r="K351" s="15">
        <f t="shared" si="63"/>
        <v>52164.197921282488</v>
      </c>
      <c r="L351" s="36">
        <f t="shared" si="64"/>
        <v>-9.197921282488096</v>
      </c>
      <c r="M351" s="36">
        <f t="shared" si="65"/>
        <v>9.197921282488096</v>
      </c>
      <c r="N351" s="36">
        <f t="shared" si="66"/>
        <v>1.7635742081273314E-4</v>
      </c>
      <c r="O351" s="36">
        <f t="shared" si="67"/>
        <v>84.601755918847459</v>
      </c>
      <c r="P351" s="35">
        <f t="shared" si="70"/>
        <v>84.601755918847459</v>
      </c>
    </row>
    <row r="352" spans="1:16" ht="17" x14ac:dyDescent="0.4">
      <c r="A352" s="1">
        <v>351</v>
      </c>
      <c r="B352" s="21">
        <v>40164</v>
      </c>
      <c r="C352" s="43">
        <v>3</v>
      </c>
      <c r="D352" s="22">
        <v>43910</v>
      </c>
      <c r="E352" s="25">
        <f t="shared" si="71"/>
        <v>50622</v>
      </c>
      <c r="F352" s="25">
        <f t="shared" si="72"/>
        <v>50075.625</v>
      </c>
      <c r="G352" s="25">
        <f t="shared" si="61"/>
        <v>0.87687372848566547</v>
      </c>
      <c r="H352" s="25">
        <f t="shared" si="68"/>
        <v>1.0006656594296783</v>
      </c>
      <c r="I352" s="4">
        <f t="shared" si="62"/>
        <v>43880.790338129686</v>
      </c>
      <c r="J352" s="25">
        <f t="shared" si="69"/>
        <v>52215.383799824536</v>
      </c>
      <c r="K352" s="15">
        <f t="shared" si="63"/>
        <v>52250.141462425163</v>
      </c>
      <c r="L352" s="36">
        <f t="shared" si="64"/>
        <v>-8340.1414624251629</v>
      </c>
      <c r="M352" s="36">
        <f t="shared" si="65"/>
        <v>8340.1414624251629</v>
      </c>
      <c r="N352" s="36">
        <f t="shared" si="66"/>
        <v>0.18993717746356553</v>
      </c>
      <c r="O352" s="36">
        <f t="shared" si="67"/>
        <v>69557959.613263339</v>
      </c>
      <c r="P352" s="35">
        <f t="shared" si="70"/>
        <v>69557959.613263339</v>
      </c>
    </row>
    <row r="353" spans="1:16" ht="17" x14ac:dyDescent="0.4">
      <c r="A353" s="1">
        <v>352</v>
      </c>
      <c r="B353" s="21">
        <v>40165</v>
      </c>
      <c r="C353" s="43">
        <v>4</v>
      </c>
      <c r="D353" s="22">
        <v>52248</v>
      </c>
      <c r="E353" s="25">
        <f t="shared" si="71"/>
        <v>49529.25</v>
      </c>
      <c r="F353" s="25">
        <f t="shared" si="72"/>
        <v>49490.5</v>
      </c>
      <c r="G353" s="25">
        <f t="shared" si="61"/>
        <v>1.0557177640153161</v>
      </c>
      <c r="H353" s="25">
        <f t="shared" si="68"/>
        <v>1.0012225194949984</v>
      </c>
      <c r="I353" s="4">
        <f t="shared" si="62"/>
        <v>52184.203793531437</v>
      </c>
      <c r="J353" s="25">
        <f t="shared" si="69"/>
        <v>52215.924465887387</v>
      </c>
      <c r="K353" s="15">
        <f t="shared" si="63"/>
        <v>52279.759451496298</v>
      </c>
      <c r="L353" s="36">
        <f t="shared" si="64"/>
        <v>-31.759451496298425</v>
      </c>
      <c r="M353" s="36">
        <f t="shared" si="65"/>
        <v>31.759451496298425</v>
      </c>
      <c r="N353" s="36">
        <f t="shared" si="66"/>
        <v>6.0785965962904657E-4</v>
      </c>
      <c r="O353" s="36">
        <f t="shared" si="67"/>
        <v>1008.6627593457323</v>
      </c>
      <c r="P353" s="35">
        <f t="shared" si="70"/>
        <v>1008.6627593457323</v>
      </c>
    </row>
    <row r="354" spans="1:16" ht="17" x14ac:dyDescent="0.4">
      <c r="A354" s="1">
        <v>353</v>
      </c>
      <c r="B354" s="21">
        <v>40166</v>
      </c>
      <c r="C354" s="43">
        <v>1</v>
      </c>
      <c r="D354" s="22">
        <v>49804</v>
      </c>
      <c r="E354" s="25">
        <f t="shared" si="71"/>
        <v>49451.75</v>
      </c>
      <c r="F354" s="25">
        <f t="shared" si="72"/>
        <v>50175.875</v>
      </c>
      <c r="G354" s="25">
        <f t="shared" si="61"/>
        <v>0.99258856970605891</v>
      </c>
      <c r="H354" s="25">
        <f t="shared" si="68"/>
        <v>0.99908176007043725</v>
      </c>
      <c r="I354" s="4">
        <f t="shared" si="62"/>
        <v>49849.774053015157</v>
      </c>
      <c r="J354" s="25">
        <f t="shared" si="69"/>
        <v>52216.46513195023</v>
      </c>
      <c r="K354" s="15">
        <f t="shared" si="63"/>
        <v>52168.517888685456</v>
      </c>
      <c r="L354" s="36">
        <f t="shared" si="64"/>
        <v>-2364.5178886854555</v>
      </c>
      <c r="M354" s="36">
        <f t="shared" si="65"/>
        <v>2364.5178886854555</v>
      </c>
      <c r="N354" s="36">
        <f t="shared" si="66"/>
        <v>4.7476465518541795E-2</v>
      </c>
      <c r="O354" s="36">
        <f t="shared" si="67"/>
        <v>5590944.8459135247</v>
      </c>
      <c r="P354" s="35">
        <f t="shared" si="70"/>
        <v>5590944.8459135247</v>
      </c>
    </row>
    <row r="355" spans="1:16" ht="17" x14ac:dyDescent="0.4">
      <c r="A355" s="1">
        <v>354</v>
      </c>
      <c r="B355" s="21">
        <v>40167</v>
      </c>
      <c r="C355" s="43">
        <v>2</v>
      </c>
      <c r="D355" s="22">
        <v>51845</v>
      </c>
      <c r="E355" s="25">
        <f t="shared" si="71"/>
        <v>50900</v>
      </c>
      <c r="F355" s="25">
        <f t="shared" si="72"/>
        <v>50826</v>
      </c>
      <c r="G355" s="25">
        <f t="shared" si="61"/>
        <v>1.0200487939243694</v>
      </c>
      <c r="H355" s="25">
        <f t="shared" si="68"/>
        <v>0.99903006100488578</v>
      </c>
      <c r="I355" s="4">
        <f t="shared" si="62"/>
        <v>51895.335309381095</v>
      </c>
      <c r="J355" s="25">
        <f t="shared" si="69"/>
        <v>52217.005798013073</v>
      </c>
      <c r="K355" s="15">
        <f t="shared" si="63"/>
        <v>52166.358487881473</v>
      </c>
      <c r="L355" s="36">
        <f t="shared" si="64"/>
        <v>-321.35848788147268</v>
      </c>
      <c r="M355" s="36">
        <f t="shared" si="65"/>
        <v>321.35848788147268</v>
      </c>
      <c r="N355" s="36">
        <f t="shared" si="66"/>
        <v>6.1984470610757583E-3</v>
      </c>
      <c r="O355" s="36">
        <f t="shared" si="67"/>
        <v>103271.27773346663</v>
      </c>
      <c r="P355" s="35">
        <f t="shared" si="70"/>
        <v>103271.27773346663</v>
      </c>
    </row>
    <row r="356" spans="1:16" ht="17" x14ac:dyDescent="0.4">
      <c r="A356" s="1">
        <v>355</v>
      </c>
      <c r="B356" s="21">
        <v>40168</v>
      </c>
      <c r="C356" s="43">
        <v>3</v>
      </c>
      <c r="D356" s="22">
        <v>49703</v>
      </c>
      <c r="E356" s="25">
        <f t="shared" si="71"/>
        <v>50752</v>
      </c>
      <c r="F356" s="25">
        <f t="shared" si="72"/>
        <v>51100.25</v>
      </c>
      <c r="G356" s="25">
        <f t="shared" si="61"/>
        <v>0.97265668954652862</v>
      </c>
      <c r="H356" s="25">
        <f t="shared" si="68"/>
        <v>1.0006656594296783</v>
      </c>
      <c r="I356" s="4">
        <f t="shared" si="62"/>
        <v>49669.936738238663</v>
      </c>
      <c r="J356" s="25">
        <f t="shared" si="69"/>
        <v>52217.546464075916</v>
      </c>
      <c r="K356" s="15">
        <f t="shared" si="63"/>
        <v>52252.305566274394</v>
      </c>
      <c r="L356" s="36">
        <f t="shared" si="64"/>
        <v>-2549.3055662743936</v>
      </c>
      <c r="M356" s="36">
        <f t="shared" si="65"/>
        <v>2549.3055662743936</v>
      </c>
      <c r="N356" s="36">
        <f t="shared" si="66"/>
        <v>5.1290778550075321E-2</v>
      </c>
      <c r="O356" s="36">
        <f t="shared" si="67"/>
        <v>6498958.8702376066</v>
      </c>
      <c r="P356" s="35">
        <f t="shared" si="70"/>
        <v>6498958.8702376066</v>
      </c>
    </row>
    <row r="357" spans="1:16" ht="17" x14ac:dyDescent="0.4">
      <c r="A357" s="1">
        <v>356</v>
      </c>
      <c r="B357" s="21">
        <v>40169</v>
      </c>
      <c r="C357" s="43">
        <v>4</v>
      </c>
      <c r="D357" s="22">
        <v>51656</v>
      </c>
      <c r="E357" s="25">
        <f t="shared" si="71"/>
        <v>51448.5</v>
      </c>
      <c r="F357" s="25">
        <f t="shared" si="72"/>
        <v>50187.125</v>
      </c>
      <c r="G357" s="25">
        <f t="shared" si="61"/>
        <v>1.0292679646423262</v>
      </c>
      <c r="H357" s="25">
        <f t="shared" si="68"/>
        <v>1.0012225194949984</v>
      </c>
      <c r="I357" s="4">
        <f t="shared" si="62"/>
        <v>51592.926641376893</v>
      </c>
      <c r="J357" s="25">
        <f t="shared" si="69"/>
        <v>52218.08713013876</v>
      </c>
      <c r="K357" s="15">
        <f t="shared" si="63"/>
        <v>52281.924759646878</v>
      </c>
      <c r="L357" s="36">
        <f t="shared" si="64"/>
        <v>-625.92475964687765</v>
      </c>
      <c r="M357" s="36">
        <f t="shared" si="65"/>
        <v>625.92475964687765</v>
      </c>
      <c r="N357" s="36">
        <f t="shared" si="66"/>
        <v>1.2117174377552997E-2</v>
      </c>
      <c r="O357" s="36">
        <f t="shared" si="67"/>
        <v>391781.80473900156</v>
      </c>
      <c r="P357" s="35">
        <f t="shared" si="70"/>
        <v>391781.80473900156</v>
      </c>
    </row>
    <row r="358" spans="1:16" ht="17" x14ac:dyDescent="0.4">
      <c r="A358" s="1">
        <v>357</v>
      </c>
      <c r="B358" s="21">
        <v>40170</v>
      </c>
      <c r="C358" s="43">
        <v>1</v>
      </c>
      <c r="D358" s="22">
        <v>52590</v>
      </c>
      <c r="E358" s="25">
        <f t="shared" si="71"/>
        <v>48925.75</v>
      </c>
      <c r="F358" s="25">
        <f t="shared" si="72"/>
        <v>49498.625</v>
      </c>
      <c r="G358" s="25">
        <f t="shared" si="61"/>
        <v>1.0624537550285487</v>
      </c>
      <c r="H358" s="25">
        <f t="shared" si="68"/>
        <v>0.99908176007043725</v>
      </c>
      <c r="I358" s="4">
        <f t="shared" si="62"/>
        <v>52638.334620674388</v>
      </c>
      <c r="J358" s="25">
        <f t="shared" si="69"/>
        <v>52218.627796201603</v>
      </c>
      <c r="K358" s="15">
        <f t="shared" si="63"/>
        <v>52170.678567092153</v>
      </c>
      <c r="L358" s="36">
        <f t="shared" si="64"/>
        <v>419.32143290784734</v>
      </c>
      <c r="M358" s="36">
        <f t="shared" si="65"/>
        <v>419.32143290784734</v>
      </c>
      <c r="N358" s="36">
        <f t="shared" si="66"/>
        <v>7.9734062161598649E-3</v>
      </c>
      <c r="O358" s="36">
        <f t="shared" si="67"/>
        <v>175830.46409589032</v>
      </c>
      <c r="P358" s="35">
        <f t="shared" si="70"/>
        <v>175830.46409589032</v>
      </c>
    </row>
    <row r="359" spans="1:16" ht="17" x14ac:dyDescent="0.4">
      <c r="A359" s="1">
        <v>358</v>
      </c>
      <c r="B359" s="21">
        <v>40171</v>
      </c>
      <c r="C359" s="43">
        <v>2</v>
      </c>
      <c r="D359" s="22">
        <v>41754</v>
      </c>
      <c r="E359" s="25">
        <f t="shared" si="71"/>
        <v>50071.5</v>
      </c>
      <c r="F359" s="25">
        <f t="shared" si="72"/>
        <v>50606</v>
      </c>
      <c r="G359" s="25">
        <f t="shared" si="61"/>
        <v>0.82508003003596408</v>
      </c>
      <c r="H359" s="25">
        <f t="shared" si="68"/>
        <v>0.99903006100488578</v>
      </c>
      <c r="I359" s="4">
        <f t="shared" si="62"/>
        <v>41794.53815233674</v>
      </c>
      <c r="J359" s="25">
        <f t="shared" si="69"/>
        <v>52219.168462264453</v>
      </c>
      <c r="K359" s="15">
        <f t="shared" si="63"/>
        <v>52168.519054480465</v>
      </c>
      <c r="L359" s="36">
        <f t="shared" si="64"/>
        <v>-10414.519054480465</v>
      </c>
      <c r="M359" s="36">
        <f t="shared" si="65"/>
        <v>10414.519054480465</v>
      </c>
      <c r="N359" s="36">
        <f t="shared" si="66"/>
        <v>0.24942566112181982</v>
      </c>
      <c r="O359" s="36">
        <f t="shared" si="67"/>
        <v>108462207.13613667</v>
      </c>
      <c r="P359" s="35">
        <f t="shared" si="70"/>
        <v>108462207.13613667</v>
      </c>
    </row>
    <row r="360" spans="1:16" ht="17" x14ac:dyDescent="0.4">
      <c r="A360" s="1">
        <v>359</v>
      </c>
      <c r="B360" s="21">
        <v>40172</v>
      </c>
      <c r="C360" s="43">
        <v>3</v>
      </c>
      <c r="D360" s="22">
        <v>54286</v>
      </c>
      <c r="E360" s="25">
        <f t="shared" si="71"/>
        <v>51140.5</v>
      </c>
      <c r="F360" s="25">
        <f t="shared" si="72"/>
        <v>51864.125</v>
      </c>
      <c r="G360" s="25">
        <f t="shared" si="61"/>
        <v>1.046696536382326</v>
      </c>
      <c r="H360" s="25">
        <f t="shared" si="68"/>
        <v>1.0006656594296783</v>
      </c>
      <c r="I360" s="4">
        <f t="shared" si="62"/>
        <v>54249.88805046022</v>
      </c>
      <c r="J360" s="25">
        <f t="shared" si="69"/>
        <v>52219.709128327297</v>
      </c>
      <c r="K360" s="15">
        <f t="shared" si="63"/>
        <v>52254.469670123624</v>
      </c>
      <c r="L360" s="36">
        <f t="shared" si="64"/>
        <v>2031.5303298763756</v>
      </c>
      <c r="M360" s="36">
        <f t="shared" si="65"/>
        <v>2031.5303298763756</v>
      </c>
      <c r="N360" s="36">
        <f t="shared" si="66"/>
        <v>3.7422730167563929E-2</v>
      </c>
      <c r="O360" s="36">
        <f t="shared" si="67"/>
        <v>4127115.4812076157</v>
      </c>
      <c r="P360" s="35">
        <f t="shared" si="70"/>
        <v>4127115.4812076157</v>
      </c>
    </row>
    <row r="361" spans="1:16" ht="17" x14ac:dyDescent="0.4">
      <c r="A361" s="1">
        <v>360</v>
      </c>
      <c r="B361" s="21">
        <v>40173</v>
      </c>
      <c r="C361" s="43">
        <v>4</v>
      </c>
      <c r="D361" s="22">
        <v>55932</v>
      </c>
      <c r="E361" s="25">
        <f t="shared" si="71"/>
        <v>52587.75</v>
      </c>
      <c r="F361" s="25">
        <f t="shared" si="72"/>
        <v>55027.75</v>
      </c>
      <c r="G361" s="25">
        <f t="shared" si="61"/>
        <v>1.0164326180881464</v>
      </c>
      <c r="H361" s="25">
        <f t="shared" si="68"/>
        <v>1.0012225194949984</v>
      </c>
      <c r="I361" s="4">
        <f t="shared" si="62"/>
        <v>55863.705530925596</v>
      </c>
      <c r="J361" s="25">
        <f t="shared" si="69"/>
        <v>52220.24979439014</v>
      </c>
      <c r="K361" s="15">
        <f t="shared" si="63"/>
        <v>52284.090067797471</v>
      </c>
      <c r="L361" s="36">
        <f t="shared" si="64"/>
        <v>3647.9099322025286</v>
      </c>
      <c r="M361" s="36">
        <f t="shared" si="65"/>
        <v>3647.9099322025286</v>
      </c>
      <c r="N361" s="36">
        <f t="shared" si="66"/>
        <v>6.5220445044027187E-2</v>
      </c>
      <c r="O361" s="36">
        <f t="shared" si="67"/>
        <v>13307246.873461857</v>
      </c>
      <c r="P361" s="35">
        <f t="shared" si="70"/>
        <v>13307246.873461857</v>
      </c>
    </row>
    <row r="362" spans="1:16" ht="17" x14ac:dyDescent="0.4">
      <c r="A362" s="1">
        <v>361</v>
      </c>
      <c r="B362" s="21">
        <v>40174</v>
      </c>
      <c r="C362" s="43">
        <v>1</v>
      </c>
      <c r="D362" s="22">
        <v>58379</v>
      </c>
      <c r="E362" s="25">
        <f t="shared" si="71"/>
        <v>57467.75</v>
      </c>
      <c r="F362" s="25">
        <f t="shared" si="72"/>
        <v>57491.125</v>
      </c>
      <c r="G362" s="25">
        <f t="shared" si="61"/>
        <v>1.0154436880475031</v>
      </c>
      <c r="H362" s="25">
        <f t="shared" si="68"/>
        <v>0.99908176007043725</v>
      </c>
      <c r="I362" s="4">
        <f t="shared" si="62"/>
        <v>58432.655197192435</v>
      </c>
      <c r="J362" s="25">
        <f t="shared" si="69"/>
        <v>52220.790460452983</v>
      </c>
      <c r="K362" s="15">
        <f t="shared" si="63"/>
        <v>52172.839245498864</v>
      </c>
      <c r="L362" s="36">
        <f t="shared" si="64"/>
        <v>6206.1607545011357</v>
      </c>
      <c r="M362" s="36">
        <f t="shared" si="65"/>
        <v>6206.1607545011357</v>
      </c>
      <c r="N362" s="36">
        <f t="shared" si="66"/>
        <v>0.10630810316211542</v>
      </c>
      <c r="O362" s="36">
        <f t="shared" si="67"/>
        <v>38516431.310710102</v>
      </c>
      <c r="P362" s="35">
        <f t="shared" si="70"/>
        <v>38516431.310710102</v>
      </c>
    </row>
    <row r="363" spans="1:16" ht="17" x14ac:dyDescent="0.4">
      <c r="A363" s="1">
        <v>362</v>
      </c>
      <c r="B363" s="21">
        <v>40175</v>
      </c>
      <c r="C363" s="43">
        <v>2</v>
      </c>
      <c r="D363" s="22">
        <v>61274</v>
      </c>
      <c r="E363" s="25">
        <f t="shared" si="71"/>
        <v>57514.5</v>
      </c>
      <c r="F363" s="25">
        <f t="shared" si="72"/>
        <v>58225.625</v>
      </c>
      <c r="G363" s="25">
        <f t="shared" si="61"/>
        <v>1.0523545260355729</v>
      </c>
      <c r="H363" s="25">
        <f t="shared" si="68"/>
        <v>0.99903006100488578</v>
      </c>
      <c r="I363" s="4">
        <f t="shared" si="62"/>
        <v>61333.489743408572</v>
      </c>
      <c r="J363" s="25">
        <f t="shared" si="69"/>
        <v>52221.331126515826</v>
      </c>
      <c r="K363" s="15">
        <f t="shared" si="63"/>
        <v>52170.679621079449</v>
      </c>
      <c r="L363" s="36">
        <f t="shared" si="64"/>
        <v>9103.3203789205509</v>
      </c>
      <c r="M363" s="36">
        <f t="shared" si="65"/>
        <v>9103.3203789205509</v>
      </c>
      <c r="N363" s="36">
        <f t="shared" si="66"/>
        <v>0.14856742466495659</v>
      </c>
      <c r="O363" s="36">
        <f t="shared" si="67"/>
        <v>82870441.921270207</v>
      </c>
      <c r="P363" s="35">
        <f t="shared" si="70"/>
        <v>82870441.921270207</v>
      </c>
    </row>
    <row r="364" spans="1:16" ht="17" x14ac:dyDescent="0.4">
      <c r="A364" s="1">
        <v>363</v>
      </c>
      <c r="B364" s="21">
        <v>40176</v>
      </c>
      <c r="C364" s="43">
        <v>3</v>
      </c>
      <c r="D364" s="22">
        <v>54473</v>
      </c>
      <c r="E364" s="25">
        <f t="shared" si="71"/>
        <v>58936.75</v>
      </c>
      <c r="F364" s="25">
        <f t="shared" si="72"/>
        <v>57161.125</v>
      </c>
      <c r="G364" s="25">
        <f t="shared" si="61"/>
        <v>0.95297284649313674</v>
      </c>
      <c r="H364" s="25">
        <f t="shared" si="68"/>
        <v>1.0006656594296783</v>
      </c>
      <c r="I364" s="4">
        <f t="shared" si="62"/>
        <v>54436.763654951908</v>
      </c>
      <c r="J364" s="25">
        <f t="shared" si="69"/>
        <v>52221.871792578677</v>
      </c>
      <c r="K364" s="15">
        <f t="shared" si="63"/>
        <v>52256.633773972862</v>
      </c>
      <c r="L364" s="36">
        <f t="shared" si="64"/>
        <v>2216.3662260271376</v>
      </c>
      <c r="M364" s="36">
        <f t="shared" si="65"/>
        <v>2216.3662260271376</v>
      </c>
      <c r="N364" s="36">
        <f t="shared" si="66"/>
        <v>4.0687427276396335E-2</v>
      </c>
      <c r="O364" s="36">
        <f t="shared" si="67"/>
        <v>4912279.2478737766</v>
      </c>
      <c r="P364" s="35">
        <f t="shared" si="70"/>
        <v>4912279.2478737766</v>
      </c>
    </row>
    <row r="365" spans="1:16" ht="17" x14ac:dyDescent="0.4">
      <c r="A365" s="1">
        <v>364</v>
      </c>
      <c r="B365" s="21">
        <v>40177</v>
      </c>
      <c r="C365" s="43">
        <v>4</v>
      </c>
      <c r="D365" s="22">
        <v>61621</v>
      </c>
      <c r="E365" s="25">
        <f t="shared" si="71"/>
        <v>55385.5</v>
      </c>
      <c r="F365" s="25">
        <f t="shared" si="72"/>
        <v>54419</v>
      </c>
      <c r="G365" s="25">
        <f t="shared" ref="G365:G428" si="73">D365/F365</f>
        <v>1.1323434829746963</v>
      </c>
      <c r="H365" s="25">
        <f t="shared" si="68"/>
        <v>1.0012225194949984</v>
      </c>
      <c r="I365" s="4">
        <f t="shared" ref="I365:I428" si="74">D365/H365</f>
        <v>61545.759109653969</v>
      </c>
      <c r="J365" s="25">
        <f t="shared" si="69"/>
        <v>52222.41245864152</v>
      </c>
      <c r="K365" s="15">
        <f t="shared" ref="K365:K428" si="75">H365*J365</f>
        <v>52286.255375948058</v>
      </c>
      <c r="L365" s="36">
        <f t="shared" ref="L365:L428" si="76">D365-K365</f>
        <v>9334.7446240519421</v>
      </c>
      <c r="M365" s="36">
        <f t="shared" ref="M365:M428" si="77">ABS(L365)</f>
        <v>9334.7446240519421</v>
      </c>
      <c r="N365" s="36">
        <f t="shared" ref="N365:N428" si="78">M365/D365</f>
        <v>0.15148641898138526</v>
      </c>
      <c r="O365" s="36">
        <f t="shared" ref="O365:O428" si="79">L365^2</f>
        <v>87137457.196266636</v>
      </c>
      <c r="P365" s="35">
        <f t="shared" si="70"/>
        <v>87137457.196266636</v>
      </c>
    </row>
    <row r="366" spans="1:16" ht="17" x14ac:dyDescent="0.4">
      <c r="A366" s="1">
        <v>365</v>
      </c>
      <c r="B366" s="21">
        <v>40178</v>
      </c>
      <c r="C366" s="43">
        <v>1</v>
      </c>
      <c r="D366" s="22">
        <v>44174</v>
      </c>
      <c r="E366" s="25">
        <f t="shared" si="71"/>
        <v>53452.5</v>
      </c>
      <c r="F366" s="25">
        <f t="shared" si="72"/>
        <v>52246.375</v>
      </c>
      <c r="G366" s="25">
        <f t="shared" si="73"/>
        <v>0.84549406537774152</v>
      </c>
      <c r="H366" s="25">
        <f t="shared" si="68"/>
        <v>0.99908176007043725</v>
      </c>
      <c r="I366" s="4">
        <f t="shared" si="74"/>
        <v>44214.599610832294</v>
      </c>
      <c r="J366" s="25">
        <f t="shared" si="69"/>
        <v>52222.953124704363</v>
      </c>
      <c r="K366" s="15">
        <f t="shared" si="75"/>
        <v>52174.999923905576</v>
      </c>
      <c r="L366" s="36">
        <f t="shared" si="76"/>
        <v>-8000.999923905576</v>
      </c>
      <c r="M366" s="36">
        <f t="shared" si="77"/>
        <v>8000.999923905576</v>
      </c>
      <c r="N366" s="36">
        <f t="shared" si="78"/>
        <v>0.18112464173281967</v>
      </c>
      <c r="O366" s="36">
        <f t="shared" si="79"/>
        <v>64015999.782337032</v>
      </c>
      <c r="P366" s="35">
        <f t="shared" si="70"/>
        <v>64015999.782337032</v>
      </c>
    </row>
    <row r="367" spans="1:16" ht="17" x14ac:dyDescent="0.4">
      <c r="A367" s="1">
        <v>366</v>
      </c>
      <c r="B367" s="21">
        <v>40179</v>
      </c>
      <c r="C367" s="43">
        <v>2</v>
      </c>
      <c r="D367" s="22">
        <v>53542</v>
      </c>
      <c r="E367" s="25">
        <f t="shared" si="71"/>
        <v>51040.25</v>
      </c>
      <c r="F367" s="25">
        <f t="shared" si="72"/>
        <v>50465.5</v>
      </c>
      <c r="G367" s="25">
        <f t="shared" si="73"/>
        <v>1.0609624396865185</v>
      </c>
      <c r="H367" s="25">
        <f t="shared" si="68"/>
        <v>0.99903006100488578</v>
      </c>
      <c r="I367" s="4">
        <f t="shared" si="74"/>
        <v>53593.982893912289</v>
      </c>
      <c r="J367" s="25">
        <f t="shared" si="69"/>
        <v>52223.493790767207</v>
      </c>
      <c r="K367" s="15">
        <f t="shared" si="75"/>
        <v>52172.840187678434</v>
      </c>
      <c r="L367" s="36">
        <f t="shared" si="76"/>
        <v>1369.1598123215663</v>
      </c>
      <c r="M367" s="36">
        <f t="shared" si="77"/>
        <v>1369.1598123215663</v>
      </c>
      <c r="N367" s="36">
        <f t="shared" si="78"/>
        <v>2.5571697215673046E-2</v>
      </c>
      <c r="O367" s="36">
        <f t="shared" si="79"/>
        <v>1874598.5916764266</v>
      </c>
      <c r="P367" s="35">
        <f t="shared" si="70"/>
        <v>1874598.5916764266</v>
      </c>
    </row>
    <row r="368" spans="1:16" ht="17" x14ac:dyDescent="0.4">
      <c r="A368" s="1">
        <v>367</v>
      </c>
      <c r="B368" s="21">
        <v>40180</v>
      </c>
      <c r="C368" s="43">
        <v>3</v>
      </c>
      <c r="D368" s="22">
        <v>44824</v>
      </c>
      <c r="E368" s="25">
        <f t="shared" si="71"/>
        <v>49890.75</v>
      </c>
      <c r="F368" s="25">
        <f t="shared" si="72"/>
        <v>51636</v>
      </c>
      <c r="G368" s="25">
        <f t="shared" si="73"/>
        <v>0.86807653575025179</v>
      </c>
      <c r="H368" s="25">
        <f t="shared" si="68"/>
        <v>1.0006656594296783</v>
      </c>
      <c r="I368" s="4">
        <f t="shared" si="74"/>
        <v>44794.182330137213</v>
      </c>
      <c r="J368" s="25">
        <f t="shared" si="69"/>
        <v>52224.03445683005</v>
      </c>
      <c r="K368" s="15">
        <f t="shared" si="75"/>
        <v>52258.797877822086</v>
      </c>
      <c r="L368" s="36">
        <f t="shared" si="76"/>
        <v>-7434.7978778220859</v>
      </c>
      <c r="M368" s="36">
        <f t="shared" si="77"/>
        <v>7434.7978778220859</v>
      </c>
      <c r="N368" s="36">
        <f t="shared" si="78"/>
        <v>0.16586645274455841</v>
      </c>
      <c r="O368" s="36">
        <f t="shared" si="79"/>
        <v>55276219.48406779</v>
      </c>
      <c r="P368" s="35">
        <f t="shared" si="70"/>
        <v>55276219.48406779</v>
      </c>
    </row>
    <row r="369" spans="1:16" ht="17" x14ac:dyDescent="0.4">
      <c r="A369" s="1">
        <v>368</v>
      </c>
      <c r="B369" s="21">
        <v>40181</v>
      </c>
      <c r="C369" s="43">
        <v>4</v>
      </c>
      <c r="D369" s="22">
        <v>57023</v>
      </c>
      <c r="E369" s="25">
        <f t="shared" si="71"/>
        <v>53381.25</v>
      </c>
      <c r="F369" s="25">
        <f t="shared" si="72"/>
        <v>54523.625</v>
      </c>
      <c r="G369" s="25">
        <f t="shared" si="73"/>
        <v>1.0458402206383013</v>
      </c>
      <c r="H369" s="25">
        <f t="shared" si="68"/>
        <v>1.0012225194949984</v>
      </c>
      <c r="I369" s="4">
        <f t="shared" si="74"/>
        <v>56953.373390723915</v>
      </c>
      <c r="J369" s="25">
        <f t="shared" si="69"/>
        <v>52224.575122892893</v>
      </c>
      <c r="K369" s="15">
        <f t="shared" si="75"/>
        <v>52288.420684098637</v>
      </c>
      <c r="L369" s="36">
        <f t="shared" si="76"/>
        <v>4734.5793159013629</v>
      </c>
      <c r="M369" s="36">
        <f t="shared" si="77"/>
        <v>4734.5793159013629</v>
      </c>
      <c r="N369" s="36">
        <f t="shared" si="78"/>
        <v>8.3029291968177099E-2</v>
      </c>
      <c r="O369" s="36">
        <f t="shared" si="79"/>
        <v>22416241.298561018</v>
      </c>
      <c r="P369" s="35">
        <f t="shared" si="70"/>
        <v>22416241.298561018</v>
      </c>
    </row>
    <row r="370" spans="1:16" ht="17" x14ac:dyDescent="0.4">
      <c r="A370" s="1">
        <v>369</v>
      </c>
      <c r="B370" s="21">
        <v>40182</v>
      </c>
      <c r="C370" s="43">
        <v>1</v>
      </c>
      <c r="D370" s="22">
        <v>58136</v>
      </c>
      <c r="E370" s="25">
        <f t="shared" si="71"/>
        <v>55666</v>
      </c>
      <c r="F370" s="25">
        <f t="shared" si="72"/>
        <v>57618.25</v>
      </c>
      <c r="G370" s="25">
        <f t="shared" si="73"/>
        <v>1.0089858681928034</v>
      </c>
      <c r="H370" s="25">
        <f t="shared" si="68"/>
        <v>0.99908176007043725</v>
      </c>
      <c r="I370" s="4">
        <f t="shared" si="74"/>
        <v>58189.431859812248</v>
      </c>
      <c r="J370" s="25">
        <f t="shared" si="69"/>
        <v>52225.115788955743</v>
      </c>
      <c r="K370" s="15">
        <f t="shared" si="75"/>
        <v>52177.160602312288</v>
      </c>
      <c r="L370" s="36">
        <f t="shared" si="76"/>
        <v>5958.8393976877123</v>
      </c>
      <c r="M370" s="36">
        <f t="shared" si="77"/>
        <v>5958.8393976877123</v>
      </c>
      <c r="N370" s="36">
        <f t="shared" si="78"/>
        <v>0.10249826953501638</v>
      </c>
      <c r="O370" s="36">
        <f t="shared" si="79"/>
        <v>35507766.967435256</v>
      </c>
      <c r="P370" s="35">
        <f t="shared" si="70"/>
        <v>35507766.967435256</v>
      </c>
    </row>
    <row r="371" spans="1:16" ht="17" x14ac:dyDescent="0.4">
      <c r="A371" s="1">
        <v>370</v>
      </c>
      <c r="B371" s="21">
        <v>40183</v>
      </c>
      <c r="C371" s="43">
        <v>2</v>
      </c>
      <c r="D371" s="22">
        <v>62681</v>
      </c>
      <c r="E371" s="25">
        <f t="shared" si="71"/>
        <v>59570.5</v>
      </c>
      <c r="F371" s="25">
        <f t="shared" si="72"/>
        <v>58273.125</v>
      </c>
      <c r="G371" s="25">
        <f t="shared" si="73"/>
        <v>1.0756416444115533</v>
      </c>
      <c r="H371" s="25">
        <f t="shared" si="68"/>
        <v>0.99903006100488578</v>
      </c>
      <c r="I371" s="4">
        <f t="shared" si="74"/>
        <v>62741.855772539617</v>
      </c>
      <c r="J371" s="25">
        <f t="shared" si="69"/>
        <v>52225.656455018587</v>
      </c>
      <c r="K371" s="15">
        <f t="shared" si="75"/>
        <v>52175.000754277426</v>
      </c>
      <c r="L371" s="36">
        <f t="shared" si="76"/>
        <v>10505.999245722574</v>
      </c>
      <c r="M371" s="36">
        <f t="shared" si="77"/>
        <v>10505.999245722574</v>
      </c>
      <c r="N371" s="36">
        <f t="shared" si="78"/>
        <v>0.16761058766966982</v>
      </c>
      <c r="O371" s="36">
        <f t="shared" si="79"/>
        <v>110376020.1511233</v>
      </c>
      <c r="P371" s="35">
        <f t="shared" si="70"/>
        <v>110376020.1511233</v>
      </c>
    </row>
    <row r="372" spans="1:16" ht="17" x14ac:dyDescent="0.4">
      <c r="A372" s="1">
        <v>371</v>
      </c>
      <c r="B372" s="21">
        <v>40184</v>
      </c>
      <c r="C372" s="43">
        <v>3</v>
      </c>
      <c r="D372" s="22">
        <v>60442</v>
      </c>
      <c r="E372" s="25">
        <f t="shared" si="71"/>
        <v>56975.75</v>
      </c>
      <c r="F372" s="25">
        <f t="shared" si="72"/>
        <v>57082.25</v>
      </c>
      <c r="G372" s="25">
        <f t="shared" si="73"/>
        <v>1.058858051320682</v>
      </c>
      <c r="H372" s="25">
        <f t="shared" si="68"/>
        <v>1.0006656594296783</v>
      </c>
      <c r="I372" s="4">
        <f t="shared" si="74"/>
        <v>60401.792976935423</v>
      </c>
      <c r="J372" s="25">
        <f t="shared" si="69"/>
        <v>52226.19712108143</v>
      </c>
      <c r="K372" s="15">
        <f t="shared" si="75"/>
        <v>52260.961981671317</v>
      </c>
      <c r="L372" s="36">
        <f t="shared" si="76"/>
        <v>8181.0380183286834</v>
      </c>
      <c r="M372" s="36">
        <f t="shared" si="77"/>
        <v>8181.0380183286834</v>
      </c>
      <c r="N372" s="36">
        <f t="shared" si="78"/>
        <v>0.1353535293062553</v>
      </c>
      <c r="O372" s="36">
        <f t="shared" si="79"/>
        <v>66929383.057339311</v>
      </c>
      <c r="P372" s="35">
        <f t="shared" si="70"/>
        <v>66929383.057339311</v>
      </c>
    </row>
    <row r="373" spans="1:16" ht="17" x14ac:dyDescent="0.4">
      <c r="A373" s="1">
        <v>372</v>
      </c>
      <c r="B373" s="21">
        <v>40185</v>
      </c>
      <c r="C373" s="43">
        <v>4</v>
      </c>
      <c r="D373" s="22">
        <v>46644</v>
      </c>
      <c r="E373" s="25">
        <f t="shared" si="71"/>
        <v>57188.75</v>
      </c>
      <c r="F373" s="25">
        <f t="shared" si="72"/>
        <v>56061.5</v>
      </c>
      <c r="G373" s="25">
        <f t="shared" si="73"/>
        <v>0.83201484084442978</v>
      </c>
      <c r="H373" s="25">
        <f t="shared" si="68"/>
        <v>1.0012225194949984</v>
      </c>
      <c r="I373" s="4">
        <f t="shared" si="74"/>
        <v>46587.046427527952</v>
      </c>
      <c r="J373" s="25">
        <f t="shared" si="69"/>
        <v>52226.737787144273</v>
      </c>
      <c r="K373" s="15">
        <f t="shared" si="75"/>
        <v>52290.585992249224</v>
      </c>
      <c r="L373" s="36">
        <f t="shared" si="76"/>
        <v>-5646.5859922492236</v>
      </c>
      <c r="M373" s="36">
        <f t="shared" si="77"/>
        <v>5646.5859922492236</v>
      </c>
      <c r="N373" s="36">
        <f t="shared" si="78"/>
        <v>0.12105707041096869</v>
      </c>
      <c r="O373" s="36">
        <f t="shared" si="79"/>
        <v>31883933.367865149</v>
      </c>
      <c r="P373" s="35">
        <f t="shared" si="70"/>
        <v>31883933.367865149</v>
      </c>
    </row>
    <row r="374" spans="1:16" ht="17" x14ac:dyDescent="0.4">
      <c r="A374" s="1">
        <v>373</v>
      </c>
      <c r="B374" s="21">
        <v>40186</v>
      </c>
      <c r="C374" s="43">
        <v>1</v>
      </c>
      <c r="D374" s="22">
        <v>58988</v>
      </c>
      <c r="E374" s="25">
        <f t="shared" si="71"/>
        <v>54934.25</v>
      </c>
      <c r="F374" s="25">
        <f t="shared" si="72"/>
        <v>54869.875</v>
      </c>
      <c r="G374" s="25">
        <f t="shared" si="73"/>
        <v>1.075052567551867</v>
      </c>
      <c r="H374" s="25">
        <f t="shared" si="68"/>
        <v>0.99908176007043725</v>
      </c>
      <c r="I374" s="4">
        <f t="shared" si="74"/>
        <v>59042.214919268699</v>
      </c>
      <c r="J374" s="25">
        <f t="shared" si="69"/>
        <v>52227.278453207116</v>
      </c>
      <c r="K374" s="15">
        <f t="shared" si="75"/>
        <v>52179.321280718992</v>
      </c>
      <c r="L374" s="36">
        <f t="shared" si="76"/>
        <v>6808.6787192810079</v>
      </c>
      <c r="M374" s="36">
        <f t="shared" si="77"/>
        <v>6808.6787192810079</v>
      </c>
      <c r="N374" s="36">
        <f t="shared" si="78"/>
        <v>0.1154248104577373</v>
      </c>
      <c r="O374" s="36">
        <f t="shared" si="79"/>
        <v>46358105.90239007</v>
      </c>
      <c r="P374" s="35">
        <f t="shared" si="70"/>
        <v>46358105.90239007</v>
      </c>
    </row>
    <row r="375" spans="1:16" ht="17" x14ac:dyDescent="0.4">
      <c r="A375" s="1">
        <v>374</v>
      </c>
      <c r="B375" s="21">
        <v>40187</v>
      </c>
      <c r="C375" s="43">
        <v>2</v>
      </c>
      <c r="D375" s="22">
        <v>53663</v>
      </c>
      <c r="E375" s="25">
        <f t="shared" si="71"/>
        <v>54805.5</v>
      </c>
      <c r="F375" s="25">
        <f t="shared" si="72"/>
        <v>56028.125</v>
      </c>
      <c r="G375" s="25">
        <f t="shared" si="73"/>
        <v>0.95778682581292873</v>
      </c>
      <c r="H375" s="25">
        <f t="shared" si="68"/>
        <v>0.99903006100488578</v>
      </c>
      <c r="I375" s="4">
        <f t="shared" si="74"/>
        <v>53715.100370475797</v>
      </c>
      <c r="J375" s="25">
        <f t="shared" si="69"/>
        <v>52227.819119269967</v>
      </c>
      <c r="K375" s="15">
        <f t="shared" si="75"/>
        <v>52177.161320876417</v>
      </c>
      <c r="L375" s="36">
        <f t="shared" si="76"/>
        <v>1485.8386791235826</v>
      </c>
      <c r="M375" s="36">
        <f t="shared" si="77"/>
        <v>1485.8386791235826</v>
      </c>
      <c r="N375" s="36">
        <f t="shared" si="78"/>
        <v>2.7688326763758691E-2</v>
      </c>
      <c r="O375" s="36">
        <f t="shared" si="79"/>
        <v>2207716.5803797124</v>
      </c>
      <c r="P375" s="35">
        <f t="shared" si="70"/>
        <v>2207716.5803797124</v>
      </c>
    </row>
    <row r="376" spans="1:16" ht="17" x14ac:dyDescent="0.4">
      <c r="A376" s="1">
        <v>375</v>
      </c>
      <c r="B376" s="21">
        <v>40188</v>
      </c>
      <c r="C376" s="43">
        <v>3</v>
      </c>
      <c r="D376" s="22">
        <v>59927</v>
      </c>
      <c r="E376" s="25">
        <f t="shared" si="71"/>
        <v>57250.75</v>
      </c>
      <c r="F376" s="25">
        <f t="shared" si="72"/>
        <v>56653.375</v>
      </c>
      <c r="G376" s="25">
        <f t="shared" si="73"/>
        <v>1.0577834065490361</v>
      </c>
      <c r="H376" s="25">
        <f t="shared" si="68"/>
        <v>1.0006656594296783</v>
      </c>
      <c r="I376" s="4">
        <f t="shared" si="74"/>
        <v>59887.135563495736</v>
      </c>
      <c r="J376" s="25">
        <f t="shared" si="69"/>
        <v>52228.35978533281</v>
      </c>
      <c r="K376" s="15">
        <f t="shared" si="75"/>
        <v>52263.126085520547</v>
      </c>
      <c r="L376" s="36">
        <f t="shared" si="76"/>
        <v>7663.8739144794527</v>
      </c>
      <c r="M376" s="36">
        <f t="shared" si="77"/>
        <v>7663.8739144794527</v>
      </c>
      <c r="N376" s="36">
        <f t="shared" si="78"/>
        <v>0.12788682754817449</v>
      </c>
      <c r="O376" s="36">
        <f t="shared" si="79"/>
        <v>58734963.377038606</v>
      </c>
      <c r="P376" s="35">
        <f t="shared" si="70"/>
        <v>58734963.377038606</v>
      </c>
    </row>
    <row r="377" spans="1:16" ht="17" x14ac:dyDescent="0.4">
      <c r="A377" s="1">
        <v>376</v>
      </c>
      <c r="B377" s="21">
        <v>40189</v>
      </c>
      <c r="C377" s="43">
        <v>4</v>
      </c>
      <c r="D377" s="22">
        <v>56425</v>
      </c>
      <c r="E377" s="25">
        <f t="shared" si="71"/>
        <v>56056</v>
      </c>
      <c r="F377" s="25">
        <f t="shared" si="72"/>
        <v>56125.75</v>
      </c>
      <c r="G377" s="25">
        <f t="shared" si="73"/>
        <v>1.0053317773036441</v>
      </c>
      <c r="H377" s="25">
        <f t="shared" si="68"/>
        <v>1.0012225194949984</v>
      </c>
      <c r="I377" s="4">
        <f t="shared" si="74"/>
        <v>56356.103564729965</v>
      </c>
      <c r="J377" s="25">
        <f t="shared" si="69"/>
        <v>52228.900451395653</v>
      </c>
      <c r="K377" s="15">
        <f t="shared" si="75"/>
        <v>52292.751300399817</v>
      </c>
      <c r="L377" s="36">
        <f t="shared" si="76"/>
        <v>4132.2486996001826</v>
      </c>
      <c r="M377" s="36">
        <f t="shared" si="77"/>
        <v>4132.2486996001826</v>
      </c>
      <c r="N377" s="36">
        <f t="shared" si="78"/>
        <v>7.3234358876387823E-2</v>
      </c>
      <c r="O377" s="36">
        <f t="shared" si="79"/>
        <v>17075479.3153474</v>
      </c>
      <c r="P377" s="35">
        <f t="shared" si="70"/>
        <v>17075479.3153474</v>
      </c>
    </row>
    <row r="378" spans="1:16" ht="17" x14ac:dyDescent="0.4">
      <c r="A378" s="1">
        <v>377</v>
      </c>
      <c r="B378" s="21">
        <v>40190</v>
      </c>
      <c r="C378" s="43">
        <v>1</v>
      </c>
      <c r="D378" s="22">
        <v>54209</v>
      </c>
      <c r="E378" s="25">
        <f t="shared" si="71"/>
        <v>56195.5</v>
      </c>
      <c r="F378" s="25">
        <f t="shared" si="72"/>
        <v>53852.875</v>
      </c>
      <c r="G378" s="25">
        <f t="shared" si="73"/>
        <v>1.0066129245653088</v>
      </c>
      <c r="H378" s="25">
        <f t="shared" si="68"/>
        <v>0.99908176007043725</v>
      </c>
      <c r="I378" s="4">
        <f t="shared" si="74"/>
        <v>54258.822617458412</v>
      </c>
      <c r="J378" s="25">
        <f t="shared" si="69"/>
        <v>52229.441117458497</v>
      </c>
      <c r="K378" s="15">
        <f t="shared" si="75"/>
        <v>52181.481959125696</v>
      </c>
      <c r="L378" s="36">
        <f t="shared" si="76"/>
        <v>2027.5180408743036</v>
      </c>
      <c r="M378" s="36">
        <f t="shared" si="77"/>
        <v>2027.5180408743036</v>
      </c>
      <c r="N378" s="36">
        <f t="shared" si="78"/>
        <v>3.7401871292115765E-2</v>
      </c>
      <c r="O378" s="36">
        <f t="shared" si="79"/>
        <v>4110829.406070774</v>
      </c>
      <c r="P378" s="35">
        <f t="shared" si="70"/>
        <v>4110829.406070774</v>
      </c>
    </row>
    <row r="379" spans="1:16" ht="17" x14ac:dyDescent="0.4">
      <c r="A379" s="1">
        <v>378</v>
      </c>
      <c r="B379" s="21">
        <v>40191</v>
      </c>
      <c r="C379" s="43">
        <v>2</v>
      </c>
      <c r="D379" s="22">
        <v>54221</v>
      </c>
      <c r="E379" s="25">
        <f t="shared" si="71"/>
        <v>51510.25</v>
      </c>
      <c r="F379" s="25">
        <f t="shared" si="72"/>
        <v>50755.125</v>
      </c>
      <c r="G379" s="25">
        <f t="shared" si="73"/>
        <v>1.0682862075504691</v>
      </c>
      <c r="H379" s="25">
        <f t="shared" si="68"/>
        <v>0.99903006100488578</v>
      </c>
      <c r="I379" s="4">
        <f t="shared" si="74"/>
        <v>54273.642121900906</v>
      </c>
      <c r="J379" s="25">
        <f t="shared" si="69"/>
        <v>52229.98178352134</v>
      </c>
      <c r="K379" s="15">
        <f t="shared" si="75"/>
        <v>52179.321887475395</v>
      </c>
      <c r="L379" s="36">
        <f t="shared" si="76"/>
        <v>2041.6781125246052</v>
      </c>
      <c r="M379" s="36">
        <f t="shared" si="77"/>
        <v>2041.6781125246052</v>
      </c>
      <c r="N379" s="36">
        <f t="shared" si="78"/>
        <v>3.7654748391298669E-2</v>
      </c>
      <c r="O379" s="36">
        <f t="shared" si="79"/>
        <v>4168449.5151620344</v>
      </c>
      <c r="P379" s="35">
        <f t="shared" si="70"/>
        <v>4168449.5151620344</v>
      </c>
    </row>
    <row r="380" spans="1:16" ht="17" x14ac:dyDescent="0.4">
      <c r="A380" s="1">
        <v>379</v>
      </c>
      <c r="B380" s="21">
        <v>40192</v>
      </c>
      <c r="C380" s="43">
        <v>3</v>
      </c>
      <c r="D380" s="22">
        <v>41186</v>
      </c>
      <c r="E380" s="25">
        <f t="shared" si="71"/>
        <v>50000</v>
      </c>
      <c r="F380" s="25">
        <f t="shared" si="72"/>
        <v>49510.75</v>
      </c>
      <c r="G380" s="25">
        <f t="shared" si="73"/>
        <v>0.83185974763056503</v>
      </c>
      <c r="H380" s="25">
        <f t="shared" si="68"/>
        <v>1.0006656594296783</v>
      </c>
      <c r="I380" s="4">
        <f t="shared" si="74"/>
        <v>41158.60238820791</v>
      </c>
      <c r="J380" s="25">
        <f t="shared" si="69"/>
        <v>52230.522449584183</v>
      </c>
      <c r="K380" s="15">
        <f t="shared" si="75"/>
        <v>52265.290189369778</v>
      </c>
      <c r="L380" s="36">
        <f t="shared" si="76"/>
        <v>-11079.290189369778</v>
      </c>
      <c r="M380" s="36">
        <f t="shared" si="77"/>
        <v>11079.290189369778</v>
      </c>
      <c r="N380" s="36">
        <f t="shared" si="78"/>
        <v>0.26900622030228177</v>
      </c>
      <c r="O380" s="36">
        <f t="shared" si="79"/>
        <v>122750671.10026541</v>
      </c>
      <c r="P380" s="35">
        <f t="shared" si="70"/>
        <v>122750671.10026541</v>
      </c>
    </row>
    <row r="381" spans="1:16" ht="17" x14ac:dyDescent="0.4">
      <c r="A381" s="1">
        <v>380</v>
      </c>
      <c r="B381" s="21">
        <v>40193</v>
      </c>
      <c r="C381" s="43">
        <v>4</v>
      </c>
      <c r="D381" s="22">
        <v>50384</v>
      </c>
      <c r="E381" s="25">
        <f t="shared" si="71"/>
        <v>49021.5</v>
      </c>
      <c r="F381" s="25">
        <f t="shared" si="72"/>
        <v>47418.375</v>
      </c>
      <c r="G381" s="25">
        <f t="shared" si="73"/>
        <v>1.0625416834718608</v>
      </c>
      <c r="H381" s="25">
        <f t="shared" si="68"/>
        <v>1.0012225194949984</v>
      </c>
      <c r="I381" s="4">
        <f t="shared" si="74"/>
        <v>50322.47978742321</v>
      </c>
      <c r="J381" s="25">
        <f t="shared" si="69"/>
        <v>52231.063115647034</v>
      </c>
      <c r="K381" s="15">
        <f t="shared" si="75"/>
        <v>52294.916608550404</v>
      </c>
      <c r="L381" s="36">
        <f t="shared" si="76"/>
        <v>-1910.9166085504039</v>
      </c>
      <c r="M381" s="36">
        <f t="shared" si="77"/>
        <v>1910.9166085504039</v>
      </c>
      <c r="N381" s="36">
        <f t="shared" si="78"/>
        <v>3.7927052408510714E-2</v>
      </c>
      <c r="O381" s="36">
        <f t="shared" si="79"/>
        <v>3651602.2848337777</v>
      </c>
      <c r="P381" s="35">
        <f t="shared" si="70"/>
        <v>3651602.2848337777</v>
      </c>
    </row>
    <row r="382" spans="1:16" ht="17" x14ac:dyDescent="0.4">
      <c r="A382" s="1">
        <v>381</v>
      </c>
      <c r="B382" s="21">
        <v>40194</v>
      </c>
      <c r="C382" s="43">
        <v>1</v>
      </c>
      <c r="D382" s="22">
        <v>50295</v>
      </c>
      <c r="E382" s="25">
        <f t="shared" si="71"/>
        <v>45815.25</v>
      </c>
      <c r="F382" s="25">
        <f t="shared" si="72"/>
        <v>46814</v>
      </c>
      <c r="G382" s="25">
        <f t="shared" si="73"/>
        <v>1.0743580980048704</v>
      </c>
      <c r="H382" s="25">
        <f t="shared" si="68"/>
        <v>0.99908176007043725</v>
      </c>
      <c r="I382" s="4">
        <f t="shared" si="74"/>
        <v>50341.225323194871</v>
      </c>
      <c r="J382" s="25">
        <f t="shared" si="69"/>
        <v>52231.603781709877</v>
      </c>
      <c r="K382" s="15">
        <f t="shared" si="75"/>
        <v>52183.642637532408</v>
      </c>
      <c r="L382" s="36">
        <f t="shared" si="76"/>
        <v>-1888.6426375324081</v>
      </c>
      <c r="M382" s="36">
        <f t="shared" si="77"/>
        <v>1888.6426375324081</v>
      </c>
      <c r="N382" s="36">
        <f t="shared" si="78"/>
        <v>3.7551300080175126E-2</v>
      </c>
      <c r="O382" s="36">
        <f t="shared" si="79"/>
        <v>3566971.012305371</v>
      </c>
      <c r="P382" s="35">
        <f t="shared" si="70"/>
        <v>3566971.012305371</v>
      </c>
    </row>
    <row r="383" spans="1:16" ht="17" x14ac:dyDescent="0.4">
      <c r="A383" s="1">
        <v>382</v>
      </c>
      <c r="B383" s="21">
        <v>40195</v>
      </c>
      <c r="C383" s="43">
        <v>2</v>
      </c>
      <c r="D383" s="22">
        <v>41396</v>
      </c>
      <c r="E383" s="25">
        <f t="shared" si="71"/>
        <v>47812.75</v>
      </c>
      <c r="F383" s="25">
        <f t="shared" si="72"/>
        <v>47585.25</v>
      </c>
      <c r="G383" s="25">
        <f t="shared" si="73"/>
        <v>0.86993343525567268</v>
      </c>
      <c r="H383" s="25">
        <f t="shared" si="68"/>
        <v>0.99903006100488578</v>
      </c>
      <c r="I383" s="4">
        <f t="shared" si="74"/>
        <v>41436.190577049667</v>
      </c>
      <c r="J383" s="25">
        <f t="shared" si="69"/>
        <v>52232.14444777272</v>
      </c>
      <c r="K383" s="15">
        <f t="shared" si="75"/>
        <v>52181.482454074387</v>
      </c>
      <c r="L383" s="36">
        <f t="shared" si="76"/>
        <v>-10785.482454074387</v>
      </c>
      <c r="M383" s="36">
        <f t="shared" si="77"/>
        <v>10785.482454074387</v>
      </c>
      <c r="N383" s="36">
        <f t="shared" si="78"/>
        <v>0.26054407319727479</v>
      </c>
      <c r="O383" s="36">
        <f t="shared" si="79"/>
        <v>116326631.76714645</v>
      </c>
      <c r="P383" s="35">
        <f t="shared" si="70"/>
        <v>116326631.76714645</v>
      </c>
    </row>
    <row r="384" spans="1:16" ht="17" x14ac:dyDescent="0.4">
      <c r="A384" s="1">
        <v>383</v>
      </c>
      <c r="B384" s="21">
        <v>40196</v>
      </c>
      <c r="C384" s="43">
        <v>3</v>
      </c>
      <c r="D384" s="22">
        <v>49176</v>
      </c>
      <c r="E384" s="25">
        <f t="shared" si="71"/>
        <v>47357.75</v>
      </c>
      <c r="F384" s="25">
        <f t="shared" si="72"/>
        <v>47380.5</v>
      </c>
      <c r="G384" s="25">
        <f t="shared" si="73"/>
        <v>1.0378953366891444</v>
      </c>
      <c r="H384" s="25">
        <f t="shared" si="68"/>
        <v>1.0006656594296783</v>
      </c>
      <c r="I384" s="4">
        <f t="shared" si="74"/>
        <v>49143.287307398437</v>
      </c>
      <c r="J384" s="25">
        <f t="shared" si="69"/>
        <v>52232.685113835563</v>
      </c>
      <c r="K384" s="15">
        <f t="shared" si="75"/>
        <v>52267.454293219009</v>
      </c>
      <c r="L384" s="36">
        <f t="shared" si="76"/>
        <v>-3091.4542932190088</v>
      </c>
      <c r="M384" s="36">
        <f t="shared" si="77"/>
        <v>3091.4542932190088</v>
      </c>
      <c r="N384" s="36">
        <f t="shared" si="78"/>
        <v>6.2865102757829208E-2</v>
      </c>
      <c r="O384" s="36">
        <f t="shared" si="79"/>
        <v>9557089.647062242</v>
      </c>
      <c r="P384" s="35">
        <f t="shared" si="70"/>
        <v>9557089.647062242</v>
      </c>
    </row>
    <row r="385" spans="1:16" ht="17" x14ac:dyDescent="0.4">
      <c r="A385" s="1">
        <v>384</v>
      </c>
      <c r="B385" s="21">
        <v>40197</v>
      </c>
      <c r="C385" s="43">
        <v>4</v>
      </c>
      <c r="D385" s="22">
        <v>48564</v>
      </c>
      <c r="E385" s="25">
        <f t="shared" si="71"/>
        <v>47403.25</v>
      </c>
      <c r="F385" s="25">
        <f t="shared" si="72"/>
        <v>47267.5</v>
      </c>
      <c r="G385" s="25">
        <f t="shared" si="73"/>
        <v>1.0274289945522823</v>
      </c>
      <c r="H385" s="25">
        <f t="shared" si="68"/>
        <v>1.0012225194949984</v>
      </c>
      <c r="I385" s="4">
        <f t="shared" si="74"/>
        <v>48504.702056137285</v>
      </c>
      <c r="J385" s="25">
        <f t="shared" si="69"/>
        <v>52233.225779898406</v>
      </c>
      <c r="K385" s="15">
        <f t="shared" si="75"/>
        <v>52297.081916700983</v>
      </c>
      <c r="L385" s="36">
        <f t="shared" si="76"/>
        <v>-3733.0819167009831</v>
      </c>
      <c r="M385" s="36">
        <f t="shared" si="77"/>
        <v>3733.0819167009831</v>
      </c>
      <c r="N385" s="36">
        <f t="shared" si="78"/>
        <v>7.6869325358310342E-2</v>
      </c>
      <c r="O385" s="36">
        <f t="shared" si="79"/>
        <v>13935900.596799886</v>
      </c>
      <c r="P385" s="35">
        <f t="shared" si="70"/>
        <v>13935900.596799886</v>
      </c>
    </row>
    <row r="386" spans="1:16" ht="17" x14ac:dyDescent="0.4">
      <c r="A386" s="1">
        <v>385</v>
      </c>
      <c r="B386" s="21">
        <v>40198</v>
      </c>
      <c r="C386" s="43">
        <v>1</v>
      </c>
      <c r="D386" s="22">
        <v>50477</v>
      </c>
      <c r="E386" s="25">
        <f t="shared" si="71"/>
        <v>47131.75</v>
      </c>
      <c r="F386" s="25">
        <f t="shared" si="72"/>
        <v>47615</v>
      </c>
      <c r="G386" s="25">
        <f t="shared" si="73"/>
        <v>1.060107109104274</v>
      </c>
      <c r="H386" s="25">
        <f t="shared" ref="H386:H449" si="80">VLOOKUP(C386,$Q$38:$S$42,3,FALSE)</f>
        <v>0.99908176007043725</v>
      </c>
      <c r="I386" s="4">
        <f t="shared" si="74"/>
        <v>50523.392596459045</v>
      </c>
      <c r="J386" s="25">
        <f t="shared" si="69"/>
        <v>52233.76644596125</v>
      </c>
      <c r="K386" s="15">
        <f t="shared" si="75"/>
        <v>52185.803315939113</v>
      </c>
      <c r="L386" s="36">
        <f t="shared" si="76"/>
        <v>-1708.8033159391125</v>
      </c>
      <c r="M386" s="36">
        <f t="shared" si="77"/>
        <v>1708.8033159391125</v>
      </c>
      <c r="N386" s="36">
        <f t="shared" si="78"/>
        <v>3.3853107671595231E-2</v>
      </c>
      <c r="O386" s="36">
        <f t="shared" si="79"/>
        <v>2920008.7725645062</v>
      </c>
      <c r="P386" s="35">
        <f t="shared" si="70"/>
        <v>2920008.7725645062</v>
      </c>
    </row>
    <row r="387" spans="1:16" ht="17" x14ac:dyDescent="0.4">
      <c r="A387" s="1">
        <v>386</v>
      </c>
      <c r="B387" s="21">
        <v>40199</v>
      </c>
      <c r="C387" s="43">
        <v>2</v>
      </c>
      <c r="D387" s="22">
        <v>40310</v>
      </c>
      <c r="E387" s="25">
        <f t="shared" si="71"/>
        <v>48098.25</v>
      </c>
      <c r="F387" s="25">
        <f t="shared" si="72"/>
        <v>48306.375</v>
      </c>
      <c r="G387" s="25">
        <f t="shared" si="73"/>
        <v>0.83446543028741027</v>
      </c>
      <c r="H387" s="25">
        <f t="shared" si="80"/>
        <v>0.99903006100488578</v>
      </c>
      <c r="I387" s="4">
        <f t="shared" si="74"/>
        <v>40349.13620062016</v>
      </c>
      <c r="J387" s="25">
        <f t="shared" ref="J387:J450" si="81">INTERCEPT($I$2:$I$3896,$A$2:$A$3896)+SLOPE($I$2:$I$3896,$A$2:$A$3896)*A387</f>
        <v>52234.3071120241</v>
      </c>
      <c r="K387" s="15">
        <f t="shared" si="75"/>
        <v>52183.643020673378</v>
      </c>
      <c r="L387" s="36">
        <f t="shared" si="76"/>
        <v>-11873.643020673378</v>
      </c>
      <c r="M387" s="36">
        <f t="shared" si="77"/>
        <v>11873.643020673378</v>
      </c>
      <c r="N387" s="36">
        <f t="shared" si="78"/>
        <v>0.29455824908641476</v>
      </c>
      <c r="O387" s="36">
        <f t="shared" si="79"/>
        <v>140983398.58238563</v>
      </c>
      <c r="P387" s="35">
        <f t="shared" ref="P387:P450" si="82">(D387-K387)^2</f>
        <v>140983398.58238563</v>
      </c>
    </row>
    <row r="388" spans="1:16" ht="17" x14ac:dyDescent="0.4">
      <c r="A388" s="1">
        <v>387</v>
      </c>
      <c r="B388" s="21">
        <v>40200</v>
      </c>
      <c r="C388" s="43">
        <v>3</v>
      </c>
      <c r="D388" s="22">
        <v>53042</v>
      </c>
      <c r="E388" s="25">
        <f t="shared" si="71"/>
        <v>48514.5</v>
      </c>
      <c r="F388" s="25">
        <f t="shared" si="72"/>
        <v>48367.75</v>
      </c>
      <c r="G388" s="25">
        <f t="shared" si="73"/>
        <v>1.0966398064826253</v>
      </c>
      <c r="H388" s="25">
        <f t="shared" si="80"/>
        <v>1.0006656594296783</v>
      </c>
      <c r="I388" s="4">
        <f t="shared" si="74"/>
        <v>53006.71557993794</v>
      </c>
      <c r="J388" s="25">
        <f t="shared" si="81"/>
        <v>52234.847778086943</v>
      </c>
      <c r="K388" s="15">
        <f t="shared" si="75"/>
        <v>52269.61839706824</v>
      </c>
      <c r="L388" s="36">
        <f t="shared" si="76"/>
        <v>772.38160293176043</v>
      </c>
      <c r="M388" s="36">
        <f t="shared" si="77"/>
        <v>772.38160293176043</v>
      </c>
      <c r="N388" s="36">
        <f t="shared" si="78"/>
        <v>1.4561698332109657E-2</v>
      </c>
      <c r="O388" s="36">
        <f t="shared" si="79"/>
        <v>596573.34054743568</v>
      </c>
      <c r="P388" s="35">
        <f t="shared" si="82"/>
        <v>596573.34054743568</v>
      </c>
    </row>
    <row r="389" spans="1:16" ht="17" x14ac:dyDescent="0.4">
      <c r="A389" s="1">
        <v>388</v>
      </c>
      <c r="B389" s="21">
        <v>40201</v>
      </c>
      <c r="C389" s="43">
        <v>4</v>
      </c>
      <c r="D389" s="22">
        <v>50229</v>
      </c>
      <c r="E389" s="25">
        <f t="shared" ref="E389:E452" si="83">AVERAGE(D387:D390)</f>
        <v>48221</v>
      </c>
      <c r="F389" s="25">
        <f t="shared" ref="F389:F452" si="84">AVERAGE(E389:E390)</f>
        <v>49876.25</v>
      </c>
      <c r="G389" s="25">
        <f t="shared" si="73"/>
        <v>1.00707250444851</v>
      </c>
      <c r="H389" s="25">
        <f t="shared" si="80"/>
        <v>1.0012225194949984</v>
      </c>
      <c r="I389" s="4">
        <f t="shared" si="74"/>
        <v>50167.669046571937</v>
      </c>
      <c r="J389" s="25">
        <f t="shared" si="81"/>
        <v>52235.388444149787</v>
      </c>
      <c r="K389" s="15">
        <f t="shared" si="75"/>
        <v>52299.247224851577</v>
      </c>
      <c r="L389" s="36">
        <f t="shared" si="76"/>
        <v>-2070.2472248515769</v>
      </c>
      <c r="M389" s="36">
        <f t="shared" si="77"/>
        <v>2070.2472248515769</v>
      </c>
      <c r="N389" s="36">
        <f t="shared" si="78"/>
        <v>4.1216174418196201E-2</v>
      </c>
      <c r="O389" s="36">
        <f t="shared" si="79"/>
        <v>4285923.5720056556</v>
      </c>
      <c r="P389" s="35">
        <f t="shared" si="82"/>
        <v>4285923.5720056556</v>
      </c>
    </row>
    <row r="390" spans="1:16" ht="17" x14ac:dyDescent="0.4">
      <c r="A390" s="1">
        <v>389</v>
      </c>
      <c r="B390" s="21">
        <v>40202</v>
      </c>
      <c r="C390" s="43">
        <v>1</v>
      </c>
      <c r="D390" s="22">
        <v>49303</v>
      </c>
      <c r="E390" s="25">
        <f t="shared" si="83"/>
        <v>51531.5</v>
      </c>
      <c r="F390" s="25">
        <f t="shared" si="84"/>
        <v>51321.25</v>
      </c>
      <c r="G390" s="25">
        <f t="shared" si="73"/>
        <v>0.9606741846700928</v>
      </c>
      <c r="H390" s="25">
        <f t="shared" si="80"/>
        <v>0.99908176007043725</v>
      </c>
      <c r="I390" s="4">
        <f t="shared" si="74"/>
        <v>49348.313591996754</v>
      </c>
      <c r="J390" s="25">
        <f t="shared" si="81"/>
        <v>52235.92911021263</v>
      </c>
      <c r="K390" s="15">
        <f t="shared" si="75"/>
        <v>52187.963994345824</v>
      </c>
      <c r="L390" s="36">
        <f t="shared" si="76"/>
        <v>-2884.9639943458242</v>
      </c>
      <c r="M390" s="36">
        <f t="shared" si="77"/>
        <v>2884.9639943458242</v>
      </c>
      <c r="N390" s="36">
        <f t="shared" si="78"/>
        <v>5.8514978689853038E-2</v>
      </c>
      <c r="O390" s="36">
        <f t="shared" si="79"/>
        <v>8323017.2486718129</v>
      </c>
      <c r="P390" s="35">
        <f t="shared" si="82"/>
        <v>8323017.2486718129</v>
      </c>
    </row>
    <row r="391" spans="1:16" ht="17" x14ac:dyDescent="0.4">
      <c r="A391" s="1">
        <v>390</v>
      </c>
      <c r="B391" s="21">
        <v>40203</v>
      </c>
      <c r="C391" s="43">
        <v>2</v>
      </c>
      <c r="D391" s="22">
        <v>53552</v>
      </c>
      <c r="E391" s="25">
        <f t="shared" si="83"/>
        <v>51111</v>
      </c>
      <c r="F391" s="25">
        <f t="shared" si="84"/>
        <v>51820.75</v>
      </c>
      <c r="G391" s="25">
        <f t="shared" si="73"/>
        <v>1.0334084319505217</v>
      </c>
      <c r="H391" s="25">
        <f t="shared" si="80"/>
        <v>0.99903006100488578</v>
      </c>
      <c r="I391" s="4">
        <f t="shared" si="74"/>
        <v>53603.99260271919</v>
      </c>
      <c r="J391" s="25">
        <f t="shared" si="81"/>
        <v>52236.469776275473</v>
      </c>
      <c r="K391" s="15">
        <f t="shared" si="75"/>
        <v>52185.803587272356</v>
      </c>
      <c r="L391" s="36">
        <f t="shared" si="76"/>
        <v>1366.1964127276442</v>
      </c>
      <c r="M391" s="36">
        <f t="shared" si="77"/>
        <v>1366.1964127276442</v>
      </c>
      <c r="N391" s="36">
        <f t="shared" si="78"/>
        <v>2.5511585239162762E-2</v>
      </c>
      <c r="O391" s="36">
        <f t="shared" si="79"/>
        <v>1866492.6381498836</v>
      </c>
      <c r="P391" s="35">
        <f t="shared" si="82"/>
        <v>1866492.6381498836</v>
      </c>
    </row>
    <row r="392" spans="1:16" ht="17" x14ac:dyDescent="0.4">
      <c r="A392" s="1">
        <v>391</v>
      </c>
      <c r="B392" s="21">
        <v>40204</v>
      </c>
      <c r="C392" s="43">
        <v>3</v>
      </c>
      <c r="D392" s="22">
        <v>51360</v>
      </c>
      <c r="E392" s="25">
        <f t="shared" si="83"/>
        <v>52530.5</v>
      </c>
      <c r="F392" s="25">
        <f t="shared" si="84"/>
        <v>51831.875</v>
      </c>
      <c r="G392" s="25">
        <f t="shared" si="73"/>
        <v>0.9908960461106221</v>
      </c>
      <c r="H392" s="25">
        <f t="shared" si="80"/>
        <v>1.0006656594296783</v>
      </c>
      <c r="I392" s="4">
        <f t="shared" si="74"/>
        <v>51325.834474296076</v>
      </c>
      <c r="J392" s="25">
        <f t="shared" si="81"/>
        <v>52237.010442338324</v>
      </c>
      <c r="K392" s="15">
        <f t="shared" si="75"/>
        <v>52271.78250091747</v>
      </c>
      <c r="L392" s="36">
        <f t="shared" si="76"/>
        <v>-911.78250091747032</v>
      </c>
      <c r="M392" s="36">
        <f t="shared" si="77"/>
        <v>911.78250091747032</v>
      </c>
      <c r="N392" s="36">
        <f t="shared" si="78"/>
        <v>1.7752774550573797E-2</v>
      </c>
      <c r="O392" s="36">
        <f t="shared" si="79"/>
        <v>831347.32897931675</v>
      </c>
      <c r="P392" s="35">
        <f t="shared" si="82"/>
        <v>831347.32897931675</v>
      </c>
    </row>
    <row r="393" spans="1:16" ht="17" x14ac:dyDescent="0.4">
      <c r="A393" s="1">
        <v>392</v>
      </c>
      <c r="B393" s="21">
        <v>40205</v>
      </c>
      <c r="C393" s="43">
        <v>4</v>
      </c>
      <c r="D393" s="22">
        <v>55907</v>
      </c>
      <c r="E393" s="25">
        <f t="shared" si="83"/>
        <v>51133.25</v>
      </c>
      <c r="F393" s="25">
        <f t="shared" si="84"/>
        <v>51138.25</v>
      </c>
      <c r="G393" s="25">
        <f t="shared" si="73"/>
        <v>1.093252115588625</v>
      </c>
      <c r="H393" s="25">
        <f t="shared" si="80"/>
        <v>1.0012225194949984</v>
      </c>
      <c r="I393" s="4">
        <f t="shared" si="74"/>
        <v>55838.736056594746</v>
      </c>
      <c r="J393" s="25">
        <f t="shared" si="81"/>
        <v>52237.551108401167</v>
      </c>
      <c r="K393" s="15">
        <f t="shared" si="75"/>
        <v>52301.412533002163</v>
      </c>
      <c r="L393" s="36">
        <f t="shared" si="76"/>
        <v>3605.5874669978366</v>
      </c>
      <c r="M393" s="36">
        <f t="shared" si="77"/>
        <v>3605.5874669978366</v>
      </c>
      <c r="N393" s="36">
        <f t="shared" si="78"/>
        <v>6.4492594254705785E-2</v>
      </c>
      <c r="O393" s="36">
        <f t="shared" si="79"/>
        <v>13000260.982171876</v>
      </c>
      <c r="P393" s="35">
        <f t="shared" si="82"/>
        <v>13000260.982171876</v>
      </c>
    </row>
    <row r="394" spans="1:16" ht="17" x14ac:dyDescent="0.4">
      <c r="A394" s="1">
        <v>393</v>
      </c>
      <c r="B394" s="21">
        <v>40206</v>
      </c>
      <c r="C394" s="43">
        <v>1</v>
      </c>
      <c r="D394" s="22">
        <v>43714</v>
      </c>
      <c r="E394" s="25">
        <f t="shared" si="83"/>
        <v>51143.25</v>
      </c>
      <c r="F394" s="25">
        <f t="shared" si="84"/>
        <v>51477.75</v>
      </c>
      <c r="G394" s="25">
        <f t="shared" si="73"/>
        <v>0.84918241376128523</v>
      </c>
      <c r="H394" s="25">
        <f t="shared" si="80"/>
        <v>0.99908176007043725</v>
      </c>
      <c r="I394" s="4">
        <f t="shared" si="74"/>
        <v>43754.176832252524</v>
      </c>
      <c r="J394" s="25">
        <f t="shared" si="81"/>
        <v>52238.09177446401</v>
      </c>
      <c r="K394" s="15">
        <f t="shared" si="75"/>
        <v>52190.124672752536</v>
      </c>
      <c r="L394" s="36">
        <f t="shared" si="76"/>
        <v>-8476.1246727525358</v>
      </c>
      <c r="M394" s="36">
        <f t="shared" si="77"/>
        <v>8476.1246727525358</v>
      </c>
      <c r="N394" s="36">
        <f t="shared" si="78"/>
        <v>0.19389954414495439</v>
      </c>
      <c r="O394" s="36">
        <f t="shared" si="79"/>
        <v>71844689.468044281</v>
      </c>
      <c r="P394" s="35">
        <f t="shared" si="82"/>
        <v>71844689.468044281</v>
      </c>
    </row>
    <row r="395" spans="1:16" ht="17" x14ac:dyDescent="0.4">
      <c r="A395" s="1">
        <v>394</v>
      </c>
      <c r="B395" s="21">
        <v>40207</v>
      </c>
      <c r="C395" s="43">
        <v>2</v>
      </c>
      <c r="D395" s="22">
        <v>53592</v>
      </c>
      <c r="E395" s="25">
        <f t="shared" si="83"/>
        <v>51812.25</v>
      </c>
      <c r="F395" s="25">
        <f t="shared" si="84"/>
        <v>51553.75</v>
      </c>
      <c r="G395" s="25">
        <f t="shared" si="73"/>
        <v>1.0395364061780181</v>
      </c>
      <c r="H395" s="25">
        <f t="shared" si="80"/>
        <v>0.99903006100488578</v>
      </c>
      <c r="I395" s="4">
        <f t="shared" si="74"/>
        <v>53644.031437946796</v>
      </c>
      <c r="J395" s="25">
        <f t="shared" si="81"/>
        <v>52238.632440526853</v>
      </c>
      <c r="K395" s="15">
        <f t="shared" si="75"/>
        <v>52187.964153871348</v>
      </c>
      <c r="L395" s="36">
        <f t="shared" si="76"/>
        <v>1404.0358461286523</v>
      </c>
      <c r="M395" s="36">
        <f t="shared" si="77"/>
        <v>1404.0358461286523</v>
      </c>
      <c r="N395" s="36">
        <f t="shared" si="78"/>
        <v>2.6198608861931861E-2</v>
      </c>
      <c r="O395" s="36">
        <f t="shared" si="79"/>
        <v>1971316.6572142006</v>
      </c>
      <c r="P395" s="35">
        <f t="shared" si="82"/>
        <v>1971316.6572142006</v>
      </c>
    </row>
    <row r="396" spans="1:16" ht="17" x14ac:dyDescent="0.4">
      <c r="A396" s="1">
        <v>395</v>
      </c>
      <c r="B396" s="21">
        <v>40208</v>
      </c>
      <c r="C396" s="43">
        <v>3</v>
      </c>
      <c r="D396" s="22">
        <v>54036</v>
      </c>
      <c r="E396" s="25">
        <f t="shared" si="83"/>
        <v>51295.25</v>
      </c>
      <c r="F396" s="25">
        <f t="shared" si="84"/>
        <v>52390.75</v>
      </c>
      <c r="G396" s="25">
        <f t="shared" si="73"/>
        <v>1.0314034443103028</v>
      </c>
      <c r="H396" s="25">
        <f t="shared" si="80"/>
        <v>1.0006656594296783</v>
      </c>
      <c r="I396" s="4">
        <f t="shared" si="74"/>
        <v>54000.054354615706</v>
      </c>
      <c r="J396" s="25">
        <f t="shared" si="81"/>
        <v>52239.173106589697</v>
      </c>
      <c r="K396" s="15">
        <f t="shared" si="75"/>
        <v>52273.946604766694</v>
      </c>
      <c r="L396" s="36">
        <f t="shared" si="76"/>
        <v>1762.0533952333062</v>
      </c>
      <c r="M396" s="36">
        <f t="shared" si="77"/>
        <v>1762.0533952333062</v>
      </c>
      <c r="N396" s="36">
        <f t="shared" si="78"/>
        <v>3.2608879177461435E-2</v>
      </c>
      <c r="O396" s="36">
        <f t="shared" si="79"/>
        <v>3104832.1676532221</v>
      </c>
      <c r="P396" s="35">
        <f t="shared" si="82"/>
        <v>3104832.1676532221</v>
      </c>
    </row>
    <row r="397" spans="1:16" ht="17" x14ac:dyDescent="0.4">
      <c r="A397" s="1">
        <v>396</v>
      </c>
      <c r="B397" s="21">
        <v>40209</v>
      </c>
      <c r="C397" s="43">
        <v>4</v>
      </c>
      <c r="D397" s="22">
        <v>53839</v>
      </c>
      <c r="E397" s="25">
        <f t="shared" si="83"/>
        <v>53486.25</v>
      </c>
      <c r="F397" s="25">
        <f t="shared" si="84"/>
        <v>53302.25</v>
      </c>
      <c r="G397" s="25">
        <f t="shared" si="73"/>
        <v>1.0100699313818835</v>
      </c>
      <c r="H397" s="25">
        <f t="shared" si="80"/>
        <v>1.0012225194949984</v>
      </c>
      <c r="I397" s="4">
        <f t="shared" si="74"/>
        <v>53773.261139946771</v>
      </c>
      <c r="J397" s="25">
        <f t="shared" si="81"/>
        <v>52239.71377265254</v>
      </c>
      <c r="K397" s="15">
        <f t="shared" si="75"/>
        <v>52303.577841152743</v>
      </c>
      <c r="L397" s="36">
        <f t="shared" si="76"/>
        <v>1535.4221588472574</v>
      </c>
      <c r="M397" s="36">
        <f t="shared" si="77"/>
        <v>1535.4221588472574</v>
      </c>
      <c r="N397" s="36">
        <f t="shared" si="78"/>
        <v>2.8518771872569279E-2</v>
      </c>
      <c r="O397" s="36">
        <f t="shared" si="79"/>
        <v>2357521.2058791723</v>
      </c>
      <c r="P397" s="35">
        <f t="shared" si="82"/>
        <v>2357521.2058791723</v>
      </c>
    </row>
    <row r="398" spans="1:16" ht="17" x14ac:dyDescent="0.4">
      <c r="A398" s="1">
        <v>397</v>
      </c>
      <c r="B398" s="21">
        <v>40210</v>
      </c>
      <c r="C398" s="43">
        <v>1</v>
      </c>
      <c r="D398" s="22">
        <v>52478</v>
      </c>
      <c r="E398" s="25">
        <f t="shared" si="83"/>
        <v>53118.25</v>
      </c>
      <c r="F398" s="25">
        <f t="shared" si="84"/>
        <v>52989.75</v>
      </c>
      <c r="G398" s="25">
        <f t="shared" si="73"/>
        <v>0.99034247189314917</v>
      </c>
      <c r="H398" s="25">
        <f t="shared" si="80"/>
        <v>0.99908176007043725</v>
      </c>
      <c r="I398" s="4">
        <f t="shared" si="74"/>
        <v>52526.231683281054</v>
      </c>
      <c r="J398" s="25">
        <f t="shared" si="81"/>
        <v>52240.25443871539</v>
      </c>
      <c r="K398" s="15">
        <f t="shared" si="75"/>
        <v>52192.285351159248</v>
      </c>
      <c r="L398" s="36">
        <f t="shared" si="76"/>
        <v>285.71464884075249</v>
      </c>
      <c r="M398" s="36">
        <f t="shared" si="77"/>
        <v>285.71464884075249</v>
      </c>
      <c r="N398" s="36">
        <f t="shared" si="78"/>
        <v>5.444465277654493E-3</v>
      </c>
      <c r="O398" s="36">
        <f t="shared" si="79"/>
        <v>81632.860562194503</v>
      </c>
      <c r="P398" s="35">
        <f t="shared" si="82"/>
        <v>81632.860562194503</v>
      </c>
    </row>
    <row r="399" spans="1:16" ht="17" x14ac:dyDescent="0.4">
      <c r="A399" s="1">
        <v>398</v>
      </c>
      <c r="B399" s="21">
        <v>40211</v>
      </c>
      <c r="C399" s="43">
        <v>2</v>
      </c>
      <c r="D399" s="22">
        <v>52120</v>
      </c>
      <c r="E399" s="25">
        <f t="shared" si="83"/>
        <v>52861.25</v>
      </c>
      <c r="F399" s="25">
        <f t="shared" si="84"/>
        <v>51495</v>
      </c>
      <c r="G399" s="25">
        <f t="shared" si="73"/>
        <v>1.0121371006893873</v>
      </c>
      <c r="H399" s="25">
        <f t="shared" si="80"/>
        <v>0.99903006100488578</v>
      </c>
      <c r="I399" s="4">
        <f t="shared" si="74"/>
        <v>52170.602301570892</v>
      </c>
      <c r="J399" s="25">
        <f t="shared" si="81"/>
        <v>52240.795104778234</v>
      </c>
      <c r="K399" s="15">
        <f t="shared" si="75"/>
        <v>52190.12472047034</v>
      </c>
      <c r="L399" s="36">
        <f t="shared" si="76"/>
        <v>-70.124720470339525</v>
      </c>
      <c r="M399" s="36">
        <f t="shared" si="77"/>
        <v>70.124720470339525</v>
      </c>
      <c r="N399" s="36">
        <f t="shared" si="78"/>
        <v>1.3454474380341429E-3</v>
      </c>
      <c r="O399" s="36">
        <f t="shared" si="79"/>
        <v>4917.476421043255</v>
      </c>
      <c r="P399" s="35">
        <f t="shared" si="82"/>
        <v>4917.476421043255</v>
      </c>
    </row>
    <row r="400" spans="1:16" ht="17" x14ac:dyDescent="0.4">
      <c r="A400" s="1">
        <v>399</v>
      </c>
      <c r="B400" s="21">
        <v>40212</v>
      </c>
      <c r="C400" s="43">
        <v>3</v>
      </c>
      <c r="D400" s="22">
        <v>53008</v>
      </c>
      <c r="E400" s="25">
        <f t="shared" si="83"/>
        <v>50128.75</v>
      </c>
      <c r="F400" s="25">
        <f t="shared" si="84"/>
        <v>50333</v>
      </c>
      <c r="G400" s="25">
        <f t="shared" si="73"/>
        <v>1.0531460473248166</v>
      </c>
      <c r="H400" s="25">
        <f t="shared" si="80"/>
        <v>1.0006656594296783</v>
      </c>
      <c r="I400" s="4">
        <f t="shared" si="74"/>
        <v>52972.738197303086</v>
      </c>
      <c r="J400" s="25">
        <f t="shared" si="81"/>
        <v>52241.335770841077</v>
      </c>
      <c r="K400" s="15">
        <f t="shared" si="75"/>
        <v>52276.110708615932</v>
      </c>
      <c r="L400" s="36">
        <f t="shared" si="76"/>
        <v>731.8892913840682</v>
      </c>
      <c r="M400" s="36">
        <f t="shared" si="77"/>
        <v>731.8892913840682</v>
      </c>
      <c r="N400" s="36">
        <f t="shared" si="78"/>
        <v>1.3807147815123532E-2</v>
      </c>
      <c r="O400" s="36">
        <f t="shared" si="79"/>
        <v>535661.93484267348</v>
      </c>
      <c r="P400" s="35">
        <f t="shared" si="82"/>
        <v>535661.93484267348</v>
      </c>
    </row>
    <row r="401" spans="1:16" ht="17" x14ac:dyDescent="0.4">
      <c r="A401" s="1">
        <v>400</v>
      </c>
      <c r="B401" s="21">
        <v>40213</v>
      </c>
      <c r="C401" s="43">
        <v>4</v>
      </c>
      <c r="D401" s="22">
        <v>42909</v>
      </c>
      <c r="E401" s="25">
        <f t="shared" si="83"/>
        <v>50537.25</v>
      </c>
      <c r="F401" s="25">
        <f t="shared" si="84"/>
        <v>50716.25</v>
      </c>
      <c r="G401" s="25">
        <f t="shared" si="73"/>
        <v>0.84606018780962711</v>
      </c>
      <c r="H401" s="25">
        <f t="shared" si="80"/>
        <v>1.0012225194949984</v>
      </c>
      <c r="I401" s="4">
        <f t="shared" si="74"/>
        <v>42856.60696249886</v>
      </c>
      <c r="J401" s="25">
        <f t="shared" si="81"/>
        <v>52241.87643690392</v>
      </c>
      <c r="K401" s="15">
        <f t="shared" si="75"/>
        <v>52305.743149303336</v>
      </c>
      <c r="L401" s="36">
        <f t="shared" si="76"/>
        <v>-9396.7431493033364</v>
      </c>
      <c r="M401" s="36">
        <f t="shared" si="77"/>
        <v>9396.7431493033364</v>
      </c>
      <c r="N401" s="36">
        <f t="shared" si="78"/>
        <v>0.21899235939554257</v>
      </c>
      <c r="O401" s="36">
        <f t="shared" si="79"/>
        <v>88298781.813979179</v>
      </c>
      <c r="P401" s="35">
        <f t="shared" si="82"/>
        <v>88298781.813979179</v>
      </c>
    </row>
    <row r="402" spans="1:16" ht="17" x14ac:dyDescent="0.4">
      <c r="A402" s="1">
        <v>401</v>
      </c>
      <c r="B402" s="21">
        <v>40214</v>
      </c>
      <c r="C402" s="43">
        <v>1</v>
      </c>
      <c r="D402" s="22">
        <v>54112</v>
      </c>
      <c r="E402" s="25">
        <f t="shared" si="83"/>
        <v>50895.25</v>
      </c>
      <c r="F402" s="25">
        <f t="shared" si="84"/>
        <v>51217</v>
      </c>
      <c r="G402" s="25">
        <f t="shared" si="73"/>
        <v>1.0565242009489038</v>
      </c>
      <c r="H402" s="25">
        <f t="shared" si="80"/>
        <v>0.99908176007043725</v>
      </c>
      <c r="I402" s="4">
        <f t="shared" si="74"/>
        <v>54161.733466323116</v>
      </c>
      <c r="J402" s="25">
        <f t="shared" si="81"/>
        <v>52242.417102966763</v>
      </c>
      <c r="K402" s="15">
        <f t="shared" si="75"/>
        <v>52194.446029565945</v>
      </c>
      <c r="L402" s="36">
        <f t="shared" si="76"/>
        <v>1917.5539704340554</v>
      </c>
      <c r="M402" s="36">
        <f t="shared" si="77"/>
        <v>1917.5539704340554</v>
      </c>
      <c r="N402" s="36">
        <f t="shared" si="78"/>
        <v>3.5436760246046264E-2</v>
      </c>
      <c r="O402" s="36">
        <f t="shared" si="79"/>
        <v>3677013.2295274101</v>
      </c>
      <c r="P402" s="35">
        <f t="shared" si="82"/>
        <v>3677013.2295274101</v>
      </c>
    </row>
    <row r="403" spans="1:16" ht="17" x14ac:dyDescent="0.4">
      <c r="A403" s="1">
        <v>402</v>
      </c>
      <c r="B403" s="21">
        <v>40215</v>
      </c>
      <c r="C403" s="43">
        <v>2</v>
      </c>
      <c r="D403" s="22">
        <v>53552</v>
      </c>
      <c r="E403" s="25">
        <f t="shared" si="83"/>
        <v>51538.75</v>
      </c>
      <c r="F403" s="25">
        <f t="shared" si="84"/>
        <v>52745.375</v>
      </c>
      <c r="G403" s="25">
        <f t="shared" si="73"/>
        <v>1.0152928100331071</v>
      </c>
      <c r="H403" s="25">
        <f t="shared" si="80"/>
        <v>0.99903006100488578</v>
      </c>
      <c r="I403" s="4">
        <f t="shared" si="74"/>
        <v>53603.99260271919</v>
      </c>
      <c r="J403" s="25">
        <f t="shared" si="81"/>
        <v>52242.957769029614</v>
      </c>
      <c r="K403" s="15">
        <f t="shared" si="75"/>
        <v>52192.285287069324</v>
      </c>
      <c r="L403" s="36">
        <f t="shared" si="76"/>
        <v>1359.7147129306759</v>
      </c>
      <c r="M403" s="36">
        <f t="shared" si="77"/>
        <v>1359.7147129306759</v>
      </c>
      <c r="N403" s="36">
        <f t="shared" si="78"/>
        <v>2.5390549614032639E-2</v>
      </c>
      <c r="O403" s="36">
        <f t="shared" si="79"/>
        <v>1848824.1005601503</v>
      </c>
      <c r="P403" s="35">
        <f t="shared" si="82"/>
        <v>1848824.1005601503</v>
      </c>
    </row>
    <row r="404" spans="1:16" ht="17" x14ac:dyDescent="0.4">
      <c r="A404" s="1">
        <v>403</v>
      </c>
      <c r="B404" s="21">
        <v>40216</v>
      </c>
      <c r="C404" s="43">
        <v>3</v>
      </c>
      <c r="D404" s="22">
        <v>55582</v>
      </c>
      <c r="E404" s="25">
        <f t="shared" si="83"/>
        <v>53952</v>
      </c>
      <c r="F404" s="25">
        <f t="shared" si="84"/>
        <v>53658.25</v>
      </c>
      <c r="G404" s="25">
        <f t="shared" si="73"/>
        <v>1.0358518960271719</v>
      </c>
      <c r="H404" s="25">
        <f t="shared" si="80"/>
        <v>1.0006656594296783</v>
      </c>
      <c r="I404" s="4">
        <f t="shared" si="74"/>
        <v>55545.025929718155</v>
      </c>
      <c r="J404" s="25">
        <f t="shared" si="81"/>
        <v>52243.498435092457</v>
      </c>
      <c r="K404" s="15">
        <f t="shared" si="75"/>
        <v>52278.274812465163</v>
      </c>
      <c r="L404" s="36">
        <f t="shared" si="76"/>
        <v>3303.7251875348375</v>
      </c>
      <c r="M404" s="36">
        <f t="shared" si="77"/>
        <v>3303.7251875348375</v>
      </c>
      <c r="N404" s="36">
        <f t="shared" si="78"/>
        <v>5.9438760525616884E-2</v>
      </c>
      <c r="O404" s="36">
        <f t="shared" si="79"/>
        <v>10914600.114752097</v>
      </c>
      <c r="P404" s="35">
        <f t="shared" si="82"/>
        <v>10914600.114752097</v>
      </c>
    </row>
    <row r="405" spans="1:16" ht="17" x14ac:dyDescent="0.4">
      <c r="A405" s="1">
        <v>404</v>
      </c>
      <c r="B405" s="21">
        <v>40217</v>
      </c>
      <c r="C405" s="43">
        <v>4</v>
      </c>
      <c r="D405" s="22">
        <v>52562</v>
      </c>
      <c r="E405" s="25">
        <f t="shared" si="83"/>
        <v>53364.5</v>
      </c>
      <c r="F405" s="25">
        <f t="shared" si="84"/>
        <v>53157</v>
      </c>
      <c r="G405" s="25">
        <f t="shared" si="73"/>
        <v>0.98880674229170196</v>
      </c>
      <c r="H405" s="25">
        <f t="shared" si="80"/>
        <v>1.0012225194949984</v>
      </c>
      <c r="I405" s="4">
        <f t="shared" si="74"/>
        <v>52497.820391126923</v>
      </c>
      <c r="J405" s="25">
        <f t="shared" si="81"/>
        <v>52244.0391011553</v>
      </c>
      <c r="K405" s="15">
        <f t="shared" si="75"/>
        <v>52307.908457453923</v>
      </c>
      <c r="L405" s="36">
        <f t="shared" si="76"/>
        <v>254.09154254607711</v>
      </c>
      <c r="M405" s="36">
        <f t="shared" si="77"/>
        <v>254.09154254607711</v>
      </c>
      <c r="N405" s="36">
        <f t="shared" si="78"/>
        <v>4.8341300282728414E-3</v>
      </c>
      <c r="O405" s="36">
        <f t="shared" si="79"/>
        <v>64562.51199344491</v>
      </c>
      <c r="P405" s="35">
        <f t="shared" si="82"/>
        <v>64562.51199344491</v>
      </c>
    </row>
    <row r="406" spans="1:16" ht="17" x14ac:dyDescent="0.4">
      <c r="A406" s="1">
        <v>405</v>
      </c>
      <c r="B406" s="21">
        <v>40218</v>
      </c>
      <c r="C406" s="43">
        <v>1</v>
      </c>
      <c r="D406" s="22">
        <v>51762</v>
      </c>
      <c r="E406" s="25">
        <f t="shared" si="83"/>
        <v>52949.5</v>
      </c>
      <c r="F406" s="25">
        <f t="shared" si="84"/>
        <v>50877</v>
      </c>
      <c r="G406" s="25">
        <f t="shared" si="73"/>
        <v>1.0173948935668378</v>
      </c>
      <c r="H406" s="25">
        <f t="shared" si="80"/>
        <v>0.99908176007043725</v>
      </c>
      <c r="I406" s="4">
        <f t="shared" si="74"/>
        <v>51809.573619230796</v>
      </c>
      <c r="J406" s="25">
        <f t="shared" si="81"/>
        <v>52244.579767218143</v>
      </c>
      <c r="K406" s="15">
        <f t="shared" si="75"/>
        <v>52196.606707972656</v>
      </c>
      <c r="L406" s="36">
        <f t="shared" si="76"/>
        <v>-434.6067079726563</v>
      </c>
      <c r="M406" s="36">
        <f t="shared" si="77"/>
        <v>434.6067079726563</v>
      </c>
      <c r="N406" s="36">
        <f t="shared" si="78"/>
        <v>8.3962502989192132E-3</v>
      </c>
      <c r="O406" s="36">
        <f t="shared" si="79"/>
        <v>188882.99061482976</v>
      </c>
      <c r="P406" s="35">
        <f t="shared" si="82"/>
        <v>188882.99061482976</v>
      </c>
    </row>
    <row r="407" spans="1:16" ht="17" x14ac:dyDescent="0.4">
      <c r="A407" s="1">
        <v>406</v>
      </c>
      <c r="B407" s="21">
        <v>40219</v>
      </c>
      <c r="C407" s="43">
        <v>2</v>
      </c>
      <c r="D407" s="22">
        <v>51892</v>
      </c>
      <c r="E407" s="25">
        <f t="shared" si="83"/>
        <v>48804.5</v>
      </c>
      <c r="F407" s="25">
        <f t="shared" si="84"/>
        <v>48450.25</v>
      </c>
      <c r="G407" s="25">
        <f t="shared" si="73"/>
        <v>1.0710367851559073</v>
      </c>
      <c r="H407" s="25">
        <f t="shared" si="80"/>
        <v>0.99903006100488578</v>
      </c>
      <c r="I407" s="4">
        <f t="shared" si="74"/>
        <v>51942.380940773532</v>
      </c>
      <c r="J407" s="25">
        <f t="shared" si="81"/>
        <v>52245.120433280987</v>
      </c>
      <c r="K407" s="15">
        <f t="shared" si="75"/>
        <v>52194.445853668309</v>
      </c>
      <c r="L407" s="36">
        <f t="shared" si="76"/>
        <v>-302.4458536683087</v>
      </c>
      <c r="M407" s="36">
        <f t="shared" si="77"/>
        <v>302.4458536683087</v>
      </c>
      <c r="N407" s="36">
        <f t="shared" si="78"/>
        <v>5.8283714959590826E-3</v>
      </c>
      <c r="O407" s="36">
        <f t="shared" si="79"/>
        <v>91473.494401151998</v>
      </c>
      <c r="P407" s="35">
        <f t="shared" si="82"/>
        <v>91473.494401151998</v>
      </c>
    </row>
    <row r="408" spans="1:16" ht="17" x14ac:dyDescent="0.4">
      <c r="A408" s="1">
        <v>407</v>
      </c>
      <c r="B408" s="21">
        <v>40220</v>
      </c>
      <c r="C408" s="43">
        <v>3</v>
      </c>
      <c r="D408" s="22">
        <v>39002</v>
      </c>
      <c r="E408" s="25">
        <f t="shared" si="83"/>
        <v>48096</v>
      </c>
      <c r="F408" s="25">
        <f t="shared" si="84"/>
        <v>48001.375</v>
      </c>
      <c r="G408" s="25">
        <f t="shared" si="73"/>
        <v>0.8125183914002464</v>
      </c>
      <c r="H408" s="25">
        <f t="shared" si="80"/>
        <v>1.0006656594296783</v>
      </c>
      <c r="I408" s="4">
        <f t="shared" si="74"/>
        <v>38976.055221310271</v>
      </c>
      <c r="J408" s="25">
        <f t="shared" si="81"/>
        <v>52245.66109934383</v>
      </c>
      <c r="K408" s="15">
        <f t="shared" si="75"/>
        <v>52280.438916314386</v>
      </c>
      <c r="L408" s="36">
        <f t="shared" si="76"/>
        <v>-13278.438916314386</v>
      </c>
      <c r="M408" s="36">
        <f t="shared" si="77"/>
        <v>13278.438916314386</v>
      </c>
      <c r="N408" s="36">
        <f t="shared" si="78"/>
        <v>0.34045533347813922</v>
      </c>
      <c r="O408" s="36">
        <f t="shared" si="79"/>
        <v>176316940.05429235</v>
      </c>
      <c r="P408" s="35">
        <f t="shared" si="82"/>
        <v>176316940.05429235</v>
      </c>
    </row>
    <row r="409" spans="1:16" ht="17" x14ac:dyDescent="0.4">
      <c r="A409" s="1">
        <v>408</v>
      </c>
      <c r="B409" s="21">
        <v>40221</v>
      </c>
      <c r="C409" s="43">
        <v>4</v>
      </c>
      <c r="D409" s="22">
        <v>49728</v>
      </c>
      <c r="E409" s="25">
        <f t="shared" si="83"/>
        <v>47906.75</v>
      </c>
      <c r="F409" s="25">
        <f t="shared" si="84"/>
        <v>47695.375</v>
      </c>
      <c r="G409" s="25">
        <f t="shared" si="73"/>
        <v>1.0426168155717404</v>
      </c>
      <c r="H409" s="25">
        <f t="shared" si="80"/>
        <v>1.0012225194949984</v>
      </c>
      <c r="I409" s="4">
        <f t="shared" si="74"/>
        <v>49667.280780981688</v>
      </c>
      <c r="J409" s="25">
        <f t="shared" si="81"/>
        <v>52246.20176540668</v>
      </c>
      <c r="K409" s="15">
        <f t="shared" si="75"/>
        <v>52310.073765604509</v>
      </c>
      <c r="L409" s="36">
        <f t="shared" si="76"/>
        <v>-2582.0737656045094</v>
      </c>
      <c r="M409" s="36">
        <f t="shared" si="77"/>
        <v>2582.0737656045094</v>
      </c>
      <c r="N409" s="36">
        <f t="shared" si="78"/>
        <v>5.1923941554144738E-2</v>
      </c>
      <c r="O409" s="36">
        <f t="shared" si="79"/>
        <v>6667104.931023051</v>
      </c>
      <c r="P409" s="35">
        <f t="shared" si="82"/>
        <v>6667104.931023051</v>
      </c>
    </row>
    <row r="410" spans="1:16" ht="17" x14ac:dyDescent="0.4">
      <c r="A410" s="1">
        <v>409</v>
      </c>
      <c r="B410" s="21">
        <v>40222</v>
      </c>
      <c r="C410" s="43">
        <v>1</v>
      </c>
      <c r="D410" s="22">
        <v>51005</v>
      </c>
      <c r="E410" s="25">
        <f t="shared" si="83"/>
        <v>47484</v>
      </c>
      <c r="F410" s="25">
        <f t="shared" si="84"/>
        <v>49062.375</v>
      </c>
      <c r="G410" s="25">
        <f t="shared" si="73"/>
        <v>1.0395950053375933</v>
      </c>
      <c r="H410" s="25">
        <f t="shared" si="80"/>
        <v>0.99908176007043725</v>
      </c>
      <c r="I410" s="4">
        <f t="shared" si="74"/>
        <v>51051.877872741912</v>
      </c>
      <c r="J410" s="25">
        <f t="shared" si="81"/>
        <v>52246.742431469524</v>
      </c>
      <c r="K410" s="15">
        <f t="shared" si="75"/>
        <v>52198.767386379368</v>
      </c>
      <c r="L410" s="36">
        <f t="shared" si="76"/>
        <v>-1193.767386379368</v>
      </c>
      <c r="M410" s="36">
        <f t="shared" si="77"/>
        <v>1193.767386379368</v>
      </c>
      <c r="N410" s="36">
        <f t="shared" si="78"/>
        <v>2.3404909055570394E-2</v>
      </c>
      <c r="O410" s="36">
        <f t="shared" si="79"/>
        <v>1425080.5727830273</v>
      </c>
      <c r="P410" s="35">
        <f t="shared" si="82"/>
        <v>1425080.5727830273</v>
      </c>
    </row>
    <row r="411" spans="1:16" ht="17" x14ac:dyDescent="0.4">
      <c r="A411" s="1">
        <v>410</v>
      </c>
      <c r="B411" s="21">
        <v>40223</v>
      </c>
      <c r="C411" s="43">
        <v>2</v>
      </c>
      <c r="D411" s="22">
        <v>50201</v>
      </c>
      <c r="E411" s="25">
        <f t="shared" si="83"/>
        <v>50640.75</v>
      </c>
      <c r="F411" s="25">
        <f t="shared" si="84"/>
        <v>50923.375</v>
      </c>
      <c r="G411" s="25">
        <f t="shared" si="73"/>
        <v>0.98581447125215094</v>
      </c>
      <c r="H411" s="25">
        <f t="shared" si="80"/>
        <v>0.99903006100488578</v>
      </c>
      <c r="I411" s="4">
        <f t="shared" si="74"/>
        <v>50249.739181526478</v>
      </c>
      <c r="J411" s="25">
        <f t="shared" si="81"/>
        <v>52247.283097532367</v>
      </c>
      <c r="K411" s="15">
        <f t="shared" si="75"/>
        <v>52196.606420267301</v>
      </c>
      <c r="L411" s="36">
        <f t="shared" si="76"/>
        <v>-1995.6064202673006</v>
      </c>
      <c r="M411" s="36">
        <f t="shared" si="77"/>
        <v>1995.6064202673006</v>
      </c>
      <c r="N411" s="36">
        <f t="shared" si="78"/>
        <v>3.9752324062614301E-2</v>
      </c>
      <c r="O411" s="36">
        <f t="shared" si="79"/>
        <v>3982444.98461207</v>
      </c>
      <c r="P411" s="35">
        <f t="shared" si="82"/>
        <v>3982444.98461207</v>
      </c>
    </row>
    <row r="412" spans="1:16" ht="17" x14ac:dyDescent="0.4">
      <c r="A412" s="1">
        <v>411</v>
      </c>
      <c r="B412" s="21">
        <v>40224</v>
      </c>
      <c r="C412" s="43">
        <v>3</v>
      </c>
      <c r="D412" s="22">
        <v>51629</v>
      </c>
      <c r="E412" s="25">
        <f t="shared" si="83"/>
        <v>51206</v>
      </c>
      <c r="F412" s="25">
        <f t="shared" si="84"/>
        <v>51373.625</v>
      </c>
      <c r="G412" s="25">
        <f t="shared" si="73"/>
        <v>1.0049709359617898</v>
      </c>
      <c r="H412" s="25">
        <f t="shared" si="80"/>
        <v>1.0006656594296783</v>
      </c>
      <c r="I412" s="4">
        <f t="shared" si="74"/>
        <v>51594.655531024771</v>
      </c>
      <c r="J412" s="25">
        <f t="shared" si="81"/>
        <v>52247.82376359521</v>
      </c>
      <c r="K412" s="15">
        <f t="shared" si="75"/>
        <v>52282.603020163617</v>
      </c>
      <c r="L412" s="36">
        <f t="shared" si="76"/>
        <v>-653.60302016361675</v>
      </c>
      <c r="M412" s="36">
        <f t="shared" si="77"/>
        <v>653.60302016361675</v>
      </c>
      <c r="N412" s="36">
        <f t="shared" si="78"/>
        <v>1.2659610299707852E-2</v>
      </c>
      <c r="O412" s="36">
        <f t="shared" si="79"/>
        <v>427196.9079670012</v>
      </c>
      <c r="P412" s="35">
        <f t="shared" si="82"/>
        <v>427196.9079670012</v>
      </c>
    </row>
    <row r="413" spans="1:16" ht="17" x14ac:dyDescent="0.4">
      <c r="A413" s="1">
        <v>412</v>
      </c>
      <c r="B413" s="21">
        <v>40225</v>
      </c>
      <c r="C413" s="43">
        <v>4</v>
      </c>
      <c r="D413" s="22">
        <v>51989</v>
      </c>
      <c r="E413" s="25">
        <f t="shared" si="83"/>
        <v>51541.25</v>
      </c>
      <c r="F413" s="25">
        <f t="shared" si="84"/>
        <v>50705.375</v>
      </c>
      <c r="G413" s="25">
        <f t="shared" si="73"/>
        <v>1.0253153635092926</v>
      </c>
      <c r="H413" s="25">
        <f t="shared" si="80"/>
        <v>1.0012225194949984</v>
      </c>
      <c r="I413" s="4">
        <f t="shared" si="74"/>
        <v>51925.520039463823</v>
      </c>
      <c r="J413" s="25">
        <f t="shared" si="81"/>
        <v>52248.364429658053</v>
      </c>
      <c r="K413" s="15">
        <f t="shared" si="75"/>
        <v>52312.239073755089</v>
      </c>
      <c r="L413" s="36">
        <f t="shared" si="76"/>
        <v>-323.23907375508861</v>
      </c>
      <c r="M413" s="36">
        <f t="shared" si="77"/>
        <v>323.23907375508861</v>
      </c>
      <c r="N413" s="36">
        <f t="shared" si="78"/>
        <v>6.217451263826744E-3</v>
      </c>
      <c r="O413" s="36">
        <f t="shared" si="79"/>
        <v>104483.49880204762</v>
      </c>
      <c r="P413" s="35">
        <f t="shared" si="82"/>
        <v>104483.49880204762</v>
      </c>
    </row>
    <row r="414" spans="1:16" ht="17" x14ac:dyDescent="0.4">
      <c r="A414" s="1">
        <v>413</v>
      </c>
      <c r="B414" s="21">
        <v>40226</v>
      </c>
      <c r="C414" s="43">
        <v>1</v>
      </c>
      <c r="D414" s="22">
        <v>52346</v>
      </c>
      <c r="E414" s="25">
        <f t="shared" si="83"/>
        <v>49869.5</v>
      </c>
      <c r="F414" s="25">
        <f t="shared" si="84"/>
        <v>49160.625</v>
      </c>
      <c r="G414" s="25">
        <f t="shared" si="73"/>
        <v>1.0647952502638036</v>
      </c>
      <c r="H414" s="25">
        <f t="shared" si="80"/>
        <v>0.99908176007043725</v>
      </c>
      <c r="I414" s="4">
        <f t="shared" si="74"/>
        <v>52394.110364210334</v>
      </c>
      <c r="J414" s="25">
        <f t="shared" si="81"/>
        <v>52248.905095720896</v>
      </c>
      <c r="K414" s="15">
        <f t="shared" si="75"/>
        <v>52200.928064786072</v>
      </c>
      <c r="L414" s="36">
        <f t="shared" si="76"/>
        <v>145.07193521392765</v>
      </c>
      <c r="M414" s="36">
        <f t="shared" si="77"/>
        <v>145.07193521392765</v>
      </c>
      <c r="N414" s="36">
        <f t="shared" si="78"/>
        <v>2.7714044093899754E-3</v>
      </c>
      <c r="O414" s="36">
        <f t="shared" si="79"/>
        <v>21045.86638671402</v>
      </c>
      <c r="P414" s="35">
        <f t="shared" si="82"/>
        <v>21045.86638671402</v>
      </c>
    </row>
    <row r="415" spans="1:16" ht="17" x14ac:dyDescent="0.4">
      <c r="A415" s="1">
        <v>414</v>
      </c>
      <c r="B415" s="21">
        <v>40227</v>
      </c>
      <c r="C415" s="43">
        <v>2</v>
      </c>
      <c r="D415" s="22">
        <v>43514</v>
      </c>
      <c r="E415" s="25">
        <f t="shared" si="83"/>
        <v>48451.75</v>
      </c>
      <c r="F415" s="25">
        <f t="shared" si="84"/>
        <v>48794</v>
      </c>
      <c r="G415" s="25">
        <f t="shared" si="73"/>
        <v>0.89178997417715289</v>
      </c>
      <c r="H415" s="25">
        <f t="shared" si="80"/>
        <v>0.99903006100488578</v>
      </c>
      <c r="I415" s="4">
        <f t="shared" si="74"/>
        <v>43556.246902351413</v>
      </c>
      <c r="J415" s="25">
        <f t="shared" si="81"/>
        <v>52249.445761783747</v>
      </c>
      <c r="K415" s="15">
        <f t="shared" si="75"/>
        <v>52198.766986866285</v>
      </c>
      <c r="L415" s="36">
        <f t="shared" si="76"/>
        <v>-8684.7669868662852</v>
      </c>
      <c r="M415" s="36">
        <f t="shared" si="77"/>
        <v>8684.7669868662852</v>
      </c>
      <c r="N415" s="36">
        <f t="shared" si="78"/>
        <v>0.1995855813500548</v>
      </c>
      <c r="O415" s="36">
        <f t="shared" si="79"/>
        <v>75425177.616162494</v>
      </c>
      <c r="P415" s="35">
        <f t="shared" si="82"/>
        <v>75425177.616162494</v>
      </c>
    </row>
    <row r="416" spans="1:16" ht="17" x14ac:dyDescent="0.4">
      <c r="A416" s="1">
        <v>415</v>
      </c>
      <c r="B416" s="21">
        <v>40228</v>
      </c>
      <c r="C416" s="43">
        <v>3</v>
      </c>
      <c r="D416" s="22">
        <v>45958</v>
      </c>
      <c r="E416" s="25">
        <f t="shared" si="83"/>
        <v>49136.25</v>
      </c>
      <c r="F416" s="25">
        <f t="shared" si="84"/>
        <v>49327.875</v>
      </c>
      <c r="G416" s="25">
        <f t="shared" si="73"/>
        <v>0.93168416437967372</v>
      </c>
      <c r="H416" s="25">
        <f t="shared" si="80"/>
        <v>1.0006656594296783</v>
      </c>
      <c r="I416" s="4">
        <f t="shared" si="74"/>
        <v>45927.42797448791</v>
      </c>
      <c r="J416" s="25">
        <f t="shared" si="81"/>
        <v>52249.98642784659</v>
      </c>
      <c r="K416" s="15">
        <f t="shared" si="75"/>
        <v>52284.767124012855</v>
      </c>
      <c r="L416" s="36">
        <f t="shared" si="76"/>
        <v>-6326.7671240128548</v>
      </c>
      <c r="M416" s="36">
        <f t="shared" si="77"/>
        <v>6326.7671240128548</v>
      </c>
      <c r="N416" s="36">
        <f t="shared" si="78"/>
        <v>0.13766410905637441</v>
      </c>
      <c r="O416" s="36">
        <f t="shared" si="79"/>
        <v>40027982.241489887</v>
      </c>
      <c r="P416" s="35">
        <f t="shared" si="82"/>
        <v>40027982.241489887</v>
      </c>
    </row>
    <row r="417" spans="1:16" ht="17" x14ac:dyDescent="0.4">
      <c r="A417" s="1">
        <v>416</v>
      </c>
      <c r="B417" s="21">
        <v>40229</v>
      </c>
      <c r="C417" s="43">
        <v>4</v>
      </c>
      <c r="D417" s="22">
        <v>54727</v>
      </c>
      <c r="E417" s="25">
        <f t="shared" si="83"/>
        <v>49519.5</v>
      </c>
      <c r="F417" s="25">
        <f t="shared" si="84"/>
        <v>50437.25</v>
      </c>
      <c r="G417" s="25">
        <f t="shared" si="73"/>
        <v>1.0850512270197126</v>
      </c>
      <c r="H417" s="25">
        <f t="shared" si="80"/>
        <v>1.0012225194949984</v>
      </c>
      <c r="I417" s="4">
        <f t="shared" si="74"/>
        <v>54660.176868178591</v>
      </c>
      <c r="J417" s="25">
        <f t="shared" si="81"/>
        <v>52250.527093909433</v>
      </c>
      <c r="K417" s="15">
        <f t="shared" si="75"/>
        <v>52314.404381905682</v>
      </c>
      <c r="L417" s="36">
        <f t="shared" si="76"/>
        <v>2412.5956180943176</v>
      </c>
      <c r="M417" s="36">
        <f t="shared" si="77"/>
        <v>2412.5956180943176</v>
      </c>
      <c r="N417" s="36">
        <f t="shared" si="78"/>
        <v>4.4084192776770469E-2</v>
      </c>
      <c r="O417" s="36">
        <f t="shared" si="79"/>
        <v>5820617.6164479023</v>
      </c>
      <c r="P417" s="35">
        <f t="shared" si="82"/>
        <v>5820617.6164479023</v>
      </c>
    </row>
    <row r="418" spans="1:16" ht="17" x14ac:dyDescent="0.4">
      <c r="A418" s="1">
        <v>417</v>
      </c>
      <c r="B418" s="21">
        <v>40230</v>
      </c>
      <c r="C418" s="43">
        <v>1</v>
      </c>
      <c r="D418" s="22">
        <v>53879</v>
      </c>
      <c r="E418" s="25">
        <f t="shared" si="83"/>
        <v>51355</v>
      </c>
      <c r="F418" s="25">
        <f t="shared" si="84"/>
        <v>52119</v>
      </c>
      <c r="G418" s="25">
        <f t="shared" si="73"/>
        <v>1.033768875074349</v>
      </c>
      <c r="H418" s="25">
        <f t="shared" si="80"/>
        <v>0.99908176007043725</v>
      </c>
      <c r="I418" s="4">
        <f t="shared" si="74"/>
        <v>53928.519319781619</v>
      </c>
      <c r="J418" s="25">
        <f t="shared" si="81"/>
        <v>52251.067759972277</v>
      </c>
      <c r="K418" s="15">
        <f t="shared" si="75"/>
        <v>52203.088743192784</v>
      </c>
      <c r="L418" s="36">
        <f t="shared" si="76"/>
        <v>1675.911256807216</v>
      </c>
      <c r="M418" s="36">
        <f t="shared" si="77"/>
        <v>1675.911256807216</v>
      </c>
      <c r="N418" s="36">
        <f t="shared" si="78"/>
        <v>3.1105092091672375E-2</v>
      </c>
      <c r="O418" s="36">
        <f t="shared" si="79"/>
        <v>2808678.5406931425</v>
      </c>
      <c r="P418" s="35">
        <f t="shared" si="82"/>
        <v>2808678.5406931425</v>
      </c>
    </row>
    <row r="419" spans="1:16" ht="17" x14ac:dyDescent="0.4">
      <c r="A419" s="1">
        <v>418</v>
      </c>
      <c r="B419" s="21">
        <v>40231</v>
      </c>
      <c r="C419" s="43">
        <v>2</v>
      </c>
      <c r="D419" s="22">
        <v>50856</v>
      </c>
      <c r="E419" s="25">
        <f t="shared" si="83"/>
        <v>52883</v>
      </c>
      <c r="F419" s="25">
        <f t="shared" si="84"/>
        <v>53414.125</v>
      </c>
      <c r="G419" s="25">
        <f t="shared" si="73"/>
        <v>0.95210770559285585</v>
      </c>
      <c r="H419" s="25">
        <f t="shared" si="80"/>
        <v>0.99903006100488578</v>
      </c>
      <c r="I419" s="4">
        <f t="shared" si="74"/>
        <v>50905.375108378532</v>
      </c>
      <c r="J419" s="25">
        <f t="shared" si="81"/>
        <v>52251.60842603512</v>
      </c>
      <c r="K419" s="15">
        <f t="shared" si="75"/>
        <v>52200.92755346527</v>
      </c>
      <c r="L419" s="36">
        <f t="shared" si="76"/>
        <v>-1344.9275534652697</v>
      </c>
      <c r="M419" s="36">
        <f t="shared" si="77"/>
        <v>1344.9275534652697</v>
      </c>
      <c r="N419" s="36">
        <f t="shared" si="78"/>
        <v>2.6445798990586553E-2</v>
      </c>
      <c r="O419" s="36">
        <f t="shared" si="79"/>
        <v>1808830.124070076</v>
      </c>
      <c r="P419" s="35">
        <f t="shared" si="82"/>
        <v>1808830.124070076</v>
      </c>
    </row>
    <row r="420" spans="1:16" ht="17" x14ac:dyDescent="0.4">
      <c r="A420" s="1">
        <v>419</v>
      </c>
      <c r="B420" s="21">
        <v>40232</v>
      </c>
      <c r="C420" s="43">
        <v>3</v>
      </c>
      <c r="D420" s="22">
        <v>52070</v>
      </c>
      <c r="E420" s="25">
        <f t="shared" si="83"/>
        <v>53945.25</v>
      </c>
      <c r="F420" s="25">
        <f t="shared" si="84"/>
        <v>53033.875</v>
      </c>
      <c r="G420" s="25">
        <f t="shared" si="73"/>
        <v>0.98182529562473042</v>
      </c>
      <c r="H420" s="25">
        <f t="shared" si="80"/>
        <v>1.0006656594296783</v>
      </c>
      <c r="I420" s="4">
        <f t="shared" si="74"/>
        <v>52035.362170494482</v>
      </c>
      <c r="J420" s="25">
        <f t="shared" si="81"/>
        <v>52252.14909209797</v>
      </c>
      <c r="K420" s="15">
        <f t="shared" si="75"/>
        <v>52286.931227862086</v>
      </c>
      <c r="L420" s="36">
        <f t="shared" si="76"/>
        <v>-216.93122786208551</v>
      </c>
      <c r="M420" s="36">
        <f t="shared" si="77"/>
        <v>216.93122786208551</v>
      </c>
      <c r="N420" s="36">
        <f t="shared" si="78"/>
        <v>4.1661461083557809E-3</v>
      </c>
      <c r="O420" s="36">
        <f t="shared" si="79"/>
        <v>47059.157621752063</v>
      </c>
      <c r="P420" s="35">
        <f t="shared" si="82"/>
        <v>47059.157621752063</v>
      </c>
    </row>
    <row r="421" spans="1:16" ht="17" x14ac:dyDescent="0.4">
      <c r="A421" s="1">
        <v>420</v>
      </c>
      <c r="B421" s="21">
        <v>40233</v>
      </c>
      <c r="C421" s="43">
        <v>4</v>
      </c>
      <c r="D421" s="22">
        <v>58976</v>
      </c>
      <c r="E421" s="25">
        <f t="shared" si="83"/>
        <v>52122.5</v>
      </c>
      <c r="F421" s="25">
        <f t="shared" si="84"/>
        <v>52984.5</v>
      </c>
      <c r="G421" s="25">
        <f t="shared" si="73"/>
        <v>1.1130802404476781</v>
      </c>
      <c r="H421" s="25">
        <f t="shared" si="80"/>
        <v>1.0012225194949984</v>
      </c>
      <c r="I421" s="4">
        <f t="shared" si="74"/>
        <v>58903.98872544997</v>
      </c>
      <c r="J421" s="25">
        <f t="shared" si="81"/>
        <v>52252.689758160814</v>
      </c>
      <c r="K421" s="15">
        <f t="shared" si="75"/>
        <v>52316.569690056269</v>
      </c>
      <c r="L421" s="36">
        <f t="shared" si="76"/>
        <v>6659.4303099437311</v>
      </c>
      <c r="M421" s="36">
        <f t="shared" si="77"/>
        <v>6659.4303099437311</v>
      </c>
      <c r="N421" s="36">
        <f t="shared" si="78"/>
        <v>0.11291763276491676</v>
      </c>
      <c r="O421" s="36">
        <f t="shared" si="79"/>
        <v>44348012.052997261</v>
      </c>
      <c r="P421" s="35">
        <f t="shared" si="82"/>
        <v>44348012.052997261</v>
      </c>
    </row>
    <row r="422" spans="1:16" ht="17" x14ac:dyDescent="0.4">
      <c r="A422" s="1">
        <v>421</v>
      </c>
      <c r="B422" s="21">
        <v>40234</v>
      </c>
      <c r="C422" s="43">
        <v>1</v>
      </c>
      <c r="D422" s="22">
        <v>46588</v>
      </c>
      <c r="E422" s="25">
        <f t="shared" si="83"/>
        <v>53846.5</v>
      </c>
      <c r="F422" s="25">
        <f t="shared" si="84"/>
        <v>54945</v>
      </c>
      <c r="G422" s="25">
        <f t="shared" si="73"/>
        <v>0.84790244790244795</v>
      </c>
      <c r="H422" s="25">
        <f t="shared" si="80"/>
        <v>0.99908176007043725</v>
      </c>
      <c r="I422" s="4">
        <f t="shared" si="74"/>
        <v>46630.818279292231</v>
      </c>
      <c r="J422" s="25">
        <f t="shared" si="81"/>
        <v>52253.230424223657</v>
      </c>
      <c r="K422" s="15">
        <f t="shared" si="75"/>
        <v>52205.249421599488</v>
      </c>
      <c r="L422" s="36">
        <f t="shared" si="76"/>
        <v>-5617.2494215994884</v>
      </c>
      <c r="M422" s="36">
        <f t="shared" si="77"/>
        <v>5617.2494215994884</v>
      </c>
      <c r="N422" s="36">
        <f t="shared" si="78"/>
        <v>0.12057288189232181</v>
      </c>
      <c r="O422" s="36">
        <f t="shared" si="79"/>
        <v>31553491.064459786</v>
      </c>
      <c r="P422" s="35">
        <f t="shared" si="82"/>
        <v>31553491.064459786</v>
      </c>
    </row>
    <row r="423" spans="1:16" ht="17" x14ac:dyDescent="0.4">
      <c r="A423" s="1">
        <v>422</v>
      </c>
      <c r="B423" s="21">
        <v>40235</v>
      </c>
      <c r="C423" s="43">
        <v>2</v>
      </c>
      <c r="D423" s="22">
        <v>57752</v>
      </c>
      <c r="E423" s="25">
        <f t="shared" si="83"/>
        <v>56043.5</v>
      </c>
      <c r="F423" s="25">
        <f t="shared" si="84"/>
        <v>56455.625</v>
      </c>
      <c r="G423" s="25">
        <f t="shared" si="73"/>
        <v>1.0229627251491769</v>
      </c>
      <c r="H423" s="25">
        <f t="shared" si="80"/>
        <v>0.99903006100488578</v>
      </c>
      <c r="I423" s="4">
        <f t="shared" si="74"/>
        <v>57808.070301617845</v>
      </c>
      <c r="J423" s="25">
        <f t="shared" si="81"/>
        <v>52253.7710902865</v>
      </c>
      <c r="K423" s="15">
        <f t="shared" si="75"/>
        <v>52203.088120064262</v>
      </c>
      <c r="L423" s="36">
        <f t="shared" si="76"/>
        <v>5548.9118799357384</v>
      </c>
      <c r="M423" s="36">
        <f t="shared" si="77"/>
        <v>5548.9118799357384</v>
      </c>
      <c r="N423" s="36">
        <f t="shared" si="78"/>
        <v>9.6081726692335126E-2</v>
      </c>
      <c r="O423" s="36">
        <f t="shared" si="79"/>
        <v>30790423.051291969</v>
      </c>
      <c r="P423" s="35">
        <f t="shared" si="82"/>
        <v>30790423.051291969</v>
      </c>
    </row>
    <row r="424" spans="1:16" ht="17" x14ac:dyDescent="0.4">
      <c r="A424" s="1">
        <v>423</v>
      </c>
      <c r="B424" s="21">
        <v>40236</v>
      </c>
      <c r="C424" s="43">
        <v>3</v>
      </c>
      <c r="D424" s="22">
        <v>60858</v>
      </c>
      <c r="E424" s="25">
        <f t="shared" si="83"/>
        <v>56867.75</v>
      </c>
      <c r="F424" s="25">
        <f t="shared" si="84"/>
        <v>58526.375</v>
      </c>
      <c r="G424" s="25">
        <f t="shared" si="73"/>
        <v>1.0398388760622881</v>
      </c>
      <c r="H424" s="25">
        <f t="shared" si="80"/>
        <v>1.0006656594296783</v>
      </c>
      <c r="I424" s="4">
        <f t="shared" si="74"/>
        <v>60817.516246820691</v>
      </c>
      <c r="J424" s="25">
        <f t="shared" si="81"/>
        <v>52254.311756349343</v>
      </c>
      <c r="K424" s="15">
        <f t="shared" si="75"/>
        <v>52289.095331711309</v>
      </c>
      <c r="L424" s="36">
        <f t="shared" si="76"/>
        <v>8568.904668288691</v>
      </c>
      <c r="M424" s="36">
        <f t="shared" si="77"/>
        <v>8568.904668288691</v>
      </c>
      <c r="N424" s="36">
        <f t="shared" si="78"/>
        <v>0.14080161471439565</v>
      </c>
      <c r="O424" s="36">
        <f t="shared" si="79"/>
        <v>73426127.214219719</v>
      </c>
      <c r="P424" s="35">
        <f t="shared" si="82"/>
        <v>73426127.214219719</v>
      </c>
    </row>
    <row r="425" spans="1:16" ht="17" x14ac:dyDescent="0.4">
      <c r="A425" s="1">
        <v>424</v>
      </c>
      <c r="B425" s="21">
        <v>40237</v>
      </c>
      <c r="C425" s="43">
        <v>4</v>
      </c>
      <c r="D425" s="22">
        <v>62273</v>
      </c>
      <c r="E425" s="25">
        <f t="shared" si="83"/>
        <v>60185</v>
      </c>
      <c r="F425" s="25">
        <f t="shared" si="84"/>
        <v>60126.125</v>
      </c>
      <c r="G425" s="25">
        <f t="shared" si="73"/>
        <v>1.0357061926076228</v>
      </c>
      <c r="H425" s="25">
        <f t="shared" si="80"/>
        <v>1.0012225194949984</v>
      </c>
      <c r="I425" s="4">
        <f t="shared" si="74"/>
        <v>62196.963000202559</v>
      </c>
      <c r="J425" s="25">
        <f t="shared" si="81"/>
        <v>52254.852422412187</v>
      </c>
      <c r="K425" s="15">
        <f t="shared" si="75"/>
        <v>52318.734998206848</v>
      </c>
      <c r="L425" s="36">
        <f t="shared" si="76"/>
        <v>9954.2650017931519</v>
      </c>
      <c r="M425" s="36">
        <f t="shared" si="77"/>
        <v>9954.2650017931519</v>
      </c>
      <c r="N425" s="36">
        <f t="shared" si="78"/>
        <v>0.15984881090991523</v>
      </c>
      <c r="O425" s="36">
        <f t="shared" si="79"/>
        <v>99087391.725924015</v>
      </c>
      <c r="P425" s="35">
        <f t="shared" si="82"/>
        <v>99087391.725924015</v>
      </c>
    </row>
    <row r="426" spans="1:16" ht="17" x14ac:dyDescent="0.4">
      <c r="A426" s="1">
        <v>425</v>
      </c>
      <c r="B426" s="21">
        <v>40238</v>
      </c>
      <c r="C426" s="43">
        <v>1</v>
      </c>
      <c r="D426" s="22">
        <v>59857</v>
      </c>
      <c r="E426" s="25">
        <f t="shared" si="83"/>
        <v>60067.25</v>
      </c>
      <c r="F426" s="25">
        <f t="shared" si="84"/>
        <v>59148.625</v>
      </c>
      <c r="G426" s="25">
        <f t="shared" si="73"/>
        <v>1.0119761871049411</v>
      </c>
      <c r="H426" s="25">
        <f t="shared" si="80"/>
        <v>0.99908176007043725</v>
      </c>
      <c r="I426" s="4">
        <f t="shared" si="74"/>
        <v>59912.013603150917</v>
      </c>
      <c r="J426" s="25">
        <f t="shared" si="81"/>
        <v>52255.393088475037</v>
      </c>
      <c r="K426" s="15">
        <f t="shared" si="75"/>
        <v>52207.4101000062</v>
      </c>
      <c r="L426" s="36">
        <f t="shared" si="76"/>
        <v>7649.5898999937999</v>
      </c>
      <c r="M426" s="36">
        <f t="shared" si="77"/>
        <v>7649.5898999937999</v>
      </c>
      <c r="N426" s="36">
        <f t="shared" si="78"/>
        <v>0.1277977496365304</v>
      </c>
      <c r="O426" s="36">
        <f t="shared" si="79"/>
        <v>58516225.638087153</v>
      </c>
      <c r="P426" s="35">
        <f t="shared" si="82"/>
        <v>58516225.638087153</v>
      </c>
    </row>
    <row r="427" spans="1:16" ht="17" x14ac:dyDescent="0.4">
      <c r="A427" s="1">
        <v>426</v>
      </c>
      <c r="B427" s="21">
        <v>40239</v>
      </c>
      <c r="C427" s="43">
        <v>2</v>
      </c>
      <c r="D427" s="22">
        <v>57281</v>
      </c>
      <c r="E427" s="25">
        <f t="shared" si="83"/>
        <v>58230</v>
      </c>
      <c r="F427" s="25">
        <f t="shared" si="84"/>
        <v>55890.625</v>
      </c>
      <c r="G427" s="25">
        <f t="shared" si="73"/>
        <v>1.0248767123287672</v>
      </c>
      <c r="H427" s="25">
        <f t="shared" si="80"/>
        <v>0.99903006100488578</v>
      </c>
      <c r="I427" s="4">
        <f t="shared" si="74"/>
        <v>57336.613016812778</v>
      </c>
      <c r="J427" s="25">
        <f t="shared" si="81"/>
        <v>52255.93375453788</v>
      </c>
      <c r="K427" s="15">
        <f t="shared" si="75"/>
        <v>52205.248686663246</v>
      </c>
      <c r="L427" s="36">
        <f t="shared" si="76"/>
        <v>5075.7513133367538</v>
      </c>
      <c r="M427" s="36">
        <f t="shared" si="77"/>
        <v>5075.7513133367538</v>
      </c>
      <c r="N427" s="36">
        <f t="shared" si="78"/>
        <v>8.8611429851726639E-2</v>
      </c>
      <c r="O427" s="36">
        <f t="shared" si="79"/>
        <v>25763251.394839782</v>
      </c>
      <c r="P427" s="35">
        <f t="shared" si="82"/>
        <v>25763251.394839782</v>
      </c>
    </row>
    <row r="428" spans="1:16" ht="17" x14ac:dyDescent="0.4">
      <c r="A428" s="1">
        <v>427</v>
      </c>
      <c r="B428" s="21">
        <v>40240</v>
      </c>
      <c r="C428" s="43">
        <v>3</v>
      </c>
      <c r="D428" s="22">
        <v>53509</v>
      </c>
      <c r="E428" s="25">
        <f t="shared" si="83"/>
        <v>53551.25</v>
      </c>
      <c r="F428" s="25">
        <f t="shared" si="84"/>
        <v>52512.5</v>
      </c>
      <c r="G428" s="25">
        <f t="shared" si="73"/>
        <v>1.0189764341823375</v>
      </c>
      <c r="H428" s="25">
        <f t="shared" si="80"/>
        <v>1.0006656594296783</v>
      </c>
      <c r="I428" s="4">
        <f t="shared" si="74"/>
        <v>53473.404923775481</v>
      </c>
      <c r="J428" s="25">
        <f t="shared" si="81"/>
        <v>52256.474420600724</v>
      </c>
      <c r="K428" s="15">
        <f t="shared" si="75"/>
        <v>52291.25943556054</v>
      </c>
      <c r="L428" s="36">
        <f t="shared" si="76"/>
        <v>1217.7405644394603</v>
      </c>
      <c r="M428" s="36">
        <f t="shared" si="77"/>
        <v>1217.7405644394603</v>
      </c>
      <c r="N428" s="36">
        <f t="shared" si="78"/>
        <v>2.2757677483030151E-2</v>
      </c>
      <c r="O428" s="36">
        <f t="shared" si="79"/>
        <v>1482892.0822813353</v>
      </c>
      <c r="P428" s="35">
        <f t="shared" si="82"/>
        <v>1482892.0822813353</v>
      </c>
    </row>
    <row r="429" spans="1:16" ht="17" x14ac:dyDescent="0.4">
      <c r="A429" s="1">
        <v>428</v>
      </c>
      <c r="B429" s="21">
        <v>40241</v>
      </c>
      <c r="C429" s="43">
        <v>4</v>
      </c>
      <c r="D429" s="22">
        <v>43558</v>
      </c>
      <c r="E429" s="25">
        <f t="shared" si="83"/>
        <v>51473.75</v>
      </c>
      <c r="F429" s="25">
        <f t="shared" si="84"/>
        <v>51022.625</v>
      </c>
      <c r="G429" s="25">
        <f t="shared" ref="G429:G492" si="85">D429/F429</f>
        <v>0.85369970674774176</v>
      </c>
      <c r="H429" s="25">
        <f t="shared" si="80"/>
        <v>1.0012225194949984</v>
      </c>
      <c r="I429" s="4">
        <f t="shared" ref="I429:I492" si="86">D429/H429</f>
        <v>43504.814516127743</v>
      </c>
      <c r="J429" s="25">
        <f t="shared" si="81"/>
        <v>52257.015086663567</v>
      </c>
      <c r="K429" s="15">
        <f t="shared" ref="K429:K492" si="87">H429*J429</f>
        <v>52320.900306357442</v>
      </c>
      <c r="L429" s="36">
        <f t="shared" ref="L429:L492" si="88">D429-K429</f>
        <v>-8762.9003063574419</v>
      </c>
      <c r="M429" s="36">
        <f t="shared" ref="M429:M492" si="89">ABS(L429)</f>
        <v>8762.9003063574419</v>
      </c>
      <c r="N429" s="36">
        <f t="shared" ref="N429:N492" si="90">M429/D429</f>
        <v>0.20117774705811658</v>
      </c>
      <c r="O429" s="36">
        <f t="shared" ref="O429:O492" si="91">L429^2</f>
        <v>76788421.779159352</v>
      </c>
      <c r="P429" s="35">
        <f t="shared" si="82"/>
        <v>76788421.779159352</v>
      </c>
    </row>
    <row r="430" spans="1:16" ht="17" x14ac:dyDescent="0.4">
      <c r="A430" s="1">
        <v>429</v>
      </c>
      <c r="B430" s="21">
        <v>40242</v>
      </c>
      <c r="C430" s="43">
        <v>1</v>
      </c>
      <c r="D430" s="22">
        <v>51547</v>
      </c>
      <c r="E430" s="25">
        <f t="shared" si="83"/>
        <v>50571.5</v>
      </c>
      <c r="F430" s="25">
        <f t="shared" si="84"/>
        <v>49207.625</v>
      </c>
      <c r="G430" s="25">
        <f t="shared" si="85"/>
        <v>1.0475409044838071</v>
      </c>
      <c r="H430" s="25">
        <f t="shared" si="80"/>
        <v>0.99908176007043725</v>
      </c>
      <c r="I430" s="4">
        <f t="shared" si="86"/>
        <v>51594.376016198948</v>
      </c>
      <c r="J430" s="25">
        <f t="shared" si="81"/>
        <v>52257.55575272641</v>
      </c>
      <c r="K430" s="15">
        <f t="shared" si="87"/>
        <v>52209.570778412904</v>
      </c>
      <c r="L430" s="36">
        <f t="shared" si="88"/>
        <v>-662.57077841290447</v>
      </c>
      <c r="M430" s="36">
        <f t="shared" si="89"/>
        <v>662.57077841290447</v>
      </c>
      <c r="N430" s="36">
        <f t="shared" si="90"/>
        <v>1.2853721427297505E-2</v>
      </c>
      <c r="O430" s="36">
        <f t="shared" si="91"/>
        <v>439000.03640668216</v>
      </c>
      <c r="P430" s="35">
        <f t="shared" si="82"/>
        <v>439000.03640668216</v>
      </c>
    </row>
    <row r="431" spans="1:16" ht="17" x14ac:dyDescent="0.4">
      <c r="A431" s="1">
        <v>430</v>
      </c>
      <c r="B431" s="21">
        <v>40243</v>
      </c>
      <c r="C431" s="43">
        <v>2</v>
      </c>
      <c r="D431" s="22">
        <v>53672</v>
      </c>
      <c r="E431" s="25">
        <f t="shared" si="83"/>
        <v>47843.75</v>
      </c>
      <c r="F431" s="25">
        <f t="shared" si="84"/>
        <v>47783</v>
      </c>
      <c r="G431" s="25">
        <f t="shared" si="85"/>
        <v>1.1232446686059896</v>
      </c>
      <c r="H431" s="25">
        <f t="shared" si="80"/>
        <v>0.99903006100488578</v>
      </c>
      <c r="I431" s="4">
        <f t="shared" si="86"/>
        <v>53724.109108402008</v>
      </c>
      <c r="J431" s="25">
        <f t="shared" si="81"/>
        <v>52258.096418789253</v>
      </c>
      <c r="K431" s="15">
        <f t="shared" si="87"/>
        <v>52207.409253262231</v>
      </c>
      <c r="L431" s="36">
        <f t="shared" si="88"/>
        <v>1464.5907467377692</v>
      </c>
      <c r="M431" s="36">
        <f t="shared" si="89"/>
        <v>1464.5907467377692</v>
      </c>
      <c r="N431" s="36">
        <f t="shared" si="90"/>
        <v>2.728779897782399E-2</v>
      </c>
      <c r="O431" s="36">
        <f t="shared" si="91"/>
        <v>2145026.0554298963</v>
      </c>
      <c r="P431" s="35">
        <f t="shared" si="82"/>
        <v>2145026.0554298963</v>
      </c>
    </row>
    <row r="432" spans="1:16" ht="17" x14ac:dyDescent="0.4">
      <c r="A432" s="1">
        <v>431</v>
      </c>
      <c r="B432" s="21">
        <v>40244</v>
      </c>
      <c r="C432" s="43">
        <v>3</v>
      </c>
      <c r="D432" s="22">
        <v>42598</v>
      </c>
      <c r="E432" s="25">
        <f t="shared" si="83"/>
        <v>47722.25</v>
      </c>
      <c r="F432" s="25">
        <f t="shared" si="84"/>
        <v>47623.25</v>
      </c>
      <c r="G432" s="25">
        <f t="shared" si="85"/>
        <v>0.89447906222275886</v>
      </c>
      <c r="H432" s="25">
        <f t="shared" si="80"/>
        <v>1.0006656594296783</v>
      </c>
      <c r="I432" s="4">
        <f t="shared" si="86"/>
        <v>42569.663102337698</v>
      </c>
      <c r="J432" s="25">
        <f t="shared" si="81"/>
        <v>52258.637084852104</v>
      </c>
      <c r="K432" s="15">
        <f t="shared" si="87"/>
        <v>52293.42353940977</v>
      </c>
      <c r="L432" s="36">
        <f t="shared" si="88"/>
        <v>-9695.4235394097705</v>
      </c>
      <c r="M432" s="36">
        <f t="shared" si="89"/>
        <v>9695.4235394097705</v>
      </c>
      <c r="N432" s="36">
        <f t="shared" si="90"/>
        <v>0.22760278744095427</v>
      </c>
      <c r="O432" s="36">
        <f t="shared" si="91"/>
        <v>94001237.608541086</v>
      </c>
      <c r="P432" s="35">
        <f t="shared" si="82"/>
        <v>94001237.608541086</v>
      </c>
    </row>
    <row r="433" spans="1:16" ht="17" x14ac:dyDescent="0.4">
      <c r="A433" s="1">
        <v>432</v>
      </c>
      <c r="B433" s="21">
        <v>40245</v>
      </c>
      <c r="C433" s="43">
        <v>4</v>
      </c>
      <c r="D433" s="22">
        <v>43072</v>
      </c>
      <c r="E433" s="25">
        <f t="shared" si="83"/>
        <v>47524.25</v>
      </c>
      <c r="F433" s="25">
        <f t="shared" si="84"/>
        <v>47382.625</v>
      </c>
      <c r="G433" s="25">
        <f t="shared" si="85"/>
        <v>0.90902519647233559</v>
      </c>
      <c r="H433" s="25">
        <f t="shared" si="80"/>
        <v>1.0012225194949984</v>
      </c>
      <c r="I433" s="4">
        <f t="shared" si="86"/>
        <v>43019.407935136005</v>
      </c>
      <c r="J433" s="25">
        <f t="shared" si="81"/>
        <v>52259.177750914947</v>
      </c>
      <c r="K433" s="15">
        <f t="shared" si="87"/>
        <v>52323.065614508028</v>
      </c>
      <c r="L433" s="36">
        <f t="shared" si="88"/>
        <v>-9251.0656145080284</v>
      </c>
      <c r="M433" s="36">
        <f t="shared" si="89"/>
        <v>9251.0656145080284</v>
      </c>
      <c r="N433" s="36">
        <f t="shared" si="90"/>
        <v>0.214781426785569</v>
      </c>
      <c r="O433" s="36">
        <f t="shared" si="91"/>
        <v>85582215.003932804</v>
      </c>
      <c r="P433" s="35">
        <f t="shared" si="82"/>
        <v>85582215.003932804</v>
      </c>
    </row>
    <row r="434" spans="1:16" ht="17" x14ac:dyDescent="0.4">
      <c r="A434" s="1">
        <v>433</v>
      </c>
      <c r="B434" s="21">
        <v>40246</v>
      </c>
      <c r="C434" s="43">
        <v>1</v>
      </c>
      <c r="D434" s="22">
        <v>50755</v>
      </c>
      <c r="E434" s="25">
        <f t="shared" si="83"/>
        <v>47241</v>
      </c>
      <c r="F434" s="25">
        <f t="shared" si="84"/>
        <v>46992.75</v>
      </c>
      <c r="G434" s="25">
        <f t="shared" si="85"/>
        <v>1.0800602220555298</v>
      </c>
      <c r="H434" s="25">
        <f t="shared" si="80"/>
        <v>0.99908176007043725</v>
      </c>
      <c r="I434" s="4">
        <f t="shared" si="86"/>
        <v>50801.648101774648</v>
      </c>
      <c r="J434" s="25">
        <f t="shared" si="81"/>
        <v>52259.71841697779</v>
      </c>
      <c r="K434" s="15">
        <f t="shared" si="87"/>
        <v>52211.731456819616</v>
      </c>
      <c r="L434" s="36">
        <f t="shared" si="88"/>
        <v>-1456.7314568196161</v>
      </c>
      <c r="M434" s="36">
        <f t="shared" si="89"/>
        <v>1456.7314568196161</v>
      </c>
      <c r="N434" s="36">
        <f t="shared" si="90"/>
        <v>2.8701240406257829E-2</v>
      </c>
      <c r="O434" s="36">
        <f t="shared" si="91"/>
        <v>2122066.537287801</v>
      </c>
      <c r="P434" s="35">
        <f t="shared" si="82"/>
        <v>2122066.537287801</v>
      </c>
    </row>
    <row r="435" spans="1:16" ht="17" x14ac:dyDescent="0.4">
      <c r="A435" s="1">
        <v>434</v>
      </c>
      <c r="B435" s="21">
        <v>40247</v>
      </c>
      <c r="C435" s="43">
        <v>2</v>
      </c>
      <c r="D435" s="22">
        <v>52539</v>
      </c>
      <c r="E435" s="25">
        <f t="shared" si="83"/>
        <v>46744.5</v>
      </c>
      <c r="F435" s="25">
        <f t="shared" si="84"/>
        <v>47582.375</v>
      </c>
      <c r="G435" s="25">
        <f t="shared" si="85"/>
        <v>1.1041693484194515</v>
      </c>
      <c r="H435" s="25">
        <f t="shared" si="80"/>
        <v>0.99903006100488578</v>
      </c>
      <c r="I435" s="4">
        <f t="shared" si="86"/>
        <v>52590.009100580064</v>
      </c>
      <c r="J435" s="25">
        <f t="shared" si="81"/>
        <v>52260.259083040633</v>
      </c>
      <c r="K435" s="15">
        <f t="shared" si="87"/>
        <v>52209.569819861223</v>
      </c>
      <c r="L435" s="36">
        <f t="shared" si="88"/>
        <v>329.43018013877736</v>
      </c>
      <c r="M435" s="36">
        <f t="shared" si="89"/>
        <v>329.43018013877736</v>
      </c>
      <c r="N435" s="36">
        <f t="shared" si="90"/>
        <v>6.2702027092022567E-3</v>
      </c>
      <c r="O435" s="36">
        <f t="shared" si="91"/>
        <v>108524.2435862673</v>
      </c>
      <c r="P435" s="35">
        <f t="shared" si="82"/>
        <v>108524.2435862673</v>
      </c>
    </row>
    <row r="436" spans="1:16" ht="17" x14ac:dyDescent="0.4">
      <c r="A436" s="1">
        <v>435</v>
      </c>
      <c r="B436" s="21">
        <v>40248</v>
      </c>
      <c r="C436" s="43">
        <v>3</v>
      </c>
      <c r="D436" s="22">
        <v>40612</v>
      </c>
      <c r="E436" s="25">
        <f t="shared" si="83"/>
        <v>48420.25</v>
      </c>
      <c r="F436" s="25">
        <f t="shared" si="84"/>
        <v>48240</v>
      </c>
      <c r="G436" s="25">
        <f t="shared" si="85"/>
        <v>0.84187396351575461</v>
      </c>
      <c r="H436" s="25">
        <f t="shared" si="80"/>
        <v>1.0006656594296783</v>
      </c>
      <c r="I436" s="4">
        <f t="shared" si="86"/>
        <v>40584.984222548912</v>
      </c>
      <c r="J436" s="25">
        <f t="shared" si="81"/>
        <v>52260.799749103477</v>
      </c>
      <c r="K436" s="15">
        <f t="shared" si="87"/>
        <v>52295.587643259001</v>
      </c>
      <c r="L436" s="36">
        <f t="shared" si="88"/>
        <v>-11683.587643259001</v>
      </c>
      <c r="M436" s="36">
        <f t="shared" si="89"/>
        <v>11683.587643259001</v>
      </c>
      <c r="N436" s="36">
        <f t="shared" si="90"/>
        <v>0.28768806370676159</v>
      </c>
      <c r="O436" s="36">
        <f t="shared" si="91"/>
        <v>136506220.21771443</v>
      </c>
      <c r="P436" s="35">
        <f t="shared" si="82"/>
        <v>136506220.21771443</v>
      </c>
    </row>
    <row r="437" spans="1:16" ht="17" x14ac:dyDescent="0.4">
      <c r="A437" s="1">
        <v>436</v>
      </c>
      <c r="B437" s="21">
        <v>40249</v>
      </c>
      <c r="C437" s="43">
        <v>4</v>
      </c>
      <c r="D437" s="22">
        <v>49775</v>
      </c>
      <c r="E437" s="25">
        <f t="shared" si="83"/>
        <v>48059.75</v>
      </c>
      <c r="F437" s="25">
        <f t="shared" si="84"/>
        <v>47655.375</v>
      </c>
      <c r="G437" s="25">
        <f t="shared" si="85"/>
        <v>1.0444781936979826</v>
      </c>
      <c r="H437" s="25">
        <f t="shared" si="80"/>
        <v>1.0012225194949984</v>
      </c>
      <c r="I437" s="4">
        <f t="shared" si="86"/>
        <v>49714.223392723688</v>
      </c>
      <c r="J437" s="25">
        <f t="shared" si="81"/>
        <v>52261.340415166327</v>
      </c>
      <c r="K437" s="15">
        <f t="shared" si="87"/>
        <v>52325.230922658615</v>
      </c>
      <c r="L437" s="36">
        <f t="shared" si="88"/>
        <v>-2550.2309226586149</v>
      </c>
      <c r="M437" s="36">
        <f t="shared" si="89"/>
        <v>2550.2309226586149</v>
      </c>
      <c r="N437" s="36">
        <f t="shared" si="90"/>
        <v>5.123517674854073E-2</v>
      </c>
      <c r="O437" s="36">
        <f t="shared" si="91"/>
        <v>6503677.7588842101</v>
      </c>
      <c r="P437" s="35">
        <f t="shared" si="82"/>
        <v>6503677.7588842101</v>
      </c>
    </row>
    <row r="438" spans="1:16" ht="17" x14ac:dyDescent="0.4">
      <c r="A438" s="1">
        <v>437</v>
      </c>
      <c r="B438" s="21">
        <v>40250</v>
      </c>
      <c r="C438" s="43">
        <v>1</v>
      </c>
      <c r="D438" s="22">
        <v>49313</v>
      </c>
      <c r="E438" s="25">
        <f t="shared" si="83"/>
        <v>47251</v>
      </c>
      <c r="F438" s="25">
        <f t="shared" si="84"/>
        <v>48338</v>
      </c>
      <c r="G438" s="25">
        <f t="shared" si="85"/>
        <v>1.0201704662998055</v>
      </c>
      <c r="H438" s="25">
        <f t="shared" si="80"/>
        <v>0.99908176007043725</v>
      </c>
      <c r="I438" s="4">
        <f t="shared" si="86"/>
        <v>49358.322782835443</v>
      </c>
      <c r="J438" s="25">
        <f t="shared" si="81"/>
        <v>52261.88108122917</v>
      </c>
      <c r="K438" s="15">
        <f t="shared" si="87"/>
        <v>52213.892135226328</v>
      </c>
      <c r="L438" s="36">
        <f t="shared" si="88"/>
        <v>-2900.8921352263278</v>
      </c>
      <c r="M438" s="36">
        <f t="shared" si="89"/>
        <v>2900.8921352263278</v>
      </c>
      <c r="N438" s="36">
        <f t="shared" si="90"/>
        <v>5.8826113504072512E-2</v>
      </c>
      <c r="O438" s="36">
        <f t="shared" si="91"/>
        <v>8415175.1802179627</v>
      </c>
      <c r="P438" s="35">
        <f t="shared" si="82"/>
        <v>8415175.1802179627</v>
      </c>
    </row>
    <row r="439" spans="1:16" ht="17" x14ac:dyDescent="0.4">
      <c r="A439" s="1">
        <v>438</v>
      </c>
      <c r="B439" s="21">
        <v>40251</v>
      </c>
      <c r="C439" s="43">
        <v>2</v>
      </c>
      <c r="D439" s="22">
        <v>49304</v>
      </c>
      <c r="E439" s="25">
        <f t="shared" si="83"/>
        <v>49425</v>
      </c>
      <c r="F439" s="25">
        <f t="shared" si="84"/>
        <v>49584</v>
      </c>
      <c r="G439" s="25">
        <f t="shared" si="85"/>
        <v>0.99435301710229107</v>
      </c>
      <c r="H439" s="25">
        <f t="shared" si="80"/>
        <v>0.99903006100488578</v>
      </c>
      <c r="I439" s="4">
        <f t="shared" si="86"/>
        <v>49351.868301547409</v>
      </c>
      <c r="J439" s="25">
        <f t="shared" si="81"/>
        <v>52262.421747292014</v>
      </c>
      <c r="K439" s="15">
        <f t="shared" si="87"/>
        <v>52211.730386460207</v>
      </c>
      <c r="L439" s="36">
        <f t="shared" si="88"/>
        <v>-2907.7303864602072</v>
      </c>
      <c r="M439" s="36">
        <f t="shared" si="89"/>
        <v>2907.7303864602072</v>
      </c>
      <c r="N439" s="36">
        <f t="shared" si="90"/>
        <v>5.8975547348292377E-2</v>
      </c>
      <c r="O439" s="36">
        <f t="shared" si="91"/>
        <v>8454896.0003440268</v>
      </c>
      <c r="P439" s="35">
        <f t="shared" si="82"/>
        <v>8454896.0003440268</v>
      </c>
    </row>
    <row r="440" spans="1:16" ht="17" x14ac:dyDescent="0.4">
      <c r="A440" s="1">
        <v>439</v>
      </c>
      <c r="B440" s="21">
        <v>40252</v>
      </c>
      <c r="C440" s="43">
        <v>3</v>
      </c>
      <c r="D440" s="22">
        <v>49308</v>
      </c>
      <c r="E440" s="25">
        <f t="shared" si="83"/>
        <v>49743</v>
      </c>
      <c r="F440" s="25">
        <f t="shared" si="84"/>
        <v>50098.875</v>
      </c>
      <c r="G440" s="25">
        <f t="shared" si="85"/>
        <v>0.98421371737389307</v>
      </c>
      <c r="H440" s="25">
        <f t="shared" si="80"/>
        <v>1.0006656594296783</v>
      </c>
      <c r="I440" s="4">
        <f t="shared" si="86"/>
        <v>49275.199498804337</v>
      </c>
      <c r="J440" s="25">
        <f t="shared" si="81"/>
        <v>52262.962413354857</v>
      </c>
      <c r="K440" s="15">
        <f t="shared" si="87"/>
        <v>52297.751747108232</v>
      </c>
      <c r="L440" s="36">
        <f t="shared" si="88"/>
        <v>-2989.7517471082319</v>
      </c>
      <c r="M440" s="36">
        <f t="shared" si="89"/>
        <v>2989.7517471082319</v>
      </c>
      <c r="N440" s="36">
        <f t="shared" si="90"/>
        <v>6.0634212442366997E-2</v>
      </c>
      <c r="O440" s="36">
        <f t="shared" si="91"/>
        <v>8938615.5093367249</v>
      </c>
      <c r="P440" s="35">
        <f t="shared" si="82"/>
        <v>8938615.5093367249</v>
      </c>
    </row>
    <row r="441" spans="1:16" ht="17" x14ac:dyDescent="0.4">
      <c r="A441" s="1">
        <v>440</v>
      </c>
      <c r="B441" s="21">
        <v>40253</v>
      </c>
      <c r="C441" s="43">
        <v>4</v>
      </c>
      <c r="D441" s="22">
        <v>51047</v>
      </c>
      <c r="E441" s="25">
        <f t="shared" si="83"/>
        <v>50454.75</v>
      </c>
      <c r="F441" s="25">
        <f t="shared" si="84"/>
        <v>49365.25</v>
      </c>
      <c r="G441" s="25">
        <f t="shared" si="85"/>
        <v>1.0340674867442179</v>
      </c>
      <c r="H441" s="25">
        <f t="shared" si="80"/>
        <v>1.0012225194949984</v>
      </c>
      <c r="I441" s="4">
        <f t="shared" si="86"/>
        <v>50984.670246677371</v>
      </c>
      <c r="J441" s="25">
        <f t="shared" si="81"/>
        <v>52263.5030794177</v>
      </c>
      <c r="K441" s="15">
        <f t="shared" si="87"/>
        <v>52327.396230809194</v>
      </c>
      <c r="L441" s="36">
        <f t="shared" si="88"/>
        <v>-1280.3962308091941</v>
      </c>
      <c r="M441" s="36">
        <f t="shared" si="89"/>
        <v>1280.3962308091941</v>
      </c>
      <c r="N441" s="36">
        <f t="shared" si="90"/>
        <v>2.5082693024255961E-2</v>
      </c>
      <c r="O441" s="36">
        <f t="shared" si="91"/>
        <v>1639414.507870391</v>
      </c>
      <c r="P441" s="35">
        <f t="shared" si="82"/>
        <v>1639414.507870391</v>
      </c>
    </row>
    <row r="442" spans="1:16" ht="17" x14ac:dyDescent="0.4">
      <c r="A442" s="1">
        <v>441</v>
      </c>
      <c r="B442" s="21">
        <v>40254</v>
      </c>
      <c r="C442" s="43">
        <v>1</v>
      </c>
      <c r="D442" s="22">
        <v>52160</v>
      </c>
      <c r="E442" s="25">
        <f t="shared" si="83"/>
        <v>48275.75</v>
      </c>
      <c r="F442" s="25">
        <f t="shared" si="84"/>
        <v>48625.875</v>
      </c>
      <c r="G442" s="25">
        <f t="shared" si="85"/>
        <v>1.0726799260681685</v>
      </c>
      <c r="H442" s="25">
        <f t="shared" si="80"/>
        <v>0.99908176007043725</v>
      </c>
      <c r="I442" s="4">
        <f t="shared" si="86"/>
        <v>52207.939414610686</v>
      </c>
      <c r="J442" s="25">
        <f t="shared" si="81"/>
        <v>52264.043745480543</v>
      </c>
      <c r="K442" s="15">
        <f t="shared" si="87"/>
        <v>52216.052813633032</v>
      </c>
      <c r="L442" s="36">
        <f t="shared" si="88"/>
        <v>-56.052813633032201</v>
      </c>
      <c r="M442" s="36">
        <f t="shared" si="89"/>
        <v>56.052813633032201</v>
      </c>
      <c r="N442" s="36">
        <f t="shared" si="90"/>
        <v>1.0746321632099732E-3</v>
      </c>
      <c r="O442" s="36">
        <f t="shared" si="91"/>
        <v>3141.9179161794405</v>
      </c>
      <c r="P442" s="35">
        <f t="shared" si="82"/>
        <v>3141.9179161794405</v>
      </c>
    </row>
    <row r="443" spans="1:16" ht="17" x14ac:dyDescent="0.4">
      <c r="A443" s="1">
        <v>442</v>
      </c>
      <c r="B443" s="21">
        <v>40255</v>
      </c>
      <c r="C443" s="43">
        <v>2</v>
      </c>
      <c r="D443" s="22">
        <v>40588</v>
      </c>
      <c r="E443" s="25">
        <f t="shared" si="83"/>
        <v>48976</v>
      </c>
      <c r="F443" s="25">
        <f t="shared" si="84"/>
        <v>49751.875</v>
      </c>
      <c r="G443" s="25">
        <f t="shared" si="85"/>
        <v>0.81580844943029784</v>
      </c>
      <c r="H443" s="25">
        <f t="shared" si="80"/>
        <v>0.99903006100488578</v>
      </c>
      <c r="I443" s="4">
        <f t="shared" si="86"/>
        <v>40627.406105452021</v>
      </c>
      <c r="J443" s="25">
        <f t="shared" si="81"/>
        <v>52264.584411543394</v>
      </c>
      <c r="K443" s="15">
        <f t="shared" si="87"/>
        <v>52213.890953059199</v>
      </c>
      <c r="L443" s="36">
        <f t="shared" si="88"/>
        <v>-11625.890953059199</v>
      </c>
      <c r="M443" s="36">
        <f t="shared" si="89"/>
        <v>11625.890953059199</v>
      </c>
      <c r="N443" s="36">
        <f t="shared" si="90"/>
        <v>0.28643665499800924</v>
      </c>
      <c r="O443" s="36">
        <f t="shared" si="91"/>
        <v>135161340.45242372</v>
      </c>
      <c r="P443" s="35">
        <f t="shared" si="82"/>
        <v>135161340.45242372</v>
      </c>
    </row>
    <row r="444" spans="1:16" ht="17" x14ac:dyDescent="0.4">
      <c r="A444" s="1">
        <v>443</v>
      </c>
      <c r="B444" s="21">
        <v>40256</v>
      </c>
      <c r="C444" s="43">
        <v>3</v>
      </c>
      <c r="D444" s="22">
        <v>52109</v>
      </c>
      <c r="E444" s="25">
        <f t="shared" si="83"/>
        <v>50527.75</v>
      </c>
      <c r="F444" s="25">
        <f t="shared" si="84"/>
        <v>50549.125</v>
      </c>
      <c r="G444" s="25">
        <f t="shared" si="85"/>
        <v>1.0308585954751937</v>
      </c>
      <c r="H444" s="25">
        <f t="shared" si="80"/>
        <v>1.0006656594296783</v>
      </c>
      <c r="I444" s="4">
        <f t="shared" si="86"/>
        <v>52074.336227046224</v>
      </c>
      <c r="J444" s="25">
        <f t="shared" si="81"/>
        <v>52265.125077606237</v>
      </c>
      <c r="K444" s="15">
        <f t="shared" si="87"/>
        <v>52299.915850957463</v>
      </c>
      <c r="L444" s="36">
        <f t="shared" si="88"/>
        <v>-190.91585095746268</v>
      </c>
      <c r="M444" s="36">
        <f t="shared" si="89"/>
        <v>190.91585095746268</v>
      </c>
      <c r="N444" s="36">
        <f t="shared" si="90"/>
        <v>3.663778828176758E-3</v>
      </c>
      <c r="O444" s="36">
        <f t="shared" si="91"/>
        <v>36448.862146812105</v>
      </c>
      <c r="P444" s="35">
        <f t="shared" si="82"/>
        <v>36448.862146812105</v>
      </c>
    </row>
    <row r="445" spans="1:16" ht="17" x14ac:dyDescent="0.4">
      <c r="A445" s="1">
        <v>444</v>
      </c>
      <c r="B445" s="21">
        <v>40257</v>
      </c>
      <c r="C445" s="43">
        <v>4</v>
      </c>
      <c r="D445" s="22">
        <v>57254</v>
      </c>
      <c r="E445" s="25">
        <f t="shared" si="83"/>
        <v>50570.5</v>
      </c>
      <c r="F445" s="25">
        <f t="shared" si="84"/>
        <v>52116.25</v>
      </c>
      <c r="G445" s="25">
        <f t="shared" si="85"/>
        <v>1.0985824958626149</v>
      </c>
      <c r="H445" s="25">
        <f t="shared" si="80"/>
        <v>1.0012225194949984</v>
      </c>
      <c r="I445" s="4">
        <f t="shared" si="86"/>
        <v>57184.091333540979</v>
      </c>
      <c r="J445" s="25">
        <f t="shared" si="81"/>
        <v>52265.66574366908</v>
      </c>
      <c r="K445" s="15">
        <f t="shared" si="87"/>
        <v>52329.561538959788</v>
      </c>
      <c r="L445" s="36">
        <f t="shared" si="88"/>
        <v>4924.4384610402121</v>
      </c>
      <c r="M445" s="36">
        <f t="shared" si="89"/>
        <v>4924.4384610402121</v>
      </c>
      <c r="N445" s="36">
        <f t="shared" si="90"/>
        <v>8.6010382873514729E-2</v>
      </c>
      <c r="O445" s="36">
        <f t="shared" si="91"/>
        <v>24250094.156572092</v>
      </c>
      <c r="P445" s="35">
        <f t="shared" si="82"/>
        <v>24250094.156572092</v>
      </c>
    </row>
    <row r="446" spans="1:16" ht="17" x14ac:dyDescent="0.4">
      <c r="A446" s="1">
        <v>445</v>
      </c>
      <c r="B446" s="21">
        <v>40258</v>
      </c>
      <c r="C446" s="43">
        <v>1</v>
      </c>
      <c r="D446" s="22">
        <v>52331</v>
      </c>
      <c r="E446" s="25">
        <f t="shared" si="83"/>
        <v>53662</v>
      </c>
      <c r="F446" s="25">
        <f t="shared" si="84"/>
        <v>54074.75</v>
      </c>
      <c r="G446" s="25">
        <f t="shared" si="85"/>
        <v>0.96775297158100593</v>
      </c>
      <c r="H446" s="25">
        <f t="shared" si="80"/>
        <v>0.99908176007043725</v>
      </c>
      <c r="I446" s="4">
        <f t="shared" si="86"/>
        <v>52379.096577952296</v>
      </c>
      <c r="J446" s="25">
        <f t="shared" si="81"/>
        <v>52266.206409731923</v>
      </c>
      <c r="K446" s="15">
        <f t="shared" si="87"/>
        <v>52218.213492039737</v>
      </c>
      <c r="L446" s="36">
        <f t="shared" si="88"/>
        <v>112.78650796026341</v>
      </c>
      <c r="M446" s="36">
        <f t="shared" si="89"/>
        <v>112.78650796026341</v>
      </c>
      <c r="N446" s="36">
        <f t="shared" si="90"/>
        <v>2.1552522971138217E-3</v>
      </c>
      <c r="O446" s="36">
        <f t="shared" si="91"/>
        <v>12720.796377870562</v>
      </c>
      <c r="P446" s="35">
        <f t="shared" si="82"/>
        <v>12720.796377870562</v>
      </c>
    </row>
    <row r="447" spans="1:16" ht="17" x14ac:dyDescent="0.4">
      <c r="A447" s="1">
        <v>446</v>
      </c>
      <c r="B447" s="21">
        <v>40259</v>
      </c>
      <c r="C447" s="43">
        <v>2</v>
      </c>
      <c r="D447" s="22">
        <v>52954</v>
      </c>
      <c r="E447" s="25">
        <f t="shared" si="83"/>
        <v>54487.5</v>
      </c>
      <c r="F447" s="25">
        <f t="shared" si="84"/>
        <v>54039.75</v>
      </c>
      <c r="G447" s="25">
        <f t="shared" si="85"/>
        <v>0.979908308236067</v>
      </c>
      <c r="H447" s="25">
        <f t="shared" si="80"/>
        <v>0.99903006100488578</v>
      </c>
      <c r="I447" s="4">
        <f t="shared" si="86"/>
        <v>53005.412016066475</v>
      </c>
      <c r="J447" s="25">
        <f t="shared" si="81"/>
        <v>52266.747075794767</v>
      </c>
      <c r="K447" s="15">
        <f t="shared" si="87"/>
        <v>52216.051519658184</v>
      </c>
      <c r="L447" s="36">
        <f t="shared" si="88"/>
        <v>737.94848034181632</v>
      </c>
      <c r="M447" s="36">
        <f t="shared" si="89"/>
        <v>737.94848034181632</v>
      </c>
      <c r="N447" s="36">
        <f t="shared" si="90"/>
        <v>1.3935651326468564E-2</v>
      </c>
      <c r="O447" s="36">
        <f t="shared" si="91"/>
        <v>544567.95963879605</v>
      </c>
      <c r="P447" s="35">
        <f t="shared" si="82"/>
        <v>544567.95963879605</v>
      </c>
    </row>
    <row r="448" spans="1:16" ht="17" x14ac:dyDescent="0.4">
      <c r="A448" s="1">
        <v>447</v>
      </c>
      <c r="B448" s="21">
        <v>40260</v>
      </c>
      <c r="C448" s="43">
        <v>3</v>
      </c>
      <c r="D448" s="22">
        <v>55411</v>
      </c>
      <c r="E448" s="25">
        <f t="shared" si="83"/>
        <v>53592</v>
      </c>
      <c r="F448" s="25">
        <f t="shared" si="84"/>
        <v>52390.375</v>
      </c>
      <c r="G448" s="25">
        <f t="shared" si="85"/>
        <v>1.0576561057255269</v>
      </c>
      <c r="H448" s="25">
        <f t="shared" si="80"/>
        <v>1.0006656594296783</v>
      </c>
      <c r="I448" s="4">
        <f t="shared" si="86"/>
        <v>55374.139681760513</v>
      </c>
      <c r="J448" s="25">
        <f t="shared" si="81"/>
        <v>52267.287741857617</v>
      </c>
      <c r="K448" s="15">
        <f t="shared" si="87"/>
        <v>52302.079954806693</v>
      </c>
      <c r="L448" s="36">
        <f t="shared" si="88"/>
        <v>3108.9200451933066</v>
      </c>
      <c r="M448" s="36">
        <f t="shared" si="89"/>
        <v>3108.9200451933066</v>
      </c>
      <c r="N448" s="36">
        <f t="shared" si="90"/>
        <v>5.6106550056727121E-2</v>
      </c>
      <c r="O448" s="36">
        <f t="shared" si="91"/>
        <v>9665383.8474047519</v>
      </c>
      <c r="P448" s="35">
        <f t="shared" si="82"/>
        <v>9665383.8474047519</v>
      </c>
    </row>
    <row r="449" spans="1:16" ht="17" x14ac:dyDescent="0.4">
      <c r="A449" s="1">
        <v>448</v>
      </c>
      <c r="B449" s="21">
        <v>40261</v>
      </c>
      <c r="C449" s="43">
        <v>4</v>
      </c>
      <c r="D449" s="22">
        <v>53672</v>
      </c>
      <c r="E449" s="25">
        <f t="shared" si="83"/>
        <v>51188.75</v>
      </c>
      <c r="F449" s="25">
        <f t="shared" si="84"/>
        <v>51192.5</v>
      </c>
      <c r="G449" s="25">
        <f t="shared" si="85"/>
        <v>1.0484348293207013</v>
      </c>
      <c r="H449" s="25">
        <f t="shared" si="80"/>
        <v>1.0012225194949984</v>
      </c>
      <c r="I449" s="4">
        <f t="shared" si="86"/>
        <v>53606.465051416693</v>
      </c>
      <c r="J449" s="25">
        <f t="shared" si="81"/>
        <v>52267.82840792046</v>
      </c>
      <c r="K449" s="15">
        <f t="shared" si="87"/>
        <v>52331.726847110374</v>
      </c>
      <c r="L449" s="36">
        <f t="shared" si="88"/>
        <v>1340.2731528896256</v>
      </c>
      <c r="M449" s="36">
        <f t="shared" si="89"/>
        <v>1340.2731528896256</v>
      </c>
      <c r="N449" s="36">
        <f t="shared" si="90"/>
        <v>2.4971552259830557E-2</v>
      </c>
      <c r="O449" s="36">
        <f t="shared" si="91"/>
        <v>1796332.1243566978</v>
      </c>
      <c r="P449" s="35">
        <f t="shared" si="82"/>
        <v>1796332.1243566978</v>
      </c>
    </row>
    <row r="450" spans="1:16" ht="17" x14ac:dyDescent="0.4">
      <c r="A450" s="1">
        <v>449</v>
      </c>
      <c r="B450" s="21">
        <v>40262</v>
      </c>
      <c r="C450" s="43">
        <v>1</v>
      </c>
      <c r="D450" s="22">
        <v>42718</v>
      </c>
      <c r="E450" s="25">
        <f t="shared" si="83"/>
        <v>51196.25</v>
      </c>
      <c r="F450" s="25">
        <f t="shared" si="84"/>
        <v>50405</v>
      </c>
      <c r="G450" s="25">
        <f t="shared" si="85"/>
        <v>0.84749528816585651</v>
      </c>
      <c r="H450" s="25">
        <f t="shared" ref="H450:H513" si="92">VLOOKUP(C450,$Q$38:$S$42,3,FALSE)</f>
        <v>0.99908176007043725</v>
      </c>
      <c r="I450" s="4">
        <f t="shared" si="86"/>
        <v>42757.261424718927</v>
      </c>
      <c r="J450" s="25">
        <f t="shared" si="81"/>
        <v>52268.369073983304</v>
      </c>
      <c r="K450" s="15">
        <f t="shared" si="87"/>
        <v>52220.374170446448</v>
      </c>
      <c r="L450" s="36">
        <f t="shared" si="88"/>
        <v>-9502.3741704464483</v>
      </c>
      <c r="M450" s="36">
        <f t="shared" si="89"/>
        <v>9502.3741704464483</v>
      </c>
      <c r="N450" s="36">
        <f t="shared" si="90"/>
        <v>0.22244426636187201</v>
      </c>
      <c r="O450" s="36">
        <f t="shared" si="91"/>
        <v>90295114.875167832</v>
      </c>
      <c r="P450" s="35">
        <f t="shared" si="82"/>
        <v>90295114.875167832</v>
      </c>
    </row>
    <row r="451" spans="1:16" ht="17" x14ac:dyDescent="0.4">
      <c r="A451" s="1">
        <v>450</v>
      </c>
      <c r="B451" s="21">
        <v>40263</v>
      </c>
      <c r="C451" s="43">
        <v>2</v>
      </c>
      <c r="D451" s="22">
        <v>52984</v>
      </c>
      <c r="E451" s="25">
        <f t="shared" si="83"/>
        <v>49613.75</v>
      </c>
      <c r="F451" s="25">
        <f t="shared" si="84"/>
        <v>49699.75</v>
      </c>
      <c r="G451" s="25">
        <f t="shared" si="85"/>
        <v>1.0660818213371295</v>
      </c>
      <c r="H451" s="25">
        <f t="shared" si="92"/>
        <v>0.99903006100488578</v>
      </c>
      <c r="I451" s="4">
        <f t="shared" si="86"/>
        <v>53035.44114248718</v>
      </c>
      <c r="J451" s="25">
        <f t="shared" ref="J451:J514" si="93">INTERCEPT($I$2:$I$3896,$A$2:$A$3896)+SLOPE($I$2:$I$3896,$A$2:$A$3896)*A451</f>
        <v>52268.909740046147</v>
      </c>
      <c r="K451" s="15">
        <f t="shared" si="87"/>
        <v>52218.212086257168</v>
      </c>
      <c r="L451" s="36">
        <f t="shared" si="88"/>
        <v>765.78791374283173</v>
      </c>
      <c r="M451" s="36">
        <f t="shared" si="89"/>
        <v>765.78791374283173</v>
      </c>
      <c r="N451" s="36">
        <f t="shared" si="90"/>
        <v>1.4453191788895359E-2</v>
      </c>
      <c r="O451" s="36">
        <f t="shared" si="91"/>
        <v>586431.1288345987</v>
      </c>
      <c r="P451" s="35">
        <f t="shared" ref="P451:P514" si="94">(D451-K451)^2</f>
        <v>586431.1288345987</v>
      </c>
    </row>
    <row r="452" spans="1:16" ht="17" x14ac:dyDescent="0.4">
      <c r="A452" s="1">
        <v>451</v>
      </c>
      <c r="B452" s="21">
        <v>40264</v>
      </c>
      <c r="C452" s="43">
        <v>3</v>
      </c>
      <c r="D452" s="22">
        <v>49081</v>
      </c>
      <c r="E452" s="25">
        <f t="shared" si="83"/>
        <v>49785.75</v>
      </c>
      <c r="F452" s="25">
        <f t="shared" si="84"/>
        <v>51051.75</v>
      </c>
      <c r="G452" s="25">
        <f t="shared" si="85"/>
        <v>0.96139701381441378</v>
      </c>
      <c r="H452" s="25">
        <f t="shared" si="92"/>
        <v>1.0006656594296783</v>
      </c>
      <c r="I452" s="4">
        <f t="shared" si="86"/>
        <v>49048.350502977526</v>
      </c>
      <c r="J452" s="25">
        <f t="shared" si="93"/>
        <v>52269.45040610899</v>
      </c>
      <c r="K452" s="15">
        <f t="shared" si="87"/>
        <v>52304.244058655924</v>
      </c>
      <c r="L452" s="36">
        <f t="shared" si="88"/>
        <v>-3223.2440586559242</v>
      </c>
      <c r="M452" s="36">
        <f t="shared" si="89"/>
        <v>3223.2440586559242</v>
      </c>
      <c r="N452" s="36">
        <f t="shared" si="90"/>
        <v>6.5671931269858486E-2</v>
      </c>
      <c r="O452" s="36">
        <f t="shared" si="91"/>
        <v>10389302.261660716</v>
      </c>
      <c r="P452" s="35">
        <f t="shared" si="94"/>
        <v>10389302.261660716</v>
      </c>
    </row>
    <row r="453" spans="1:16" ht="17" x14ac:dyDescent="0.4">
      <c r="A453" s="1">
        <v>452</v>
      </c>
      <c r="B453" s="21">
        <v>40265</v>
      </c>
      <c r="C453" s="43">
        <v>4</v>
      </c>
      <c r="D453" s="22">
        <v>54360</v>
      </c>
      <c r="E453" s="25">
        <f t="shared" ref="E453:E516" si="95">AVERAGE(D451:D454)</f>
        <v>52317.75</v>
      </c>
      <c r="F453" s="25">
        <f t="shared" ref="F453:F516" si="96">AVERAGE(E453:E454)</f>
        <v>52222.875</v>
      </c>
      <c r="G453" s="25">
        <f t="shared" si="85"/>
        <v>1.0409231586732826</v>
      </c>
      <c r="H453" s="25">
        <f t="shared" si="92"/>
        <v>1.0012225194949984</v>
      </c>
      <c r="I453" s="4">
        <f t="shared" si="86"/>
        <v>54293.624985001705</v>
      </c>
      <c r="J453" s="25">
        <f t="shared" si="93"/>
        <v>52269.991072171833</v>
      </c>
      <c r="K453" s="15">
        <f t="shared" si="87"/>
        <v>52333.892155260954</v>
      </c>
      <c r="L453" s="36">
        <f t="shared" si="88"/>
        <v>2026.1078447390464</v>
      </c>
      <c r="M453" s="36">
        <f t="shared" si="89"/>
        <v>2026.1078447390464</v>
      </c>
      <c r="N453" s="36">
        <f t="shared" si="90"/>
        <v>3.7272035407267229E-2</v>
      </c>
      <c r="O453" s="36">
        <f t="shared" si="91"/>
        <v>4105112.9985131039</v>
      </c>
      <c r="P453" s="35">
        <f t="shared" si="94"/>
        <v>4105112.9985131039</v>
      </c>
    </row>
    <row r="454" spans="1:16" ht="17" x14ac:dyDescent="0.4">
      <c r="A454" s="1">
        <v>453</v>
      </c>
      <c r="B454" s="21">
        <v>40266</v>
      </c>
      <c r="C454" s="43">
        <v>1</v>
      </c>
      <c r="D454" s="22">
        <v>52846</v>
      </c>
      <c r="E454" s="25">
        <f t="shared" si="95"/>
        <v>52128</v>
      </c>
      <c r="F454" s="25">
        <f t="shared" si="96"/>
        <v>52405.375</v>
      </c>
      <c r="G454" s="25">
        <f t="shared" si="85"/>
        <v>1.0084080115827814</v>
      </c>
      <c r="H454" s="25">
        <f t="shared" si="92"/>
        <v>0.99908176007043725</v>
      </c>
      <c r="I454" s="4">
        <f t="shared" si="86"/>
        <v>52894.569906144869</v>
      </c>
      <c r="J454" s="25">
        <f t="shared" si="93"/>
        <v>52270.531738234684</v>
      </c>
      <c r="K454" s="15">
        <f t="shared" si="87"/>
        <v>52222.53484885316</v>
      </c>
      <c r="L454" s="36">
        <f t="shared" si="88"/>
        <v>623.46515114684007</v>
      </c>
      <c r="M454" s="36">
        <f t="shared" si="89"/>
        <v>623.46515114684007</v>
      </c>
      <c r="N454" s="36">
        <f t="shared" si="90"/>
        <v>1.1797773741566818E-2</v>
      </c>
      <c r="O454" s="36">
        <f t="shared" si="91"/>
        <v>388708.79469455214</v>
      </c>
      <c r="P454" s="35">
        <f t="shared" si="94"/>
        <v>388708.79469455214</v>
      </c>
    </row>
    <row r="455" spans="1:16" ht="17" x14ac:dyDescent="0.4">
      <c r="A455" s="1">
        <v>454</v>
      </c>
      <c r="B455" s="21">
        <v>40267</v>
      </c>
      <c r="C455" s="43">
        <v>2</v>
      </c>
      <c r="D455" s="22">
        <v>52225</v>
      </c>
      <c r="E455" s="25">
        <f t="shared" si="95"/>
        <v>52682.75</v>
      </c>
      <c r="F455" s="25">
        <f t="shared" si="96"/>
        <v>51041.5</v>
      </c>
      <c r="G455" s="25">
        <f t="shared" si="85"/>
        <v>1.0231870144882105</v>
      </c>
      <c r="H455" s="25">
        <f t="shared" si="92"/>
        <v>0.99903006100488578</v>
      </c>
      <c r="I455" s="4">
        <f t="shared" si="86"/>
        <v>52275.704244043358</v>
      </c>
      <c r="J455" s="25">
        <f t="shared" si="93"/>
        <v>52271.072404297527</v>
      </c>
      <c r="K455" s="15">
        <f t="shared" si="87"/>
        <v>52220.37265285616</v>
      </c>
      <c r="L455" s="36">
        <f t="shared" si="88"/>
        <v>4.6273471438398701</v>
      </c>
      <c r="M455" s="36">
        <f t="shared" si="89"/>
        <v>4.6273471438398701</v>
      </c>
      <c r="N455" s="36">
        <f t="shared" si="90"/>
        <v>8.8604062112778754E-5</v>
      </c>
      <c r="O455" s="36">
        <f t="shared" si="91"/>
        <v>21.412341589603002</v>
      </c>
      <c r="P455" s="35">
        <f t="shared" si="94"/>
        <v>21.412341589603002</v>
      </c>
    </row>
    <row r="456" spans="1:16" ht="17" x14ac:dyDescent="0.4">
      <c r="A456" s="1">
        <v>455</v>
      </c>
      <c r="B456" s="21">
        <v>40268</v>
      </c>
      <c r="C456" s="43">
        <v>3</v>
      </c>
      <c r="D456" s="22">
        <v>51300</v>
      </c>
      <c r="E456" s="25">
        <f t="shared" si="95"/>
        <v>49400.25</v>
      </c>
      <c r="F456" s="25">
        <f t="shared" si="96"/>
        <v>48736</v>
      </c>
      <c r="G456" s="25">
        <f t="shared" si="85"/>
        <v>1.0526099803020355</v>
      </c>
      <c r="H456" s="25">
        <f t="shared" si="92"/>
        <v>1.0006656594296783</v>
      </c>
      <c r="I456" s="4">
        <f t="shared" si="86"/>
        <v>51265.874387293392</v>
      </c>
      <c r="J456" s="25">
        <f t="shared" si="93"/>
        <v>52271.61307036037</v>
      </c>
      <c r="K456" s="15">
        <f t="shared" si="87"/>
        <v>52306.408162505155</v>
      </c>
      <c r="L456" s="36">
        <f t="shared" si="88"/>
        <v>-1006.4081625051549</v>
      </c>
      <c r="M456" s="36">
        <f t="shared" si="89"/>
        <v>1006.4081625051549</v>
      </c>
      <c r="N456" s="36">
        <f t="shared" si="90"/>
        <v>1.9618092836357796E-2</v>
      </c>
      <c r="O456" s="36">
        <f t="shared" si="91"/>
        <v>1012857.3895570022</v>
      </c>
      <c r="P456" s="35">
        <f t="shared" si="94"/>
        <v>1012857.3895570022</v>
      </c>
    </row>
    <row r="457" spans="1:16" ht="17" x14ac:dyDescent="0.4">
      <c r="A457" s="1">
        <v>456</v>
      </c>
      <c r="B457" s="21">
        <v>40269</v>
      </c>
      <c r="C457" s="43">
        <v>4</v>
      </c>
      <c r="D457" s="22">
        <v>41230</v>
      </c>
      <c r="E457" s="25">
        <f t="shared" si="95"/>
        <v>48071.75</v>
      </c>
      <c r="F457" s="25">
        <f t="shared" si="96"/>
        <v>47668.375</v>
      </c>
      <c r="G457" s="25">
        <f t="shared" si="85"/>
        <v>0.86493403645498723</v>
      </c>
      <c r="H457" s="25">
        <f t="shared" si="92"/>
        <v>1.0012225194949984</v>
      </c>
      <c r="I457" s="4">
        <f t="shared" si="86"/>
        <v>41179.657066438929</v>
      </c>
      <c r="J457" s="25">
        <f t="shared" si="93"/>
        <v>52272.153736423214</v>
      </c>
      <c r="K457" s="15">
        <f t="shared" si="87"/>
        <v>52336.057463411547</v>
      </c>
      <c r="L457" s="36">
        <f t="shared" si="88"/>
        <v>-11106.057463411547</v>
      </c>
      <c r="M457" s="36">
        <f t="shared" si="89"/>
        <v>11106.057463411547</v>
      </c>
      <c r="N457" s="36">
        <f t="shared" si="90"/>
        <v>0.26936835952974891</v>
      </c>
      <c r="O457" s="36">
        <f t="shared" si="91"/>
        <v>123344512.38059933</v>
      </c>
      <c r="P457" s="35">
        <f t="shared" si="94"/>
        <v>123344512.38059933</v>
      </c>
    </row>
    <row r="458" spans="1:16" ht="17" x14ac:dyDescent="0.4">
      <c r="A458" s="1">
        <v>457</v>
      </c>
      <c r="B458" s="21">
        <v>40270</v>
      </c>
      <c r="C458" s="43">
        <v>1</v>
      </c>
      <c r="D458" s="22">
        <v>47532</v>
      </c>
      <c r="E458" s="25">
        <f t="shared" si="95"/>
        <v>47265</v>
      </c>
      <c r="F458" s="25">
        <f t="shared" si="96"/>
        <v>46954.125</v>
      </c>
      <c r="G458" s="25">
        <f t="shared" si="85"/>
        <v>1.0123072254035188</v>
      </c>
      <c r="H458" s="25">
        <f t="shared" si="92"/>
        <v>0.99908176007043725</v>
      </c>
      <c r="I458" s="4">
        <f t="shared" si="86"/>
        <v>47575.68589446463</v>
      </c>
      <c r="J458" s="25">
        <f t="shared" si="93"/>
        <v>52272.694402486057</v>
      </c>
      <c r="K458" s="15">
        <f t="shared" si="87"/>
        <v>52224.695527259864</v>
      </c>
      <c r="L458" s="36">
        <f t="shared" si="88"/>
        <v>-4692.6955272598643</v>
      </c>
      <c r="M458" s="36">
        <f t="shared" si="89"/>
        <v>4692.6955272598643</v>
      </c>
      <c r="N458" s="36">
        <f t="shared" si="90"/>
        <v>9.8727079173185739E-2</v>
      </c>
      <c r="O458" s="36">
        <f t="shared" si="91"/>
        <v>22021391.311564736</v>
      </c>
      <c r="P458" s="35">
        <f t="shared" si="94"/>
        <v>22021391.311564736</v>
      </c>
    </row>
    <row r="459" spans="1:16" ht="17" x14ac:dyDescent="0.4">
      <c r="A459" s="1">
        <v>458</v>
      </c>
      <c r="B459" s="21">
        <v>40271</v>
      </c>
      <c r="C459" s="43">
        <v>2</v>
      </c>
      <c r="D459" s="22">
        <v>48998</v>
      </c>
      <c r="E459" s="25">
        <f t="shared" si="95"/>
        <v>46643.25</v>
      </c>
      <c r="F459" s="25">
        <f t="shared" si="96"/>
        <v>47617.375</v>
      </c>
      <c r="G459" s="25">
        <f t="shared" si="85"/>
        <v>1.0289941434192875</v>
      </c>
      <c r="H459" s="25">
        <f t="shared" si="92"/>
        <v>0.99903006100488578</v>
      </c>
      <c r="I459" s="4">
        <f t="shared" si="86"/>
        <v>49045.571212056224</v>
      </c>
      <c r="J459" s="25">
        <f t="shared" si="93"/>
        <v>52273.2350685489</v>
      </c>
      <c r="K459" s="15">
        <f t="shared" si="87"/>
        <v>52222.533219455145</v>
      </c>
      <c r="L459" s="36">
        <f t="shared" si="88"/>
        <v>-3224.5332194551447</v>
      </c>
      <c r="M459" s="36">
        <f t="shared" si="89"/>
        <v>3224.5332194551447</v>
      </c>
      <c r="N459" s="36">
        <f t="shared" si="90"/>
        <v>6.5809486498533507E-2</v>
      </c>
      <c r="O459" s="36">
        <f t="shared" si="91"/>
        <v>10397614.48336976</v>
      </c>
      <c r="P459" s="35">
        <f t="shared" si="94"/>
        <v>10397614.48336976</v>
      </c>
    </row>
    <row r="460" spans="1:16" ht="17" x14ac:dyDescent="0.4">
      <c r="A460" s="1">
        <v>459</v>
      </c>
      <c r="B460" s="21">
        <v>40272</v>
      </c>
      <c r="C460" s="43">
        <v>3</v>
      </c>
      <c r="D460" s="22">
        <v>48813</v>
      </c>
      <c r="E460" s="25">
        <f t="shared" si="95"/>
        <v>48591.5</v>
      </c>
      <c r="F460" s="25">
        <f t="shared" si="96"/>
        <v>48606.75</v>
      </c>
      <c r="G460" s="25">
        <f t="shared" si="85"/>
        <v>1.0042432378219075</v>
      </c>
      <c r="H460" s="25">
        <f t="shared" si="92"/>
        <v>1.0006656594296783</v>
      </c>
      <c r="I460" s="4">
        <f t="shared" si="86"/>
        <v>48780.528781032212</v>
      </c>
      <c r="J460" s="25">
        <f t="shared" si="93"/>
        <v>52273.775734611751</v>
      </c>
      <c r="K460" s="15">
        <f t="shared" si="87"/>
        <v>52308.572266354386</v>
      </c>
      <c r="L460" s="36">
        <f t="shared" si="88"/>
        <v>-3495.5722663543856</v>
      </c>
      <c r="M460" s="36">
        <f t="shared" si="89"/>
        <v>3495.5722663543856</v>
      </c>
      <c r="N460" s="36">
        <f t="shared" si="90"/>
        <v>7.1611502393919363E-2</v>
      </c>
      <c r="O460" s="36">
        <f t="shared" si="91"/>
        <v>12219025.469305936</v>
      </c>
      <c r="P460" s="35">
        <f t="shared" si="94"/>
        <v>12219025.469305936</v>
      </c>
    </row>
    <row r="461" spans="1:16" ht="17" x14ac:dyDescent="0.4">
      <c r="A461" s="1">
        <v>460</v>
      </c>
      <c r="B461" s="21">
        <v>40273</v>
      </c>
      <c r="C461" s="43">
        <v>4</v>
      </c>
      <c r="D461" s="22">
        <v>49023</v>
      </c>
      <c r="E461" s="25">
        <f t="shared" si="95"/>
        <v>48622</v>
      </c>
      <c r="F461" s="25">
        <f t="shared" si="96"/>
        <v>47771.375</v>
      </c>
      <c r="G461" s="25">
        <f t="shared" si="85"/>
        <v>1.0262003134722415</v>
      </c>
      <c r="H461" s="25">
        <f t="shared" si="92"/>
        <v>1.0012225194949984</v>
      </c>
      <c r="I461" s="4">
        <f t="shared" si="86"/>
        <v>48963.141604851699</v>
      </c>
      <c r="J461" s="25">
        <f t="shared" si="93"/>
        <v>52274.316400674594</v>
      </c>
      <c r="K461" s="15">
        <f t="shared" si="87"/>
        <v>52338.222771562134</v>
      </c>
      <c r="L461" s="36">
        <f t="shared" si="88"/>
        <v>-3315.2227715621339</v>
      </c>
      <c r="M461" s="36">
        <f t="shared" si="89"/>
        <v>3315.2227715621339</v>
      </c>
      <c r="N461" s="36">
        <f t="shared" si="90"/>
        <v>6.7625864830021296E-2</v>
      </c>
      <c r="O461" s="36">
        <f t="shared" si="91"/>
        <v>10990702.025084116</v>
      </c>
      <c r="P461" s="35">
        <f t="shared" si="94"/>
        <v>10990702.025084116</v>
      </c>
    </row>
    <row r="462" spans="1:16" ht="17" x14ac:dyDescent="0.4">
      <c r="A462" s="1">
        <v>461</v>
      </c>
      <c r="B462" s="21">
        <v>40274</v>
      </c>
      <c r="C462" s="43">
        <v>1</v>
      </c>
      <c r="D462" s="22">
        <v>47654</v>
      </c>
      <c r="E462" s="25">
        <f t="shared" si="95"/>
        <v>46920.75</v>
      </c>
      <c r="F462" s="25">
        <f t="shared" si="96"/>
        <v>46000.375</v>
      </c>
      <c r="G462" s="25">
        <f t="shared" si="85"/>
        <v>1.0359480765102458</v>
      </c>
      <c r="H462" s="25">
        <f t="shared" si="92"/>
        <v>0.99908176007043725</v>
      </c>
      <c r="I462" s="4">
        <f t="shared" si="86"/>
        <v>47697.798022696661</v>
      </c>
      <c r="J462" s="25">
        <f t="shared" si="93"/>
        <v>52274.857066737437</v>
      </c>
      <c r="K462" s="15">
        <f t="shared" si="87"/>
        <v>52226.856205666576</v>
      </c>
      <c r="L462" s="36">
        <f t="shared" si="88"/>
        <v>-4572.856205666576</v>
      </c>
      <c r="M462" s="36">
        <f t="shared" si="89"/>
        <v>4572.856205666576</v>
      </c>
      <c r="N462" s="36">
        <f t="shared" si="90"/>
        <v>9.5959546012225116E-2</v>
      </c>
      <c r="O462" s="36">
        <f t="shared" si="91"/>
        <v>20911013.877703313</v>
      </c>
      <c r="P462" s="35">
        <f t="shared" si="94"/>
        <v>20911013.877703313</v>
      </c>
    </row>
    <row r="463" spans="1:16" ht="17" x14ac:dyDescent="0.4">
      <c r="A463" s="1">
        <v>462</v>
      </c>
      <c r="B463" s="21">
        <v>40275</v>
      </c>
      <c r="C463" s="43">
        <v>2</v>
      </c>
      <c r="D463" s="22">
        <v>42193</v>
      </c>
      <c r="E463" s="25">
        <f t="shared" si="95"/>
        <v>45080</v>
      </c>
      <c r="F463" s="25">
        <f t="shared" si="96"/>
        <v>45189.125</v>
      </c>
      <c r="G463" s="25">
        <f t="shared" si="85"/>
        <v>0.93369809661063363</v>
      </c>
      <c r="H463" s="25">
        <f t="shared" si="92"/>
        <v>0.99903006100488578</v>
      </c>
      <c r="I463" s="4">
        <f t="shared" si="86"/>
        <v>42233.964368959721</v>
      </c>
      <c r="J463" s="25">
        <f t="shared" si="93"/>
        <v>52275.39773280028</v>
      </c>
      <c r="K463" s="15">
        <f t="shared" si="87"/>
        <v>52224.693786054129</v>
      </c>
      <c r="L463" s="36">
        <f t="shared" si="88"/>
        <v>-10031.693786054129</v>
      </c>
      <c r="M463" s="36">
        <f t="shared" si="89"/>
        <v>10031.693786054129</v>
      </c>
      <c r="N463" s="36">
        <f t="shared" si="90"/>
        <v>0.23775730064356954</v>
      </c>
      <c r="O463" s="36">
        <f t="shared" si="91"/>
        <v>100634880.21715704</v>
      </c>
      <c r="P463" s="35">
        <f t="shared" si="94"/>
        <v>100634880.21715704</v>
      </c>
    </row>
    <row r="464" spans="1:16" ht="17" x14ac:dyDescent="0.4">
      <c r="A464" s="1">
        <v>463</v>
      </c>
      <c r="B464" s="21">
        <v>40276</v>
      </c>
      <c r="C464" s="43">
        <v>3</v>
      </c>
      <c r="D464" s="22">
        <v>41450</v>
      </c>
      <c r="E464" s="25">
        <f t="shared" si="95"/>
        <v>45298.25</v>
      </c>
      <c r="F464" s="25">
        <f t="shared" si="96"/>
        <v>45793.875</v>
      </c>
      <c r="G464" s="25">
        <f t="shared" si="85"/>
        <v>0.90514288209940741</v>
      </c>
      <c r="H464" s="25">
        <f t="shared" si="92"/>
        <v>1.0006656594296783</v>
      </c>
      <c r="I464" s="4">
        <f t="shared" si="86"/>
        <v>41422.426771019709</v>
      </c>
      <c r="J464" s="25">
        <f t="shared" si="93"/>
        <v>52275.938398863123</v>
      </c>
      <c r="K464" s="15">
        <f t="shared" si="87"/>
        <v>52310.736370203609</v>
      </c>
      <c r="L464" s="36">
        <f t="shared" si="88"/>
        <v>-10860.736370203609</v>
      </c>
      <c r="M464" s="36">
        <f t="shared" si="89"/>
        <v>10860.736370203609</v>
      </c>
      <c r="N464" s="36">
        <f t="shared" si="90"/>
        <v>0.26202017780949599</v>
      </c>
      <c r="O464" s="36">
        <f t="shared" si="91"/>
        <v>117955594.50306347</v>
      </c>
      <c r="P464" s="35">
        <f t="shared" si="94"/>
        <v>117955594.50306347</v>
      </c>
    </row>
    <row r="465" spans="1:16" ht="17" x14ac:dyDescent="0.4">
      <c r="A465" s="1">
        <v>464</v>
      </c>
      <c r="B465" s="21">
        <v>40277</v>
      </c>
      <c r="C465" s="43">
        <v>4</v>
      </c>
      <c r="D465" s="22">
        <v>49896</v>
      </c>
      <c r="E465" s="25">
        <f t="shared" si="95"/>
        <v>46289.5</v>
      </c>
      <c r="F465" s="25">
        <f t="shared" si="96"/>
        <v>47870.25</v>
      </c>
      <c r="G465" s="25">
        <f t="shared" si="85"/>
        <v>1.0423175145314678</v>
      </c>
      <c r="H465" s="25">
        <f t="shared" si="92"/>
        <v>1.0012225194949984</v>
      </c>
      <c r="I465" s="4">
        <f t="shared" si="86"/>
        <v>49835.075648485006</v>
      </c>
      <c r="J465" s="25">
        <f t="shared" si="93"/>
        <v>52276.479064925974</v>
      </c>
      <c r="K465" s="15">
        <f t="shared" si="87"/>
        <v>52340.38807971272</v>
      </c>
      <c r="L465" s="36">
        <f t="shared" si="88"/>
        <v>-2444.3880797127204</v>
      </c>
      <c r="M465" s="36">
        <f t="shared" si="89"/>
        <v>2444.3880797127204</v>
      </c>
      <c r="N465" s="36">
        <f t="shared" si="90"/>
        <v>4.8989660087235855E-2</v>
      </c>
      <c r="O465" s="36">
        <f t="shared" si="91"/>
        <v>5975033.0842416408</v>
      </c>
      <c r="P465" s="35">
        <f t="shared" si="94"/>
        <v>5975033.0842416408</v>
      </c>
    </row>
    <row r="466" spans="1:16" ht="17" x14ac:dyDescent="0.4">
      <c r="A466" s="1">
        <v>465</v>
      </c>
      <c r="B466" s="21">
        <v>40278</v>
      </c>
      <c r="C466" s="43">
        <v>1</v>
      </c>
      <c r="D466" s="22">
        <v>51619</v>
      </c>
      <c r="E466" s="25">
        <f t="shared" si="95"/>
        <v>49451</v>
      </c>
      <c r="F466" s="25">
        <f t="shared" si="96"/>
        <v>50400.5</v>
      </c>
      <c r="G466" s="25">
        <f t="shared" si="85"/>
        <v>1.0241763474568704</v>
      </c>
      <c r="H466" s="25">
        <f t="shared" si="92"/>
        <v>0.99908176007043725</v>
      </c>
      <c r="I466" s="4">
        <f t="shared" si="86"/>
        <v>51666.442190237518</v>
      </c>
      <c r="J466" s="25">
        <f t="shared" si="93"/>
        <v>52277.019730988817</v>
      </c>
      <c r="K466" s="15">
        <f t="shared" si="87"/>
        <v>52229.01688407328</v>
      </c>
      <c r="L466" s="36">
        <f t="shared" si="88"/>
        <v>-610.01688407328038</v>
      </c>
      <c r="M466" s="36">
        <f t="shared" si="89"/>
        <v>610.01688407328038</v>
      </c>
      <c r="N466" s="36">
        <f t="shared" si="90"/>
        <v>1.1817681165332153E-2</v>
      </c>
      <c r="O466" s="36">
        <f t="shared" si="91"/>
        <v>372120.59885447397</v>
      </c>
      <c r="P466" s="35">
        <f t="shared" si="94"/>
        <v>372120.59885447397</v>
      </c>
    </row>
    <row r="467" spans="1:16" ht="17" x14ac:dyDescent="0.4">
      <c r="A467" s="1">
        <v>466</v>
      </c>
      <c r="B467" s="21">
        <v>40279</v>
      </c>
      <c r="C467" s="43">
        <v>2</v>
      </c>
      <c r="D467" s="22">
        <v>54839</v>
      </c>
      <c r="E467" s="25">
        <f t="shared" si="95"/>
        <v>51350</v>
      </c>
      <c r="F467" s="25">
        <f t="shared" si="96"/>
        <v>52264.125</v>
      </c>
      <c r="G467" s="25">
        <f t="shared" si="85"/>
        <v>1.0492665858272763</v>
      </c>
      <c r="H467" s="25">
        <f t="shared" si="92"/>
        <v>0.99903006100488578</v>
      </c>
      <c r="I467" s="4">
        <f t="shared" si="86"/>
        <v>54892.242126167424</v>
      </c>
      <c r="J467" s="25">
        <f t="shared" si="93"/>
        <v>52277.56039705166</v>
      </c>
      <c r="K467" s="15">
        <f t="shared" si="87"/>
        <v>52226.854352653121</v>
      </c>
      <c r="L467" s="36">
        <f t="shared" si="88"/>
        <v>2612.1456473468788</v>
      </c>
      <c r="M467" s="36">
        <f t="shared" si="89"/>
        <v>2612.1456473468788</v>
      </c>
      <c r="N467" s="36">
        <f t="shared" si="90"/>
        <v>4.763299198283847E-2</v>
      </c>
      <c r="O467" s="36">
        <f t="shared" si="91"/>
        <v>6823304.8829532443</v>
      </c>
      <c r="P467" s="35">
        <f t="shared" si="94"/>
        <v>6823304.8829532443</v>
      </c>
    </row>
    <row r="468" spans="1:16" ht="17" x14ac:dyDescent="0.4">
      <c r="A468" s="1">
        <v>467</v>
      </c>
      <c r="B468" s="21">
        <v>40280</v>
      </c>
      <c r="C468" s="43">
        <v>3</v>
      </c>
      <c r="D468" s="22">
        <v>49046</v>
      </c>
      <c r="E468" s="25">
        <f t="shared" si="95"/>
        <v>53178.25</v>
      </c>
      <c r="F468" s="25">
        <f t="shared" si="96"/>
        <v>53273.125</v>
      </c>
      <c r="G468" s="25">
        <f t="shared" si="85"/>
        <v>0.92065182960451453</v>
      </c>
      <c r="H468" s="25">
        <f t="shared" si="92"/>
        <v>1.0006656594296783</v>
      </c>
      <c r="I468" s="4">
        <f t="shared" si="86"/>
        <v>49013.373785559292</v>
      </c>
      <c r="J468" s="25">
        <f t="shared" si="93"/>
        <v>52278.101063114504</v>
      </c>
      <c r="K468" s="15">
        <f t="shared" si="87"/>
        <v>52312.90047405284</v>
      </c>
      <c r="L468" s="36">
        <f t="shared" si="88"/>
        <v>-3266.9004740528399</v>
      </c>
      <c r="M468" s="36">
        <f t="shared" si="89"/>
        <v>3266.9004740528399</v>
      </c>
      <c r="N468" s="36">
        <f t="shared" si="90"/>
        <v>6.6608907434914974E-2</v>
      </c>
      <c r="O468" s="36">
        <f t="shared" si="91"/>
        <v>10672638.70736667</v>
      </c>
      <c r="P468" s="35">
        <f t="shared" si="94"/>
        <v>10672638.70736667</v>
      </c>
    </row>
    <row r="469" spans="1:16" ht="17" x14ac:dyDescent="0.4">
      <c r="A469" s="1">
        <v>468</v>
      </c>
      <c r="B469" s="21">
        <v>40281</v>
      </c>
      <c r="C469" s="43">
        <v>4</v>
      </c>
      <c r="D469" s="22">
        <v>57209</v>
      </c>
      <c r="E469" s="25">
        <f t="shared" si="95"/>
        <v>53368</v>
      </c>
      <c r="F469" s="25">
        <f t="shared" si="96"/>
        <v>51247.25</v>
      </c>
      <c r="G469" s="25">
        <f t="shared" si="85"/>
        <v>1.1163330715306674</v>
      </c>
      <c r="H469" s="25">
        <f t="shared" si="92"/>
        <v>1.0012225194949984</v>
      </c>
      <c r="I469" s="4">
        <f t="shared" si="86"/>
        <v>57139.146279745444</v>
      </c>
      <c r="J469" s="25">
        <f t="shared" si="93"/>
        <v>52278.641729177347</v>
      </c>
      <c r="K469" s="15">
        <f t="shared" si="87"/>
        <v>52342.553387863307</v>
      </c>
      <c r="L469" s="36">
        <f t="shared" si="88"/>
        <v>4866.4466121366931</v>
      </c>
      <c r="M469" s="36">
        <f t="shared" si="89"/>
        <v>4866.4466121366931</v>
      </c>
      <c r="N469" s="36">
        <f t="shared" si="90"/>
        <v>8.50643537229578E-2</v>
      </c>
      <c r="O469" s="36">
        <f t="shared" si="91"/>
        <v>23682302.628776699</v>
      </c>
      <c r="P469" s="35">
        <f t="shared" si="94"/>
        <v>23682302.628776699</v>
      </c>
    </row>
    <row r="470" spans="1:16" ht="17" x14ac:dyDescent="0.4">
      <c r="A470" s="1">
        <v>469</v>
      </c>
      <c r="B470" s="21">
        <v>40282</v>
      </c>
      <c r="C470" s="43">
        <v>1</v>
      </c>
      <c r="D470" s="22">
        <v>52378</v>
      </c>
      <c r="E470" s="25">
        <f t="shared" si="95"/>
        <v>49126.5</v>
      </c>
      <c r="F470" s="25">
        <f t="shared" si="96"/>
        <v>49735.625</v>
      </c>
      <c r="G470" s="25">
        <f t="shared" si="85"/>
        <v>1.0531284165022556</v>
      </c>
      <c r="H470" s="25">
        <f t="shared" si="92"/>
        <v>0.99908176007043725</v>
      </c>
      <c r="I470" s="4">
        <f t="shared" si="86"/>
        <v>52426.139774894145</v>
      </c>
      <c r="J470" s="25">
        <f t="shared" si="93"/>
        <v>52279.18239524019</v>
      </c>
      <c r="K470" s="15">
        <f t="shared" si="87"/>
        <v>52231.177562479985</v>
      </c>
      <c r="L470" s="36">
        <f t="shared" si="88"/>
        <v>146.82243752001523</v>
      </c>
      <c r="M470" s="36">
        <f t="shared" si="89"/>
        <v>146.82243752001523</v>
      </c>
      <c r="N470" s="36">
        <f t="shared" si="90"/>
        <v>2.8031318019018526E-3</v>
      </c>
      <c r="O470" s="36">
        <f t="shared" si="91"/>
        <v>21556.828159318775</v>
      </c>
      <c r="P470" s="35">
        <f t="shared" si="94"/>
        <v>21556.828159318775</v>
      </c>
    </row>
    <row r="471" spans="1:16" ht="17" x14ac:dyDescent="0.4">
      <c r="A471" s="1">
        <v>470</v>
      </c>
      <c r="B471" s="21">
        <v>40283</v>
      </c>
      <c r="C471" s="43">
        <v>2</v>
      </c>
      <c r="D471" s="22">
        <v>37873</v>
      </c>
      <c r="E471" s="25">
        <f t="shared" si="95"/>
        <v>50344.75</v>
      </c>
      <c r="F471" s="25">
        <f t="shared" si="96"/>
        <v>50521.25</v>
      </c>
      <c r="G471" s="25">
        <f t="shared" si="85"/>
        <v>0.74964495138184428</v>
      </c>
      <c r="H471" s="25">
        <f t="shared" si="92"/>
        <v>0.99903006100488578</v>
      </c>
      <c r="I471" s="4">
        <f t="shared" si="86"/>
        <v>37909.770164378249</v>
      </c>
      <c r="J471" s="25">
        <f t="shared" si="93"/>
        <v>52279.723061303041</v>
      </c>
      <c r="K471" s="15">
        <f t="shared" si="87"/>
        <v>52229.014919252113</v>
      </c>
      <c r="L471" s="36">
        <f t="shared" si="88"/>
        <v>-14356.014919252113</v>
      </c>
      <c r="M471" s="36">
        <f t="shared" si="89"/>
        <v>14356.014919252113</v>
      </c>
      <c r="N471" s="36">
        <f t="shared" si="90"/>
        <v>0.37905671373411437</v>
      </c>
      <c r="O471" s="36">
        <f t="shared" si="91"/>
        <v>206095164.36178926</v>
      </c>
      <c r="P471" s="35">
        <f t="shared" si="94"/>
        <v>206095164.36178926</v>
      </c>
    </row>
    <row r="472" spans="1:16" ht="17" x14ac:dyDescent="0.4">
      <c r="A472" s="1">
        <v>471</v>
      </c>
      <c r="B472" s="21">
        <v>40284</v>
      </c>
      <c r="C472" s="43">
        <v>3</v>
      </c>
      <c r="D472" s="22">
        <v>53919</v>
      </c>
      <c r="E472" s="25">
        <f t="shared" si="95"/>
        <v>50697.75</v>
      </c>
      <c r="F472" s="25">
        <f t="shared" si="96"/>
        <v>51491.375</v>
      </c>
      <c r="G472" s="25">
        <f t="shared" si="85"/>
        <v>1.0471462453663356</v>
      </c>
      <c r="H472" s="25">
        <f t="shared" si="92"/>
        <v>1.0006656594296783</v>
      </c>
      <c r="I472" s="4">
        <f t="shared" si="86"/>
        <v>53883.132184960479</v>
      </c>
      <c r="J472" s="25">
        <f t="shared" si="93"/>
        <v>52280.263727365884</v>
      </c>
      <c r="K472" s="15">
        <f t="shared" si="87"/>
        <v>52315.064577902078</v>
      </c>
      <c r="L472" s="36">
        <f t="shared" si="88"/>
        <v>1603.9354220979221</v>
      </c>
      <c r="M472" s="36">
        <f t="shared" si="89"/>
        <v>1603.9354220979221</v>
      </c>
      <c r="N472" s="36">
        <f t="shared" si="90"/>
        <v>2.9747128509392276E-2</v>
      </c>
      <c r="O472" s="36">
        <f t="shared" si="91"/>
        <v>2572608.8382604397</v>
      </c>
      <c r="P472" s="35">
        <f t="shared" si="94"/>
        <v>2572608.8382604397</v>
      </c>
    </row>
    <row r="473" spans="1:16" ht="17" x14ac:dyDescent="0.4">
      <c r="A473" s="1">
        <v>472</v>
      </c>
      <c r="B473" s="21">
        <v>40285</v>
      </c>
      <c r="C473" s="43">
        <v>4</v>
      </c>
      <c r="D473" s="22">
        <v>58621</v>
      </c>
      <c r="E473" s="25">
        <f t="shared" si="95"/>
        <v>52285</v>
      </c>
      <c r="F473" s="25">
        <f t="shared" si="96"/>
        <v>54724.125</v>
      </c>
      <c r="G473" s="25">
        <f t="shared" si="85"/>
        <v>1.0712094528692784</v>
      </c>
      <c r="H473" s="25">
        <f t="shared" si="92"/>
        <v>1.0012225194949984</v>
      </c>
      <c r="I473" s="4">
        <f t="shared" si="86"/>
        <v>58549.422189951889</v>
      </c>
      <c r="J473" s="25">
        <f t="shared" si="93"/>
        <v>52280.804393428727</v>
      </c>
      <c r="K473" s="15">
        <f t="shared" si="87"/>
        <v>52344.718696013893</v>
      </c>
      <c r="L473" s="36">
        <f t="shared" si="88"/>
        <v>6276.2813039861066</v>
      </c>
      <c r="M473" s="36">
        <f t="shared" si="89"/>
        <v>6276.2813039861066</v>
      </c>
      <c r="N473" s="36">
        <f t="shared" si="90"/>
        <v>0.10706540836877751</v>
      </c>
      <c r="O473" s="36">
        <f t="shared" si="91"/>
        <v>39391707.006765544</v>
      </c>
      <c r="P473" s="35">
        <f t="shared" si="94"/>
        <v>39391707.006765544</v>
      </c>
    </row>
    <row r="474" spans="1:16" ht="17" x14ac:dyDescent="0.4">
      <c r="A474" s="1">
        <v>473</v>
      </c>
      <c r="B474" s="21">
        <v>40286</v>
      </c>
      <c r="C474" s="43">
        <v>1</v>
      </c>
      <c r="D474" s="22">
        <v>58727</v>
      </c>
      <c r="E474" s="25">
        <f t="shared" si="95"/>
        <v>57163.25</v>
      </c>
      <c r="F474" s="25">
        <f t="shared" si="96"/>
        <v>57827</v>
      </c>
      <c r="G474" s="25">
        <f t="shared" si="85"/>
        <v>1.0155636640323724</v>
      </c>
      <c r="H474" s="25">
        <f t="shared" si="92"/>
        <v>0.99908176007043725</v>
      </c>
      <c r="I474" s="4">
        <f t="shared" si="86"/>
        <v>58780.975038378871</v>
      </c>
      <c r="J474" s="25">
        <f t="shared" si="93"/>
        <v>52281.34505949157</v>
      </c>
      <c r="K474" s="15">
        <f t="shared" si="87"/>
        <v>52233.338240886696</v>
      </c>
      <c r="L474" s="36">
        <f t="shared" si="88"/>
        <v>6493.6617591133036</v>
      </c>
      <c r="M474" s="36">
        <f t="shared" si="89"/>
        <v>6493.6617591133036</v>
      </c>
      <c r="N474" s="36">
        <f t="shared" si="90"/>
        <v>0.11057370134883961</v>
      </c>
      <c r="O474" s="36">
        <f t="shared" si="91"/>
        <v>42167643.041770481</v>
      </c>
      <c r="P474" s="35">
        <f t="shared" si="94"/>
        <v>42167643.041770481</v>
      </c>
    </row>
    <row r="475" spans="1:16" ht="17" x14ac:dyDescent="0.4">
      <c r="A475" s="1">
        <v>474</v>
      </c>
      <c r="B475" s="21">
        <v>40287</v>
      </c>
      <c r="C475" s="43">
        <v>2</v>
      </c>
      <c r="D475" s="22">
        <v>57386</v>
      </c>
      <c r="E475" s="25">
        <f t="shared" si="95"/>
        <v>58490.75</v>
      </c>
      <c r="F475" s="25">
        <f t="shared" si="96"/>
        <v>58894.625</v>
      </c>
      <c r="G475" s="25">
        <f t="shared" si="85"/>
        <v>0.97438433473343278</v>
      </c>
      <c r="H475" s="25">
        <f t="shared" si="92"/>
        <v>0.99903006100488578</v>
      </c>
      <c r="I475" s="4">
        <f t="shared" si="86"/>
        <v>57441.714959285244</v>
      </c>
      <c r="J475" s="25">
        <f t="shared" si="93"/>
        <v>52281.885725554414</v>
      </c>
      <c r="K475" s="15">
        <f t="shared" si="87"/>
        <v>52231.17548585109</v>
      </c>
      <c r="L475" s="36">
        <f t="shared" si="88"/>
        <v>5154.8245141489097</v>
      </c>
      <c r="M475" s="36">
        <f t="shared" si="89"/>
        <v>5154.8245141489097</v>
      </c>
      <c r="N475" s="36">
        <f t="shared" si="90"/>
        <v>8.9827214201179895E-2</v>
      </c>
      <c r="O475" s="36">
        <f t="shared" si="91"/>
        <v>26572215.771670543</v>
      </c>
      <c r="P475" s="35">
        <f t="shared" si="94"/>
        <v>26572215.771670543</v>
      </c>
    </row>
    <row r="476" spans="1:16" ht="17" x14ac:dyDescent="0.4">
      <c r="A476" s="1">
        <v>475</v>
      </c>
      <c r="B476" s="21">
        <v>40288</v>
      </c>
      <c r="C476" s="43">
        <v>3</v>
      </c>
      <c r="D476" s="22">
        <v>59229</v>
      </c>
      <c r="E476" s="25">
        <f t="shared" si="95"/>
        <v>59298.5</v>
      </c>
      <c r="F476" s="25">
        <f t="shared" si="96"/>
        <v>58015.875</v>
      </c>
      <c r="G476" s="25">
        <f t="shared" si="85"/>
        <v>1.0209102250030704</v>
      </c>
      <c r="H476" s="25">
        <f t="shared" si="92"/>
        <v>1.0006656594296783</v>
      </c>
      <c r="I476" s="4">
        <f t="shared" si="86"/>
        <v>59189.599884697862</v>
      </c>
      <c r="J476" s="25">
        <f t="shared" si="93"/>
        <v>52282.426391617257</v>
      </c>
      <c r="K476" s="15">
        <f t="shared" si="87"/>
        <v>52317.228681751301</v>
      </c>
      <c r="L476" s="36">
        <f t="shared" si="88"/>
        <v>6911.7713182486987</v>
      </c>
      <c r="M476" s="36">
        <f t="shared" si="89"/>
        <v>6911.7713182486987</v>
      </c>
      <c r="N476" s="36">
        <f t="shared" si="90"/>
        <v>0.11669572875194074</v>
      </c>
      <c r="O476" s="36">
        <f t="shared" si="91"/>
        <v>47772582.755765356</v>
      </c>
      <c r="P476" s="35">
        <f t="shared" si="94"/>
        <v>47772582.755765356</v>
      </c>
    </row>
    <row r="477" spans="1:16" ht="17" x14ac:dyDescent="0.4">
      <c r="A477" s="1">
        <v>476</v>
      </c>
      <c r="B477" s="21">
        <v>40289</v>
      </c>
      <c r="C477" s="43">
        <v>4</v>
      </c>
      <c r="D477" s="22">
        <v>61852</v>
      </c>
      <c r="E477" s="25">
        <f t="shared" si="95"/>
        <v>56733.25</v>
      </c>
      <c r="F477" s="25">
        <f t="shared" si="96"/>
        <v>56823.625</v>
      </c>
      <c r="G477" s="25">
        <f t="shared" si="85"/>
        <v>1.0884909225696178</v>
      </c>
      <c r="H477" s="25">
        <f t="shared" si="92"/>
        <v>1.0012225194949984</v>
      </c>
      <c r="I477" s="4">
        <f t="shared" si="86"/>
        <v>61776.477052471033</v>
      </c>
      <c r="J477" s="25">
        <f t="shared" si="93"/>
        <v>52282.967057680107</v>
      </c>
      <c r="K477" s="15">
        <f t="shared" si="87"/>
        <v>52346.88400416448</v>
      </c>
      <c r="L477" s="36">
        <f t="shared" si="88"/>
        <v>9505.1159958355202</v>
      </c>
      <c r="M477" s="36">
        <f t="shared" si="89"/>
        <v>9505.1159958355202</v>
      </c>
      <c r="N477" s="36">
        <f t="shared" si="90"/>
        <v>0.1536751599921671</v>
      </c>
      <c r="O477" s="36">
        <f t="shared" si="91"/>
        <v>90347230.094288275</v>
      </c>
      <c r="P477" s="35">
        <f t="shared" si="94"/>
        <v>90347230.094288275</v>
      </c>
    </row>
    <row r="478" spans="1:16" ht="17" x14ac:dyDescent="0.4">
      <c r="A478" s="1">
        <v>477</v>
      </c>
      <c r="B478" s="21">
        <v>40290</v>
      </c>
      <c r="C478" s="43">
        <v>1</v>
      </c>
      <c r="D478" s="22">
        <v>48466</v>
      </c>
      <c r="E478" s="25">
        <f t="shared" si="95"/>
        <v>56914</v>
      </c>
      <c r="F478" s="25">
        <f t="shared" si="96"/>
        <v>56170.375</v>
      </c>
      <c r="G478" s="25">
        <f t="shared" si="85"/>
        <v>0.86283917456488401</v>
      </c>
      <c r="H478" s="25">
        <f t="shared" si="92"/>
        <v>0.99908176007043725</v>
      </c>
      <c r="I478" s="4">
        <f t="shared" si="86"/>
        <v>48510.544318798347</v>
      </c>
      <c r="J478" s="25">
        <f t="shared" si="93"/>
        <v>52283.50772374295</v>
      </c>
      <c r="K478" s="15">
        <f t="shared" si="87"/>
        <v>52235.498919293408</v>
      </c>
      <c r="L478" s="36">
        <f t="shared" si="88"/>
        <v>-3769.4989192934081</v>
      </c>
      <c r="M478" s="36">
        <f t="shared" si="89"/>
        <v>3769.4989192934081</v>
      </c>
      <c r="N478" s="36">
        <f t="shared" si="90"/>
        <v>7.7776150689006895E-2</v>
      </c>
      <c r="O478" s="36">
        <f t="shared" si="91"/>
        <v>14209122.102554172</v>
      </c>
      <c r="P478" s="35">
        <f t="shared" si="94"/>
        <v>14209122.102554172</v>
      </c>
    </row>
    <row r="479" spans="1:16" ht="17" x14ac:dyDescent="0.4">
      <c r="A479" s="1">
        <v>478</v>
      </c>
      <c r="B479" s="21">
        <v>40291</v>
      </c>
      <c r="C479" s="43">
        <v>2</v>
      </c>
      <c r="D479" s="22">
        <v>58109</v>
      </c>
      <c r="E479" s="25">
        <f t="shared" si="95"/>
        <v>55426.75</v>
      </c>
      <c r="F479" s="25">
        <f t="shared" si="96"/>
        <v>54520.25</v>
      </c>
      <c r="G479" s="25">
        <f t="shared" si="85"/>
        <v>1.0658241662501549</v>
      </c>
      <c r="H479" s="25">
        <f t="shared" si="92"/>
        <v>0.99903006100488578</v>
      </c>
      <c r="I479" s="4">
        <f t="shared" si="86"/>
        <v>58165.416906024228</v>
      </c>
      <c r="J479" s="25">
        <f t="shared" si="93"/>
        <v>52284.048389805794</v>
      </c>
      <c r="K479" s="15">
        <f t="shared" si="87"/>
        <v>52233.336052450082</v>
      </c>
      <c r="L479" s="36">
        <f t="shared" si="88"/>
        <v>5875.6639475499178</v>
      </c>
      <c r="M479" s="36">
        <f t="shared" si="89"/>
        <v>5875.6639475499178</v>
      </c>
      <c r="N479" s="36">
        <f t="shared" si="90"/>
        <v>0.10111452524651805</v>
      </c>
      <c r="O479" s="36">
        <f t="shared" si="91"/>
        <v>34523426.824537881</v>
      </c>
      <c r="P479" s="35">
        <f t="shared" si="94"/>
        <v>34523426.824537881</v>
      </c>
    </row>
    <row r="480" spans="1:16" ht="17" x14ac:dyDescent="0.4">
      <c r="A480" s="1">
        <v>479</v>
      </c>
      <c r="B480" s="21">
        <v>40292</v>
      </c>
      <c r="C480" s="43">
        <v>3</v>
      </c>
      <c r="D480" s="22">
        <v>53280</v>
      </c>
      <c r="E480" s="25">
        <f t="shared" si="95"/>
        <v>53613.75</v>
      </c>
      <c r="F480" s="25">
        <f t="shared" si="96"/>
        <v>53966.375</v>
      </c>
      <c r="G480" s="25">
        <f t="shared" si="85"/>
        <v>0.98728143218809861</v>
      </c>
      <c r="H480" s="25">
        <f t="shared" si="92"/>
        <v>1.0006656594296783</v>
      </c>
      <c r="I480" s="4">
        <f t="shared" si="86"/>
        <v>53244.557258381908</v>
      </c>
      <c r="J480" s="25">
        <f t="shared" si="93"/>
        <v>52284.589055868637</v>
      </c>
      <c r="K480" s="15">
        <f t="shared" si="87"/>
        <v>52319.392785600532</v>
      </c>
      <c r="L480" s="36">
        <f t="shared" si="88"/>
        <v>960.60721439946792</v>
      </c>
      <c r="M480" s="36">
        <f t="shared" si="89"/>
        <v>960.60721439946792</v>
      </c>
      <c r="N480" s="36">
        <f t="shared" si="90"/>
        <v>1.8029414684674699E-2</v>
      </c>
      <c r="O480" s="36">
        <f t="shared" si="91"/>
        <v>922766.22035630536</v>
      </c>
      <c r="P480" s="35">
        <f t="shared" si="94"/>
        <v>922766.22035630536</v>
      </c>
    </row>
    <row r="481" spans="1:16" ht="17" x14ac:dyDescent="0.4">
      <c r="A481" s="1">
        <v>480</v>
      </c>
      <c r="B481" s="21">
        <v>40293</v>
      </c>
      <c r="C481" s="43">
        <v>4</v>
      </c>
      <c r="D481" s="22">
        <v>54600</v>
      </c>
      <c r="E481" s="25">
        <f t="shared" si="95"/>
        <v>54319</v>
      </c>
      <c r="F481" s="25">
        <f t="shared" si="96"/>
        <v>53953.25</v>
      </c>
      <c r="G481" s="25">
        <f t="shared" si="85"/>
        <v>1.0119872296849588</v>
      </c>
      <c r="H481" s="25">
        <f t="shared" si="92"/>
        <v>1.0012225194949984</v>
      </c>
      <c r="I481" s="4">
        <f t="shared" si="86"/>
        <v>54533.331938577867</v>
      </c>
      <c r="J481" s="25">
        <f t="shared" si="93"/>
        <v>52285.12972193148</v>
      </c>
      <c r="K481" s="15">
        <f t="shared" si="87"/>
        <v>52349.049312315059</v>
      </c>
      <c r="L481" s="36">
        <f t="shared" si="88"/>
        <v>2250.9506876849409</v>
      </c>
      <c r="M481" s="36">
        <f t="shared" si="89"/>
        <v>2250.9506876849409</v>
      </c>
      <c r="N481" s="36">
        <f t="shared" si="90"/>
        <v>4.1226203071152767E-2</v>
      </c>
      <c r="O481" s="36">
        <f t="shared" si="91"/>
        <v>5066778.9983893083</v>
      </c>
      <c r="P481" s="35">
        <f t="shared" si="94"/>
        <v>5066778.9983893083</v>
      </c>
    </row>
    <row r="482" spans="1:16" ht="17" x14ac:dyDescent="0.4">
      <c r="A482" s="1">
        <v>481</v>
      </c>
      <c r="B482" s="21">
        <v>40294</v>
      </c>
      <c r="C482" s="43">
        <v>1</v>
      </c>
      <c r="D482" s="22">
        <v>51287</v>
      </c>
      <c r="E482" s="25">
        <f t="shared" si="95"/>
        <v>53587.5</v>
      </c>
      <c r="F482" s="25">
        <f t="shared" si="96"/>
        <v>53117.625</v>
      </c>
      <c r="G482" s="25">
        <f t="shared" si="85"/>
        <v>0.96553639211090481</v>
      </c>
      <c r="H482" s="25">
        <f t="shared" si="92"/>
        <v>0.99908176007043725</v>
      </c>
      <c r="I482" s="4">
        <f t="shared" si="86"/>
        <v>51334.137054392988</v>
      </c>
      <c r="J482" s="25">
        <f t="shared" si="93"/>
        <v>52285.670387994331</v>
      </c>
      <c r="K482" s="15">
        <f t="shared" si="87"/>
        <v>52237.65959770012</v>
      </c>
      <c r="L482" s="36">
        <f t="shared" si="88"/>
        <v>-950.65959770011978</v>
      </c>
      <c r="M482" s="36">
        <f t="shared" si="89"/>
        <v>950.65959770011978</v>
      </c>
      <c r="N482" s="36">
        <f t="shared" si="90"/>
        <v>1.8536073424066914E-2</v>
      </c>
      <c r="O482" s="36">
        <f t="shared" si="91"/>
        <v>903753.67069935356</v>
      </c>
      <c r="P482" s="35">
        <f t="shared" si="94"/>
        <v>903753.67069935356</v>
      </c>
    </row>
    <row r="483" spans="1:16" ht="17" x14ac:dyDescent="0.4">
      <c r="A483" s="1">
        <v>482</v>
      </c>
      <c r="B483" s="21">
        <v>40295</v>
      </c>
      <c r="C483" s="43">
        <v>2</v>
      </c>
      <c r="D483" s="22">
        <v>55183</v>
      </c>
      <c r="E483" s="25">
        <f t="shared" si="95"/>
        <v>52647.75</v>
      </c>
      <c r="F483" s="25">
        <f t="shared" si="96"/>
        <v>50738.75</v>
      </c>
      <c r="G483" s="25">
        <f t="shared" si="85"/>
        <v>1.0875908452612648</v>
      </c>
      <c r="H483" s="25">
        <f t="shared" si="92"/>
        <v>0.99903006100488578</v>
      </c>
      <c r="I483" s="4">
        <f t="shared" si="86"/>
        <v>55236.576109124835</v>
      </c>
      <c r="J483" s="25">
        <f t="shared" si="93"/>
        <v>52286.211054057174</v>
      </c>
      <c r="K483" s="15">
        <f t="shared" si="87"/>
        <v>52235.496619049074</v>
      </c>
      <c r="L483" s="36">
        <f t="shared" si="88"/>
        <v>2947.5033809509259</v>
      </c>
      <c r="M483" s="36">
        <f t="shared" si="89"/>
        <v>2947.5033809509259</v>
      </c>
      <c r="N483" s="36">
        <f t="shared" si="90"/>
        <v>5.341325011237022E-2</v>
      </c>
      <c r="O483" s="36">
        <f t="shared" si="91"/>
        <v>8687776.1807171386</v>
      </c>
      <c r="P483" s="35">
        <f t="shared" si="94"/>
        <v>8687776.1807171386</v>
      </c>
    </row>
    <row r="484" spans="1:16" ht="17" x14ac:dyDescent="0.4">
      <c r="A484" s="1">
        <v>483</v>
      </c>
      <c r="B484" s="21">
        <v>40296</v>
      </c>
      <c r="C484" s="43">
        <v>3</v>
      </c>
      <c r="D484" s="22">
        <v>49521</v>
      </c>
      <c r="E484" s="25">
        <f t="shared" si="95"/>
        <v>48829.75</v>
      </c>
      <c r="F484" s="25">
        <f t="shared" si="96"/>
        <v>48697</v>
      </c>
      <c r="G484" s="25">
        <f t="shared" si="85"/>
        <v>1.0169209602234224</v>
      </c>
      <c r="H484" s="25">
        <f t="shared" si="92"/>
        <v>1.0006656594296783</v>
      </c>
      <c r="I484" s="4">
        <f t="shared" si="86"/>
        <v>49488.057807663863</v>
      </c>
      <c r="J484" s="25">
        <f t="shared" si="93"/>
        <v>52286.751720120017</v>
      </c>
      <c r="K484" s="15">
        <f t="shared" si="87"/>
        <v>52321.556889449763</v>
      </c>
      <c r="L484" s="36">
        <f t="shared" si="88"/>
        <v>-2800.5568894497628</v>
      </c>
      <c r="M484" s="36">
        <f t="shared" si="89"/>
        <v>2800.5568894497628</v>
      </c>
      <c r="N484" s="36">
        <f t="shared" si="90"/>
        <v>5.6552914711935597E-2</v>
      </c>
      <c r="O484" s="36">
        <f t="shared" si="91"/>
        <v>7843118.891044531</v>
      </c>
      <c r="P484" s="35">
        <f t="shared" si="94"/>
        <v>7843118.891044531</v>
      </c>
    </row>
    <row r="485" spans="1:16" ht="17" x14ac:dyDescent="0.4">
      <c r="A485" s="1">
        <v>484</v>
      </c>
      <c r="B485" s="21">
        <v>40297</v>
      </c>
      <c r="C485" s="43">
        <v>4</v>
      </c>
      <c r="D485" s="22">
        <v>39328</v>
      </c>
      <c r="E485" s="25">
        <f t="shared" si="95"/>
        <v>48564.25</v>
      </c>
      <c r="F485" s="25">
        <f t="shared" si="96"/>
        <v>48210</v>
      </c>
      <c r="G485" s="25">
        <f t="shared" si="85"/>
        <v>0.81576436423978427</v>
      </c>
      <c r="H485" s="25">
        <f t="shared" si="92"/>
        <v>1.0012225194949984</v>
      </c>
      <c r="I485" s="4">
        <f t="shared" si="86"/>
        <v>39279.979459347807</v>
      </c>
      <c r="J485" s="25">
        <f t="shared" si="93"/>
        <v>52287.29238618286</v>
      </c>
      <c r="K485" s="15">
        <f t="shared" si="87"/>
        <v>52351.214620465653</v>
      </c>
      <c r="L485" s="36">
        <f t="shared" si="88"/>
        <v>-13023.214620465653</v>
      </c>
      <c r="M485" s="36">
        <f t="shared" si="89"/>
        <v>13023.214620465653</v>
      </c>
      <c r="N485" s="36">
        <f t="shared" si="90"/>
        <v>0.33114357761558311</v>
      </c>
      <c r="O485" s="36">
        <f t="shared" si="91"/>
        <v>169604119.05071035</v>
      </c>
      <c r="P485" s="35">
        <f t="shared" si="94"/>
        <v>169604119.05071035</v>
      </c>
    </row>
    <row r="486" spans="1:16" ht="17" x14ac:dyDescent="0.4">
      <c r="A486" s="1">
        <v>485</v>
      </c>
      <c r="B486" s="21">
        <v>40298</v>
      </c>
      <c r="C486" s="43">
        <v>1</v>
      </c>
      <c r="D486" s="22">
        <v>50225</v>
      </c>
      <c r="E486" s="25">
        <f t="shared" si="95"/>
        <v>47855.75</v>
      </c>
      <c r="F486" s="25">
        <f t="shared" si="96"/>
        <v>47951.875</v>
      </c>
      <c r="G486" s="25">
        <f t="shared" si="85"/>
        <v>1.0474042985806082</v>
      </c>
      <c r="H486" s="25">
        <f t="shared" si="92"/>
        <v>0.99908176007043725</v>
      </c>
      <c r="I486" s="4">
        <f t="shared" si="86"/>
        <v>50271.160987324038</v>
      </c>
      <c r="J486" s="25">
        <f t="shared" si="93"/>
        <v>52287.833052245704</v>
      </c>
      <c r="K486" s="15">
        <f t="shared" si="87"/>
        <v>52239.820276106824</v>
      </c>
      <c r="L486" s="36">
        <f t="shared" si="88"/>
        <v>-2014.8202761068242</v>
      </c>
      <c r="M486" s="36">
        <f t="shared" si="89"/>
        <v>2014.8202761068242</v>
      </c>
      <c r="N486" s="36">
        <f t="shared" si="90"/>
        <v>4.011588404393876E-2</v>
      </c>
      <c r="O486" s="36">
        <f t="shared" si="91"/>
        <v>4059500.7450111792</v>
      </c>
      <c r="P486" s="35">
        <f t="shared" si="94"/>
        <v>4059500.7450111792</v>
      </c>
    </row>
    <row r="487" spans="1:16" ht="17" x14ac:dyDescent="0.4">
      <c r="A487" s="1">
        <v>486</v>
      </c>
      <c r="B487" s="21">
        <v>40299</v>
      </c>
      <c r="C487" s="43">
        <v>2</v>
      </c>
      <c r="D487" s="22">
        <v>52349</v>
      </c>
      <c r="E487" s="25">
        <f t="shared" si="95"/>
        <v>48048</v>
      </c>
      <c r="F487" s="25">
        <f t="shared" si="96"/>
        <v>48987.125</v>
      </c>
      <c r="G487" s="25">
        <f t="shared" si="85"/>
        <v>1.0686277261627417</v>
      </c>
      <c r="H487" s="25">
        <f t="shared" si="92"/>
        <v>0.99903006100488578</v>
      </c>
      <c r="I487" s="4">
        <f t="shared" si="86"/>
        <v>52399.824633248936</v>
      </c>
      <c r="J487" s="25">
        <f t="shared" si="93"/>
        <v>52288.373718308547</v>
      </c>
      <c r="K487" s="15">
        <f t="shared" si="87"/>
        <v>52237.657185648051</v>
      </c>
      <c r="L487" s="36">
        <f t="shared" si="88"/>
        <v>111.34281435194862</v>
      </c>
      <c r="M487" s="36">
        <f t="shared" si="89"/>
        <v>111.34281435194862</v>
      </c>
      <c r="N487" s="36">
        <f t="shared" si="90"/>
        <v>2.1269329758342782E-3</v>
      </c>
      <c r="O487" s="36">
        <f t="shared" si="91"/>
        <v>12397.222307812495</v>
      </c>
      <c r="P487" s="35">
        <f t="shared" si="94"/>
        <v>12397.222307812495</v>
      </c>
    </row>
    <row r="488" spans="1:16" ht="17" x14ac:dyDescent="0.4">
      <c r="A488" s="1">
        <v>487</v>
      </c>
      <c r="B488" s="21">
        <v>40300</v>
      </c>
      <c r="C488" s="43">
        <v>3</v>
      </c>
      <c r="D488" s="22">
        <v>50290</v>
      </c>
      <c r="E488" s="25">
        <f t="shared" si="95"/>
        <v>49926.25</v>
      </c>
      <c r="F488" s="25">
        <f t="shared" si="96"/>
        <v>49758</v>
      </c>
      <c r="G488" s="25">
        <f t="shared" si="85"/>
        <v>1.0106917480606135</v>
      </c>
      <c r="H488" s="25">
        <f t="shared" si="92"/>
        <v>1.0006656594296783</v>
      </c>
      <c r="I488" s="4">
        <f t="shared" si="86"/>
        <v>50256.546256081572</v>
      </c>
      <c r="J488" s="25">
        <f t="shared" si="93"/>
        <v>52288.914384371397</v>
      </c>
      <c r="K488" s="15">
        <f t="shared" si="87"/>
        <v>52323.720993298994</v>
      </c>
      <c r="L488" s="36">
        <f t="shared" si="88"/>
        <v>-2033.7209932989936</v>
      </c>
      <c r="M488" s="36">
        <f t="shared" si="89"/>
        <v>2033.7209932989936</v>
      </c>
      <c r="N488" s="36">
        <f t="shared" si="90"/>
        <v>4.0439868627937831E-2</v>
      </c>
      <c r="O488" s="36">
        <f t="shared" si="91"/>
        <v>4136021.0785850449</v>
      </c>
      <c r="P488" s="35">
        <f t="shared" si="94"/>
        <v>4136021.0785850449</v>
      </c>
    </row>
    <row r="489" spans="1:16" ht="17" x14ac:dyDescent="0.4">
      <c r="A489" s="1">
        <v>488</v>
      </c>
      <c r="B489" s="21">
        <v>40301</v>
      </c>
      <c r="C489" s="43">
        <v>4</v>
      </c>
      <c r="D489" s="22">
        <v>46841</v>
      </c>
      <c r="E489" s="25">
        <f t="shared" si="95"/>
        <v>49589.75</v>
      </c>
      <c r="F489" s="25">
        <f t="shared" si="96"/>
        <v>49247</v>
      </c>
      <c r="G489" s="25">
        <f t="shared" si="85"/>
        <v>0.95114423213596766</v>
      </c>
      <c r="H489" s="25">
        <f t="shared" si="92"/>
        <v>1.0012225194949984</v>
      </c>
      <c r="I489" s="4">
        <f t="shared" si="86"/>
        <v>46783.805885255053</v>
      </c>
      <c r="J489" s="25">
        <f t="shared" si="93"/>
        <v>52289.455050434241</v>
      </c>
      <c r="K489" s="15">
        <f t="shared" si="87"/>
        <v>52353.379928616239</v>
      </c>
      <c r="L489" s="36">
        <f t="shared" si="88"/>
        <v>-5512.3799286162393</v>
      </c>
      <c r="M489" s="36">
        <f t="shared" si="89"/>
        <v>5512.3799286162393</v>
      </c>
      <c r="N489" s="36">
        <f t="shared" si="90"/>
        <v>0.11768279773310218</v>
      </c>
      <c r="O489" s="36">
        <f t="shared" si="91"/>
        <v>30386332.477411177</v>
      </c>
      <c r="P489" s="35">
        <f t="shared" si="94"/>
        <v>30386332.477411177</v>
      </c>
    </row>
    <row r="490" spans="1:16" ht="17" x14ac:dyDescent="0.4">
      <c r="A490" s="1">
        <v>489</v>
      </c>
      <c r="B490" s="21">
        <v>40302</v>
      </c>
      <c r="C490" s="43">
        <v>1</v>
      </c>
      <c r="D490" s="22">
        <v>48879</v>
      </c>
      <c r="E490" s="25">
        <f t="shared" si="95"/>
        <v>48904.25</v>
      </c>
      <c r="F490" s="25">
        <f t="shared" si="96"/>
        <v>47916.75</v>
      </c>
      <c r="G490" s="25">
        <f t="shared" si="85"/>
        <v>1.0200817042057317</v>
      </c>
      <c r="H490" s="25">
        <f t="shared" si="92"/>
        <v>0.99908176007043725</v>
      </c>
      <c r="I490" s="4">
        <f t="shared" si="86"/>
        <v>48923.923900436268</v>
      </c>
      <c r="J490" s="25">
        <f t="shared" si="93"/>
        <v>52289.995716497084</v>
      </c>
      <c r="K490" s="15">
        <f t="shared" si="87"/>
        <v>52241.980954513529</v>
      </c>
      <c r="L490" s="36">
        <f t="shared" si="88"/>
        <v>-3362.9809545135286</v>
      </c>
      <c r="M490" s="36">
        <f t="shared" si="89"/>
        <v>3362.9809545135286</v>
      </c>
      <c r="N490" s="36">
        <f t="shared" si="90"/>
        <v>6.8802163598140884E-2</v>
      </c>
      <c r="O490" s="36">
        <f t="shared" si="91"/>
        <v>11309640.900420723</v>
      </c>
      <c r="P490" s="35">
        <f t="shared" si="94"/>
        <v>11309640.900420723</v>
      </c>
    </row>
    <row r="491" spans="1:16" ht="17" x14ac:dyDescent="0.4">
      <c r="A491" s="1">
        <v>490</v>
      </c>
      <c r="B491" s="21">
        <v>40303</v>
      </c>
      <c r="C491" s="43">
        <v>2</v>
      </c>
      <c r="D491" s="22">
        <v>49607</v>
      </c>
      <c r="E491" s="25">
        <f t="shared" si="95"/>
        <v>46929.25</v>
      </c>
      <c r="F491" s="25">
        <f t="shared" si="96"/>
        <v>47349.375</v>
      </c>
      <c r="G491" s="25">
        <f t="shared" si="85"/>
        <v>1.0476801436133001</v>
      </c>
      <c r="H491" s="25">
        <f t="shared" si="92"/>
        <v>0.99903006100488578</v>
      </c>
      <c r="I491" s="4">
        <f t="shared" si="86"/>
        <v>49655.162478396531</v>
      </c>
      <c r="J491" s="25">
        <f t="shared" si="93"/>
        <v>52290.536382559927</v>
      </c>
      <c r="K491" s="15">
        <f t="shared" si="87"/>
        <v>52239.817752247043</v>
      </c>
      <c r="L491" s="36">
        <f t="shared" si="88"/>
        <v>-2632.8177522470432</v>
      </c>
      <c r="M491" s="36">
        <f t="shared" si="89"/>
        <v>2632.8177522470432</v>
      </c>
      <c r="N491" s="36">
        <f t="shared" si="90"/>
        <v>5.3073512855988936E-2</v>
      </c>
      <c r="O491" s="36">
        <f t="shared" si="91"/>
        <v>6931729.3165471731</v>
      </c>
      <c r="P491" s="35">
        <f t="shared" si="94"/>
        <v>6931729.3165471731</v>
      </c>
    </row>
    <row r="492" spans="1:16" ht="17" x14ac:dyDescent="0.4">
      <c r="A492" s="1">
        <v>491</v>
      </c>
      <c r="B492" s="21">
        <v>40304</v>
      </c>
      <c r="C492" s="43">
        <v>3</v>
      </c>
      <c r="D492" s="22">
        <v>42390</v>
      </c>
      <c r="E492" s="25">
        <f t="shared" si="95"/>
        <v>47769.5</v>
      </c>
      <c r="F492" s="25">
        <f t="shared" si="96"/>
        <v>48290.75</v>
      </c>
      <c r="G492" s="25">
        <f t="shared" si="85"/>
        <v>0.87780786175406267</v>
      </c>
      <c r="H492" s="25">
        <f t="shared" si="92"/>
        <v>1.0006656594296783</v>
      </c>
      <c r="I492" s="4">
        <f t="shared" si="86"/>
        <v>42361.801467395067</v>
      </c>
      <c r="J492" s="25">
        <f t="shared" si="93"/>
        <v>52291.07704862277</v>
      </c>
      <c r="K492" s="15">
        <f t="shared" si="87"/>
        <v>52325.885097148224</v>
      </c>
      <c r="L492" s="36">
        <f t="shared" si="88"/>
        <v>-9935.8850971482243</v>
      </c>
      <c r="M492" s="36">
        <f t="shared" si="89"/>
        <v>9935.8850971482243</v>
      </c>
      <c r="N492" s="36">
        <f t="shared" si="90"/>
        <v>0.23439219384638416</v>
      </c>
      <c r="O492" s="36">
        <f t="shared" si="91"/>
        <v>98721812.663732186</v>
      </c>
      <c r="P492" s="35">
        <f t="shared" si="94"/>
        <v>98721812.663732186</v>
      </c>
    </row>
    <row r="493" spans="1:16" ht="17" x14ac:dyDescent="0.4">
      <c r="A493" s="1">
        <v>492</v>
      </c>
      <c r="B493" s="21">
        <v>40305</v>
      </c>
      <c r="C493" s="43">
        <v>4</v>
      </c>
      <c r="D493" s="22">
        <v>50202</v>
      </c>
      <c r="E493" s="25">
        <f t="shared" si="95"/>
        <v>48812</v>
      </c>
      <c r="F493" s="25">
        <f t="shared" si="96"/>
        <v>48921.625</v>
      </c>
      <c r="G493" s="25">
        <f t="shared" ref="G493:G556" si="97">D493/F493</f>
        <v>1.0261719638299014</v>
      </c>
      <c r="H493" s="25">
        <f t="shared" si="92"/>
        <v>1.0012225194949984</v>
      </c>
      <c r="I493" s="4">
        <f t="shared" ref="I493:I556" si="98">D493/H493</f>
        <v>50140.70201429462</v>
      </c>
      <c r="J493" s="25">
        <f t="shared" si="93"/>
        <v>52291.617714685621</v>
      </c>
      <c r="K493" s="15">
        <f t="shared" ref="K493:K556" si="99">H493*J493</f>
        <v>52355.545236766826</v>
      </c>
      <c r="L493" s="36">
        <f t="shared" ref="L493:L556" si="100">D493-K493</f>
        <v>-2153.5452367668258</v>
      </c>
      <c r="M493" s="36">
        <f t="shared" ref="M493:M556" si="101">ABS(L493)</f>
        <v>2153.5452367668258</v>
      </c>
      <c r="N493" s="36">
        <f t="shared" ref="N493:N556" si="102">M493/D493</f>
        <v>4.289759843764842E-2</v>
      </c>
      <c r="O493" s="36">
        <f t="shared" ref="O493:O556" si="103">L493^2</f>
        <v>4637757.0868010838</v>
      </c>
      <c r="P493" s="35">
        <f t="shared" si="94"/>
        <v>4637757.0868010838</v>
      </c>
    </row>
    <row r="494" spans="1:16" ht="17" x14ac:dyDescent="0.4">
      <c r="A494" s="1">
        <v>493</v>
      </c>
      <c r="B494" s="21">
        <v>40306</v>
      </c>
      <c r="C494" s="43">
        <v>1</v>
      </c>
      <c r="D494" s="22">
        <v>53049</v>
      </c>
      <c r="E494" s="25">
        <f t="shared" si="95"/>
        <v>49031.25</v>
      </c>
      <c r="F494" s="25">
        <f t="shared" si="96"/>
        <v>50190.5</v>
      </c>
      <c r="G494" s="25">
        <f t="shared" si="97"/>
        <v>1.0569530090355745</v>
      </c>
      <c r="H494" s="25">
        <f t="shared" si="92"/>
        <v>0.99908176007043725</v>
      </c>
      <c r="I494" s="4">
        <f t="shared" si="98"/>
        <v>53097.75648017029</v>
      </c>
      <c r="J494" s="25">
        <f t="shared" si="93"/>
        <v>52292.158380748464</v>
      </c>
      <c r="K494" s="15">
        <f t="shared" si="99"/>
        <v>52244.14163292024</v>
      </c>
      <c r="L494" s="36">
        <f t="shared" si="100"/>
        <v>804.85836707975977</v>
      </c>
      <c r="M494" s="36">
        <f t="shared" si="101"/>
        <v>804.85836707975977</v>
      </c>
      <c r="N494" s="36">
        <f t="shared" si="102"/>
        <v>1.5171980001126502E-2</v>
      </c>
      <c r="O494" s="36">
        <f t="shared" si="103"/>
        <v>647796.99105829734</v>
      </c>
      <c r="P494" s="35">
        <f t="shared" si="94"/>
        <v>647796.99105829734</v>
      </c>
    </row>
    <row r="495" spans="1:16" ht="17" x14ac:dyDescent="0.4">
      <c r="A495" s="1">
        <v>494</v>
      </c>
      <c r="B495" s="21">
        <v>40307</v>
      </c>
      <c r="C495" s="43">
        <v>2</v>
      </c>
      <c r="D495" s="22">
        <v>50484</v>
      </c>
      <c r="E495" s="25">
        <f t="shared" si="95"/>
        <v>51349.75</v>
      </c>
      <c r="F495" s="25">
        <f t="shared" si="96"/>
        <v>52231.125</v>
      </c>
      <c r="G495" s="25">
        <f t="shared" si="97"/>
        <v>0.96655011738690289</v>
      </c>
      <c r="H495" s="25">
        <f t="shared" si="92"/>
        <v>0.99903006100488578</v>
      </c>
      <c r="I495" s="4">
        <f t="shared" si="98"/>
        <v>50533.013940761797</v>
      </c>
      <c r="J495" s="25">
        <f t="shared" si="93"/>
        <v>52292.699046811307</v>
      </c>
      <c r="K495" s="15">
        <f t="shared" si="99"/>
        <v>52241.978318846035</v>
      </c>
      <c r="L495" s="36">
        <f t="shared" si="100"/>
        <v>-1757.9783188460351</v>
      </c>
      <c r="M495" s="36">
        <f t="shared" si="101"/>
        <v>1757.9783188460351</v>
      </c>
      <c r="N495" s="36">
        <f t="shared" si="102"/>
        <v>3.4822484724784789E-2</v>
      </c>
      <c r="O495" s="36">
        <f t="shared" si="103"/>
        <v>3090487.7695327317</v>
      </c>
      <c r="P495" s="35">
        <f t="shared" si="94"/>
        <v>3090487.7695327317</v>
      </c>
    </row>
    <row r="496" spans="1:16" ht="17" x14ac:dyDescent="0.4">
      <c r="A496" s="1">
        <v>495</v>
      </c>
      <c r="B496" s="21">
        <v>40308</v>
      </c>
      <c r="C496" s="43">
        <v>3</v>
      </c>
      <c r="D496" s="22">
        <v>51664</v>
      </c>
      <c r="E496" s="25">
        <f t="shared" si="95"/>
        <v>53112.5</v>
      </c>
      <c r="F496" s="25">
        <f t="shared" si="96"/>
        <v>53087.625</v>
      </c>
      <c r="G496" s="25">
        <f t="shared" si="97"/>
        <v>0.9731834867353738</v>
      </c>
      <c r="H496" s="25">
        <f t="shared" si="92"/>
        <v>1.0006656594296783</v>
      </c>
      <c r="I496" s="4">
        <f t="shared" si="98"/>
        <v>51629.632248442998</v>
      </c>
      <c r="J496" s="25">
        <f t="shared" si="93"/>
        <v>52293.23971287415</v>
      </c>
      <c r="K496" s="15">
        <f t="shared" si="99"/>
        <v>52328.049200997455</v>
      </c>
      <c r="L496" s="36">
        <f t="shared" si="100"/>
        <v>-664.04920099745505</v>
      </c>
      <c r="M496" s="36">
        <f t="shared" si="101"/>
        <v>664.04920099745505</v>
      </c>
      <c r="N496" s="36">
        <f t="shared" si="102"/>
        <v>1.2853228573038384E-2</v>
      </c>
      <c r="O496" s="36">
        <f t="shared" si="103"/>
        <v>440961.34134535847</v>
      </c>
      <c r="P496" s="35">
        <f t="shared" si="94"/>
        <v>440961.34134535847</v>
      </c>
    </row>
    <row r="497" spans="1:16" ht="17" x14ac:dyDescent="0.4">
      <c r="A497" s="1">
        <v>496</v>
      </c>
      <c r="B497" s="21">
        <v>40309</v>
      </c>
      <c r="C497" s="43">
        <v>4</v>
      </c>
      <c r="D497" s="22">
        <v>57253</v>
      </c>
      <c r="E497" s="25">
        <f t="shared" si="95"/>
        <v>53062.75</v>
      </c>
      <c r="F497" s="25">
        <f t="shared" si="96"/>
        <v>52159.5</v>
      </c>
      <c r="G497" s="25">
        <f t="shared" si="97"/>
        <v>1.0976523931402717</v>
      </c>
      <c r="H497" s="25">
        <f t="shared" si="92"/>
        <v>1.0012225194949984</v>
      </c>
      <c r="I497" s="4">
        <f t="shared" si="98"/>
        <v>57183.092554567746</v>
      </c>
      <c r="J497" s="25">
        <f t="shared" si="93"/>
        <v>52293.780378936994</v>
      </c>
      <c r="K497" s="15">
        <f t="shared" si="99"/>
        <v>52357.710544917412</v>
      </c>
      <c r="L497" s="36">
        <f t="shared" si="100"/>
        <v>4895.2894550825877</v>
      </c>
      <c r="M497" s="36">
        <f t="shared" si="101"/>
        <v>4895.2894550825877</v>
      </c>
      <c r="N497" s="36">
        <f t="shared" si="102"/>
        <v>8.5502758896172912E-2</v>
      </c>
      <c r="O497" s="36">
        <f t="shared" si="103"/>
        <v>23963858.849042777</v>
      </c>
      <c r="P497" s="35">
        <f t="shared" si="94"/>
        <v>23963858.849042777</v>
      </c>
    </row>
    <row r="498" spans="1:16" ht="17" x14ac:dyDescent="0.4">
      <c r="A498" s="1">
        <v>497</v>
      </c>
      <c r="B498" s="21">
        <v>40310</v>
      </c>
      <c r="C498" s="43">
        <v>1</v>
      </c>
      <c r="D498" s="22">
        <v>52850</v>
      </c>
      <c r="E498" s="25">
        <f t="shared" si="95"/>
        <v>51256.25</v>
      </c>
      <c r="F498" s="25">
        <f t="shared" si="96"/>
        <v>51682.625</v>
      </c>
      <c r="G498" s="25">
        <f t="shared" si="97"/>
        <v>1.0225873782533299</v>
      </c>
      <c r="H498" s="25">
        <f t="shared" si="92"/>
        <v>0.99908176007043725</v>
      </c>
      <c r="I498" s="4">
        <f t="shared" si="98"/>
        <v>52898.573582480349</v>
      </c>
      <c r="J498" s="25">
        <f t="shared" si="93"/>
        <v>52294.321044999837</v>
      </c>
      <c r="K498" s="15">
        <f t="shared" si="99"/>
        <v>52246.302311326945</v>
      </c>
      <c r="L498" s="36">
        <f t="shared" si="100"/>
        <v>603.69768867305538</v>
      </c>
      <c r="M498" s="36">
        <f t="shared" si="101"/>
        <v>603.69768867305538</v>
      </c>
      <c r="N498" s="36">
        <f t="shared" si="102"/>
        <v>1.1422851252091871E-2</v>
      </c>
      <c r="O498" s="36">
        <f t="shared" si="103"/>
        <v>364450.89930918929</v>
      </c>
      <c r="P498" s="35">
        <f t="shared" si="94"/>
        <v>364450.89930918929</v>
      </c>
    </row>
    <row r="499" spans="1:16" ht="17" x14ac:dyDescent="0.4">
      <c r="A499" s="1">
        <v>498</v>
      </c>
      <c r="B499" s="21">
        <v>40311</v>
      </c>
      <c r="C499" s="43">
        <v>2</v>
      </c>
      <c r="D499" s="22">
        <v>43258</v>
      </c>
      <c r="E499" s="25">
        <f t="shared" si="95"/>
        <v>52109</v>
      </c>
      <c r="F499" s="25">
        <f t="shared" si="96"/>
        <v>51557.5</v>
      </c>
      <c r="G499" s="25">
        <f t="shared" si="97"/>
        <v>0.83902439024390241</v>
      </c>
      <c r="H499" s="25">
        <f t="shared" si="92"/>
        <v>0.99903006100488578</v>
      </c>
      <c r="I499" s="4">
        <f t="shared" si="98"/>
        <v>43299.998356894735</v>
      </c>
      <c r="J499" s="25">
        <f t="shared" si="93"/>
        <v>52294.861711062687</v>
      </c>
      <c r="K499" s="15">
        <f t="shared" si="99"/>
        <v>52244.13888544502</v>
      </c>
      <c r="L499" s="36">
        <f t="shared" si="100"/>
        <v>-8986.1388854450197</v>
      </c>
      <c r="M499" s="36">
        <f t="shared" si="101"/>
        <v>8986.1388854450197</v>
      </c>
      <c r="N499" s="36">
        <f t="shared" si="102"/>
        <v>0.20773357264425124</v>
      </c>
      <c r="O499" s="36">
        <f t="shared" si="103"/>
        <v>80750692.06850706</v>
      </c>
      <c r="P499" s="35">
        <f t="shared" si="94"/>
        <v>80750692.06850706</v>
      </c>
    </row>
    <row r="500" spans="1:16" ht="17" x14ac:dyDescent="0.4">
      <c r="A500" s="1">
        <v>499</v>
      </c>
      <c r="B500" s="21">
        <v>40312</v>
      </c>
      <c r="C500" s="43">
        <v>3</v>
      </c>
      <c r="D500" s="22">
        <v>55075</v>
      </c>
      <c r="E500" s="25">
        <f t="shared" si="95"/>
        <v>51006</v>
      </c>
      <c r="F500" s="25">
        <f t="shared" si="96"/>
        <v>51102.25</v>
      </c>
      <c r="G500" s="25">
        <f t="shared" si="97"/>
        <v>1.0777411953485414</v>
      </c>
      <c r="H500" s="25">
        <f t="shared" si="92"/>
        <v>1.0006656594296783</v>
      </c>
      <c r="I500" s="4">
        <f t="shared" si="98"/>
        <v>55038.363194545491</v>
      </c>
      <c r="J500" s="25">
        <f t="shared" si="93"/>
        <v>52295.402377125531</v>
      </c>
      <c r="K500" s="15">
        <f t="shared" si="99"/>
        <v>52330.213304846686</v>
      </c>
      <c r="L500" s="36">
        <f t="shared" si="100"/>
        <v>2744.7866951533142</v>
      </c>
      <c r="M500" s="36">
        <f t="shared" si="101"/>
        <v>2744.7866951533142</v>
      </c>
      <c r="N500" s="36">
        <f t="shared" si="102"/>
        <v>4.9837252749038843E-2</v>
      </c>
      <c r="O500" s="36">
        <f t="shared" si="103"/>
        <v>7533854.0018906528</v>
      </c>
      <c r="P500" s="35">
        <f t="shared" si="94"/>
        <v>7533854.0018906528</v>
      </c>
    </row>
    <row r="501" spans="1:16" ht="17" x14ac:dyDescent="0.4">
      <c r="A501" s="1">
        <v>500</v>
      </c>
      <c r="B501" s="21">
        <v>40313</v>
      </c>
      <c r="C501" s="43">
        <v>4</v>
      </c>
      <c r="D501" s="22">
        <v>52841</v>
      </c>
      <c r="E501" s="25">
        <f t="shared" si="95"/>
        <v>51198.5</v>
      </c>
      <c r="F501" s="25">
        <f t="shared" si="96"/>
        <v>52149.5</v>
      </c>
      <c r="G501" s="25">
        <f t="shared" si="97"/>
        <v>1.0132599545537349</v>
      </c>
      <c r="H501" s="25">
        <f t="shared" si="92"/>
        <v>1.0012225194949984</v>
      </c>
      <c r="I501" s="4">
        <f t="shared" si="98"/>
        <v>52776.479724659213</v>
      </c>
      <c r="J501" s="25">
        <f t="shared" si="93"/>
        <v>52295.943043188374</v>
      </c>
      <c r="K501" s="15">
        <f t="shared" si="99"/>
        <v>52359.875853067999</v>
      </c>
      <c r="L501" s="36">
        <f t="shared" si="100"/>
        <v>481.12414693200117</v>
      </c>
      <c r="M501" s="36">
        <f t="shared" si="101"/>
        <v>481.12414693200117</v>
      </c>
      <c r="N501" s="36">
        <f t="shared" si="102"/>
        <v>9.1051294815011289E-3</v>
      </c>
      <c r="O501" s="36">
        <f t="shared" si="103"/>
        <v>231480.44476104586</v>
      </c>
      <c r="P501" s="35">
        <f t="shared" si="94"/>
        <v>231480.44476104586</v>
      </c>
    </row>
    <row r="502" spans="1:16" ht="17" x14ac:dyDescent="0.4">
      <c r="A502" s="1">
        <v>501</v>
      </c>
      <c r="B502" s="21">
        <v>40314</v>
      </c>
      <c r="C502" s="43">
        <v>1</v>
      </c>
      <c r="D502" s="22">
        <v>53620</v>
      </c>
      <c r="E502" s="25">
        <f t="shared" si="95"/>
        <v>53100.5</v>
      </c>
      <c r="F502" s="25">
        <f t="shared" si="96"/>
        <v>51617.75</v>
      </c>
      <c r="G502" s="25">
        <f t="shared" si="97"/>
        <v>1.0387899511311516</v>
      </c>
      <c r="H502" s="25">
        <f t="shared" si="92"/>
        <v>0.99908176007043725</v>
      </c>
      <c r="I502" s="4">
        <f t="shared" si="98"/>
        <v>53669.281277059534</v>
      </c>
      <c r="J502" s="25">
        <f t="shared" si="93"/>
        <v>52296.483709251217</v>
      </c>
      <c r="K502" s="15">
        <f t="shared" si="99"/>
        <v>52248.462989733656</v>
      </c>
      <c r="L502" s="36">
        <f t="shared" si="100"/>
        <v>1371.5370102663437</v>
      </c>
      <c r="M502" s="36">
        <f t="shared" si="101"/>
        <v>1371.5370102663437</v>
      </c>
      <c r="N502" s="36">
        <f t="shared" si="102"/>
        <v>2.5578832716641995E-2</v>
      </c>
      <c r="O502" s="36">
        <f t="shared" si="103"/>
        <v>1881113.7705303407</v>
      </c>
      <c r="P502" s="35">
        <f t="shared" si="94"/>
        <v>1881113.7705303407</v>
      </c>
    </row>
    <row r="503" spans="1:16" ht="17" x14ac:dyDescent="0.4">
      <c r="A503" s="1">
        <v>502</v>
      </c>
      <c r="B503" s="21">
        <v>40315</v>
      </c>
      <c r="C503" s="43">
        <v>2</v>
      </c>
      <c r="D503" s="22">
        <v>50866</v>
      </c>
      <c r="E503" s="25">
        <f t="shared" si="95"/>
        <v>50135</v>
      </c>
      <c r="F503" s="25">
        <f t="shared" si="96"/>
        <v>50479.875</v>
      </c>
      <c r="G503" s="25">
        <f t="shared" si="97"/>
        <v>1.0076490878790805</v>
      </c>
      <c r="H503" s="25">
        <f t="shared" si="92"/>
        <v>0.99903006100488578</v>
      </c>
      <c r="I503" s="4">
        <f t="shared" si="98"/>
        <v>50915.384817185433</v>
      </c>
      <c r="J503" s="25">
        <f t="shared" si="93"/>
        <v>52297.02437531406</v>
      </c>
      <c r="K503" s="15">
        <f t="shared" si="99"/>
        <v>52246.299452044004</v>
      </c>
      <c r="L503" s="36">
        <f t="shared" si="100"/>
        <v>-1380.2994520440043</v>
      </c>
      <c r="M503" s="36">
        <f t="shared" si="101"/>
        <v>1380.2994520440043</v>
      </c>
      <c r="N503" s="36">
        <f t="shared" si="102"/>
        <v>2.7135993631187912E-2</v>
      </c>
      <c r="O503" s="36">
        <f t="shared" si="103"/>
        <v>1905226.5773129785</v>
      </c>
      <c r="P503" s="35">
        <f t="shared" si="94"/>
        <v>1905226.5773129785</v>
      </c>
    </row>
    <row r="504" spans="1:16" ht="17" x14ac:dyDescent="0.4">
      <c r="A504" s="1">
        <v>503</v>
      </c>
      <c r="B504" s="21">
        <v>40316</v>
      </c>
      <c r="C504" s="43">
        <v>3</v>
      </c>
      <c r="D504" s="22">
        <v>43213</v>
      </c>
      <c r="E504" s="25">
        <f t="shared" si="95"/>
        <v>50824.75</v>
      </c>
      <c r="F504" s="25">
        <f t="shared" si="96"/>
        <v>49532.125</v>
      </c>
      <c r="G504" s="25">
        <f t="shared" si="97"/>
        <v>0.87242370481783282</v>
      </c>
      <c r="H504" s="25">
        <f t="shared" si="92"/>
        <v>1.0006656594296783</v>
      </c>
      <c r="I504" s="4">
        <f t="shared" si="98"/>
        <v>43184.253994115192</v>
      </c>
      <c r="J504" s="25">
        <f t="shared" si="93"/>
        <v>52297.565041376904</v>
      </c>
      <c r="K504" s="15">
        <f t="shared" si="99"/>
        <v>52332.377408695909</v>
      </c>
      <c r="L504" s="36">
        <f t="shared" si="100"/>
        <v>-9119.3774086959093</v>
      </c>
      <c r="M504" s="36">
        <f t="shared" si="101"/>
        <v>9119.3774086959093</v>
      </c>
      <c r="N504" s="36">
        <f t="shared" si="102"/>
        <v>0.21103319391608796</v>
      </c>
      <c r="O504" s="36">
        <f t="shared" si="103"/>
        <v>83163044.322233319</v>
      </c>
      <c r="P504" s="35">
        <f t="shared" si="94"/>
        <v>83163044.322233319</v>
      </c>
    </row>
    <row r="505" spans="1:16" ht="17" x14ac:dyDescent="0.4">
      <c r="A505" s="1">
        <v>504</v>
      </c>
      <c r="B505" s="21">
        <v>40317</v>
      </c>
      <c r="C505" s="43">
        <v>4</v>
      </c>
      <c r="D505" s="22">
        <v>55600</v>
      </c>
      <c r="E505" s="25">
        <f t="shared" si="95"/>
        <v>48239.5</v>
      </c>
      <c r="F505" s="25">
        <f t="shared" si="96"/>
        <v>48351.75</v>
      </c>
      <c r="G505" s="25">
        <f t="shared" si="97"/>
        <v>1.1499066734916523</v>
      </c>
      <c r="H505" s="25">
        <f t="shared" si="92"/>
        <v>1.0012225194949984</v>
      </c>
      <c r="I505" s="4">
        <f t="shared" si="98"/>
        <v>55532.110911811898</v>
      </c>
      <c r="J505" s="25">
        <f t="shared" si="93"/>
        <v>52298.105707439754</v>
      </c>
      <c r="K505" s="15">
        <f t="shared" si="99"/>
        <v>52362.041161218585</v>
      </c>
      <c r="L505" s="36">
        <f t="shared" si="100"/>
        <v>3237.9588387814147</v>
      </c>
      <c r="M505" s="36">
        <f t="shared" si="101"/>
        <v>3237.9588387814147</v>
      </c>
      <c r="N505" s="36">
        <f t="shared" si="102"/>
        <v>5.8236669762255659E-2</v>
      </c>
      <c r="O505" s="36">
        <f t="shared" si="103"/>
        <v>10484377.441642687</v>
      </c>
      <c r="P505" s="35">
        <f t="shared" si="94"/>
        <v>10484377.441642687</v>
      </c>
    </row>
    <row r="506" spans="1:16" ht="17" x14ac:dyDescent="0.4">
      <c r="A506" s="1">
        <v>505</v>
      </c>
      <c r="B506" s="21">
        <v>40318</v>
      </c>
      <c r="C506" s="43">
        <v>1</v>
      </c>
      <c r="D506" s="22">
        <v>43279</v>
      </c>
      <c r="E506" s="25">
        <f t="shared" si="95"/>
        <v>48464</v>
      </c>
      <c r="F506" s="25">
        <f t="shared" si="96"/>
        <v>49580.625</v>
      </c>
      <c r="G506" s="25">
        <f t="shared" si="97"/>
        <v>0.87290146100417254</v>
      </c>
      <c r="H506" s="25">
        <f t="shared" si="92"/>
        <v>0.99908176007043725</v>
      </c>
      <c r="I506" s="4">
        <f t="shared" si="98"/>
        <v>43318.777030769481</v>
      </c>
      <c r="J506" s="25">
        <f t="shared" si="93"/>
        <v>52298.646373502597</v>
      </c>
      <c r="K506" s="15">
        <f t="shared" si="99"/>
        <v>52250.623668140368</v>
      </c>
      <c r="L506" s="36">
        <f t="shared" si="100"/>
        <v>-8971.623668140368</v>
      </c>
      <c r="M506" s="36">
        <f t="shared" si="101"/>
        <v>8971.623668140368</v>
      </c>
      <c r="N506" s="36">
        <f t="shared" si="102"/>
        <v>0.20729738829779726</v>
      </c>
      <c r="O506" s="36">
        <f t="shared" si="103"/>
        <v>80490031.242736429</v>
      </c>
      <c r="P506" s="35">
        <f t="shared" si="94"/>
        <v>80490031.242736429</v>
      </c>
    </row>
    <row r="507" spans="1:16" ht="17" x14ac:dyDescent="0.4">
      <c r="A507" s="1">
        <v>506</v>
      </c>
      <c r="B507" s="21">
        <v>40319</v>
      </c>
      <c r="C507" s="43">
        <v>2</v>
      </c>
      <c r="D507" s="22">
        <v>51764</v>
      </c>
      <c r="E507" s="25">
        <f t="shared" si="95"/>
        <v>50697.25</v>
      </c>
      <c r="F507" s="25">
        <f t="shared" si="96"/>
        <v>50225.625</v>
      </c>
      <c r="G507" s="25">
        <f t="shared" si="97"/>
        <v>1.0306292853498589</v>
      </c>
      <c r="H507" s="25">
        <f t="shared" si="92"/>
        <v>0.99903006100488578</v>
      </c>
      <c r="I507" s="4">
        <f t="shared" si="98"/>
        <v>51814.256668045193</v>
      </c>
      <c r="J507" s="25">
        <f t="shared" si="93"/>
        <v>52299.187039565441</v>
      </c>
      <c r="K507" s="15">
        <f t="shared" si="99"/>
        <v>52248.460018642996</v>
      </c>
      <c r="L507" s="36">
        <f t="shared" si="100"/>
        <v>-484.46001864299615</v>
      </c>
      <c r="M507" s="36">
        <f t="shared" si="101"/>
        <v>484.46001864299615</v>
      </c>
      <c r="N507" s="36">
        <f t="shared" si="102"/>
        <v>9.3590143467080621E-3</v>
      </c>
      <c r="O507" s="36">
        <f t="shared" si="103"/>
        <v>234701.50966357219</v>
      </c>
      <c r="P507" s="35">
        <f t="shared" si="94"/>
        <v>234701.50966357219</v>
      </c>
    </row>
    <row r="508" spans="1:16" ht="17" x14ac:dyDescent="0.4">
      <c r="A508" s="1">
        <v>507</v>
      </c>
      <c r="B508" s="21">
        <v>40320</v>
      </c>
      <c r="C508" s="43">
        <v>3</v>
      </c>
      <c r="D508" s="22">
        <v>52146</v>
      </c>
      <c r="E508" s="25">
        <f t="shared" si="95"/>
        <v>49754</v>
      </c>
      <c r="F508" s="25">
        <f t="shared" si="96"/>
        <v>50319.375</v>
      </c>
      <c r="G508" s="25">
        <f t="shared" si="97"/>
        <v>1.0363006297276149</v>
      </c>
      <c r="H508" s="25">
        <f t="shared" si="92"/>
        <v>1.0006656594296783</v>
      </c>
      <c r="I508" s="4">
        <f t="shared" si="98"/>
        <v>52111.311614031212</v>
      </c>
      <c r="J508" s="25">
        <f t="shared" si="93"/>
        <v>52299.727705628284</v>
      </c>
      <c r="K508" s="15">
        <f t="shared" si="99"/>
        <v>52334.541512545147</v>
      </c>
      <c r="L508" s="36">
        <f t="shared" si="100"/>
        <v>-188.54151254514727</v>
      </c>
      <c r="M508" s="36">
        <f t="shared" si="101"/>
        <v>188.54151254514727</v>
      </c>
      <c r="N508" s="36">
        <f t="shared" si="102"/>
        <v>3.6156466947636881E-3</v>
      </c>
      <c r="O508" s="36">
        <f t="shared" si="103"/>
        <v>35547.901952811924</v>
      </c>
      <c r="P508" s="35">
        <f t="shared" si="94"/>
        <v>35547.901952811924</v>
      </c>
    </row>
    <row r="509" spans="1:16" ht="17" x14ac:dyDescent="0.4">
      <c r="A509" s="1">
        <v>508</v>
      </c>
      <c r="B509" s="21">
        <v>40321</v>
      </c>
      <c r="C509" s="43">
        <v>4</v>
      </c>
      <c r="D509" s="22">
        <v>51827</v>
      </c>
      <c r="E509" s="25">
        <f t="shared" si="95"/>
        <v>50884.75</v>
      </c>
      <c r="F509" s="25">
        <f t="shared" si="96"/>
        <v>50484.875</v>
      </c>
      <c r="G509" s="25">
        <f t="shared" si="97"/>
        <v>1.0265846949210036</v>
      </c>
      <c r="H509" s="25">
        <f t="shared" si="92"/>
        <v>1.0012225194949984</v>
      </c>
      <c r="I509" s="4">
        <f t="shared" si="98"/>
        <v>51763.717845799911</v>
      </c>
      <c r="J509" s="25">
        <f t="shared" si="93"/>
        <v>52300.268371691127</v>
      </c>
      <c r="K509" s="15">
        <f t="shared" si="99"/>
        <v>52364.206469369165</v>
      </c>
      <c r="L509" s="36">
        <f t="shared" si="100"/>
        <v>-537.20646936916455</v>
      </c>
      <c r="M509" s="36">
        <f t="shared" si="101"/>
        <v>537.20646936916455</v>
      </c>
      <c r="N509" s="36">
        <f t="shared" si="102"/>
        <v>1.0365378458509359E-2</v>
      </c>
      <c r="O509" s="36">
        <f t="shared" si="103"/>
        <v>288590.79073208314</v>
      </c>
      <c r="P509" s="35">
        <f t="shared" si="94"/>
        <v>288590.79073208314</v>
      </c>
    </row>
    <row r="510" spans="1:16" ht="17" x14ac:dyDescent="0.4">
      <c r="A510" s="1">
        <v>509</v>
      </c>
      <c r="B510" s="21">
        <v>40322</v>
      </c>
      <c r="C510" s="43">
        <v>1</v>
      </c>
      <c r="D510" s="22">
        <v>47802</v>
      </c>
      <c r="E510" s="25">
        <f t="shared" si="95"/>
        <v>50085</v>
      </c>
      <c r="F510" s="25">
        <f t="shared" si="96"/>
        <v>49800.25</v>
      </c>
      <c r="G510" s="25">
        <f t="shared" si="97"/>
        <v>0.95987469942419967</v>
      </c>
      <c r="H510" s="25">
        <f t="shared" si="92"/>
        <v>0.99908176007043725</v>
      </c>
      <c r="I510" s="4">
        <f t="shared" si="98"/>
        <v>47845.93404710928</v>
      </c>
      <c r="J510" s="25">
        <f t="shared" si="93"/>
        <v>52300.809037753977</v>
      </c>
      <c r="K510" s="15">
        <f t="shared" si="99"/>
        <v>52252.784346547072</v>
      </c>
      <c r="L510" s="36">
        <f t="shared" si="100"/>
        <v>-4450.7843465470723</v>
      </c>
      <c r="M510" s="36">
        <f t="shared" si="101"/>
        <v>4450.7843465470723</v>
      </c>
      <c r="N510" s="36">
        <f t="shared" si="102"/>
        <v>9.3108747469709888E-2</v>
      </c>
      <c r="O510" s="36">
        <f t="shared" si="103"/>
        <v>19809481.29946845</v>
      </c>
      <c r="P510" s="35">
        <f t="shared" si="94"/>
        <v>19809481.29946845</v>
      </c>
    </row>
    <row r="511" spans="1:16" ht="17" x14ac:dyDescent="0.4">
      <c r="A511" s="1">
        <v>510</v>
      </c>
      <c r="B511" s="21">
        <v>40323</v>
      </c>
      <c r="C511" s="43">
        <v>2</v>
      </c>
      <c r="D511" s="22">
        <v>48565</v>
      </c>
      <c r="E511" s="25">
        <f t="shared" si="95"/>
        <v>49515.5</v>
      </c>
      <c r="F511" s="25">
        <f t="shared" si="96"/>
        <v>48357.25</v>
      </c>
      <c r="G511" s="25">
        <f t="shared" si="97"/>
        <v>1.0042961500085303</v>
      </c>
      <c r="H511" s="25">
        <f t="shared" si="92"/>
        <v>0.99903006100488578</v>
      </c>
      <c r="I511" s="4">
        <f t="shared" si="98"/>
        <v>48612.15082071739</v>
      </c>
      <c r="J511" s="25">
        <f t="shared" si="93"/>
        <v>52301.349703816821</v>
      </c>
      <c r="K511" s="15">
        <f t="shared" si="99"/>
        <v>52250.620585241981</v>
      </c>
      <c r="L511" s="36">
        <f t="shared" si="100"/>
        <v>-3685.6205852419807</v>
      </c>
      <c r="M511" s="36">
        <f t="shared" si="101"/>
        <v>3685.6205852419807</v>
      </c>
      <c r="N511" s="36">
        <f t="shared" si="102"/>
        <v>7.5890468140471137E-2</v>
      </c>
      <c r="O511" s="36">
        <f t="shared" si="103"/>
        <v>13583799.098359441</v>
      </c>
      <c r="P511" s="35">
        <f t="shared" si="94"/>
        <v>13583799.098359441</v>
      </c>
    </row>
    <row r="512" spans="1:16" ht="17" x14ac:dyDescent="0.4">
      <c r="A512" s="1">
        <v>511</v>
      </c>
      <c r="B512" s="21">
        <v>40324</v>
      </c>
      <c r="C512" s="43">
        <v>3</v>
      </c>
      <c r="D512" s="22">
        <v>49868</v>
      </c>
      <c r="E512" s="25">
        <f t="shared" si="95"/>
        <v>47199</v>
      </c>
      <c r="F512" s="25">
        <f t="shared" si="96"/>
        <v>47263</v>
      </c>
      <c r="G512" s="25">
        <f t="shared" si="97"/>
        <v>1.0551171106362272</v>
      </c>
      <c r="H512" s="25">
        <f t="shared" si="92"/>
        <v>1.0006656594296783</v>
      </c>
      <c r="I512" s="4">
        <f t="shared" si="98"/>
        <v>49834.826977496043</v>
      </c>
      <c r="J512" s="25">
        <f t="shared" si="93"/>
        <v>52301.890369879664</v>
      </c>
      <c r="K512" s="15">
        <f t="shared" si="99"/>
        <v>52336.705616394378</v>
      </c>
      <c r="L512" s="36">
        <f t="shared" si="100"/>
        <v>-2468.705616394378</v>
      </c>
      <c r="M512" s="36">
        <f t="shared" si="101"/>
        <v>2468.705616394378</v>
      </c>
      <c r="N512" s="36">
        <f t="shared" si="102"/>
        <v>4.9504805013122204E-2</v>
      </c>
      <c r="O512" s="36">
        <f t="shared" si="103"/>
        <v>6094507.4204171458</v>
      </c>
      <c r="P512" s="35">
        <f t="shared" si="94"/>
        <v>6094507.4204171458</v>
      </c>
    </row>
    <row r="513" spans="1:16" ht="17" x14ac:dyDescent="0.4">
      <c r="A513" s="1">
        <v>512</v>
      </c>
      <c r="B513" s="21">
        <v>40325</v>
      </c>
      <c r="C513" s="43">
        <v>4</v>
      </c>
      <c r="D513" s="22">
        <v>42561</v>
      </c>
      <c r="E513" s="25">
        <f t="shared" si="95"/>
        <v>47327</v>
      </c>
      <c r="F513" s="25">
        <f t="shared" si="96"/>
        <v>47534.25</v>
      </c>
      <c r="G513" s="25">
        <f t="shared" si="97"/>
        <v>0.89537543981444956</v>
      </c>
      <c r="H513" s="25">
        <f t="shared" si="92"/>
        <v>1.0012225194949984</v>
      </c>
      <c r="I513" s="4">
        <f t="shared" si="98"/>
        <v>42509.031879813418</v>
      </c>
      <c r="J513" s="25">
        <f t="shared" si="93"/>
        <v>52302.431035942507</v>
      </c>
      <c r="K513" s="15">
        <f t="shared" si="99"/>
        <v>52366.371777519758</v>
      </c>
      <c r="L513" s="36">
        <f t="shared" si="100"/>
        <v>-9805.3717775197583</v>
      </c>
      <c r="M513" s="36">
        <f t="shared" si="101"/>
        <v>9805.3717775197583</v>
      </c>
      <c r="N513" s="36">
        <f t="shared" si="102"/>
        <v>0.23038396131481306</v>
      </c>
      <c r="O513" s="36">
        <f t="shared" si="103"/>
        <v>96145315.695380986</v>
      </c>
      <c r="P513" s="35">
        <f t="shared" si="94"/>
        <v>96145315.695380986</v>
      </c>
    </row>
    <row r="514" spans="1:16" ht="17" x14ac:dyDescent="0.4">
      <c r="A514" s="1">
        <v>513</v>
      </c>
      <c r="B514" s="21">
        <v>40326</v>
      </c>
      <c r="C514" s="43">
        <v>1</v>
      </c>
      <c r="D514" s="22">
        <v>48314</v>
      </c>
      <c r="E514" s="25">
        <f t="shared" si="95"/>
        <v>47741.5</v>
      </c>
      <c r="F514" s="25">
        <f t="shared" si="96"/>
        <v>48013.375</v>
      </c>
      <c r="G514" s="25">
        <f t="shared" si="97"/>
        <v>1.0062612761548215</v>
      </c>
      <c r="H514" s="25">
        <f t="shared" ref="H514:H577" si="104">VLOOKUP(C514,$Q$38:$S$42,3,FALSE)</f>
        <v>0.99908176007043725</v>
      </c>
      <c r="I514" s="4">
        <f t="shared" si="98"/>
        <v>48358.404618050248</v>
      </c>
      <c r="J514" s="25">
        <f t="shared" si="93"/>
        <v>52302.97170200535</v>
      </c>
      <c r="K514" s="15">
        <f t="shared" si="99"/>
        <v>52254.945024953777</v>
      </c>
      <c r="L514" s="36">
        <f t="shared" si="100"/>
        <v>-3940.9450249537767</v>
      </c>
      <c r="M514" s="36">
        <f t="shared" si="101"/>
        <v>3940.9450249537767</v>
      </c>
      <c r="N514" s="36">
        <f t="shared" si="102"/>
        <v>8.1569421388288627E-2</v>
      </c>
      <c r="O514" s="36">
        <f t="shared" si="103"/>
        <v>15531047.689707924</v>
      </c>
      <c r="P514" s="35">
        <f t="shared" si="94"/>
        <v>15531047.689707924</v>
      </c>
    </row>
    <row r="515" spans="1:16" ht="17" x14ac:dyDescent="0.4">
      <c r="A515" s="1">
        <v>514</v>
      </c>
      <c r="B515" s="21">
        <v>40327</v>
      </c>
      <c r="C515" s="43">
        <v>2</v>
      </c>
      <c r="D515" s="22">
        <v>50223</v>
      </c>
      <c r="E515" s="25">
        <f t="shared" si="95"/>
        <v>48285.25</v>
      </c>
      <c r="F515" s="25">
        <f t="shared" si="96"/>
        <v>48733.75</v>
      </c>
      <c r="G515" s="25">
        <f t="shared" si="97"/>
        <v>1.0305589042501346</v>
      </c>
      <c r="H515" s="25">
        <f t="shared" si="104"/>
        <v>0.99903006100488578</v>
      </c>
      <c r="I515" s="4">
        <f t="shared" si="98"/>
        <v>50271.760540901661</v>
      </c>
      <c r="J515" s="25">
        <f t="shared" ref="J515:J578" si="105">INTERCEPT($I$2:$I$3896,$A$2:$A$3896)+SLOPE($I$2:$I$3896,$A$2:$A$3896)*A515</f>
        <v>52303.512368068194</v>
      </c>
      <c r="K515" s="15">
        <f t="shared" si="99"/>
        <v>52252.781151840965</v>
      </c>
      <c r="L515" s="36">
        <f t="shared" si="100"/>
        <v>-2029.7811518409653</v>
      </c>
      <c r="M515" s="36">
        <f t="shared" si="101"/>
        <v>2029.7811518409653</v>
      </c>
      <c r="N515" s="36">
        <f t="shared" si="102"/>
        <v>4.0415370484458618E-2</v>
      </c>
      <c r="O515" s="36">
        <f t="shared" si="103"/>
        <v>4120011.5243688361</v>
      </c>
      <c r="P515" s="35">
        <f t="shared" ref="P515:P578" si="106">(D515-K515)^2</f>
        <v>4120011.5243688361</v>
      </c>
    </row>
    <row r="516" spans="1:16" ht="17" x14ac:dyDescent="0.4">
      <c r="A516" s="1">
        <v>515</v>
      </c>
      <c r="B516" s="21">
        <v>40328</v>
      </c>
      <c r="C516" s="43">
        <v>3</v>
      </c>
      <c r="D516" s="22">
        <v>52043</v>
      </c>
      <c r="E516" s="25">
        <f t="shared" si="95"/>
        <v>49182.25</v>
      </c>
      <c r="F516" s="25">
        <f t="shared" si="96"/>
        <v>49582.75</v>
      </c>
      <c r="G516" s="25">
        <f t="shared" si="97"/>
        <v>1.0496190711487361</v>
      </c>
      <c r="H516" s="25">
        <f t="shared" si="104"/>
        <v>1.0006656594296783</v>
      </c>
      <c r="I516" s="4">
        <f t="shared" si="98"/>
        <v>52008.380131343278</v>
      </c>
      <c r="J516" s="25">
        <f t="shared" si="105"/>
        <v>52304.053034131044</v>
      </c>
      <c r="K516" s="15">
        <f t="shared" si="99"/>
        <v>52338.869720243609</v>
      </c>
      <c r="L516" s="36">
        <f t="shared" si="100"/>
        <v>-295.86972024360875</v>
      </c>
      <c r="M516" s="36">
        <f t="shared" si="101"/>
        <v>295.86972024360875</v>
      </c>
      <c r="N516" s="36">
        <f t="shared" si="102"/>
        <v>5.6851011710241295E-3</v>
      </c>
      <c r="O516" s="36">
        <f t="shared" si="103"/>
        <v>87538.891357031302</v>
      </c>
      <c r="P516" s="35">
        <f t="shared" si="106"/>
        <v>87538.891357031302</v>
      </c>
    </row>
    <row r="517" spans="1:16" ht="17" x14ac:dyDescent="0.4">
      <c r="A517" s="1">
        <v>516</v>
      </c>
      <c r="B517" s="21">
        <v>40329</v>
      </c>
      <c r="C517" s="43">
        <v>4</v>
      </c>
      <c r="D517" s="22">
        <v>46149</v>
      </c>
      <c r="E517" s="25">
        <f t="shared" ref="E517:E580" si="107">AVERAGE(D515:D518)</f>
        <v>49983.25</v>
      </c>
      <c r="F517" s="25">
        <f t="shared" ref="F517:F580" si="108">AVERAGE(E517:E518)</f>
        <v>50538.375</v>
      </c>
      <c r="G517" s="25">
        <f t="shared" si="97"/>
        <v>0.91314768233050625</v>
      </c>
      <c r="H517" s="25">
        <f t="shared" si="104"/>
        <v>1.0012225194949984</v>
      </c>
      <c r="I517" s="4">
        <f t="shared" si="98"/>
        <v>46092.650835777109</v>
      </c>
      <c r="J517" s="25">
        <f t="shared" si="105"/>
        <v>52304.593700193887</v>
      </c>
      <c r="K517" s="15">
        <f t="shared" si="99"/>
        <v>52368.537085670345</v>
      </c>
      <c r="L517" s="36">
        <f t="shared" si="100"/>
        <v>-6219.5370856703448</v>
      </c>
      <c r="M517" s="36">
        <f t="shared" si="101"/>
        <v>6219.5370856703448</v>
      </c>
      <c r="N517" s="36">
        <f t="shared" si="102"/>
        <v>0.13477078778890864</v>
      </c>
      <c r="O517" s="36">
        <f t="shared" si="103"/>
        <v>38682641.560028769</v>
      </c>
      <c r="P517" s="35">
        <f t="shared" si="106"/>
        <v>38682641.560028769</v>
      </c>
    </row>
    <row r="518" spans="1:16" ht="17" x14ac:dyDescent="0.4">
      <c r="A518" s="1">
        <v>517</v>
      </c>
      <c r="B518" s="21">
        <v>40330</v>
      </c>
      <c r="C518" s="43">
        <v>1</v>
      </c>
      <c r="D518" s="22">
        <v>51518</v>
      </c>
      <c r="E518" s="25">
        <f t="shared" si="107"/>
        <v>51093.5</v>
      </c>
      <c r="F518" s="25">
        <f t="shared" si="108"/>
        <v>50144.875</v>
      </c>
      <c r="G518" s="25">
        <f t="shared" si="97"/>
        <v>1.0273831573017183</v>
      </c>
      <c r="H518" s="25">
        <f t="shared" si="104"/>
        <v>0.99908176007043725</v>
      </c>
      <c r="I518" s="4">
        <f t="shared" si="98"/>
        <v>51565.349362766749</v>
      </c>
      <c r="J518" s="25">
        <f t="shared" si="105"/>
        <v>52305.134366256731</v>
      </c>
      <c r="K518" s="15">
        <f t="shared" si="99"/>
        <v>52257.105703360488</v>
      </c>
      <c r="L518" s="36">
        <f t="shared" si="100"/>
        <v>-739.10570336048841</v>
      </c>
      <c r="M518" s="36">
        <f t="shared" si="101"/>
        <v>739.10570336048841</v>
      </c>
      <c r="N518" s="36">
        <f t="shared" si="102"/>
        <v>1.4346552726435195E-2</v>
      </c>
      <c r="O518" s="36">
        <f t="shared" si="103"/>
        <v>546277.24074000225</v>
      </c>
      <c r="P518" s="35">
        <f t="shared" si="106"/>
        <v>546277.24074000225</v>
      </c>
    </row>
    <row r="519" spans="1:16" ht="17" x14ac:dyDescent="0.4">
      <c r="A519" s="1">
        <v>518</v>
      </c>
      <c r="B519" s="21">
        <v>40331</v>
      </c>
      <c r="C519" s="43">
        <v>2</v>
      </c>
      <c r="D519" s="22">
        <v>54664</v>
      </c>
      <c r="E519" s="25">
        <f t="shared" si="107"/>
        <v>49196.25</v>
      </c>
      <c r="F519" s="25">
        <f t="shared" si="108"/>
        <v>50627.125</v>
      </c>
      <c r="G519" s="25">
        <f t="shared" si="97"/>
        <v>1.0797373937390282</v>
      </c>
      <c r="H519" s="25">
        <f t="shared" si="104"/>
        <v>0.99903006100488578</v>
      </c>
      <c r="I519" s="4">
        <f t="shared" si="98"/>
        <v>54717.072222046641</v>
      </c>
      <c r="J519" s="25">
        <f t="shared" si="105"/>
        <v>52305.675032319574</v>
      </c>
      <c r="K519" s="15">
        <f t="shared" si="99"/>
        <v>52254.941718439957</v>
      </c>
      <c r="L519" s="36">
        <f t="shared" si="100"/>
        <v>2409.0582815600428</v>
      </c>
      <c r="M519" s="36">
        <f t="shared" si="101"/>
        <v>2409.0582815600428</v>
      </c>
      <c r="N519" s="36">
        <f t="shared" si="102"/>
        <v>4.4070289067028444E-2</v>
      </c>
      <c r="O519" s="36">
        <f t="shared" si="103"/>
        <v>5803561.8039530264</v>
      </c>
      <c r="P519" s="35">
        <f t="shared" si="106"/>
        <v>5803561.8039530264</v>
      </c>
    </row>
    <row r="520" spans="1:16" ht="17" x14ac:dyDescent="0.4">
      <c r="A520" s="1">
        <v>519</v>
      </c>
      <c r="B520" s="21">
        <v>40332</v>
      </c>
      <c r="C520" s="43">
        <v>3</v>
      </c>
      <c r="D520" s="22">
        <v>44454</v>
      </c>
      <c r="E520" s="25">
        <f t="shared" si="107"/>
        <v>52058</v>
      </c>
      <c r="F520" s="25">
        <f t="shared" si="108"/>
        <v>52305.875</v>
      </c>
      <c r="G520" s="25">
        <f t="shared" si="97"/>
        <v>0.84988540962176806</v>
      </c>
      <c r="H520" s="25">
        <f t="shared" si="104"/>
        <v>1.0006656594296783</v>
      </c>
      <c r="I520" s="4">
        <f t="shared" si="98"/>
        <v>44424.428460287338</v>
      </c>
      <c r="J520" s="25">
        <f t="shared" si="105"/>
        <v>52306.215698382417</v>
      </c>
      <c r="K520" s="15">
        <f t="shared" si="99"/>
        <v>52341.033824092832</v>
      </c>
      <c r="L520" s="36">
        <f t="shared" si="100"/>
        <v>-7887.0338240928322</v>
      </c>
      <c r="M520" s="36">
        <f t="shared" si="101"/>
        <v>7887.0338240928322</v>
      </c>
      <c r="N520" s="36">
        <f t="shared" si="102"/>
        <v>0.17742011571720953</v>
      </c>
      <c r="O520" s="36">
        <f t="shared" si="103"/>
        <v>62205302.542384401</v>
      </c>
      <c r="P520" s="35">
        <f t="shared" si="106"/>
        <v>62205302.542384401</v>
      </c>
    </row>
    <row r="521" spans="1:16" ht="17" x14ac:dyDescent="0.4">
      <c r="A521" s="1">
        <v>520</v>
      </c>
      <c r="B521" s="21">
        <v>40333</v>
      </c>
      <c r="C521" s="43">
        <v>4</v>
      </c>
      <c r="D521" s="22">
        <v>57596</v>
      </c>
      <c r="E521" s="25">
        <f t="shared" si="107"/>
        <v>52553.75</v>
      </c>
      <c r="F521" s="25">
        <f t="shared" si="108"/>
        <v>51188.125</v>
      </c>
      <c r="G521" s="25">
        <f t="shared" si="97"/>
        <v>1.1251828427003334</v>
      </c>
      <c r="H521" s="25">
        <f t="shared" si="104"/>
        <v>1.0012225194949984</v>
      </c>
      <c r="I521" s="4">
        <f t="shared" si="98"/>
        <v>57525.673742387014</v>
      </c>
      <c r="J521" s="25">
        <f t="shared" si="105"/>
        <v>52306.75636444526</v>
      </c>
      <c r="K521" s="15">
        <f t="shared" si="99"/>
        <v>52370.702393820924</v>
      </c>
      <c r="L521" s="36">
        <f t="shared" si="100"/>
        <v>5225.297606179076</v>
      </c>
      <c r="M521" s="36">
        <f t="shared" si="101"/>
        <v>5225.297606179076</v>
      </c>
      <c r="N521" s="36">
        <f t="shared" si="102"/>
        <v>9.072327255675873E-2</v>
      </c>
      <c r="O521" s="36">
        <f t="shared" si="103"/>
        <v>27303735.073140781</v>
      </c>
      <c r="P521" s="35">
        <f t="shared" si="106"/>
        <v>27303735.073140781</v>
      </c>
    </row>
    <row r="522" spans="1:16" ht="17" x14ac:dyDescent="0.4">
      <c r="A522" s="1">
        <v>521</v>
      </c>
      <c r="B522" s="21">
        <v>40334</v>
      </c>
      <c r="C522" s="43">
        <v>1</v>
      </c>
      <c r="D522" s="22">
        <v>53501</v>
      </c>
      <c r="E522" s="25">
        <f t="shared" si="107"/>
        <v>49822.5</v>
      </c>
      <c r="F522" s="25">
        <f t="shared" si="108"/>
        <v>51213.75</v>
      </c>
      <c r="G522" s="25">
        <f t="shared" si="97"/>
        <v>1.0446608576798224</v>
      </c>
      <c r="H522" s="25">
        <f t="shared" si="104"/>
        <v>0.99908176007043725</v>
      </c>
      <c r="I522" s="4">
        <f t="shared" si="98"/>
        <v>53550.171906079115</v>
      </c>
      <c r="J522" s="25">
        <f t="shared" si="105"/>
        <v>52307.297030508111</v>
      </c>
      <c r="K522" s="15">
        <f t="shared" si="99"/>
        <v>52259.2663817672</v>
      </c>
      <c r="L522" s="36">
        <f t="shared" si="100"/>
        <v>1241.7336182327999</v>
      </c>
      <c r="M522" s="36">
        <f t="shared" si="101"/>
        <v>1241.7336182327999</v>
      </c>
      <c r="N522" s="36">
        <f t="shared" si="102"/>
        <v>2.32095403493916E-2</v>
      </c>
      <c r="O522" s="36">
        <f t="shared" si="103"/>
        <v>1541902.3786495209</v>
      </c>
      <c r="P522" s="35">
        <f t="shared" si="106"/>
        <v>1541902.3786495209</v>
      </c>
    </row>
    <row r="523" spans="1:16" ht="17" x14ac:dyDescent="0.4">
      <c r="A523" s="1">
        <v>522</v>
      </c>
      <c r="B523" s="21">
        <v>40335</v>
      </c>
      <c r="C523" s="43">
        <v>2</v>
      </c>
      <c r="D523" s="22">
        <v>43739</v>
      </c>
      <c r="E523" s="25">
        <f t="shared" si="107"/>
        <v>52605</v>
      </c>
      <c r="F523" s="25">
        <f t="shared" si="108"/>
        <v>53008.25</v>
      </c>
      <c r="G523" s="25">
        <f t="shared" si="97"/>
        <v>0.82513571000740449</v>
      </c>
      <c r="H523" s="25">
        <f t="shared" si="104"/>
        <v>0.99903006100488578</v>
      </c>
      <c r="I523" s="4">
        <f t="shared" si="98"/>
        <v>43781.465350506696</v>
      </c>
      <c r="J523" s="25">
        <f t="shared" si="105"/>
        <v>52307.837696570954</v>
      </c>
      <c r="K523" s="15">
        <f t="shared" si="99"/>
        <v>52257.102285038942</v>
      </c>
      <c r="L523" s="36">
        <f t="shared" si="100"/>
        <v>-8518.1022850389418</v>
      </c>
      <c r="M523" s="36">
        <f t="shared" si="101"/>
        <v>8518.1022850389418</v>
      </c>
      <c r="N523" s="36">
        <f t="shared" si="102"/>
        <v>0.19474844612448711</v>
      </c>
      <c r="O523" s="36">
        <f t="shared" si="103"/>
        <v>72558066.538385645</v>
      </c>
      <c r="P523" s="35">
        <f t="shared" si="106"/>
        <v>72558066.538385645</v>
      </c>
    </row>
    <row r="524" spans="1:16" ht="17" x14ac:dyDescent="0.4">
      <c r="A524" s="1">
        <v>523</v>
      </c>
      <c r="B524" s="21">
        <v>40336</v>
      </c>
      <c r="C524" s="43">
        <v>3</v>
      </c>
      <c r="D524" s="22">
        <v>55584</v>
      </c>
      <c r="E524" s="25">
        <f t="shared" si="107"/>
        <v>53411.5</v>
      </c>
      <c r="F524" s="25">
        <f t="shared" si="108"/>
        <v>54450.5</v>
      </c>
      <c r="G524" s="25">
        <f t="shared" si="97"/>
        <v>1.0208170723868468</v>
      </c>
      <c r="H524" s="25">
        <f t="shared" si="104"/>
        <v>1.0006656594296783</v>
      </c>
      <c r="I524" s="4">
        <f t="shared" si="98"/>
        <v>55547.024599284909</v>
      </c>
      <c r="J524" s="25">
        <f t="shared" si="105"/>
        <v>52308.378362633797</v>
      </c>
      <c r="K524" s="15">
        <f t="shared" si="99"/>
        <v>52343.197927942063</v>
      </c>
      <c r="L524" s="36">
        <f t="shared" si="100"/>
        <v>3240.802072057937</v>
      </c>
      <c r="M524" s="36">
        <f t="shared" si="101"/>
        <v>3240.802072057937</v>
      </c>
      <c r="N524" s="36">
        <f t="shared" si="102"/>
        <v>5.8304585349344004E-2</v>
      </c>
      <c r="O524" s="36">
        <f t="shared" si="103"/>
        <v>10502798.070255019</v>
      </c>
      <c r="P524" s="35">
        <f t="shared" si="106"/>
        <v>10502798.070255019</v>
      </c>
    </row>
    <row r="525" spans="1:16" ht="17" x14ac:dyDescent="0.4">
      <c r="A525" s="1">
        <v>524</v>
      </c>
      <c r="B525" s="21">
        <v>40337</v>
      </c>
      <c r="C525" s="43">
        <v>4</v>
      </c>
      <c r="D525" s="22">
        <v>60822</v>
      </c>
      <c r="E525" s="25">
        <f t="shared" si="107"/>
        <v>55489.5</v>
      </c>
      <c r="F525" s="25">
        <f t="shared" si="108"/>
        <v>55972.5</v>
      </c>
      <c r="G525" s="25">
        <f t="shared" si="97"/>
        <v>1.0866407610880342</v>
      </c>
      <c r="H525" s="25">
        <f t="shared" si="104"/>
        <v>1.0012225194949984</v>
      </c>
      <c r="I525" s="4">
        <f t="shared" si="98"/>
        <v>60747.734710039986</v>
      </c>
      <c r="J525" s="25">
        <f t="shared" si="105"/>
        <v>52308.91902869664</v>
      </c>
      <c r="K525" s="15">
        <f t="shared" si="99"/>
        <v>52372.867701971518</v>
      </c>
      <c r="L525" s="36">
        <f t="shared" si="100"/>
        <v>8449.1322980284822</v>
      </c>
      <c r="M525" s="36">
        <f t="shared" si="101"/>
        <v>8449.1322980284822</v>
      </c>
      <c r="N525" s="36">
        <f t="shared" si="102"/>
        <v>0.13891572618507253</v>
      </c>
      <c r="O525" s="36">
        <f t="shared" si="103"/>
        <v>71387836.589588061</v>
      </c>
      <c r="P525" s="35">
        <f t="shared" si="106"/>
        <v>71387836.589588061</v>
      </c>
    </row>
    <row r="526" spans="1:16" ht="17" x14ac:dyDescent="0.4">
      <c r="A526" s="1">
        <v>525</v>
      </c>
      <c r="B526" s="21">
        <v>40338</v>
      </c>
      <c r="C526" s="43">
        <v>1</v>
      </c>
      <c r="D526" s="22">
        <v>61813</v>
      </c>
      <c r="E526" s="25">
        <f t="shared" si="107"/>
        <v>56455.5</v>
      </c>
      <c r="F526" s="25">
        <f t="shared" si="108"/>
        <v>57256.75</v>
      </c>
      <c r="G526" s="25">
        <f t="shared" si="97"/>
        <v>1.0795757705423379</v>
      </c>
      <c r="H526" s="25">
        <f t="shared" si="104"/>
        <v>0.99908176007043725</v>
      </c>
      <c r="I526" s="4">
        <f t="shared" si="98"/>
        <v>61869.81133119882</v>
      </c>
      <c r="J526" s="25">
        <f t="shared" si="105"/>
        <v>52309.459694759484</v>
      </c>
      <c r="K526" s="15">
        <f t="shared" si="99"/>
        <v>52261.427060173904</v>
      </c>
      <c r="L526" s="36">
        <f t="shared" si="100"/>
        <v>9551.5729398260955</v>
      </c>
      <c r="M526" s="36">
        <f t="shared" si="101"/>
        <v>9551.5729398260955</v>
      </c>
      <c r="N526" s="36">
        <f t="shared" si="102"/>
        <v>0.15452369145367634</v>
      </c>
      <c r="O526" s="36">
        <f t="shared" si="103"/>
        <v>91232545.624818116</v>
      </c>
      <c r="P526" s="35">
        <f t="shared" si="106"/>
        <v>91232545.624818116</v>
      </c>
    </row>
    <row r="527" spans="1:16" ht="17" x14ac:dyDescent="0.4">
      <c r="A527" s="1">
        <v>526</v>
      </c>
      <c r="B527" s="21">
        <v>40339</v>
      </c>
      <c r="C527" s="43">
        <v>2</v>
      </c>
      <c r="D527" s="22">
        <v>47603</v>
      </c>
      <c r="E527" s="25">
        <f t="shared" si="107"/>
        <v>58058</v>
      </c>
      <c r="F527" s="25">
        <f t="shared" si="108"/>
        <v>58323.125</v>
      </c>
      <c r="G527" s="25">
        <f t="shared" si="97"/>
        <v>0.81619426256737782</v>
      </c>
      <c r="H527" s="25">
        <f t="shared" si="104"/>
        <v>0.99903006100488578</v>
      </c>
      <c r="I527" s="4">
        <f t="shared" si="98"/>
        <v>47649.216833493461</v>
      </c>
      <c r="J527" s="25">
        <f t="shared" si="105"/>
        <v>52310.000360822334</v>
      </c>
      <c r="K527" s="15">
        <f t="shared" si="99"/>
        <v>52259.262851637934</v>
      </c>
      <c r="L527" s="36">
        <f t="shared" si="100"/>
        <v>-4656.2628516379336</v>
      </c>
      <c r="M527" s="36">
        <f t="shared" si="101"/>
        <v>4656.2628516379336</v>
      </c>
      <c r="N527" s="36">
        <f t="shared" si="102"/>
        <v>9.7814483365290708E-2</v>
      </c>
      <c r="O527" s="36">
        <f t="shared" si="103"/>
        <v>21680783.74354342</v>
      </c>
      <c r="P527" s="35">
        <f t="shared" si="106"/>
        <v>21680783.74354342</v>
      </c>
    </row>
    <row r="528" spans="1:16" ht="17" x14ac:dyDescent="0.4">
      <c r="A528" s="1">
        <v>527</v>
      </c>
      <c r="B528" s="21">
        <v>40340</v>
      </c>
      <c r="C528" s="43">
        <v>3</v>
      </c>
      <c r="D528" s="22">
        <v>61994</v>
      </c>
      <c r="E528" s="25">
        <f t="shared" si="107"/>
        <v>58588.25</v>
      </c>
      <c r="F528" s="25">
        <f t="shared" si="108"/>
        <v>58991.75</v>
      </c>
      <c r="G528" s="25">
        <f t="shared" si="97"/>
        <v>1.0508927095737963</v>
      </c>
      <c r="H528" s="25">
        <f t="shared" si="104"/>
        <v>1.0006656594296783</v>
      </c>
      <c r="I528" s="4">
        <f t="shared" si="98"/>
        <v>61952.760560738141</v>
      </c>
      <c r="J528" s="25">
        <f t="shared" si="105"/>
        <v>52310.541026885177</v>
      </c>
      <c r="K528" s="15">
        <f t="shared" si="99"/>
        <v>52345.362031791301</v>
      </c>
      <c r="L528" s="36">
        <f t="shared" si="100"/>
        <v>9648.637968208699</v>
      </c>
      <c r="M528" s="36">
        <f t="shared" si="101"/>
        <v>9648.637968208699</v>
      </c>
      <c r="N528" s="36">
        <f t="shared" si="102"/>
        <v>0.15563825480221793</v>
      </c>
      <c r="O528" s="36">
        <f t="shared" si="103"/>
        <v>93096214.641558498</v>
      </c>
      <c r="P528" s="35">
        <f t="shared" si="106"/>
        <v>93096214.641558498</v>
      </c>
    </row>
    <row r="529" spans="1:16" ht="17" x14ac:dyDescent="0.4">
      <c r="A529" s="1">
        <v>528</v>
      </c>
      <c r="B529" s="21">
        <v>40341</v>
      </c>
      <c r="C529" s="43">
        <v>4</v>
      </c>
      <c r="D529" s="22">
        <v>62943</v>
      </c>
      <c r="E529" s="25">
        <f t="shared" si="107"/>
        <v>59395.25</v>
      </c>
      <c r="F529" s="25">
        <f t="shared" si="108"/>
        <v>61033.375</v>
      </c>
      <c r="G529" s="25">
        <f t="shared" si="97"/>
        <v>1.0312882091150948</v>
      </c>
      <c r="H529" s="25">
        <f t="shared" si="104"/>
        <v>1.0012225194949984</v>
      </c>
      <c r="I529" s="4">
        <f t="shared" si="98"/>
        <v>62866.144912269352</v>
      </c>
      <c r="J529" s="25">
        <f t="shared" si="105"/>
        <v>52311.081692948021</v>
      </c>
      <c r="K529" s="15">
        <f t="shared" si="99"/>
        <v>52375.033010122104</v>
      </c>
      <c r="L529" s="36">
        <f t="shared" si="100"/>
        <v>10567.966989877896</v>
      </c>
      <c r="M529" s="36">
        <f t="shared" si="101"/>
        <v>10567.966989877896</v>
      </c>
      <c r="N529" s="36">
        <f t="shared" si="102"/>
        <v>0.16789741496080415</v>
      </c>
      <c r="O529" s="36">
        <f t="shared" si="103"/>
        <v>111681926.29914887</v>
      </c>
      <c r="P529" s="35">
        <f t="shared" si="106"/>
        <v>111681926.29914887</v>
      </c>
    </row>
    <row r="530" spans="1:16" ht="17" x14ac:dyDescent="0.4">
      <c r="A530" s="1">
        <v>529</v>
      </c>
      <c r="B530" s="21">
        <v>40342</v>
      </c>
      <c r="C530" s="43">
        <v>1</v>
      </c>
      <c r="D530" s="22">
        <v>65041</v>
      </c>
      <c r="E530" s="25">
        <f t="shared" si="107"/>
        <v>62671.5</v>
      </c>
      <c r="F530" s="25">
        <f t="shared" si="108"/>
        <v>61858.125</v>
      </c>
      <c r="G530" s="25">
        <f t="shared" si="97"/>
        <v>1.0514544370686956</v>
      </c>
      <c r="H530" s="25">
        <f t="shared" si="104"/>
        <v>0.99908176007043725</v>
      </c>
      <c r="I530" s="4">
        <f t="shared" si="98"/>
        <v>65100.778133928179</v>
      </c>
      <c r="J530" s="25">
        <f t="shared" si="105"/>
        <v>52311.622359010864</v>
      </c>
      <c r="K530" s="15">
        <f t="shared" si="99"/>
        <v>52263.587738580616</v>
      </c>
      <c r="L530" s="36">
        <f t="shared" si="100"/>
        <v>12777.412261419384</v>
      </c>
      <c r="M530" s="36">
        <f t="shared" si="101"/>
        <v>12777.412261419384</v>
      </c>
      <c r="N530" s="36">
        <f t="shared" si="102"/>
        <v>0.19645165759166347</v>
      </c>
      <c r="O530" s="36">
        <f t="shared" si="103"/>
        <v>163262264.09827042</v>
      </c>
      <c r="P530" s="35">
        <f t="shared" si="106"/>
        <v>163262264.09827042</v>
      </c>
    </row>
    <row r="531" spans="1:16" ht="17" x14ac:dyDescent="0.4">
      <c r="A531" s="1">
        <v>530</v>
      </c>
      <c r="B531" s="21">
        <v>40343</v>
      </c>
      <c r="C531" s="43">
        <v>2</v>
      </c>
      <c r="D531" s="22">
        <v>60708</v>
      </c>
      <c r="E531" s="25">
        <f t="shared" si="107"/>
        <v>61044.75</v>
      </c>
      <c r="F531" s="25">
        <f t="shared" si="108"/>
        <v>60292.75</v>
      </c>
      <c r="G531" s="25">
        <f t="shared" si="97"/>
        <v>1.006887229393252</v>
      </c>
      <c r="H531" s="25">
        <f t="shared" si="104"/>
        <v>0.99903006100488578</v>
      </c>
      <c r="I531" s="4">
        <f t="shared" si="98"/>
        <v>60766.940224937942</v>
      </c>
      <c r="J531" s="25">
        <f t="shared" si="105"/>
        <v>52312.163025073707</v>
      </c>
      <c r="K531" s="15">
        <f t="shared" si="99"/>
        <v>52261.423418236918</v>
      </c>
      <c r="L531" s="36">
        <f t="shared" si="100"/>
        <v>8446.5765817630818</v>
      </c>
      <c r="M531" s="36">
        <f t="shared" si="101"/>
        <v>8446.5765817630818</v>
      </c>
      <c r="N531" s="36">
        <f t="shared" si="102"/>
        <v>0.13913448938794035</v>
      </c>
      <c r="O531" s="36">
        <f t="shared" si="103"/>
        <v>71344655.951588511</v>
      </c>
      <c r="P531" s="35">
        <f t="shared" si="106"/>
        <v>71344655.951588511</v>
      </c>
    </row>
    <row r="532" spans="1:16" ht="17" x14ac:dyDescent="0.4">
      <c r="A532" s="1">
        <v>531</v>
      </c>
      <c r="B532" s="21">
        <v>40344</v>
      </c>
      <c r="C532" s="43">
        <v>3</v>
      </c>
      <c r="D532" s="22">
        <v>55487</v>
      </c>
      <c r="E532" s="25">
        <f t="shared" si="107"/>
        <v>59540.75</v>
      </c>
      <c r="F532" s="25">
        <f t="shared" si="108"/>
        <v>56880.875</v>
      </c>
      <c r="G532" s="25">
        <f t="shared" si="97"/>
        <v>0.97549483899465328</v>
      </c>
      <c r="H532" s="25">
        <f t="shared" si="104"/>
        <v>1.0006656594296783</v>
      </c>
      <c r="I532" s="4">
        <f t="shared" si="98"/>
        <v>55450.089125297243</v>
      </c>
      <c r="J532" s="25">
        <f t="shared" si="105"/>
        <v>52312.70369113655</v>
      </c>
      <c r="K532" s="15">
        <f t="shared" si="99"/>
        <v>52347.526135640524</v>
      </c>
      <c r="L532" s="36">
        <f t="shared" si="100"/>
        <v>3139.4738643594756</v>
      </c>
      <c r="M532" s="36">
        <f t="shared" si="101"/>
        <v>3139.4738643594756</v>
      </c>
      <c r="N532" s="36">
        <f t="shared" si="102"/>
        <v>5.6580349710012717E-2</v>
      </c>
      <c r="O532" s="36">
        <f t="shared" si="103"/>
        <v>9856296.1449962184</v>
      </c>
      <c r="P532" s="35">
        <f t="shared" si="106"/>
        <v>9856296.1449962184</v>
      </c>
    </row>
    <row r="533" spans="1:16" ht="17" x14ac:dyDescent="0.4">
      <c r="A533" s="1">
        <v>532</v>
      </c>
      <c r="B533" s="21">
        <v>40345</v>
      </c>
      <c r="C533" s="43">
        <v>4</v>
      </c>
      <c r="D533" s="22">
        <v>56927</v>
      </c>
      <c r="E533" s="25">
        <f t="shared" si="107"/>
        <v>54221</v>
      </c>
      <c r="F533" s="25">
        <f t="shared" si="108"/>
        <v>53701.75</v>
      </c>
      <c r="G533" s="25">
        <f t="shared" si="97"/>
        <v>1.0600585641994906</v>
      </c>
      <c r="H533" s="25">
        <f t="shared" si="104"/>
        <v>1.0012225194949984</v>
      </c>
      <c r="I533" s="4">
        <f t="shared" si="98"/>
        <v>56857.490609293447</v>
      </c>
      <c r="J533" s="25">
        <f t="shared" si="105"/>
        <v>52313.244357199401</v>
      </c>
      <c r="K533" s="15">
        <f t="shared" si="99"/>
        <v>52377.198318272691</v>
      </c>
      <c r="L533" s="36">
        <f t="shared" si="100"/>
        <v>4549.8016817273092</v>
      </c>
      <c r="M533" s="36">
        <f t="shared" si="101"/>
        <v>4549.8016817273092</v>
      </c>
      <c r="N533" s="36">
        <f t="shared" si="102"/>
        <v>7.9923440225680417E-2</v>
      </c>
      <c r="O533" s="36">
        <f t="shared" si="103"/>
        <v>20700695.343048651</v>
      </c>
      <c r="P533" s="35">
        <f t="shared" si="106"/>
        <v>20700695.343048651</v>
      </c>
    </row>
    <row r="534" spans="1:16" ht="17" x14ac:dyDescent="0.4">
      <c r="A534" s="1">
        <v>533</v>
      </c>
      <c r="B534" s="21">
        <v>40346</v>
      </c>
      <c r="C534" s="43">
        <v>1</v>
      </c>
      <c r="D534" s="22">
        <v>43762</v>
      </c>
      <c r="E534" s="25">
        <f t="shared" si="107"/>
        <v>53182.5</v>
      </c>
      <c r="F534" s="25">
        <f t="shared" si="108"/>
        <v>52903.5</v>
      </c>
      <c r="G534" s="25">
        <f t="shared" si="97"/>
        <v>0.82720424924626912</v>
      </c>
      <c r="H534" s="25">
        <f t="shared" si="104"/>
        <v>0.99908176007043725</v>
      </c>
      <c r="I534" s="4">
        <f t="shared" si="98"/>
        <v>43802.220948278242</v>
      </c>
      <c r="J534" s="25">
        <f t="shared" si="105"/>
        <v>52313.785023262244</v>
      </c>
      <c r="K534" s="15">
        <f t="shared" si="99"/>
        <v>52265.748416987321</v>
      </c>
      <c r="L534" s="36">
        <f t="shared" si="100"/>
        <v>-8503.7484169873205</v>
      </c>
      <c r="M534" s="36">
        <f t="shared" si="101"/>
        <v>8503.7484169873205</v>
      </c>
      <c r="N534" s="36">
        <f t="shared" si="102"/>
        <v>0.19431809371114941</v>
      </c>
      <c r="O534" s="36">
        <f t="shared" si="103"/>
        <v>72313737.139414355</v>
      </c>
      <c r="P534" s="35">
        <f t="shared" si="106"/>
        <v>72313737.139414355</v>
      </c>
    </row>
    <row r="535" spans="1:16" ht="17" x14ac:dyDescent="0.4">
      <c r="A535" s="1">
        <v>534</v>
      </c>
      <c r="B535" s="21">
        <v>40347</v>
      </c>
      <c r="C535" s="43">
        <v>2</v>
      </c>
      <c r="D535" s="22">
        <v>56554</v>
      </c>
      <c r="E535" s="25">
        <f t="shared" si="107"/>
        <v>52624.5</v>
      </c>
      <c r="F535" s="25">
        <f t="shared" si="108"/>
        <v>51972.625</v>
      </c>
      <c r="G535" s="25">
        <f t="shared" si="97"/>
        <v>1.0881497711535639</v>
      </c>
      <c r="H535" s="25">
        <f t="shared" si="104"/>
        <v>0.99903006100488578</v>
      </c>
      <c r="I535" s="4">
        <f t="shared" si="98"/>
        <v>56608.907186551034</v>
      </c>
      <c r="J535" s="25">
        <f t="shared" si="105"/>
        <v>52314.325689325087</v>
      </c>
      <c r="K535" s="15">
        <f t="shared" si="99"/>
        <v>52263.583984835903</v>
      </c>
      <c r="L535" s="36">
        <f t="shared" si="100"/>
        <v>4290.4160151640972</v>
      </c>
      <c r="M535" s="36">
        <f t="shared" si="101"/>
        <v>4290.4160151640972</v>
      </c>
      <c r="N535" s="36">
        <f t="shared" si="102"/>
        <v>7.5864059397462547E-2</v>
      </c>
      <c r="O535" s="36">
        <f t="shared" si="103"/>
        <v>18407669.583176572</v>
      </c>
      <c r="P535" s="35">
        <f t="shared" si="106"/>
        <v>18407669.583176572</v>
      </c>
    </row>
    <row r="536" spans="1:16" ht="17" x14ac:dyDescent="0.4">
      <c r="A536" s="1">
        <v>535</v>
      </c>
      <c r="B536" s="21">
        <v>40348</v>
      </c>
      <c r="C536" s="43">
        <v>3</v>
      </c>
      <c r="D536" s="22">
        <v>53255</v>
      </c>
      <c r="E536" s="25">
        <f t="shared" si="107"/>
        <v>51320.75</v>
      </c>
      <c r="F536" s="25">
        <f t="shared" si="108"/>
        <v>52274.5</v>
      </c>
      <c r="G536" s="25">
        <f t="shared" si="97"/>
        <v>1.0187567552056931</v>
      </c>
      <c r="H536" s="25">
        <f t="shared" si="104"/>
        <v>1.0006656594296783</v>
      </c>
      <c r="I536" s="4">
        <f t="shared" si="98"/>
        <v>53219.573888797458</v>
      </c>
      <c r="J536" s="25">
        <f t="shared" si="105"/>
        <v>52314.866355387931</v>
      </c>
      <c r="K536" s="15">
        <f t="shared" si="99"/>
        <v>52349.690239489755</v>
      </c>
      <c r="L536" s="36">
        <f t="shared" si="100"/>
        <v>905.30976051024481</v>
      </c>
      <c r="M536" s="36">
        <f t="shared" si="101"/>
        <v>905.30976051024481</v>
      </c>
      <c r="N536" s="36">
        <f t="shared" si="102"/>
        <v>1.6999526063472815E-2</v>
      </c>
      <c r="O536" s="36">
        <f t="shared" si="103"/>
        <v>819585.76247511688</v>
      </c>
      <c r="P536" s="35">
        <f t="shared" si="106"/>
        <v>819585.76247511688</v>
      </c>
    </row>
    <row r="537" spans="1:16" ht="17" x14ac:dyDescent="0.4">
      <c r="A537" s="1">
        <v>536</v>
      </c>
      <c r="B537" s="21">
        <v>40349</v>
      </c>
      <c r="C537" s="43">
        <v>4</v>
      </c>
      <c r="D537" s="22">
        <v>51712</v>
      </c>
      <c r="E537" s="25">
        <f t="shared" si="107"/>
        <v>53228.25</v>
      </c>
      <c r="F537" s="25">
        <f t="shared" si="108"/>
        <v>52970.25</v>
      </c>
      <c r="G537" s="25">
        <f t="shared" si="97"/>
        <v>0.97624610040541626</v>
      </c>
      <c r="H537" s="25">
        <f t="shared" si="104"/>
        <v>1.0012225194949984</v>
      </c>
      <c r="I537" s="4">
        <f t="shared" si="98"/>
        <v>51648.858263877999</v>
      </c>
      <c r="J537" s="25">
        <f t="shared" si="105"/>
        <v>52315.407021450774</v>
      </c>
      <c r="K537" s="15">
        <f t="shared" si="99"/>
        <v>52379.363626423277</v>
      </c>
      <c r="L537" s="36">
        <f t="shared" si="100"/>
        <v>-667.36362642327731</v>
      </c>
      <c r="M537" s="36">
        <f t="shared" si="101"/>
        <v>667.36362642327731</v>
      </c>
      <c r="N537" s="36">
        <f t="shared" si="102"/>
        <v>1.2905391909484787E-2</v>
      </c>
      <c r="O537" s="36">
        <f t="shared" si="103"/>
        <v>445374.20987282763</v>
      </c>
      <c r="P537" s="35">
        <f t="shared" si="106"/>
        <v>445374.20987282763</v>
      </c>
    </row>
    <row r="538" spans="1:16" ht="17" x14ac:dyDescent="0.4">
      <c r="A538" s="1">
        <v>537</v>
      </c>
      <c r="B538" s="21">
        <v>40350</v>
      </c>
      <c r="C538" s="43">
        <v>1</v>
      </c>
      <c r="D538" s="22">
        <v>51392</v>
      </c>
      <c r="E538" s="25">
        <f t="shared" si="107"/>
        <v>52712.25</v>
      </c>
      <c r="F538" s="25">
        <f t="shared" si="108"/>
        <v>52633.875</v>
      </c>
      <c r="G538" s="25">
        <f t="shared" si="97"/>
        <v>0.97640540431423684</v>
      </c>
      <c r="H538" s="25">
        <f t="shared" si="104"/>
        <v>0.99908176007043725</v>
      </c>
      <c r="I538" s="4">
        <f t="shared" si="98"/>
        <v>51439.233558199245</v>
      </c>
      <c r="J538" s="25">
        <f t="shared" si="105"/>
        <v>52315.947687513624</v>
      </c>
      <c r="K538" s="15">
        <f t="shared" si="99"/>
        <v>52267.909095394032</v>
      </c>
      <c r="L538" s="36">
        <f t="shared" si="100"/>
        <v>-875.90909539403219</v>
      </c>
      <c r="M538" s="36">
        <f t="shared" si="101"/>
        <v>875.90909539403219</v>
      </c>
      <c r="N538" s="36">
        <f t="shared" si="102"/>
        <v>1.7043685698047015E-2</v>
      </c>
      <c r="O538" s="36">
        <f t="shared" si="103"/>
        <v>767216.74339399184</v>
      </c>
      <c r="P538" s="35">
        <f t="shared" si="106"/>
        <v>767216.74339399184</v>
      </c>
    </row>
    <row r="539" spans="1:16" ht="17" x14ac:dyDescent="0.4">
      <c r="A539" s="1">
        <v>538</v>
      </c>
      <c r="B539" s="21">
        <v>40351</v>
      </c>
      <c r="C539" s="43">
        <v>2</v>
      </c>
      <c r="D539" s="22">
        <v>54490</v>
      </c>
      <c r="E539" s="25">
        <f t="shared" si="107"/>
        <v>52555.5</v>
      </c>
      <c r="F539" s="25">
        <f t="shared" si="108"/>
        <v>50215.25</v>
      </c>
      <c r="G539" s="25">
        <f t="shared" si="97"/>
        <v>1.0851285217140212</v>
      </c>
      <c r="H539" s="25">
        <f t="shared" si="104"/>
        <v>0.99903006100488578</v>
      </c>
      <c r="I539" s="4">
        <f t="shared" si="98"/>
        <v>54542.903288806556</v>
      </c>
      <c r="J539" s="25">
        <f t="shared" si="105"/>
        <v>52316.488353576467</v>
      </c>
      <c r="K539" s="15">
        <f t="shared" si="99"/>
        <v>52265.744551434895</v>
      </c>
      <c r="L539" s="36">
        <f t="shared" si="100"/>
        <v>2224.2554485651053</v>
      </c>
      <c r="M539" s="36">
        <f t="shared" si="101"/>
        <v>2224.2554485651053</v>
      </c>
      <c r="N539" s="36">
        <f t="shared" si="102"/>
        <v>4.0819516398698942E-2</v>
      </c>
      <c r="O539" s="36">
        <f t="shared" si="103"/>
        <v>4947312.3004715582</v>
      </c>
      <c r="P539" s="35">
        <f t="shared" si="106"/>
        <v>4947312.3004715582</v>
      </c>
    </row>
    <row r="540" spans="1:16" ht="17" x14ac:dyDescent="0.4">
      <c r="A540" s="1">
        <v>539</v>
      </c>
      <c r="B540" s="21">
        <v>40352</v>
      </c>
      <c r="C540" s="43">
        <v>3</v>
      </c>
      <c r="D540" s="22">
        <v>52628</v>
      </c>
      <c r="E540" s="25">
        <f t="shared" si="107"/>
        <v>47875</v>
      </c>
      <c r="F540" s="25">
        <f t="shared" si="108"/>
        <v>47958</v>
      </c>
      <c r="G540" s="25">
        <f t="shared" si="97"/>
        <v>1.0973768714291672</v>
      </c>
      <c r="H540" s="25">
        <f t="shared" si="104"/>
        <v>1.0006656594296783</v>
      </c>
      <c r="I540" s="4">
        <f t="shared" si="98"/>
        <v>52592.990979619426</v>
      </c>
      <c r="J540" s="25">
        <f t="shared" si="105"/>
        <v>52317.029019639311</v>
      </c>
      <c r="K540" s="15">
        <f t="shared" si="99"/>
        <v>52351.854343338986</v>
      </c>
      <c r="L540" s="36">
        <f t="shared" si="100"/>
        <v>276.14565666101407</v>
      </c>
      <c r="M540" s="36">
        <f t="shared" si="101"/>
        <v>276.14565666101407</v>
      </c>
      <c r="N540" s="36">
        <f t="shared" si="102"/>
        <v>5.2471242810103761E-3</v>
      </c>
      <c r="O540" s="36">
        <f t="shared" si="103"/>
        <v>76256.423692742668</v>
      </c>
      <c r="P540" s="35">
        <f t="shared" si="106"/>
        <v>76256.423692742668</v>
      </c>
    </row>
    <row r="541" spans="1:16" ht="17" x14ac:dyDescent="0.4">
      <c r="A541" s="1">
        <v>540</v>
      </c>
      <c r="B541" s="21">
        <v>40353</v>
      </c>
      <c r="C541" s="43">
        <v>4</v>
      </c>
      <c r="D541" s="22">
        <v>32990</v>
      </c>
      <c r="E541" s="25">
        <f t="shared" si="107"/>
        <v>48041</v>
      </c>
      <c r="F541" s="25">
        <f t="shared" si="108"/>
        <v>47662.875</v>
      </c>
      <c r="G541" s="25">
        <f t="shared" si="97"/>
        <v>0.69215295971969804</v>
      </c>
      <c r="H541" s="25">
        <f t="shared" si="104"/>
        <v>1.0012225194949984</v>
      </c>
      <c r="I541" s="4">
        <f t="shared" si="98"/>
        <v>32949.718326990551</v>
      </c>
      <c r="J541" s="25">
        <f t="shared" si="105"/>
        <v>52317.569685702154</v>
      </c>
      <c r="K541" s="15">
        <f t="shared" si="99"/>
        <v>52381.528934573864</v>
      </c>
      <c r="L541" s="36">
        <f t="shared" si="100"/>
        <v>-19391.528934573864</v>
      </c>
      <c r="M541" s="36">
        <f t="shared" si="101"/>
        <v>19391.528934573864</v>
      </c>
      <c r="N541" s="36">
        <f t="shared" si="102"/>
        <v>0.58780021020229956</v>
      </c>
      <c r="O541" s="36">
        <f t="shared" si="103"/>
        <v>376031394.42041534</v>
      </c>
      <c r="P541" s="35">
        <f t="shared" si="106"/>
        <v>376031394.42041534</v>
      </c>
    </row>
    <row r="542" spans="1:16" ht="17" x14ac:dyDescent="0.4">
      <c r="A542" s="1">
        <v>541</v>
      </c>
      <c r="B542" s="21">
        <v>40354</v>
      </c>
      <c r="C542" s="43">
        <v>1</v>
      </c>
      <c r="D542" s="22">
        <v>52056</v>
      </c>
      <c r="E542" s="25">
        <f t="shared" si="107"/>
        <v>47284.75</v>
      </c>
      <c r="F542" s="25">
        <f t="shared" si="108"/>
        <v>47163.25</v>
      </c>
      <c r="G542" s="25">
        <f t="shared" si="97"/>
        <v>1.1037407303355897</v>
      </c>
      <c r="H542" s="25">
        <f t="shared" si="104"/>
        <v>0.99908176007043725</v>
      </c>
      <c r="I542" s="4">
        <f t="shared" si="98"/>
        <v>52103.843829888305</v>
      </c>
      <c r="J542" s="25">
        <f t="shared" si="105"/>
        <v>52318.110351764997</v>
      </c>
      <c r="K542" s="15">
        <f t="shared" si="99"/>
        <v>52270.069773800737</v>
      </c>
      <c r="L542" s="36">
        <f t="shared" si="100"/>
        <v>-214.06977380073658</v>
      </c>
      <c r="M542" s="36">
        <f t="shared" si="101"/>
        <v>214.06977380073658</v>
      </c>
      <c r="N542" s="36">
        <f t="shared" si="102"/>
        <v>4.1122977908547827E-3</v>
      </c>
      <c r="O542" s="36">
        <f t="shared" si="103"/>
        <v>45825.86805509853</v>
      </c>
      <c r="P542" s="35">
        <f t="shared" si="106"/>
        <v>45825.86805509853</v>
      </c>
    </row>
    <row r="543" spans="1:16" ht="17" x14ac:dyDescent="0.4">
      <c r="A543" s="1">
        <v>542</v>
      </c>
      <c r="B543" s="21">
        <v>40355</v>
      </c>
      <c r="C543" s="43">
        <v>2</v>
      </c>
      <c r="D543" s="22">
        <v>51465</v>
      </c>
      <c r="E543" s="25">
        <f t="shared" si="107"/>
        <v>47041.75</v>
      </c>
      <c r="F543" s="25">
        <f t="shared" si="108"/>
        <v>49426.75</v>
      </c>
      <c r="G543" s="25">
        <f t="shared" si="97"/>
        <v>1.0412377912769908</v>
      </c>
      <c r="H543" s="25">
        <f t="shared" si="104"/>
        <v>0.99903006100488578</v>
      </c>
      <c r="I543" s="4">
        <f t="shared" si="98"/>
        <v>51514.966374718839</v>
      </c>
      <c r="J543" s="25">
        <f t="shared" si="105"/>
        <v>52318.65101782784</v>
      </c>
      <c r="K543" s="15">
        <f t="shared" si="99"/>
        <v>52267.905118033879</v>
      </c>
      <c r="L543" s="36">
        <f t="shared" si="100"/>
        <v>-802.90511803387926</v>
      </c>
      <c r="M543" s="36">
        <f t="shared" si="101"/>
        <v>802.90511803387926</v>
      </c>
      <c r="N543" s="36">
        <f t="shared" si="102"/>
        <v>1.5600993258211975E-2</v>
      </c>
      <c r="O543" s="36">
        <f t="shared" si="103"/>
        <v>644656.62856499758</v>
      </c>
      <c r="P543" s="35">
        <f t="shared" si="106"/>
        <v>644656.62856499758</v>
      </c>
    </row>
    <row r="544" spans="1:16" ht="17" x14ac:dyDescent="0.4">
      <c r="A544" s="1">
        <v>543</v>
      </c>
      <c r="B544" s="21">
        <v>40356</v>
      </c>
      <c r="C544" s="43">
        <v>3</v>
      </c>
      <c r="D544" s="22">
        <v>51656</v>
      </c>
      <c r="E544" s="25">
        <f t="shared" si="107"/>
        <v>51811.75</v>
      </c>
      <c r="F544" s="25">
        <f t="shared" si="108"/>
        <v>52127.25</v>
      </c>
      <c r="G544" s="25">
        <f t="shared" si="97"/>
        <v>0.99095962284601624</v>
      </c>
      <c r="H544" s="25">
        <f t="shared" si="104"/>
        <v>1.0006656594296783</v>
      </c>
      <c r="I544" s="4">
        <f t="shared" si="98"/>
        <v>51621.637570175975</v>
      </c>
      <c r="J544" s="25">
        <f t="shared" si="105"/>
        <v>52319.191683890691</v>
      </c>
      <c r="K544" s="15">
        <f t="shared" si="99"/>
        <v>52354.018447188224</v>
      </c>
      <c r="L544" s="36">
        <f t="shared" si="100"/>
        <v>-698.01844718822394</v>
      </c>
      <c r="M544" s="36">
        <f t="shared" si="101"/>
        <v>698.01844718822394</v>
      </c>
      <c r="N544" s="36">
        <f t="shared" si="102"/>
        <v>1.3512824206059778E-2</v>
      </c>
      <c r="O544" s="36">
        <f t="shared" si="103"/>
        <v>487229.75261505938</v>
      </c>
      <c r="P544" s="35">
        <f t="shared" si="106"/>
        <v>487229.75261505938</v>
      </c>
    </row>
    <row r="545" spans="1:16" ht="17" x14ac:dyDescent="0.4">
      <c r="A545" s="1">
        <v>544</v>
      </c>
      <c r="B545" s="21">
        <v>40357</v>
      </c>
      <c r="C545" s="43">
        <v>4</v>
      </c>
      <c r="D545" s="22">
        <v>52070</v>
      </c>
      <c r="E545" s="25">
        <f t="shared" si="107"/>
        <v>52442.75</v>
      </c>
      <c r="F545" s="25">
        <f t="shared" si="108"/>
        <v>52622.75</v>
      </c>
      <c r="G545" s="25">
        <f t="shared" si="97"/>
        <v>0.98949598795197891</v>
      </c>
      <c r="H545" s="25">
        <f t="shared" si="104"/>
        <v>1.0012225194949984</v>
      </c>
      <c r="I545" s="4">
        <f t="shared" si="98"/>
        <v>52006.421136295779</v>
      </c>
      <c r="J545" s="25">
        <f t="shared" si="105"/>
        <v>52319.732349953534</v>
      </c>
      <c r="K545" s="15">
        <f t="shared" si="99"/>
        <v>52383.69424272445</v>
      </c>
      <c r="L545" s="36">
        <f t="shared" si="100"/>
        <v>-313.69424272445031</v>
      </c>
      <c r="M545" s="36">
        <f t="shared" si="101"/>
        <v>313.69424272445031</v>
      </c>
      <c r="N545" s="36">
        <f t="shared" si="102"/>
        <v>6.0244717250710639E-3</v>
      </c>
      <c r="O545" s="36">
        <f t="shared" si="103"/>
        <v>98404.077918466341</v>
      </c>
      <c r="P545" s="35">
        <f t="shared" si="106"/>
        <v>98404.077918466341</v>
      </c>
    </row>
    <row r="546" spans="1:16" ht="17" x14ac:dyDescent="0.4">
      <c r="A546" s="1">
        <v>545</v>
      </c>
      <c r="B546" s="21">
        <v>40358</v>
      </c>
      <c r="C546" s="43">
        <v>1</v>
      </c>
      <c r="D546" s="22">
        <v>54580</v>
      </c>
      <c r="E546" s="25">
        <f t="shared" si="107"/>
        <v>52802.75</v>
      </c>
      <c r="F546" s="25">
        <f t="shared" si="108"/>
        <v>51786.125</v>
      </c>
      <c r="G546" s="25">
        <f t="shared" si="97"/>
        <v>1.0539502617737859</v>
      </c>
      <c r="H546" s="25">
        <f t="shared" si="104"/>
        <v>0.99908176007043725</v>
      </c>
      <c r="I546" s="4">
        <f t="shared" si="98"/>
        <v>54630.163597573839</v>
      </c>
      <c r="J546" s="25">
        <f t="shared" si="105"/>
        <v>52320.273016016377</v>
      </c>
      <c r="K546" s="15">
        <f t="shared" si="99"/>
        <v>52272.230452207448</v>
      </c>
      <c r="L546" s="36">
        <f t="shared" si="100"/>
        <v>2307.7695477925517</v>
      </c>
      <c r="M546" s="36">
        <f t="shared" si="101"/>
        <v>2307.7695477925517</v>
      </c>
      <c r="N546" s="36">
        <f t="shared" si="102"/>
        <v>4.2282329567470717E-2</v>
      </c>
      <c r="O546" s="36">
        <f t="shared" si="103"/>
        <v>5325800.2857186384</v>
      </c>
      <c r="P546" s="35">
        <f t="shared" si="106"/>
        <v>5325800.2857186384</v>
      </c>
    </row>
    <row r="547" spans="1:16" ht="17" x14ac:dyDescent="0.4">
      <c r="A547" s="1">
        <v>546</v>
      </c>
      <c r="B547" s="21">
        <v>40359</v>
      </c>
      <c r="C547" s="43">
        <v>2</v>
      </c>
      <c r="D547" s="22">
        <v>52905</v>
      </c>
      <c r="E547" s="25">
        <f t="shared" si="107"/>
        <v>50769.5</v>
      </c>
      <c r="F547" s="25">
        <f t="shared" si="108"/>
        <v>51614.5</v>
      </c>
      <c r="G547" s="25">
        <f t="shared" si="97"/>
        <v>1.0250026639800831</v>
      </c>
      <c r="H547" s="25">
        <f t="shared" si="104"/>
        <v>0.99903006100488578</v>
      </c>
      <c r="I547" s="4">
        <f t="shared" si="98"/>
        <v>52956.364442912658</v>
      </c>
      <c r="J547" s="25">
        <f t="shared" si="105"/>
        <v>52320.813682079221</v>
      </c>
      <c r="K547" s="15">
        <f t="shared" si="99"/>
        <v>52270.065684632864</v>
      </c>
      <c r="L547" s="36">
        <f t="shared" si="100"/>
        <v>634.93431536713615</v>
      </c>
      <c r="M547" s="36">
        <f t="shared" si="101"/>
        <v>634.93431536713615</v>
      </c>
      <c r="N547" s="36">
        <f t="shared" si="102"/>
        <v>1.2001404694587206E-2</v>
      </c>
      <c r="O547" s="36">
        <f t="shared" si="103"/>
        <v>403141.58483073389</v>
      </c>
      <c r="P547" s="35">
        <f t="shared" si="106"/>
        <v>403141.58483073389</v>
      </c>
    </row>
    <row r="548" spans="1:16" ht="17" x14ac:dyDescent="0.4">
      <c r="A548" s="1">
        <v>547</v>
      </c>
      <c r="B548" s="21">
        <v>40360</v>
      </c>
      <c r="C548" s="43">
        <v>3</v>
      </c>
      <c r="D548" s="22">
        <v>43523</v>
      </c>
      <c r="E548" s="25">
        <f t="shared" si="107"/>
        <v>52459.5</v>
      </c>
      <c r="F548" s="25">
        <f t="shared" si="108"/>
        <v>52462</v>
      </c>
      <c r="G548" s="25">
        <f t="shared" si="97"/>
        <v>0.82961000343105484</v>
      </c>
      <c r="H548" s="25">
        <f t="shared" si="104"/>
        <v>1.0006656594296783</v>
      </c>
      <c r="I548" s="4">
        <f t="shared" si="98"/>
        <v>43494.047776962383</v>
      </c>
      <c r="J548" s="25">
        <f t="shared" si="105"/>
        <v>52321.354348142064</v>
      </c>
      <c r="K548" s="15">
        <f t="shared" si="99"/>
        <v>52356.182551037447</v>
      </c>
      <c r="L548" s="36">
        <f t="shared" si="100"/>
        <v>-8833.1825510374474</v>
      </c>
      <c r="M548" s="36">
        <f t="shared" si="101"/>
        <v>8833.1825510374474</v>
      </c>
      <c r="N548" s="36">
        <f t="shared" si="102"/>
        <v>0.20295435863882194</v>
      </c>
      <c r="O548" s="36">
        <f t="shared" si="103"/>
        <v>78025113.979952425</v>
      </c>
      <c r="P548" s="35">
        <f t="shared" si="106"/>
        <v>78025113.979952425</v>
      </c>
    </row>
    <row r="549" spans="1:16" ht="17" x14ac:dyDescent="0.4">
      <c r="A549" s="1">
        <v>548</v>
      </c>
      <c r="B549" s="21">
        <v>40361</v>
      </c>
      <c r="C549" s="43">
        <v>4</v>
      </c>
      <c r="D549" s="22">
        <v>58830</v>
      </c>
      <c r="E549" s="25">
        <f t="shared" si="107"/>
        <v>52464.5</v>
      </c>
      <c r="F549" s="25">
        <f t="shared" si="108"/>
        <v>52782.5</v>
      </c>
      <c r="G549" s="25">
        <f t="shared" si="97"/>
        <v>1.114573959172074</v>
      </c>
      <c r="H549" s="25">
        <f t="shared" si="104"/>
        <v>1.0012225194949984</v>
      </c>
      <c r="I549" s="4">
        <f t="shared" si="98"/>
        <v>58758.166995357802</v>
      </c>
      <c r="J549" s="25">
        <f t="shared" si="105"/>
        <v>52321.895014204907</v>
      </c>
      <c r="K549" s="15">
        <f t="shared" si="99"/>
        <v>52385.85955087503</v>
      </c>
      <c r="L549" s="36">
        <f t="shared" si="100"/>
        <v>6444.1404491249705</v>
      </c>
      <c r="M549" s="36">
        <f t="shared" si="101"/>
        <v>6444.1404491249705</v>
      </c>
      <c r="N549" s="36">
        <f t="shared" si="102"/>
        <v>0.10953833841789853</v>
      </c>
      <c r="O549" s="36">
        <f t="shared" si="103"/>
        <v>41526946.128048576</v>
      </c>
      <c r="P549" s="35">
        <f t="shared" si="106"/>
        <v>41526946.128048576</v>
      </c>
    </row>
    <row r="550" spans="1:16" ht="17" x14ac:dyDescent="0.4">
      <c r="A550" s="1">
        <v>549</v>
      </c>
      <c r="B550" s="21">
        <v>40362</v>
      </c>
      <c r="C550" s="43">
        <v>1</v>
      </c>
      <c r="D550" s="22">
        <v>54600</v>
      </c>
      <c r="E550" s="25">
        <f t="shared" si="107"/>
        <v>53100.5</v>
      </c>
      <c r="F550" s="25">
        <f t="shared" si="108"/>
        <v>54730.875</v>
      </c>
      <c r="G550" s="25">
        <f t="shared" si="97"/>
        <v>0.99760875374274571</v>
      </c>
      <c r="H550" s="25">
        <f t="shared" si="104"/>
        <v>0.99908176007043725</v>
      </c>
      <c r="I550" s="4">
        <f t="shared" si="98"/>
        <v>54650.181979251218</v>
      </c>
      <c r="J550" s="25">
        <f t="shared" si="105"/>
        <v>52322.435680267758</v>
      </c>
      <c r="K550" s="15">
        <f t="shared" si="99"/>
        <v>52274.39113061416</v>
      </c>
      <c r="L550" s="36">
        <f t="shared" si="100"/>
        <v>2325.6088693858401</v>
      </c>
      <c r="M550" s="36">
        <f t="shared" si="101"/>
        <v>2325.6088693858401</v>
      </c>
      <c r="N550" s="36">
        <f t="shared" si="102"/>
        <v>4.2593569036370696E-2</v>
      </c>
      <c r="O550" s="36">
        <f t="shared" si="103"/>
        <v>5408456.6133660851</v>
      </c>
      <c r="P550" s="35">
        <f t="shared" si="106"/>
        <v>5408456.6133660851</v>
      </c>
    </row>
    <row r="551" spans="1:16" ht="17" x14ac:dyDescent="0.4">
      <c r="A551" s="1">
        <v>550</v>
      </c>
      <c r="B551" s="21">
        <v>40363</v>
      </c>
      <c r="C551" s="43">
        <v>2</v>
      </c>
      <c r="D551" s="22">
        <v>55449</v>
      </c>
      <c r="E551" s="25">
        <f t="shared" si="107"/>
        <v>56361.25</v>
      </c>
      <c r="F551" s="25">
        <f t="shared" si="108"/>
        <v>55998.125</v>
      </c>
      <c r="G551" s="25">
        <f t="shared" si="97"/>
        <v>0.99019386809826226</v>
      </c>
      <c r="H551" s="25">
        <f t="shared" si="104"/>
        <v>0.99903006100488578</v>
      </c>
      <c r="I551" s="4">
        <f t="shared" si="98"/>
        <v>55502.834363388414</v>
      </c>
      <c r="J551" s="25">
        <f t="shared" si="105"/>
        <v>52322.976346330601</v>
      </c>
      <c r="K551" s="15">
        <f t="shared" si="99"/>
        <v>52272.226251231856</v>
      </c>
      <c r="L551" s="36">
        <f t="shared" si="100"/>
        <v>3176.7737487681443</v>
      </c>
      <c r="M551" s="36">
        <f t="shared" si="101"/>
        <v>3176.7737487681443</v>
      </c>
      <c r="N551" s="36">
        <f t="shared" si="102"/>
        <v>5.7291813175497204E-2</v>
      </c>
      <c r="O551" s="36">
        <f t="shared" si="103"/>
        <v>10091891.45086241</v>
      </c>
      <c r="P551" s="35">
        <f t="shared" si="106"/>
        <v>10091891.45086241</v>
      </c>
    </row>
    <row r="552" spans="1:16" ht="17" x14ac:dyDescent="0.4">
      <c r="A552" s="1">
        <v>551</v>
      </c>
      <c r="B552" s="21">
        <v>40364</v>
      </c>
      <c r="C552" s="43">
        <v>3</v>
      </c>
      <c r="D552" s="22">
        <v>56566</v>
      </c>
      <c r="E552" s="25">
        <f t="shared" si="107"/>
        <v>55635</v>
      </c>
      <c r="F552" s="25">
        <f t="shared" si="108"/>
        <v>55673.125</v>
      </c>
      <c r="G552" s="25">
        <f t="shared" si="97"/>
        <v>1.0160378099846201</v>
      </c>
      <c r="H552" s="25">
        <f t="shared" si="104"/>
        <v>1.0006656594296783</v>
      </c>
      <c r="I552" s="4">
        <f t="shared" si="98"/>
        <v>56528.371356562144</v>
      </c>
      <c r="J552" s="25">
        <f t="shared" si="105"/>
        <v>52323.517012393444</v>
      </c>
      <c r="K552" s="15">
        <f t="shared" si="99"/>
        <v>52358.346654886678</v>
      </c>
      <c r="L552" s="36">
        <f t="shared" si="100"/>
        <v>4207.6533451133218</v>
      </c>
      <c r="M552" s="36">
        <f t="shared" si="101"/>
        <v>4207.6533451133218</v>
      </c>
      <c r="N552" s="36">
        <f t="shared" si="102"/>
        <v>7.4384848585958382E-2</v>
      </c>
      <c r="O552" s="36">
        <f t="shared" si="103"/>
        <v>17704346.672643326</v>
      </c>
      <c r="P552" s="35">
        <f t="shared" si="106"/>
        <v>17704346.672643326</v>
      </c>
    </row>
    <row r="553" spans="1:16" ht="17" x14ac:dyDescent="0.4">
      <c r="A553" s="1">
        <v>552</v>
      </c>
      <c r="B553" s="21">
        <v>40365</v>
      </c>
      <c r="C553" s="43">
        <v>4</v>
      </c>
      <c r="D553" s="22">
        <v>55925</v>
      </c>
      <c r="E553" s="25">
        <f t="shared" si="107"/>
        <v>55711.25</v>
      </c>
      <c r="F553" s="25">
        <f t="shared" si="108"/>
        <v>53952.875</v>
      </c>
      <c r="G553" s="25">
        <f t="shared" si="97"/>
        <v>1.036552732361343</v>
      </c>
      <c r="H553" s="25">
        <f t="shared" si="104"/>
        <v>1.0012225194949984</v>
      </c>
      <c r="I553" s="4">
        <f t="shared" si="98"/>
        <v>55856.714078112956</v>
      </c>
      <c r="J553" s="25">
        <f t="shared" si="105"/>
        <v>52324.057678456287</v>
      </c>
      <c r="K553" s="15">
        <f t="shared" si="99"/>
        <v>52388.024859025623</v>
      </c>
      <c r="L553" s="36">
        <f t="shared" si="100"/>
        <v>3536.9751409743767</v>
      </c>
      <c r="M553" s="36">
        <f t="shared" si="101"/>
        <v>3536.9751409743767</v>
      </c>
      <c r="N553" s="36">
        <f t="shared" si="102"/>
        <v>6.3244973464003165E-2</v>
      </c>
      <c r="O553" s="36">
        <f t="shared" si="103"/>
        <v>12510193.147870712</v>
      </c>
      <c r="P553" s="35">
        <f t="shared" si="106"/>
        <v>12510193.147870712</v>
      </c>
    </row>
    <row r="554" spans="1:16" ht="17" x14ac:dyDescent="0.4">
      <c r="A554" s="1">
        <v>553</v>
      </c>
      <c r="B554" s="21">
        <v>40366</v>
      </c>
      <c r="C554" s="43">
        <v>1</v>
      </c>
      <c r="D554" s="22">
        <v>54905</v>
      </c>
      <c r="E554" s="25">
        <f t="shared" si="107"/>
        <v>52194.5</v>
      </c>
      <c r="F554" s="25">
        <f t="shared" si="108"/>
        <v>51650.625</v>
      </c>
      <c r="G554" s="25">
        <f t="shared" si="97"/>
        <v>1.0630074660277586</v>
      </c>
      <c r="H554" s="25">
        <f t="shared" si="104"/>
        <v>0.99908176007043725</v>
      </c>
      <c r="I554" s="4">
        <f t="shared" si="98"/>
        <v>54955.462299831284</v>
      </c>
      <c r="J554" s="25">
        <f t="shared" si="105"/>
        <v>52324.59834451913</v>
      </c>
      <c r="K554" s="15">
        <f t="shared" si="99"/>
        <v>52276.551809020857</v>
      </c>
      <c r="L554" s="36">
        <f t="shared" si="100"/>
        <v>2628.448190979143</v>
      </c>
      <c r="M554" s="36">
        <f t="shared" si="101"/>
        <v>2628.448190979143</v>
      </c>
      <c r="N554" s="36">
        <f t="shared" si="102"/>
        <v>4.7872656242220979E-2</v>
      </c>
      <c r="O554" s="36">
        <f t="shared" si="103"/>
        <v>6908739.8926615296</v>
      </c>
      <c r="P554" s="35">
        <f t="shared" si="106"/>
        <v>6908739.8926615296</v>
      </c>
    </row>
    <row r="555" spans="1:16" ht="17" x14ac:dyDescent="0.4">
      <c r="A555" s="1">
        <v>554</v>
      </c>
      <c r="B555" s="21">
        <v>40367</v>
      </c>
      <c r="C555" s="43">
        <v>2</v>
      </c>
      <c r="D555" s="22">
        <v>41382</v>
      </c>
      <c r="E555" s="25">
        <f t="shared" si="107"/>
        <v>51106.75</v>
      </c>
      <c r="F555" s="25">
        <f t="shared" si="108"/>
        <v>51391.125</v>
      </c>
      <c r="G555" s="25">
        <f t="shared" si="97"/>
        <v>0.80523631269017748</v>
      </c>
      <c r="H555" s="25">
        <f t="shared" si="104"/>
        <v>0.99903006100488578</v>
      </c>
      <c r="I555" s="4">
        <f t="shared" si="98"/>
        <v>41422.176984720005</v>
      </c>
      <c r="J555" s="25">
        <f t="shared" si="105"/>
        <v>52325.139010581981</v>
      </c>
      <c r="K555" s="15">
        <f t="shared" si="99"/>
        <v>52274.386817830848</v>
      </c>
      <c r="L555" s="36">
        <f t="shared" si="100"/>
        <v>-10892.386817830848</v>
      </c>
      <c r="M555" s="36">
        <f t="shared" si="101"/>
        <v>10892.386817830848</v>
      </c>
      <c r="N555" s="36">
        <f t="shared" si="102"/>
        <v>0.26321557241870491</v>
      </c>
      <c r="O555" s="36">
        <f t="shared" si="103"/>
        <v>118644090.58925521</v>
      </c>
      <c r="P555" s="35">
        <f t="shared" si="106"/>
        <v>118644090.58925521</v>
      </c>
    </row>
    <row r="556" spans="1:16" ht="17" x14ac:dyDescent="0.4">
      <c r="A556" s="1">
        <v>555</v>
      </c>
      <c r="B556" s="21">
        <v>40368</v>
      </c>
      <c r="C556" s="43">
        <v>3</v>
      </c>
      <c r="D556" s="22">
        <v>52215</v>
      </c>
      <c r="E556" s="25">
        <f t="shared" si="107"/>
        <v>51675.5</v>
      </c>
      <c r="F556" s="25">
        <f t="shared" si="108"/>
        <v>51869</v>
      </c>
      <c r="G556" s="25">
        <f t="shared" si="97"/>
        <v>1.0066706510632555</v>
      </c>
      <c r="H556" s="25">
        <f t="shared" si="104"/>
        <v>1.0006656594296783</v>
      </c>
      <c r="I556" s="4">
        <f t="shared" si="98"/>
        <v>52180.2657140843</v>
      </c>
      <c r="J556" s="25">
        <f t="shared" si="105"/>
        <v>52325.679676644824</v>
      </c>
      <c r="K556" s="15">
        <f t="shared" si="99"/>
        <v>52360.510758735909</v>
      </c>
      <c r="L556" s="36">
        <f t="shared" si="100"/>
        <v>-145.51075873590889</v>
      </c>
      <c r="M556" s="36">
        <f t="shared" si="101"/>
        <v>145.51075873590889</v>
      </c>
      <c r="N556" s="36">
        <f t="shared" si="102"/>
        <v>2.7867616343178951E-3</v>
      </c>
      <c r="O556" s="36">
        <f t="shared" si="103"/>
        <v>21173.380907899886</v>
      </c>
      <c r="P556" s="35">
        <f t="shared" si="106"/>
        <v>21173.380907899886</v>
      </c>
    </row>
    <row r="557" spans="1:16" ht="17" x14ac:dyDescent="0.4">
      <c r="A557" s="1">
        <v>556</v>
      </c>
      <c r="B557" s="21">
        <v>40369</v>
      </c>
      <c r="C557" s="43">
        <v>4</v>
      </c>
      <c r="D557" s="22">
        <v>58200</v>
      </c>
      <c r="E557" s="25">
        <f t="shared" si="107"/>
        <v>52062.5</v>
      </c>
      <c r="F557" s="25">
        <f t="shared" si="108"/>
        <v>54198.625</v>
      </c>
      <c r="G557" s="25">
        <f t="shared" ref="G557:G620" si="109">D557/F557</f>
        <v>1.0738279799533659</v>
      </c>
      <c r="H557" s="25">
        <f t="shared" si="104"/>
        <v>1.0012225194949984</v>
      </c>
      <c r="I557" s="4">
        <f t="shared" ref="I557:I620" si="110">D557/H557</f>
        <v>58128.936242220363</v>
      </c>
      <c r="J557" s="25">
        <f t="shared" si="105"/>
        <v>52326.220342707667</v>
      </c>
      <c r="K557" s="15">
        <f t="shared" ref="K557:K620" si="111">H557*J557</f>
        <v>52390.19016717621</v>
      </c>
      <c r="L557" s="36">
        <f t="shared" ref="L557:L620" si="112">D557-K557</f>
        <v>5809.8098328237902</v>
      </c>
      <c r="M557" s="36">
        <f t="shared" ref="M557:M620" si="113">ABS(L557)</f>
        <v>5809.8098328237902</v>
      </c>
      <c r="N557" s="36">
        <f t="shared" ref="N557:N620" si="114">M557/D557</f>
        <v>9.9824911216903608E-2</v>
      </c>
      <c r="O557" s="36">
        <f t="shared" ref="O557:O620" si="115">L557^2</f>
        <v>33753890.293575995</v>
      </c>
      <c r="P557" s="35">
        <f t="shared" si="106"/>
        <v>33753890.293575995</v>
      </c>
    </row>
    <row r="558" spans="1:16" ht="17" x14ac:dyDescent="0.4">
      <c r="A558" s="1">
        <v>557</v>
      </c>
      <c r="B558" s="21">
        <v>40370</v>
      </c>
      <c r="C558" s="43">
        <v>1</v>
      </c>
      <c r="D558" s="22">
        <v>56453</v>
      </c>
      <c r="E558" s="25">
        <f t="shared" si="107"/>
        <v>56334.75</v>
      </c>
      <c r="F558" s="25">
        <f t="shared" si="108"/>
        <v>57369.125</v>
      </c>
      <c r="G558" s="25">
        <f t="shared" si="109"/>
        <v>0.98403104457319157</v>
      </c>
      <c r="H558" s="25">
        <f t="shared" si="104"/>
        <v>0.99908176007043725</v>
      </c>
      <c r="I558" s="4">
        <f t="shared" si="110"/>
        <v>56504.885041660607</v>
      </c>
      <c r="J558" s="25">
        <f t="shared" si="105"/>
        <v>52326.761008770511</v>
      </c>
      <c r="K558" s="15">
        <f t="shared" si="111"/>
        <v>52278.712487427569</v>
      </c>
      <c r="L558" s="36">
        <f t="shared" si="112"/>
        <v>4174.2875125724313</v>
      </c>
      <c r="M558" s="36">
        <f t="shared" si="113"/>
        <v>4174.2875125724313</v>
      </c>
      <c r="N558" s="36">
        <f t="shared" si="114"/>
        <v>7.3942704773394347E-2</v>
      </c>
      <c r="O558" s="36">
        <f t="shared" si="115"/>
        <v>17424676.237618137</v>
      </c>
      <c r="P558" s="35">
        <f t="shared" si="106"/>
        <v>17424676.237618137</v>
      </c>
    </row>
    <row r="559" spans="1:16" ht="17" x14ac:dyDescent="0.4">
      <c r="A559" s="1">
        <v>558</v>
      </c>
      <c r="B559" s="21">
        <v>40371</v>
      </c>
      <c r="C559" s="43">
        <v>2</v>
      </c>
      <c r="D559" s="22">
        <v>58471</v>
      </c>
      <c r="E559" s="25">
        <f t="shared" si="107"/>
        <v>58403.5</v>
      </c>
      <c r="F559" s="25">
        <f t="shared" si="108"/>
        <v>58797.75</v>
      </c>
      <c r="G559" s="25">
        <f t="shared" si="109"/>
        <v>0.99444281456348249</v>
      </c>
      <c r="H559" s="25">
        <f t="shared" si="104"/>
        <v>0.99903006100488578</v>
      </c>
      <c r="I559" s="4">
        <f t="shared" si="110"/>
        <v>58527.768364834068</v>
      </c>
      <c r="J559" s="25">
        <f t="shared" si="105"/>
        <v>52327.301674833354</v>
      </c>
      <c r="K559" s="15">
        <f t="shared" si="111"/>
        <v>52276.547384429825</v>
      </c>
      <c r="L559" s="36">
        <f t="shared" si="112"/>
        <v>6194.4526155701751</v>
      </c>
      <c r="M559" s="36">
        <f t="shared" si="113"/>
        <v>6194.4526155701751</v>
      </c>
      <c r="N559" s="36">
        <f t="shared" si="114"/>
        <v>0.10594059645927341</v>
      </c>
      <c r="O559" s="36">
        <f t="shared" si="115"/>
        <v>38371243.206544183</v>
      </c>
      <c r="P559" s="35">
        <f t="shared" si="106"/>
        <v>38371243.206544183</v>
      </c>
    </row>
    <row r="560" spans="1:16" ht="17" x14ac:dyDescent="0.4">
      <c r="A560" s="1">
        <v>559</v>
      </c>
      <c r="B560" s="21">
        <v>40372</v>
      </c>
      <c r="C560" s="43">
        <v>3</v>
      </c>
      <c r="D560" s="22">
        <v>60490</v>
      </c>
      <c r="E560" s="25">
        <f t="shared" si="107"/>
        <v>59192</v>
      </c>
      <c r="F560" s="25">
        <f t="shared" si="108"/>
        <v>58298.25</v>
      </c>
      <c r="G560" s="25">
        <f t="shared" si="109"/>
        <v>1.0375954681315478</v>
      </c>
      <c r="H560" s="25">
        <f t="shared" si="104"/>
        <v>1.0006656594296783</v>
      </c>
      <c r="I560" s="4">
        <f t="shared" si="110"/>
        <v>60449.761046537569</v>
      </c>
      <c r="J560" s="25">
        <f t="shared" si="105"/>
        <v>52327.842340896197</v>
      </c>
      <c r="K560" s="15">
        <f t="shared" si="111"/>
        <v>52362.674862585132</v>
      </c>
      <c r="L560" s="36">
        <f t="shared" si="112"/>
        <v>8127.3251374148676</v>
      </c>
      <c r="M560" s="36">
        <f t="shared" si="113"/>
        <v>8127.3251374148676</v>
      </c>
      <c r="N560" s="36">
        <f t="shared" si="114"/>
        <v>0.13435816064498046</v>
      </c>
      <c r="O560" s="36">
        <f t="shared" si="115"/>
        <v>66053413.889255598</v>
      </c>
      <c r="P560" s="35">
        <f t="shared" si="106"/>
        <v>66053413.889255598</v>
      </c>
    </row>
    <row r="561" spans="1:16" ht="17" x14ac:dyDescent="0.4">
      <c r="A561" s="1">
        <v>560</v>
      </c>
      <c r="B561" s="21">
        <v>40373</v>
      </c>
      <c r="C561" s="43">
        <v>4</v>
      </c>
      <c r="D561" s="22">
        <v>61354</v>
      </c>
      <c r="E561" s="25">
        <f t="shared" si="107"/>
        <v>57404.5</v>
      </c>
      <c r="F561" s="25">
        <f t="shared" si="108"/>
        <v>57882.375</v>
      </c>
      <c r="G561" s="25">
        <f t="shared" si="109"/>
        <v>1.0599772383216826</v>
      </c>
      <c r="H561" s="25">
        <f t="shared" si="104"/>
        <v>1.0012225194949984</v>
      </c>
      <c r="I561" s="4">
        <f t="shared" si="110"/>
        <v>61279.085123800483</v>
      </c>
      <c r="J561" s="25">
        <f t="shared" si="105"/>
        <v>52328.383006959048</v>
      </c>
      <c r="K561" s="15">
        <f t="shared" si="111"/>
        <v>52392.355475326796</v>
      </c>
      <c r="L561" s="36">
        <f t="shared" si="112"/>
        <v>8961.6445246732037</v>
      </c>
      <c r="M561" s="36">
        <f t="shared" si="113"/>
        <v>8961.6445246732037</v>
      </c>
      <c r="N561" s="36">
        <f t="shared" si="114"/>
        <v>0.14606455202062138</v>
      </c>
      <c r="O561" s="36">
        <f t="shared" si="115"/>
        <v>80311072.586605206</v>
      </c>
      <c r="P561" s="35">
        <f t="shared" si="106"/>
        <v>80311072.586605206</v>
      </c>
    </row>
    <row r="562" spans="1:16" ht="17" x14ac:dyDescent="0.4">
      <c r="A562" s="1">
        <v>561</v>
      </c>
      <c r="B562" s="21">
        <v>40374</v>
      </c>
      <c r="C562" s="43">
        <v>1</v>
      </c>
      <c r="D562" s="22">
        <v>49303</v>
      </c>
      <c r="E562" s="25">
        <f t="shared" si="107"/>
        <v>58360.25</v>
      </c>
      <c r="F562" s="25">
        <f t="shared" si="108"/>
        <v>57495.875</v>
      </c>
      <c r="G562" s="25">
        <f t="shared" si="109"/>
        <v>0.85750499492354881</v>
      </c>
      <c r="H562" s="25">
        <f t="shared" si="104"/>
        <v>0.99908176007043725</v>
      </c>
      <c r="I562" s="4">
        <f t="shared" si="110"/>
        <v>49348.313591996754</v>
      </c>
      <c r="J562" s="25">
        <f t="shared" si="105"/>
        <v>52328.923673021891</v>
      </c>
      <c r="K562" s="15">
        <f t="shared" si="111"/>
        <v>52280.87316583428</v>
      </c>
      <c r="L562" s="36">
        <f t="shared" si="112"/>
        <v>-2977.8731658342804</v>
      </c>
      <c r="M562" s="36">
        <f t="shared" si="113"/>
        <v>2977.8731658342804</v>
      </c>
      <c r="N562" s="36">
        <f t="shared" si="114"/>
        <v>6.0399431390265913E-2</v>
      </c>
      <c r="O562" s="36">
        <f t="shared" si="115"/>
        <v>8867728.5917958803</v>
      </c>
      <c r="P562" s="35">
        <f t="shared" si="106"/>
        <v>8867728.5917958803</v>
      </c>
    </row>
    <row r="563" spans="1:16" ht="17" x14ac:dyDescent="0.4">
      <c r="A563" s="1">
        <v>562</v>
      </c>
      <c r="B563" s="21">
        <v>40375</v>
      </c>
      <c r="C563" s="43">
        <v>2</v>
      </c>
      <c r="D563" s="22">
        <v>62294</v>
      </c>
      <c r="E563" s="25">
        <f t="shared" si="107"/>
        <v>56631.5</v>
      </c>
      <c r="F563" s="25">
        <f t="shared" si="108"/>
        <v>54778.875</v>
      </c>
      <c r="G563" s="25">
        <f t="shared" si="109"/>
        <v>1.1371902033402475</v>
      </c>
      <c r="H563" s="25">
        <f t="shared" si="104"/>
        <v>0.99903006100488578</v>
      </c>
      <c r="I563" s="4">
        <f t="shared" si="110"/>
        <v>62354.48004171253</v>
      </c>
      <c r="J563" s="25">
        <f t="shared" si="105"/>
        <v>52329.464339084734</v>
      </c>
      <c r="K563" s="15">
        <f t="shared" si="111"/>
        <v>52278.707951028817</v>
      </c>
      <c r="L563" s="36">
        <f t="shared" si="112"/>
        <v>10015.292048971183</v>
      </c>
      <c r="M563" s="36">
        <f t="shared" si="113"/>
        <v>10015.292048971183</v>
      </c>
      <c r="N563" s="36">
        <f t="shared" si="114"/>
        <v>0.16077458581839638</v>
      </c>
      <c r="O563" s="36">
        <f t="shared" si="115"/>
        <v>100306074.82618541</v>
      </c>
      <c r="P563" s="35">
        <f t="shared" si="106"/>
        <v>100306074.82618541</v>
      </c>
    </row>
    <row r="564" spans="1:16" ht="17" x14ac:dyDescent="0.4">
      <c r="A564" s="1">
        <v>563</v>
      </c>
      <c r="B564" s="21">
        <v>40376</v>
      </c>
      <c r="C564" s="43">
        <v>3</v>
      </c>
      <c r="D564" s="22">
        <v>53575</v>
      </c>
      <c r="E564" s="25">
        <f t="shared" si="107"/>
        <v>52926.25</v>
      </c>
      <c r="F564" s="25">
        <f t="shared" si="108"/>
        <v>54243.875</v>
      </c>
      <c r="G564" s="25">
        <f t="shared" si="109"/>
        <v>0.98766911471571672</v>
      </c>
      <c r="H564" s="25">
        <f t="shared" si="104"/>
        <v>1.0006656594296783</v>
      </c>
      <c r="I564" s="4">
        <f t="shared" si="110"/>
        <v>53539.361019478434</v>
      </c>
      <c r="J564" s="25">
        <f t="shared" si="105"/>
        <v>52330.005005147577</v>
      </c>
      <c r="K564" s="15">
        <f t="shared" si="111"/>
        <v>52364.83896643437</v>
      </c>
      <c r="L564" s="36">
        <f t="shared" si="112"/>
        <v>1210.1610335656296</v>
      </c>
      <c r="M564" s="36">
        <f t="shared" si="113"/>
        <v>1210.1610335656296</v>
      </c>
      <c r="N564" s="36">
        <f t="shared" si="114"/>
        <v>2.2588166748775167E-2</v>
      </c>
      <c r="O564" s="36">
        <f t="shared" si="115"/>
        <v>1464489.7271606328</v>
      </c>
      <c r="P564" s="35">
        <f t="shared" si="106"/>
        <v>1464489.7271606328</v>
      </c>
    </row>
    <row r="565" spans="1:16" ht="17" x14ac:dyDescent="0.4">
      <c r="A565" s="1">
        <v>564</v>
      </c>
      <c r="B565" s="21">
        <v>40377</v>
      </c>
      <c r="C565" s="43">
        <v>4</v>
      </c>
      <c r="D565" s="22">
        <v>46533</v>
      </c>
      <c r="E565" s="25">
        <f t="shared" si="107"/>
        <v>55561.5</v>
      </c>
      <c r="F565" s="25">
        <f t="shared" si="108"/>
        <v>55441.75</v>
      </c>
      <c r="G565" s="25">
        <f t="shared" si="109"/>
        <v>0.83931333336339486</v>
      </c>
      <c r="H565" s="25">
        <f t="shared" si="104"/>
        <v>1.0012225194949984</v>
      </c>
      <c r="I565" s="4">
        <f t="shared" si="110"/>
        <v>46476.181961498973</v>
      </c>
      <c r="J565" s="25">
        <f t="shared" si="105"/>
        <v>52330.545671210421</v>
      </c>
      <c r="K565" s="15">
        <f t="shared" si="111"/>
        <v>52394.520783477383</v>
      </c>
      <c r="L565" s="36">
        <f t="shared" si="112"/>
        <v>-5861.5207834773828</v>
      </c>
      <c r="M565" s="36">
        <f t="shared" si="113"/>
        <v>5861.5207834773828</v>
      </c>
      <c r="N565" s="36">
        <f t="shared" si="114"/>
        <v>0.12596481601180631</v>
      </c>
      <c r="O565" s="36">
        <f t="shared" si="115"/>
        <v>34357425.89513731</v>
      </c>
      <c r="P565" s="35">
        <f t="shared" si="106"/>
        <v>34357425.89513731</v>
      </c>
    </row>
    <row r="566" spans="1:16" ht="17" x14ac:dyDescent="0.4">
      <c r="A566" s="1">
        <v>565</v>
      </c>
      <c r="B566" s="21">
        <v>40378</v>
      </c>
      <c r="C566" s="43">
        <v>1</v>
      </c>
      <c r="D566" s="22">
        <v>59844</v>
      </c>
      <c r="E566" s="25">
        <f t="shared" si="107"/>
        <v>55322</v>
      </c>
      <c r="F566" s="25">
        <f t="shared" si="108"/>
        <v>56371.75</v>
      </c>
      <c r="G566" s="25">
        <f t="shared" si="109"/>
        <v>1.0615955687024086</v>
      </c>
      <c r="H566" s="25">
        <f t="shared" si="104"/>
        <v>0.99908176007043725</v>
      </c>
      <c r="I566" s="4">
        <f t="shared" si="110"/>
        <v>59899.001655060623</v>
      </c>
      <c r="J566" s="25">
        <f t="shared" si="105"/>
        <v>52331.086337273271</v>
      </c>
      <c r="K566" s="15">
        <f t="shared" si="111"/>
        <v>52283.033844240992</v>
      </c>
      <c r="L566" s="36">
        <f t="shared" si="112"/>
        <v>7560.966155759008</v>
      </c>
      <c r="M566" s="36">
        <f t="shared" si="113"/>
        <v>7560.966155759008</v>
      </c>
      <c r="N566" s="36">
        <f t="shared" si="114"/>
        <v>0.12634459855221924</v>
      </c>
      <c r="O566" s="36">
        <f t="shared" si="115"/>
        <v>57168209.208533153</v>
      </c>
      <c r="P566" s="35">
        <f t="shared" si="106"/>
        <v>57168209.208533153</v>
      </c>
    </row>
    <row r="567" spans="1:16" ht="17" x14ac:dyDescent="0.4">
      <c r="A567" s="1">
        <v>566</v>
      </c>
      <c r="B567" s="21">
        <v>40379</v>
      </c>
      <c r="C567" s="43">
        <v>2</v>
      </c>
      <c r="D567" s="22">
        <v>61336</v>
      </c>
      <c r="E567" s="25">
        <f t="shared" si="107"/>
        <v>57421.5</v>
      </c>
      <c r="F567" s="25">
        <f t="shared" si="108"/>
        <v>57891.125</v>
      </c>
      <c r="G567" s="25">
        <f t="shared" si="109"/>
        <v>1.0595060987327505</v>
      </c>
      <c r="H567" s="25">
        <f t="shared" si="104"/>
        <v>0.99903006100488578</v>
      </c>
      <c r="I567" s="4">
        <f t="shared" si="110"/>
        <v>61395.549938011362</v>
      </c>
      <c r="J567" s="25">
        <f t="shared" si="105"/>
        <v>52331.627003336114</v>
      </c>
      <c r="K567" s="15">
        <f t="shared" si="111"/>
        <v>52280.868517627809</v>
      </c>
      <c r="L567" s="36">
        <f t="shared" si="112"/>
        <v>9055.1314823721914</v>
      </c>
      <c r="M567" s="36">
        <f t="shared" si="113"/>
        <v>9055.1314823721914</v>
      </c>
      <c r="N567" s="36">
        <f t="shared" si="114"/>
        <v>0.14763159453456684</v>
      </c>
      <c r="O567" s="36">
        <f t="shared" si="115"/>
        <v>81995406.163047999</v>
      </c>
      <c r="P567" s="35">
        <f t="shared" si="106"/>
        <v>81995406.163047999</v>
      </c>
    </row>
    <row r="568" spans="1:16" ht="17" x14ac:dyDescent="0.4">
      <c r="A568" s="1">
        <v>567</v>
      </c>
      <c r="B568" s="21">
        <v>40380</v>
      </c>
      <c r="C568" s="43">
        <v>3</v>
      </c>
      <c r="D568" s="22">
        <v>61973</v>
      </c>
      <c r="E568" s="25">
        <f t="shared" si="107"/>
        <v>58360.75</v>
      </c>
      <c r="F568" s="25">
        <f t="shared" si="108"/>
        <v>58526</v>
      </c>
      <c r="G568" s="25">
        <f t="shared" si="109"/>
        <v>1.0588969005228446</v>
      </c>
      <c r="H568" s="25">
        <f t="shared" si="104"/>
        <v>1.0006656594296783</v>
      </c>
      <c r="I568" s="4">
        <f t="shared" si="110"/>
        <v>61931.774530287199</v>
      </c>
      <c r="J568" s="25">
        <f t="shared" si="105"/>
        <v>52332.167669398958</v>
      </c>
      <c r="K568" s="15">
        <f t="shared" si="111"/>
        <v>52367.003070283601</v>
      </c>
      <c r="L568" s="36">
        <f t="shared" si="112"/>
        <v>9605.9969297163989</v>
      </c>
      <c r="M568" s="36">
        <f t="shared" si="113"/>
        <v>9605.9969297163989</v>
      </c>
      <c r="N568" s="36">
        <f t="shared" si="114"/>
        <v>0.15500293562868345</v>
      </c>
      <c r="O568" s="36">
        <f t="shared" si="115"/>
        <v>92275177.013720885</v>
      </c>
      <c r="P568" s="35">
        <f t="shared" si="106"/>
        <v>92275177.013720885</v>
      </c>
    </row>
    <row r="569" spans="1:16" ht="17" x14ac:dyDescent="0.4">
      <c r="A569" s="1">
        <v>568</v>
      </c>
      <c r="B569" s="21">
        <v>40381</v>
      </c>
      <c r="C569" s="43">
        <v>4</v>
      </c>
      <c r="D569" s="22">
        <v>50290</v>
      </c>
      <c r="E569" s="25">
        <f t="shared" si="107"/>
        <v>58691.25</v>
      </c>
      <c r="F569" s="25">
        <f t="shared" si="108"/>
        <v>57476.5</v>
      </c>
      <c r="G569" s="25">
        <f t="shared" si="109"/>
        <v>0.87496629057092901</v>
      </c>
      <c r="H569" s="25">
        <f t="shared" si="104"/>
        <v>1.0012225194949984</v>
      </c>
      <c r="I569" s="4">
        <f t="shared" si="110"/>
        <v>50228.594563939216</v>
      </c>
      <c r="J569" s="25">
        <f t="shared" si="105"/>
        <v>52332.708335461801</v>
      </c>
      <c r="K569" s="15">
        <f t="shared" si="111"/>
        <v>52396.686091627969</v>
      </c>
      <c r="L569" s="36">
        <f t="shared" si="112"/>
        <v>-2106.6860916279693</v>
      </c>
      <c r="M569" s="36">
        <f t="shared" si="113"/>
        <v>2106.6860916279693</v>
      </c>
      <c r="N569" s="36">
        <f t="shared" si="114"/>
        <v>4.1890755450943909E-2</v>
      </c>
      <c r="O569" s="36">
        <f t="shared" si="115"/>
        <v>4438126.2886587288</v>
      </c>
      <c r="P569" s="35">
        <f t="shared" si="106"/>
        <v>4438126.2886587288</v>
      </c>
    </row>
    <row r="570" spans="1:16" ht="17" x14ac:dyDescent="0.4">
      <c r="A570" s="1">
        <v>569</v>
      </c>
      <c r="B570" s="21">
        <v>40382</v>
      </c>
      <c r="C570" s="43">
        <v>1</v>
      </c>
      <c r="D570" s="22">
        <v>61166</v>
      </c>
      <c r="E570" s="25">
        <f t="shared" si="107"/>
        <v>56261.75</v>
      </c>
      <c r="F570" s="25">
        <f t="shared" si="108"/>
        <v>54135.125</v>
      </c>
      <c r="G570" s="25">
        <f t="shared" si="109"/>
        <v>1.1298763972559405</v>
      </c>
      <c r="H570" s="25">
        <f t="shared" si="104"/>
        <v>0.99908176007043725</v>
      </c>
      <c r="I570" s="4">
        <f t="shared" si="110"/>
        <v>61222.216683935534</v>
      </c>
      <c r="J570" s="25">
        <f t="shared" si="105"/>
        <v>52333.249001524644</v>
      </c>
      <c r="K570" s="15">
        <f t="shared" si="111"/>
        <v>52285.194522647696</v>
      </c>
      <c r="L570" s="36">
        <f t="shared" si="112"/>
        <v>8880.8054773523036</v>
      </c>
      <c r="M570" s="36">
        <f t="shared" si="113"/>
        <v>8880.8054773523036</v>
      </c>
      <c r="N570" s="36">
        <f t="shared" si="114"/>
        <v>0.14519186275630749</v>
      </c>
      <c r="O570" s="36">
        <f t="shared" si="115"/>
        <v>78868705.926570684</v>
      </c>
      <c r="P570" s="35">
        <f t="shared" si="106"/>
        <v>78868705.926570684</v>
      </c>
    </row>
    <row r="571" spans="1:16" ht="17" x14ac:dyDescent="0.4">
      <c r="A571" s="1">
        <v>570</v>
      </c>
      <c r="B571" s="21">
        <v>40383</v>
      </c>
      <c r="C571" s="43">
        <v>2</v>
      </c>
      <c r="D571" s="22">
        <v>51618</v>
      </c>
      <c r="E571" s="25">
        <f t="shared" si="107"/>
        <v>52008.5</v>
      </c>
      <c r="F571" s="25">
        <f t="shared" si="108"/>
        <v>52369.5</v>
      </c>
      <c r="G571" s="25">
        <f t="shared" si="109"/>
        <v>0.98565004439607018</v>
      </c>
      <c r="H571" s="25">
        <f t="shared" si="104"/>
        <v>0.99903006100488578</v>
      </c>
      <c r="I571" s="4">
        <f t="shared" si="110"/>
        <v>51668.114919464431</v>
      </c>
      <c r="J571" s="25">
        <f t="shared" si="105"/>
        <v>52333.789667587487</v>
      </c>
      <c r="K571" s="15">
        <f t="shared" si="111"/>
        <v>52283.029084226786</v>
      </c>
      <c r="L571" s="36">
        <f t="shared" si="112"/>
        <v>-665.02908422678593</v>
      </c>
      <c r="M571" s="36">
        <f t="shared" si="113"/>
        <v>665.02908422678593</v>
      </c>
      <c r="N571" s="36">
        <f t="shared" si="114"/>
        <v>1.2883666244852298E-2</v>
      </c>
      <c r="O571" s="36">
        <f t="shared" si="115"/>
        <v>442263.68286751752</v>
      </c>
      <c r="P571" s="35">
        <f t="shared" si="106"/>
        <v>442263.68286751752</v>
      </c>
    </row>
    <row r="572" spans="1:16" ht="17" x14ac:dyDescent="0.4">
      <c r="A572" s="1">
        <v>571</v>
      </c>
      <c r="B572" s="21">
        <v>40384</v>
      </c>
      <c r="C572" s="43">
        <v>3</v>
      </c>
      <c r="D572" s="22">
        <v>44960</v>
      </c>
      <c r="E572" s="25">
        <f t="shared" si="107"/>
        <v>52730.5</v>
      </c>
      <c r="F572" s="25">
        <f t="shared" si="108"/>
        <v>52390.625</v>
      </c>
      <c r="G572" s="25">
        <f t="shared" si="109"/>
        <v>0.85816880405606921</v>
      </c>
      <c r="H572" s="25">
        <f t="shared" si="104"/>
        <v>1.0006656594296783</v>
      </c>
      <c r="I572" s="4">
        <f t="shared" si="110"/>
        <v>44930.091860676628</v>
      </c>
      <c r="J572" s="25">
        <f t="shared" si="105"/>
        <v>52334.330333650338</v>
      </c>
      <c r="K572" s="15">
        <f t="shared" si="111"/>
        <v>52369.167174132832</v>
      </c>
      <c r="L572" s="36">
        <f t="shared" si="112"/>
        <v>-7409.1671741328319</v>
      </c>
      <c r="M572" s="36">
        <f t="shared" si="113"/>
        <v>7409.1671741328319</v>
      </c>
      <c r="N572" s="36">
        <f t="shared" si="114"/>
        <v>0.16479464355277651</v>
      </c>
      <c r="O572" s="36">
        <f t="shared" si="115"/>
        <v>54895758.214247495</v>
      </c>
      <c r="P572" s="35">
        <f t="shared" si="106"/>
        <v>54895758.214247495</v>
      </c>
    </row>
    <row r="573" spans="1:16" ht="17" x14ac:dyDescent="0.4">
      <c r="A573" s="1">
        <v>572</v>
      </c>
      <c r="B573" s="21">
        <v>40385</v>
      </c>
      <c r="C573" s="43">
        <v>4</v>
      </c>
      <c r="D573" s="22">
        <v>53178</v>
      </c>
      <c r="E573" s="25">
        <f t="shared" si="107"/>
        <v>52050.75</v>
      </c>
      <c r="F573" s="25">
        <f t="shared" si="108"/>
        <v>52919.5</v>
      </c>
      <c r="G573" s="25">
        <f t="shared" si="109"/>
        <v>1.0048847778229197</v>
      </c>
      <c r="H573" s="25">
        <f t="shared" si="104"/>
        <v>1.0012225194949984</v>
      </c>
      <c r="I573" s="4">
        <f t="shared" si="110"/>
        <v>53113.068238639084</v>
      </c>
      <c r="J573" s="25">
        <f t="shared" si="105"/>
        <v>52334.870999713181</v>
      </c>
      <c r="K573" s="15">
        <f t="shared" si="111"/>
        <v>52398.851399778556</v>
      </c>
      <c r="L573" s="36">
        <f t="shared" si="112"/>
        <v>779.14860022144421</v>
      </c>
      <c r="M573" s="36">
        <f t="shared" si="113"/>
        <v>779.14860022144421</v>
      </c>
      <c r="N573" s="36">
        <f t="shared" si="114"/>
        <v>1.4651709357656252E-2</v>
      </c>
      <c r="O573" s="36">
        <f t="shared" si="115"/>
        <v>607072.54122703592</v>
      </c>
      <c r="P573" s="35">
        <f t="shared" si="106"/>
        <v>607072.54122703592</v>
      </c>
    </row>
    <row r="574" spans="1:16" ht="17" x14ac:dyDescent="0.4">
      <c r="A574" s="1">
        <v>573</v>
      </c>
      <c r="B574" s="21">
        <v>40386</v>
      </c>
      <c r="C574" s="43">
        <v>1</v>
      </c>
      <c r="D574" s="22">
        <v>58447</v>
      </c>
      <c r="E574" s="25">
        <f t="shared" si="107"/>
        <v>53788.25</v>
      </c>
      <c r="F574" s="25">
        <f t="shared" si="108"/>
        <v>54037.125</v>
      </c>
      <c r="G574" s="25">
        <f t="shared" si="109"/>
        <v>1.0816082461826013</v>
      </c>
      <c r="H574" s="25">
        <f t="shared" si="104"/>
        <v>0.99908176007043725</v>
      </c>
      <c r="I574" s="4">
        <f t="shared" si="110"/>
        <v>58500.717694895531</v>
      </c>
      <c r="J574" s="25">
        <f t="shared" si="105"/>
        <v>52335.411665776024</v>
      </c>
      <c r="K574" s="15">
        <f t="shared" si="111"/>
        <v>52287.355201054408</v>
      </c>
      <c r="L574" s="36">
        <f t="shared" si="112"/>
        <v>6159.6447989455919</v>
      </c>
      <c r="M574" s="36">
        <f t="shared" si="113"/>
        <v>6159.6447989455919</v>
      </c>
      <c r="N574" s="36">
        <f t="shared" si="114"/>
        <v>0.10538855371440094</v>
      </c>
      <c r="O574" s="36">
        <f t="shared" si="115"/>
        <v>37941224.049177483</v>
      </c>
      <c r="P574" s="35">
        <f t="shared" si="106"/>
        <v>37941224.049177483</v>
      </c>
    </row>
    <row r="575" spans="1:16" ht="17" x14ac:dyDescent="0.4">
      <c r="A575" s="1">
        <v>574</v>
      </c>
      <c r="B575" s="21">
        <v>40387</v>
      </c>
      <c r="C575" s="43">
        <v>2</v>
      </c>
      <c r="D575" s="22">
        <v>58568</v>
      </c>
      <c r="E575" s="25">
        <f t="shared" si="107"/>
        <v>54286</v>
      </c>
      <c r="F575" s="25">
        <f t="shared" si="108"/>
        <v>54930.375</v>
      </c>
      <c r="G575" s="25">
        <f t="shared" si="109"/>
        <v>1.0662224679878847</v>
      </c>
      <c r="H575" s="25">
        <f t="shared" si="104"/>
        <v>0.99903006100488578</v>
      </c>
      <c r="I575" s="4">
        <f t="shared" si="110"/>
        <v>58624.862540261012</v>
      </c>
      <c r="J575" s="25">
        <f t="shared" si="105"/>
        <v>52335.952331838867</v>
      </c>
      <c r="K575" s="15">
        <f t="shared" si="111"/>
        <v>52285.189650825778</v>
      </c>
      <c r="L575" s="36">
        <f t="shared" si="112"/>
        <v>6282.8103491742222</v>
      </c>
      <c r="M575" s="36">
        <f t="shared" si="113"/>
        <v>6282.8103491742222</v>
      </c>
      <c r="N575" s="36">
        <f t="shared" si="114"/>
        <v>0.10727377320677199</v>
      </c>
      <c r="O575" s="36">
        <f t="shared" si="115"/>
        <v>39473705.883690715</v>
      </c>
      <c r="P575" s="35">
        <f t="shared" si="106"/>
        <v>39473705.883690715</v>
      </c>
    </row>
    <row r="576" spans="1:16" ht="17" x14ac:dyDescent="0.4">
      <c r="A576" s="1">
        <v>575</v>
      </c>
      <c r="B576" s="21">
        <v>40388</v>
      </c>
      <c r="C576" s="43">
        <v>3</v>
      </c>
      <c r="D576" s="22">
        <v>46951</v>
      </c>
      <c r="E576" s="25">
        <f t="shared" si="107"/>
        <v>55574.75</v>
      </c>
      <c r="F576" s="25">
        <f t="shared" si="108"/>
        <v>54396.625</v>
      </c>
      <c r="G576" s="25">
        <f t="shared" si="109"/>
        <v>0.8631234014977951</v>
      </c>
      <c r="H576" s="25">
        <f t="shared" si="104"/>
        <v>1.0006656594296783</v>
      </c>
      <c r="I576" s="4">
        <f t="shared" si="110"/>
        <v>46919.767414382302</v>
      </c>
      <c r="J576" s="25">
        <f t="shared" si="105"/>
        <v>52336.492997901711</v>
      </c>
      <c r="K576" s="15">
        <f t="shared" si="111"/>
        <v>52371.331277982055</v>
      </c>
      <c r="L576" s="36">
        <f t="shared" si="112"/>
        <v>-5420.3312779820553</v>
      </c>
      <c r="M576" s="36">
        <f t="shared" si="113"/>
        <v>5420.3312779820553</v>
      </c>
      <c r="N576" s="36">
        <f t="shared" si="114"/>
        <v>0.11544655657988233</v>
      </c>
      <c r="O576" s="36">
        <f t="shared" si="115"/>
        <v>29379991.163070582</v>
      </c>
      <c r="P576" s="35">
        <f t="shared" si="106"/>
        <v>29379991.163070582</v>
      </c>
    </row>
    <row r="577" spans="1:16" ht="17" x14ac:dyDescent="0.4">
      <c r="A577" s="1">
        <v>576</v>
      </c>
      <c r="B577" s="21">
        <v>40389</v>
      </c>
      <c r="C577" s="43">
        <v>4</v>
      </c>
      <c r="D577" s="22">
        <v>58333</v>
      </c>
      <c r="E577" s="25">
        <f t="shared" si="107"/>
        <v>53218.5</v>
      </c>
      <c r="F577" s="25">
        <f t="shared" si="108"/>
        <v>51798.125</v>
      </c>
      <c r="G577" s="25">
        <f t="shared" si="109"/>
        <v>1.1261604546496615</v>
      </c>
      <c r="H577" s="25">
        <f t="shared" si="104"/>
        <v>1.0012225194949984</v>
      </c>
      <c r="I577" s="4">
        <f t="shared" si="110"/>
        <v>58261.773845660493</v>
      </c>
      <c r="J577" s="25">
        <f t="shared" si="105"/>
        <v>52337.033663964554</v>
      </c>
      <c r="K577" s="15">
        <f t="shared" si="111"/>
        <v>52401.016707929135</v>
      </c>
      <c r="L577" s="36">
        <f t="shared" si="112"/>
        <v>5931.983292070865</v>
      </c>
      <c r="M577" s="36">
        <f t="shared" si="113"/>
        <v>5931.983292070865</v>
      </c>
      <c r="N577" s="36">
        <f t="shared" si="114"/>
        <v>0.10169172324534766</v>
      </c>
      <c r="O577" s="36">
        <f t="shared" si="115"/>
        <v>35188425.777407899</v>
      </c>
      <c r="P577" s="35">
        <f t="shared" si="106"/>
        <v>35188425.777407899</v>
      </c>
    </row>
    <row r="578" spans="1:16" ht="17" x14ac:dyDescent="0.4">
      <c r="A578" s="1">
        <v>577</v>
      </c>
      <c r="B578" s="21">
        <v>40390</v>
      </c>
      <c r="C578" s="43">
        <v>1</v>
      </c>
      <c r="D578" s="22">
        <v>49022</v>
      </c>
      <c r="E578" s="25">
        <f t="shared" si="107"/>
        <v>50377.75</v>
      </c>
      <c r="F578" s="25">
        <f t="shared" si="108"/>
        <v>51680.75</v>
      </c>
      <c r="G578" s="25">
        <f t="shared" si="109"/>
        <v>0.94855434567029306</v>
      </c>
      <c r="H578" s="25">
        <f t="shared" ref="H578:H641" si="116">VLOOKUP(C578,$Q$38:$S$42,3,FALSE)</f>
        <v>0.99908176007043725</v>
      </c>
      <c r="I578" s="4">
        <f t="shared" si="110"/>
        <v>49067.055329429546</v>
      </c>
      <c r="J578" s="25">
        <f t="shared" si="105"/>
        <v>52337.574330027404</v>
      </c>
      <c r="K578" s="15">
        <f t="shared" si="111"/>
        <v>52289.515879461112</v>
      </c>
      <c r="L578" s="36">
        <f t="shared" si="112"/>
        <v>-3267.5158794611125</v>
      </c>
      <c r="M578" s="36">
        <f t="shared" si="113"/>
        <v>3267.5158794611125</v>
      </c>
      <c r="N578" s="36">
        <f t="shared" si="114"/>
        <v>6.6654071222331052E-2</v>
      </c>
      <c r="O578" s="36">
        <f t="shared" si="115"/>
        <v>10676660.022530528</v>
      </c>
      <c r="P578" s="35">
        <f t="shared" si="106"/>
        <v>10676660.022530528</v>
      </c>
    </row>
    <row r="579" spans="1:16" ht="17" x14ac:dyDescent="0.4">
      <c r="A579" s="1">
        <v>578</v>
      </c>
      <c r="B579" s="21">
        <v>40391</v>
      </c>
      <c r="C579" s="43">
        <v>2</v>
      </c>
      <c r="D579" s="22">
        <v>47205</v>
      </c>
      <c r="E579" s="25">
        <f t="shared" si="107"/>
        <v>52983.75</v>
      </c>
      <c r="F579" s="25">
        <f t="shared" si="108"/>
        <v>52965</v>
      </c>
      <c r="G579" s="25">
        <f t="shared" si="109"/>
        <v>0.89124893797790994</v>
      </c>
      <c r="H579" s="25">
        <f t="shared" si="116"/>
        <v>0.99903006100488578</v>
      </c>
      <c r="I579" s="4">
        <f t="shared" si="110"/>
        <v>47250.830422978775</v>
      </c>
      <c r="J579" s="25">
        <f t="shared" ref="J579:J642" si="117">INTERCEPT($I$2:$I$3896,$A$2:$A$3896)+SLOPE($I$2:$I$3896,$A$2:$A$3896)*A579</f>
        <v>52338.114996090248</v>
      </c>
      <c r="K579" s="15">
        <f t="shared" si="111"/>
        <v>52287.35021742477</v>
      </c>
      <c r="L579" s="36">
        <f t="shared" si="112"/>
        <v>-5082.3502174247697</v>
      </c>
      <c r="M579" s="36">
        <f t="shared" si="113"/>
        <v>5082.3502174247697</v>
      </c>
      <c r="N579" s="36">
        <f t="shared" si="114"/>
        <v>0.10766550614182331</v>
      </c>
      <c r="O579" s="36">
        <f t="shared" si="115"/>
        <v>25830283.732557602</v>
      </c>
      <c r="P579" s="35">
        <f t="shared" ref="P579:P642" si="118">(D579-K579)^2</f>
        <v>25830283.732557602</v>
      </c>
    </row>
    <row r="580" spans="1:16" ht="17" x14ac:dyDescent="0.4">
      <c r="A580" s="1">
        <v>579</v>
      </c>
      <c r="B580" s="21">
        <v>40392</v>
      </c>
      <c r="C580" s="43">
        <v>3</v>
      </c>
      <c r="D580" s="22">
        <v>57375</v>
      </c>
      <c r="E580" s="25">
        <f t="shared" si="107"/>
        <v>52946.25</v>
      </c>
      <c r="F580" s="25">
        <f t="shared" si="108"/>
        <v>54149.5</v>
      </c>
      <c r="G580" s="25">
        <f t="shared" si="109"/>
        <v>1.0595665703284425</v>
      </c>
      <c r="H580" s="25">
        <f t="shared" si="116"/>
        <v>1.0006656594296783</v>
      </c>
      <c r="I580" s="4">
        <f t="shared" si="110"/>
        <v>57336.833196314976</v>
      </c>
      <c r="J580" s="25">
        <f t="shared" si="117"/>
        <v>52338.655662153091</v>
      </c>
      <c r="K580" s="15">
        <f t="shared" si="111"/>
        <v>52373.495381831293</v>
      </c>
      <c r="L580" s="36">
        <f t="shared" si="112"/>
        <v>5001.5046181687067</v>
      </c>
      <c r="M580" s="36">
        <f t="shared" si="113"/>
        <v>5001.5046181687067</v>
      </c>
      <c r="N580" s="36">
        <f t="shared" si="114"/>
        <v>8.7172193780718193E-2</v>
      </c>
      <c r="O580" s="36">
        <f t="shared" si="115"/>
        <v>25015048.445562899</v>
      </c>
      <c r="P580" s="35">
        <f t="shared" si="118"/>
        <v>25015048.445562899</v>
      </c>
    </row>
    <row r="581" spans="1:16" ht="17" x14ac:dyDescent="0.4">
      <c r="A581" s="1">
        <v>580</v>
      </c>
      <c r="B581" s="21">
        <v>40393</v>
      </c>
      <c r="C581" s="43">
        <v>4</v>
      </c>
      <c r="D581" s="22">
        <v>58183</v>
      </c>
      <c r="E581" s="25">
        <f t="shared" ref="E581:E644" si="119">AVERAGE(D579:D582)</f>
        <v>55352.75</v>
      </c>
      <c r="F581" s="25">
        <f t="shared" ref="F581:F644" si="120">AVERAGE(E581:E582)</f>
        <v>55346.125</v>
      </c>
      <c r="G581" s="25">
        <f t="shared" si="109"/>
        <v>1.0512569759852204</v>
      </c>
      <c r="H581" s="25">
        <f t="shared" si="116"/>
        <v>1.0012225194949984</v>
      </c>
      <c r="I581" s="4">
        <f t="shared" si="110"/>
        <v>58111.956999675385</v>
      </c>
      <c r="J581" s="25">
        <f t="shared" si="117"/>
        <v>52339.196328215934</v>
      </c>
      <c r="K581" s="15">
        <f t="shared" si="111"/>
        <v>52403.182016079729</v>
      </c>
      <c r="L581" s="36">
        <f t="shared" si="112"/>
        <v>5779.8179839202712</v>
      </c>
      <c r="M581" s="36">
        <f t="shared" si="113"/>
        <v>5779.8179839202712</v>
      </c>
      <c r="N581" s="36">
        <f t="shared" si="114"/>
        <v>9.9338603783240317E-2</v>
      </c>
      <c r="O581" s="36">
        <f t="shared" si="115"/>
        <v>33406295.927248187</v>
      </c>
      <c r="P581" s="35">
        <f t="shared" si="118"/>
        <v>33406295.927248187</v>
      </c>
    </row>
    <row r="582" spans="1:16" ht="17" x14ac:dyDescent="0.4">
      <c r="A582" s="1">
        <v>581</v>
      </c>
      <c r="B582" s="21">
        <v>40394</v>
      </c>
      <c r="C582" s="43">
        <v>1</v>
      </c>
      <c r="D582" s="22">
        <v>58648</v>
      </c>
      <c r="E582" s="25">
        <f t="shared" si="119"/>
        <v>55339.5</v>
      </c>
      <c r="F582" s="25">
        <f t="shared" si="120"/>
        <v>55668.25</v>
      </c>
      <c r="G582" s="25">
        <f t="shared" si="109"/>
        <v>1.0535269206414788</v>
      </c>
      <c r="H582" s="25">
        <f t="shared" si="116"/>
        <v>0.99908176007043725</v>
      </c>
      <c r="I582" s="4">
        <f t="shared" si="110"/>
        <v>58701.902430753216</v>
      </c>
      <c r="J582" s="25">
        <f t="shared" si="117"/>
        <v>52339.736994278777</v>
      </c>
      <c r="K582" s="15">
        <f t="shared" si="111"/>
        <v>52291.676557867817</v>
      </c>
      <c r="L582" s="36">
        <f t="shared" si="112"/>
        <v>6356.3234421321831</v>
      </c>
      <c r="M582" s="36">
        <f t="shared" si="113"/>
        <v>6356.3234421321831</v>
      </c>
      <c r="N582" s="36">
        <f t="shared" si="114"/>
        <v>0.10838090714316231</v>
      </c>
      <c r="O582" s="36">
        <f t="shared" si="115"/>
        <v>40402847.700999126</v>
      </c>
      <c r="P582" s="35">
        <f t="shared" si="118"/>
        <v>40402847.700999126</v>
      </c>
    </row>
    <row r="583" spans="1:16" ht="17" x14ac:dyDescent="0.4">
      <c r="A583" s="1">
        <v>582</v>
      </c>
      <c r="B583" s="21">
        <v>40395</v>
      </c>
      <c r="C583" s="43">
        <v>2</v>
      </c>
      <c r="D583" s="22">
        <v>47152</v>
      </c>
      <c r="E583" s="25">
        <f t="shared" si="119"/>
        <v>55997</v>
      </c>
      <c r="F583" s="25">
        <f t="shared" si="120"/>
        <v>55493</v>
      </c>
      <c r="G583" s="25">
        <f t="shared" si="109"/>
        <v>0.84969275404105027</v>
      </c>
      <c r="H583" s="25">
        <f t="shared" si="116"/>
        <v>0.99903006100488578</v>
      </c>
      <c r="I583" s="4">
        <f t="shared" si="110"/>
        <v>47197.778966302198</v>
      </c>
      <c r="J583" s="25">
        <f t="shared" si="117"/>
        <v>52340.277660341628</v>
      </c>
      <c r="K583" s="15">
        <f t="shared" si="111"/>
        <v>52289.510784023754</v>
      </c>
      <c r="L583" s="36">
        <f t="shared" si="112"/>
        <v>-5137.5107840237542</v>
      </c>
      <c r="M583" s="36">
        <f t="shared" si="113"/>
        <v>5137.5107840237542</v>
      </c>
      <c r="N583" s="36">
        <f t="shared" si="114"/>
        <v>0.10895637054682207</v>
      </c>
      <c r="O583" s="36">
        <f t="shared" si="115"/>
        <v>26394017.055960368</v>
      </c>
      <c r="P583" s="35">
        <f t="shared" si="118"/>
        <v>26394017.055960368</v>
      </c>
    </row>
    <row r="584" spans="1:16" ht="17" x14ac:dyDescent="0.4">
      <c r="A584" s="1">
        <v>583</v>
      </c>
      <c r="B584" s="21">
        <v>40396</v>
      </c>
      <c r="C584" s="43">
        <v>3</v>
      </c>
      <c r="D584" s="22">
        <v>60005</v>
      </c>
      <c r="E584" s="25">
        <f t="shared" si="119"/>
        <v>54989</v>
      </c>
      <c r="F584" s="25">
        <f t="shared" si="120"/>
        <v>53917.25</v>
      </c>
      <c r="G584" s="25">
        <f t="shared" si="109"/>
        <v>1.11290913390427</v>
      </c>
      <c r="H584" s="25">
        <f t="shared" si="116"/>
        <v>1.0006656594296783</v>
      </c>
      <c r="I584" s="4">
        <f t="shared" si="110"/>
        <v>59965.083676599221</v>
      </c>
      <c r="J584" s="25">
        <f t="shared" si="117"/>
        <v>52340.818326404471</v>
      </c>
      <c r="K584" s="15">
        <f t="shared" si="111"/>
        <v>52375.659485680524</v>
      </c>
      <c r="L584" s="36">
        <f t="shared" si="112"/>
        <v>7629.3405143194759</v>
      </c>
      <c r="M584" s="36">
        <f t="shared" si="113"/>
        <v>7629.3405143194759</v>
      </c>
      <c r="N584" s="36">
        <f t="shared" si="114"/>
        <v>0.12714507981533998</v>
      </c>
      <c r="O584" s="36">
        <f t="shared" si="115"/>
        <v>58206836.683436565</v>
      </c>
      <c r="P584" s="35">
        <f t="shared" si="118"/>
        <v>58206836.683436565</v>
      </c>
    </row>
    <row r="585" spans="1:16" ht="17" x14ac:dyDescent="0.4">
      <c r="A585" s="1">
        <v>584</v>
      </c>
      <c r="B585" s="21">
        <v>40397</v>
      </c>
      <c r="C585" s="43">
        <v>4</v>
      </c>
      <c r="D585" s="22">
        <v>54151</v>
      </c>
      <c r="E585" s="25">
        <f t="shared" si="119"/>
        <v>52845.5</v>
      </c>
      <c r="F585" s="25">
        <f t="shared" si="120"/>
        <v>54240.125</v>
      </c>
      <c r="G585" s="25">
        <f t="shared" si="109"/>
        <v>0.99835684375727374</v>
      </c>
      <c r="H585" s="25">
        <f t="shared" si="116"/>
        <v>1.0012225194949984</v>
      </c>
      <c r="I585" s="4">
        <f t="shared" si="110"/>
        <v>54084.880179595792</v>
      </c>
      <c r="J585" s="25">
        <f t="shared" si="117"/>
        <v>52341.358992467314</v>
      </c>
      <c r="K585" s="15">
        <f t="shared" si="111"/>
        <v>52405.347324230315</v>
      </c>
      <c r="L585" s="36">
        <f t="shared" si="112"/>
        <v>1745.6526757696847</v>
      </c>
      <c r="M585" s="36">
        <f t="shared" si="113"/>
        <v>1745.6526757696847</v>
      </c>
      <c r="N585" s="36">
        <f t="shared" si="114"/>
        <v>3.2236757876487686E-2</v>
      </c>
      <c r="O585" s="36">
        <f t="shared" si="115"/>
        <v>3047303.2644218602</v>
      </c>
      <c r="P585" s="35">
        <f t="shared" si="118"/>
        <v>3047303.2644218602</v>
      </c>
    </row>
    <row r="586" spans="1:16" ht="17" x14ac:dyDescent="0.4">
      <c r="A586" s="1">
        <v>585</v>
      </c>
      <c r="B586" s="21">
        <v>40398</v>
      </c>
      <c r="C586" s="43">
        <v>1</v>
      </c>
      <c r="D586" s="22">
        <v>50074</v>
      </c>
      <c r="E586" s="25">
        <f t="shared" si="119"/>
        <v>55634.75</v>
      </c>
      <c r="F586" s="25">
        <f t="shared" si="120"/>
        <v>55483.125</v>
      </c>
      <c r="G586" s="25">
        <f t="shared" si="109"/>
        <v>0.90250864564676192</v>
      </c>
      <c r="H586" s="25">
        <f t="shared" si="116"/>
        <v>0.99908176007043725</v>
      </c>
      <c r="I586" s="4">
        <f t="shared" si="110"/>
        <v>50120.022205659807</v>
      </c>
      <c r="J586" s="25">
        <f t="shared" si="117"/>
        <v>52341.899658530157</v>
      </c>
      <c r="K586" s="15">
        <f t="shared" si="111"/>
        <v>52293.837236274529</v>
      </c>
      <c r="L586" s="36">
        <f t="shared" si="112"/>
        <v>-2219.8372362745285</v>
      </c>
      <c r="M586" s="36">
        <f t="shared" si="113"/>
        <v>2219.8372362745285</v>
      </c>
      <c r="N586" s="36">
        <f t="shared" si="114"/>
        <v>4.4331134646214174E-2</v>
      </c>
      <c r="O586" s="36">
        <f t="shared" si="115"/>
        <v>4927677.3555509374</v>
      </c>
      <c r="P586" s="35">
        <f t="shared" si="118"/>
        <v>4927677.3555509374</v>
      </c>
    </row>
    <row r="587" spans="1:16" ht="17" x14ac:dyDescent="0.4">
      <c r="A587" s="1">
        <v>586</v>
      </c>
      <c r="B587" s="21">
        <v>40399</v>
      </c>
      <c r="C587" s="43">
        <v>2</v>
      </c>
      <c r="D587" s="22">
        <v>58309</v>
      </c>
      <c r="E587" s="25">
        <f t="shared" si="119"/>
        <v>55331.5</v>
      </c>
      <c r="F587" s="25">
        <f t="shared" si="120"/>
        <v>55736.125</v>
      </c>
      <c r="G587" s="25">
        <f t="shared" si="109"/>
        <v>1.0461617128926706</v>
      </c>
      <c r="H587" s="25">
        <f t="shared" si="116"/>
        <v>0.99903006100488578</v>
      </c>
      <c r="I587" s="4">
        <f t="shared" si="110"/>
        <v>58365.611082162257</v>
      </c>
      <c r="J587" s="25">
        <f t="shared" si="117"/>
        <v>52342.440324593001</v>
      </c>
      <c r="K587" s="15">
        <f t="shared" si="111"/>
        <v>52291.671350622739</v>
      </c>
      <c r="L587" s="36">
        <f t="shared" si="112"/>
        <v>6017.3286493772612</v>
      </c>
      <c r="M587" s="36">
        <f t="shared" si="113"/>
        <v>6017.3286493772612</v>
      </c>
      <c r="N587" s="36">
        <f t="shared" si="114"/>
        <v>0.10319725341503475</v>
      </c>
      <c r="O587" s="36">
        <f t="shared" si="115"/>
        <v>36208244.074616373</v>
      </c>
      <c r="P587" s="35">
        <f t="shared" si="118"/>
        <v>36208244.074616373</v>
      </c>
    </row>
    <row r="588" spans="1:16" ht="17" x14ac:dyDescent="0.4">
      <c r="A588" s="1">
        <v>587</v>
      </c>
      <c r="B588" s="21">
        <v>40400</v>
      </c>
      <c r="C588" s="43">
        <v>3</v>
      </c>
      <c r="D588" s="22">
        <v>58792</v>
      </c>
      <c r="E588" s="25">
        <f t="shared" si="119"/>
        <v>56140.75</v>
      </c>
      <c r="F588" s="25">
        <f t="shared" si="120"/>
        <v>55538.75</v>
      </c>
      <c r="G588" s="25">
        <f t="shared" si="109"/>
        <v>1.0585762193063402</v>
      </c>
      <c r="H588" s="25">
        <f t="shared" si="116"/>
        <v>1.0006656594296783</v>
      </c>
      <c r="I588" s="4">
        <f t="shared" si="110"/>
        <v>58752.890584361659</v>
      </c>
      <c r="J588" s="25">
        <f t="shared" si="117"/>
        <v>52342.980990655844</v>
      </c>
      <c r="K588" s="15">
        <f t="shared" si="111"/>
        <v>52377.823589529748</v>
      </c>
      <c r="L588" s="36">
        <f t="shared" si="112"/>
        <v>6414.1764104702524</v>
      </c>
      <c r="M588" s="36">
        <f t="shared" si="113"/>
        <v>6414.1764104702524</v>
      </c>
      <c r="N588" s="36">
        <f t="shared" si="114"/>
        <v>0.10909947629728964</v>
      </c>
      <c r="O588" s="36">
        <f t="shared" si="115"/>
        <v>41141659.02463305</v>
      </c>
      <c r="P588" s="35">
        <f t="shared" si="118"/>
        <v>41141659.02463305</v>
      </c>
    </row>
    <row r="589" spans="1:16" ht="17" x14ac:dyDescent="0.4">
      <c r="A589" s="1">
        <v>588</v>
      </c>
      <c r="B589" s="21">
        <v>40401</v>
      </c>
      <c r="C589" s="43">
        <v>4</v>
      </c>
      <c r="D589" s="22">
        <v>57388</v>
      </c>
      <c r="E589" s="25">
        <f t="shared" si="119"/>
        <v>54936.75</v>
      </c>
      <c r="F589" s="25">
        <f t="shared" si="120"/>
        <v>54746.125</v>
      </c>
      <c r="G589" s="25">
        <f t="shared" si="109"/>
        <v>1.0482568400959886</v>
      </c>
      <c r="H589" s="25">
        <f t="shared" si="116"/>
        <v>1.0012225194949984</v>
      </c>
      <c r="I589" s="4">
        <f t="shared" si="110"/>
        <v>57317.927715954334</v>
      </c>
      <c r="J589" s="25">
        <f t="shared" si="117"/>
        <v>52343.521656718694</v>
      </c>
      <c r="K589" s="15">
        <f t="shared" si="111"/>
        <v>52407.512632380902</v>
      </c>
      <c r="L589" s="36">
        <f t="shared" si="112"/>
        <v>4980.4873676190982</v>
      </c>
      <c r="M589" s="36">
        <f t="shared" si="113"/>
        <v>4980.4873676190982</v>
      </c>
      <c r="N589" s="36">
        <f t="shared" si="114"/>
        <v>8.6786216066409322E-2</v>
      </c>
      <c r="O589" s="36">
        <f t="shared" si="115"/>
        <v>24805254.419013415</v>
      </c>
      <c r="P589" s="35">
        <f t="shared" si="118"/>
        <v>24805254.419013415</v>
      </c>
    </row>
    <row r="590" spans="1:16" ht="17" x14ac:dyDescent="0.4">
      <c r="A590" s="1">
        <v>589</v>
      </c>
      <c r="B590" s="21">
        <v>40402</v>
      </c>
      <c r="C590" s="43">
        <v>1</v>
      </c>
      <c r="D590" s="22">
        <v>45258</v>
      </c>
      <c r="E590" s="25">
        <f t="shared" si="119"/>
        <v>54555.5</v>
      </c>
      <c r="F590" s="25">
        <f t="shared" si="120"/>
        <v>53682.75</v>
      </c>
      <c r="G590" s="25">
        <f t="shared" si="109"/>
        <v>0.84306411277365634</v>
      </c>
      <c r="H590" s="25">
        <f t="shared" si="116"/>
        <v>0.99908176007043725</v>
      </c>
      <c r="I590" s="4">
        <f t="shared" si="110"/>
        <v>45299.595897746367</v>
      </c>
      <c r="J590" s="25">
        <f t="shared" si="117"/>
        <v>52344.062322781538</v>
      </c>
      <c r="K590" s="15">
        <f t="shared" si="111"/>
        <v>52295.99791468124</v>
      </c>
      <c r="L590" s="36">
        <f t="shared" si="112"/>
        <v>-7037.9979146812402</v>
      </c>
      <c r="M590" s="36">
        <f t="shared" si="113"/>
        <v>7037.9979146812402</v>
      </c>
      <c r="N590" s="36">
        <f t="shared" si="114"/>
        <v>0.15550837232492024</v>
      </c>
      <c r="O590" s="36">
        <f t="shared" si="115"/>
        <v>49533414.647057489</v>
      </c>
      <c r="P590" s="35">
        <f t="shared" si="118"/>
        <v>49533414.647057489</v>
      </c>
    </row>
    <row r="591" spans="1:16" ht="17" x14ac:dyDescent="0.4">
      <c r="A591" s="1">
        <v>590</v>
      </c>
      <c r="B591" s="21">
        <v>40403</v>
      </c>
      <c r="C591" s="43">
        <v>2</v>
      </c>
      <c r="D591" s="22">
        <v>56784</v>
      </c>
      <c r="E591" s="25">
        <f t="shared" si="119"/>
        <v>52810</v>
      </c>
      <c r="F591" s="25">
        <f t="shared" si="120"/>
        <v>51466.25</v>
      </c>
      <c r="G591" s="25">
        <f t="shared" si="109"/>
        <v>1.1033249945352537</v>
      </c>
      <c r="H591" s="25">
        <f t="shared" si="116"/>
        <v>0.99903006100488578</v>
      </c>
      <c r="I591" s="4">
        <f t="shared" si="110"/>
        <v>56839.130489109775</v>
      </c>
      <c r="J591" s="25">
        <f t="shared" si="117"/>
        <v>52344.602988844381</v>
      </c>
      <c r="K591" s="15">
        <f t="shared" si="111"/>
        <v>52293.831917221731</v>
      </c>
      <c r="L591" s="36">
        <f t="shared" si="112"/>
        <v>4490.1680827782693</v>
      </c>
      <c r="M591" s="36">
        <f t="shared" si="113"/>
        <v>4490.1680827782693</v>
      </c>
      <c r="N591" s="36">
        <f t="shared" si="114"/>
        <v>7.9074529493841028E-2</v>
      </c>
      <c r="O591" s="36">
        <f t="shared" si="115"/>
        <v>20161609.411600679</v>
      </c>
      <c r="P591" s="35">
        <f t="shared" si="118"/>
        <v>20161609.411600679</v>
      </c>
    </row>
    <row r="592" spans="1:16" ht="17" x14ac:dyDescent="0.4">
      <c r="A592" s="1">
        <v>591</v>
      </c>
      <c r="B592" s="21">
        <v>40404</v>
      </c>
      <c r="C592" s="43">
        <v>3</v>
      </c>
      <c r="D592" s="22">
        <v>51810</v>
      </c>
      <c r="E592" s="25">
        <f t="shared" si="119"/>
        <v>50122.5</v>
      </c>
      <c r="F592" s="25">
        <f t="shared" si="120"/>
        <v>50423.625</v>
      </c>
      <c r="G592" s="25">
        <f t="shared" si="109"/>
        <v>1.0274945524047507</v>
      </c>
      <c r="H592" s="25">
        <f t="shared" si="116"/>
        <v>1.0006656594296783</v>
      </c>
      <c r="I592" s="4">
        <f t="shared" si="110"/>
        <v>51775.53512681619</v>
      </c>
      <c r="J592" s="25">
        <f t="shared" si="117"/>
        <v>52345.143654907224</v>
      </c>
      <c r="K592" s="15">
        <f t="shared" si="111"/>
        <v>52379.987693378978</v>
      </c>
      <c r="L592" s="36">
        <f t="shared" si="112"/>
        <v>-569.98769337897829</v>
      </c>
      <c r="M592" s="36">
        <f t="shared" si="113"/>
        <v>569.98769337897829</v>
      </c>
      <c r="N592" s="36">
        <f t="shared" si="114"/>
        <v>1.1001499582686321E-2</v>
      </c>
      <c r="O592" s="36">
        <f t="shared" si="115"/>
        <v>324885.97060348815</v>
      </c>
      <c r="P592" s="35">
        <f t="shared" si="118"/>
        <v>324885.97060348815</v>
      </c>
    </row>
    <row r="593" spans="1:16" ht="17" x14ac:dyDescent="0.4">
      <c r="A593" s="1">
        <v>592</v>
      </c>
      <c r="B593" s="21">
        <v>40405</v>
      </c>
      <c r="C593" s="43">
        <v>4</v>
      </c>
      <c r="D593" s="22">
        <v>46638</v>
      </c>
      <c r="E593" s="25">
        <f t="shared" si="119"/>
        <v>50724.75</v>
      </c>
      <c r="F593" s="25">
        <f t="shared" si="120"/>
        <v>50714.875</v>
      </c>
      <c r="G593" s="25">
        <f t="shared" si="109"/>
        <v>0.91961184958062103</v>
      </c>
      <c r="H593" s="25">
        <f t="shared" si="116"/>
        <v>1.0012225194949984</v>
      </c>
      <c r="I593" s="4">
        <f t="shared" si="110"/>
        <v>46581.053753688546</v>
      </c>
      <c r="J593" s="25">
        <f t="shared" si="117"/>
        <v>52345.684320970067</v>
      </c>
      <c r="K593" s="15">
        <f t="shared" si="111"/>
        <v>52409.677940531488</v>
      </c>
      <c r="L593" s="36">
        <f t="shared" si="112"/>
        <v>-5771.6779405314883</v>
      </c>
      <c r="M593" s="36">
        <f t="shared" si="113"/>
        <v>5771.6779405314883</v>
      </c>
      <c r="N593" s="36">
        <f t="shared" si="114"/>
        <v>0.12375483383788945</v>
      </c>
      <c r="O593" s="36">
        <f t="shared" si="115"/>
        <v>33312266.249217801</v>
      </c>
      <c r="P593" s="35">
        <f t="shared" si="118"/>
        <v>33312266.249217801</v>
      </c>
    </row>
    <row r="594" spans="1:16" ht="17" x14ac:dyDescent="0.4">
      <c r="A594" s="1">
        <v>593</v>
      </c>
      <c r="B594" s="21">
        <v>40406</v>
      </c>
      <c r="C594" s="43">
        <v>1</v>
      </c>
      <c r="D594" s="22">
        <v>47667</v>
      </c>
      <c r="E594" s="25">
        <f t="shared" si="119"/>
        <v>50705</v>
      </c>
      <c r="F594" s="25">
        <f t="shared" si="120"/>
        <v>51493.125</v>
      </c>
      <c r="G594" s="25">
        <f t="shared" si="109"/>
        <v>0.92569639150857519</v>
      </c>
      <c r="H594" s="25">
        <f t="shared" si="116"/>
        <v>0.99908176007043725</v>
      </c>
      <c r="I594" s="4">
        <f t="shared" si="110"/>
        <v>47710.809970786955</v>
      </c>
      <c r="J594" s="25">
        <f t="shared" si="117"/>
        <v>52346.224987032911</v>
      </c>
      <c r="K594" s="15">
        <f t="shared" si="111"/>
        <v>52298.158593087945</v>
      </c>
      <c r="L594" s="36">
        <f t="shared" si="112"/>
        <v>-4631.1585930879446</v>
      </c>
      <c r="M594" s="36">
        <f t="shared" si="113"/>
        <v>4631.1585930879446</v>
      </c>
      <c r="N594" s="36">
        <f t="shared" si="114"/>
        <v>9.715649386552426E-2</v>
      </c>
      <c r="O594" s="36">
        <f t="shared" si="115"/>
        <v>21447629.914332312</v>
      </c>
      <c r="P594" s="35">
        <f t="shared" si="118"/>
        <v>21447629.914332312</v>
      </c>
    </row>
    <row r="595" spans="1:16" ht="17" x14ac:dyDescent="0.4">
      <c r="A595" s="1">
        <v>594</v>
      </c>
      <c r="B595" s="21">
        <v>40407</v>
      </c>
      <c r="C595" s="43">
        <v>2</v>
      </c>
      <c r="D595" s="22">
        <v>56705</v>
      </c>
      <c r="E595" s="25">
        <f t="shared" si="119"/>
        <v>52281.25</v>
      </c>
      <c r="F595" s="25">
        <f t="shared" si="120"/>
        <v>52237.25</v>
      </c>
      <c r="G595" s="25">
        <f t="shared" si="109"/>
        <v>1.0855280475139866</v>
      </c>
      <c r="H595" s="25">
        <f t="shared" si="116"/>
        <v>0.99903006100488578</v>
      </c>
      <c r="I595" s="4">
        <f t="shared" si="110"/>
        <v>56760.053789535254</v>
      </c>
      <c r="J595" s="25">
        <f t="shared" si="117"/>
        <v>52346.765653095761</v>
      </c>
      <c r="K595" s="15">
        <f t="shared" si="111"/>
        <v>52295.992483820715</v>
      </c>
      <c r="L595" s="36">
        <f t="shared" si="112"/>
        <v>4409.0075161792847</v>
      </c>
      <c r="M595" s="36">
        <f t="shared" si="113"/>
        <v>4409.0075161792847</v>
      </c>
      <c r="N595" s="36">
        <f t="shared" si="114"/>
        <v>7.7753417091601884E-2</v>
      </c>
      <c r="O595" s="36">
        <f t="shared" si="115"/>
        <v>19439347.277725425</v>
      </c>
      <c r="P595" s="35">
        <f t="shared" si="118"/>
        <v>19439347.277725425</v>
      </c>
    </row>
    <row r="596" spans="1:16" ht="17" x14ac:dyDescent="0.4">
      <c r="A596" s="1">
        <v>595</v>
      </c>
      <c r="B596" s="21">
        <v>40408</v>
      </c>
      <c r="C596" s="43">
        <v>3</v>
      </c>
      <c r="D596" s="22">
        <v>58115</v>
      </c>
      <c r="E596" s="25">
        <f t="shared" si="119"/>
        <v>52193.25</v>
      </c>
      <c r="F596" s="25">
        <f t="shared" si="120"/>
        <v>53210.625</v>
      </c>
      <c r="G596" s="25">
        <f t="shared" si="109"/>
        <v>1.0921690921690921</v>
      </c>
      <c r="H596" s="25">
        <f t="shared" si="116"/>
        <v>1.0006656594296783</v>
      </c>
      <c r="I596" s="4">
        <f t="shared" si="110"/>
        <v>58076.340936014727</v>
      </c>
      <c r="J596" s="25">
        <f t="shared" si="117"/>
        <v>52347.306319158604</v>
      </c>
      <c r="K596" s="15">
        <f t="shared" si="111"/>
        <v>52382.151797228209</v>
      </c>
      <c r="L596" s="36">
        <f t="shared" si="112"/>
        <v>5732.848202771791</v>
      </c>
      <c r="M596" s="36">
        <f t="shared" si="113"/>
        <v>5732.848202771791</v>
      </c>
      <c r="N596" s="36">
        <f t="shared" si="114"/>
        <v>9.8646617960454111E-2</v>
      </c>
      <c r="O596" s="36">
        <f t="shared" si="115"/>
        <v>32865548.516023755</v>
      </c>
      <c r="P596" s="35">
        <f t="shared" si="118"/>
        <v>32865548.516023755</v>
      </c>
    </row>
    <row r="597" spans="1:16" ht="17" x14ac:dyDescent="0.4">
      <c r="A597" s="1">
        <v>596</v>
      </c>
      <c r="B597" s="21">
        <v>40409</v>
      </c>
      <c r="C597" s="43">
        <v>4</v>
      </c>
      <c r="D597" s="22">
        <v>46286</v>
      </c>
      <c r="E597" s="25">
        <f t="shared" si="119"/>
        <v>54228</v>
      </c>
      <c r="F597" s="25">
        <f t="shared" si="120"/>
        <v>53470.625</v>
      </c>
      <c r="G597" s="25">
        <f t="shared" si="109"/>
        <v>0.86563416829333861</v>
      </c>
      <c r="H597" s="25">
        <f t="shared" si="116"/>
        <v>1.0012225194949984</v>
      </c>
      <c r="I597" s="4">
        <f t="shared" si="110"/>
        <v>46229.483555110171</v>
      </c>
      <c r="J597" s="25">
        <f t="shared" si="117"/>
        <v>52347.846985221448</v>
      </c>
      <c r="K597" s="15">
        <f t="shared" si="111"/>
        <v>52411.843248682075</v>
      </c>
      <c r="L597" s="36">
        <f t="shared" si="112"/>
        <v>-6125.8432486820748</v>
      </c>
      <c r="M597" s="36">
        <f t="shared" si="113"/>
        <v>6125.8432486820748</v>
      </c>
      <c r="N597" s="36">
        <f t="shared" si="114"/>
        <v>0.13234764828851217</v>
      </c>
      <c r="O597" s="36">
        <f t="shared" si="115"/>
        <v>37525955.507423759</v>
      </c>
      <c r="P597" s="35">
        <f t="shared" si="118"/>
        <v>37525955.507423759</v>
      </c>
    </row>
    <row r="598" spans="1:16" ht="17" x14ac:dyDescent="0.4">
      <c r="A598" s="1">
        <v>597</v>
      </c>
      <c r="B598" s="21">
        <v>40410</v>
      </c>
      <c r="C598" s="43">
        <v>1</v>
      </c>
      <c r="D598" s="22">
        <v>55806</v>
      </c>
      <c r="E598" s="25">
        <f t="shared" si="119"/>
        <v>52713.25</v>
      </c>
      <c r="F598" s="25">
        <f t="shared" si="120"/>
        <v>51012.25</v>
      </c>
      <c r="G598" s="25">
        <f t="shared" si="109"/>
        <v>1.0939725262069404</v>
      </c>
      <c r="H598" s="25">
        <f t="shared" si="116"/>
        <v>0.99908176007043725</v>
      </c>
      <c r="I598" s="4">
        <f t="shared" si="110"/>
        <v>55857.290394397314</v>
      </c>
      <c r="J598" s="25">
        <f t="shared" si="117"/>
        <v>52348.387651284291</v>
      </c>
      <c r="K598" s="15">
        <f t="shared" si="111"/>
        <v>52300.319271494649</v>
      </c>
      <c r="L598" s="36">
        <f t="shared" si="112"/>
        <v>3505.680728505351</v>
      </c>
      <c r="M598" s="36">
        <f t="shared" si="113"/>
        <v>3505.680728505351</v>
      </c>
      <c r="N598" s="36">
        <f t="shared" si="114"/>
        <v>6.2819064769117139E-2</v>
      </c>
      <c r="O598" s="36">
        <f t="shared" si="115"/>
        <v>12289797.370213808</v>
      </c>
      <c r="P598" s="35">
        <f t="shared" si="118"/>
        <v>12289797.370213808</v>
      </c>
    </row>
    <row r="599" spans="1:16" ht="17" x14ac:dyDescent="0.4">
      <c r="A599" s="1">
        <v>598</v>
      </c>
      <c r="B599" s="21">
        <v>40411</v>
      </c>
      <c r="C599" s="43">
        <v>2</v>
      </c>
      <c r="D599" s="22">
        <v>50646</v>
      </c>
      <c r="E599" s="25">
        <f t="shared" si="119"/>
        <v>49311.25</v>
      </c>
      <c r="F599" s="25">
        <f t="shared" si="120"/>
        <v>50262.75</v>
      </c>
      <c r="G599" s="25">
        <f t="shared" si="109"/>
        <v>1.0076249309876599</v>
      </c>
      <c r="H599" s="25">
        <f t="shared" si="116"/>
        <v>0.99903006100488578</v>
      </c>
      <c r="I599" s="4">
        <f t="shared" si="110"/>
        <v>50695.171223433601</v>
      </c>
      <c r="J599" s="25">
        <f t="shared" si="117"/>
        <v>52348.928317347134</v>
      </c>
      <c r="K599" s="15">
        <f t="shared" si="111"/>
        <v>52298.1530504197</v>
      </c>
      <c r="L599" s="36">
        <f t="shared" si="112"/>
        <v>-1652.1530504196999</v>
      </c>
      <c r="M599" s="36">
        <f t="shared" si="113"/>
        <v>1652.1530504196999</v>
      </c>
      <c r="N599" s="36">
        <f t="shared" si="114"/>
        <v>3.262159006475733E-2</v>
      </c>
      <c r="O599" s="36">
        <f t="shared" si="115"/>
        <v>2729609.7020111191</v>
      </c>
      <c r="P599" s="35">
        <f t="shared" si="118"/>
        <v>2729609.7020111191</v>
      </c>
    </row>
    <row r="600" spans="1:16" ht="17" x14ac:dyDescent="0.4">
      <c r="A600" s="1">
        <v>599</v>
      </c>
      <c r="B600" s="21">
        <v>40412</v>
      </c>
      <c r="C600" s="43">
        <v>3</v>
      </c>
      <c r="D600" s="22">
        <v>44507</v>
      </c>
      <c r="E600" s="25">
        <f t="shared" si="119"/>
        <v>51214.25</v>
      </c>
      <c r="F600" s="25">
        <f t="shared" si="120"/>
        <v>51293.125</v>
      </c>
      <c r="G600" s="25">
        <f t="shared" si="109"/>
        <v>0.86769913121885245</v>
      </c>
      <c r="H600" s="25">
        <f t="shared" si="116"/>
        <v>1.0006656594296783</v>
      </c>
      <c r="I600" s="4">
        <f t="shared" si="110"/>
        <v>44477.393203806372</v>
      </c>
      <c r="J600" s="25">
        <f t="shared" si="117"/>
        <v>52349.468983409985</v>
      </c>
      <c r="K600" s="15">
        <f t="shared" si="111"/>
        <v>52384.315901077447</v>
      </c>
      <c r="L600" s="36">
        <f t="shared" si="112"/>
        <v>-7877.3159010774471</v>
      </c>
      <c r="M600" s="36">
        <f t="shared" si="113"/>
        <v>7877.3159010774471</v>
      </c>
      <c r="N600" s="36">
        <f t="shared" si="114"/>
        <v>0.17699049365442396</v>
      </c>
      <c r="O600" s="36">
        <f t="shared" si="115"/>
        <v>62052105.805367589</v>
      </c>
      <c r="P600" s="35">
        <f t="shared" si="118"/>
        <v>62052105.805367589</v>
      </c>
    </row>
    <row r="601" spans="1:16" ht="17" x14ac:dyDescent="0.4">
      <c r="A601" s="1">
        <v>600</v>
      </c>
      <c r="B601" s="21">
        <v>40413</v>
      </c>
      <c r="C601" s="43">
        <v>4</v>
      </c>
      <c r="D601" s="22">
        <v>53898</v>
      </c>
      <c r="E601" s="25">
        <f t="shared" si="119"/>
        <v>51372</v>
      </c>
      <c r="F601" s="25">
        <f t="shared" si="120"/>
        <v>52209.375</v>
      </c>
      <c r="G601" s="25">
        <f t="shared" si="109"/>
        <v>1.0323433291434727</v>
      </c>
      <c r="H601" s="25">
        <f t="shared" si="116"/>
        <v>1.0012225194949984</v>
      </c>
      <c r="I601" s="4">
        <f t="shared" si="110"/>
        <v>53832.189099367584</v>
      </c>
      <c r="J601" s="25">
        <f t="shared" si="117"/>
        <v>52350.009649472828</v>
      </c>
      <c r="K601" s="15">
        <f t="shared" si="111"/>
        <v>52414.008556832661</v>
      </c>
      <c r="L601" s="36">
        <f t="shared" si="112"/>
        <v>1483.9914431673387</v>
      </c>
      <c r="M601" s="36">
        <f t="shared" si="113"/>
        <v>1483.9914431673387</v>
      </c>
      <c r="N601" s="36">
        <f t="shared" si="114"/>
        <v>2.7533330423528492E-2</v>
      </c>
      <c r="O601" s="36">
        <f t="shared" si="115"/>
        <v>2202230.6033938807</v>
      </c>
      <c r="P601" s="35">
        <f t="shared" si="118"/>
        <v>2202230.6033938807</v>
      </c>
    </row>
    <row r="602" spans="1:16" ht="17" x14ac:dyDescent="0.4">
      <c r="A602" s="1">
        <v>601</v>
      </c>
      <c r="B602" s="21">
        <v>40414</v>
      </c>
      <c r="C602" s="43">
        <v>1</v>
      </c>
      <c r="D602" s="22">
        <v>56437</v>
      </c>
      <c r="E602" s="25">
        <f t="shared" si="119"/>
        <v>53046.75</v>
      </c>
      <c r="F602" s="25">
        <f t="shared" si="120"/>
        <v>53338.625</v>
      </c>
      <c r="G602" s="25">
        <f t="shared" si="109"/>
        <v>1.0580887677550743</v>
      </c>
      <c r="H602" s="25">
        <f t="shared" si="116"/>
        <v>0.99908176007043725</v>
      </c>
      <c r="I602" s="4">
        <f t="shared" si="110"/>
        <v>56488.870336318701</v>
      </c>
      <c r="J602" s="25">
        <f t="shared" si="117"/>
        <v>52350.550315535671</v>
      </c>
      <c r="K602" s="15">
        <f t="shared" si="111"/>
        <v>52302.479949901361</v>
      </c>
      <c r="L602" s="36">
        <f t="shared" si="112"/>
        <v>4134.5200500986393</v>
      </c>
      <c r="M602" s="36">
        <f t="shared" si="113"/>
        <v>4134.5200500986393</v>
      </c>
      <c r="N602" s="36">
        <f t="shared" si="114"/>
        <v>7.3259033082882494E-2</v>
      </c>
      <c r="O602" s="36">
        <f t="shared" si="115"/>
        <v>17094256.044667654</v>
      </c>
      <c r="P602" s="35">
        <f t="shared" si="118"/>
        <v>17094256.044667654</v>
      </c>
    </row>
    <row r="603" spans="1:16" ht="17" x14ac:dyDescent="0.4">
      <c r="A603" s="1">
        <v>602</v>
      </c>
      <c r="B603" s="21">
        <v>40415</v>
      </c>
      <c r="C603" s="43">
        <v>2</v>
      </c>
      <c r="D603" s="22">
        <v>57345</v>
      </c>
      <c r="E603" s="25">
        <f t="shared" si="119"/>
        <v>53630.5</v>
      </c>
      <c r="F603" s="25">
        <f t="shared" si="120"/>
        <v>54296.625</v>
      </c>
      <c r="G603" s="25">
        <f t="shared" si="109"/>
        <v>1.0561429923130581</v>
      </c>
      <c r="H603" s="25">
        <f t="shared" si="116"/>
        <v>0.99903006100488578</v>
      </c>
      <c r="I603" s="4">
        <f t="shared" si="110"/>
        <v>57400.675153176948</v>
      </c>
      <c r="J603" s="25">
        <f t="shared" si="117"/>
        <v>52351.090981598514</v>
      </c>
      <c r="K603" s="15">
        <f t="shared" si="111"/>
        <v>52300.313617018692</v>
      </c>
      <c r="L603" s="36">
        <f t="shared" si="112"/>
        <v>5044.6863829813083</v>
      </c>
      <c r="M603" s="36">
        <f t="shared" si="113"/>
        <v>5044.6863829813083</v>
      </c>
      <c r="N603" s="36">
        <f t="shared" si="114"/>
        <v>8.7970814944307404E-2</v>
      </c>
      <c r="O603" s="36">
        <f t="shared" si="115"/>
        <v>25448860.702637035</v>
      </c>
      <c r="P603" s="35">
        <f t="shared" si="118"/>
        <v>25448860.702637035</v>
      </c>
    </row>
    <row r="604" spans="1:16" ht="17" x14ac:dyDescent="0.4">
      <c r="A604" s="1">
        <v>603</v>
      </c>
      <c r="B604" s="21">
        <v>40416</v>
      </c>
      <c r="C604" s="43">
        <v>3</v>
      </c>
      <c r="D604" s="22">
        <v>46842</v>
      </c>
      <c r="E604" s="25">
        <f t="shared" si="119"/>
        <v>54962.75</v>
      </c>
      <c r="F604" s="25">
        <f t="shared" si="120"/>
        <v>54514.75</v>
      </c>
      <c r="G604" s="25">
        <f t="shared" si="109"/>
        <v>0.85925368822199499</v>
      </c>
      <c r="H604" s="25">
        <f t="shared" si="116"/>
        <v>1.0006656594296783</v>
      </c>
      <c r="I604" s="4">
        <f t="shared" si="110"/>
        <v>46810.839922994099</v>
      </c>
      <c r="J604" s="25">
        <f t="shared" si="117"/>
        <v>52351.631647661357</v>
      </c>
      <c r="K604" s="15">
        <f t="shared" si="111"/>
        <v>52386.480004926671</v>
      </c>
      <c r="L604" s="36">
        <f t="shared" si="112"/>
        <v>-5544.4800049266705</v>
      </c>
      <c r="M604" s="36">
        <f t="shared" si="113"/>
        <v>5544.4800049266705</v>
      </c>
      <c r="N604" s="36">
        <f t="shared" si="114"/>
        <v>0.11836556946600638</v>
      </c>
      <c r="O604" s="36">
        <f t="shared" si="115"/>
        <v>30741258.525031652</v>
      </c>
      <c r="P604" s="35">
        <f t="shared" si="118"/>
        <v>30741258.525031652</v>
      </c>
    </row>
    <row r="605" spans="1:16" ht="17" x14ac:dyDescent="0.4">
      <c r="A605" s="1">
        <v>604</v>
      </c>
      <c r="B605" s="21">
        <v>40417</v>
      </c>
      <c r="C605" s="43">
        <v>4</v>
      </c>
      <c r="D605" s="22">
        <v>59227</v>
      </c>
      <c r="E605" s="25">
        <f t="shared" si="119"/>
        <v>54066.75</v>
      </c>
      <c r="F605" s="25">
        <f t="shared" si="120"/>
        <v>52898.5</v>
      </c>
      <c r="G605" s="25">
        <f t="shared" si="109"/>
        <v>1.1196347722525213</v>
      </c>
      <c r="H605" s="25">
        <f t="shared" si="116"/>
        <v>1.0012225194949984</v>
      </c>
      <c r="I605" s="4">
        <f t="shared" si="110"/>
        <v>59154.682247731711</v>
      </c>
      <c r="J605" s="25">
        <f t="shared" si="117"/>
        <v>52352.172313724201</v>
      </c>
      <c r="K605" s="15">
        <f t="shared" si="111"/>
        <v>52416.173864983248</v>
      </c>
      <c r="L605" s="36">
        <f t="shared" si="112"/>
        <v>6810.8261350167522</v>
      </c>
      <c r="M605" s="36">
        <f t="shared" si="113"/>
        <v>6810.8261350167522</v>
      </c>
      <c r="N605" s="36">
        <f t="shared" si="114"/>
        <v>0.11499529159026714</v>
      </c>
      <c r="O605" s="36">
        <f t="shared" si="115"/>
        <v>46387352.641427234</v>
      </c>
      <c r="P605" s="35">
        <f t="shared" si="118"/>
        <v>46387352.641427234</v>
      </c>
    </row>
    <row r="606" spans="1:16" ht="17" x14ac:dyDescent="0.4">
      <c r="A606" s="1">
        <v>605</v>
      </c>
      <c r="B606" s="21">
        <v>40418</v>
      </c>
      <c r="C606" s="43">
        <v>1</v>
      </c>
      <c r="D606" s="22">
        <v>52853</v>
      </c>
      <c r="E606" s="25">
        <f t="shared" si="119"/>
        <v>51730.25</v>
      </c>
      <c r="F606" s="25">
        <f t="shared" si="120"/>
        <v>53434.5</v>
      </c>
      <c r="G606" s="25">
        <f t="shared" si="109"/>
        <v>0.98911751770859646</v>
      </c>
      <c r="H606" s="25">
        <f t="shared" si="116"/>
        <v>0.99908176007043725</v>
      </c>
      <c r="I606" s="4">
        <f t="shared" si="110"/>
        <v>52901.576339731953</v>
      </c>
      <c r="J606" s="25">
        <f t="shared" si="117"/>
        <v>52352.712979787051</v>
      </c>
      <c r="K606" s="15">
        <f t="shared" si="111"/>
        <v>52304.640628308072</v>
      </c>
      <c r="L606" s="36">
        <f t="shared" si="112"/>
        <v>548.35937169192766</v>
      </c>
      <c r="M606" s="36">
        <f t="shared" si="113"/>
        <v>548.35937169192766</v>
      </c>
      <c r="N606" s="36">
        <f t="shared" si="114"/>
        <v>1.0375179681227701E-2</v>
      </c>
      <c r="O606" s="36">
        <f t="shared" si="115"/>
        <v>300698.00052236568</v>
      </c>
      <c r="P606" s="35">
        <f t="shared" si="118"/>
        <v>300698.00052236568</v>
      </c>
    </row>
    <row r="607" spans="1:16" ht="17" x14ac:dyDescent="0.4">
      <c r="A607" s="1">
        <v>606</v>
      </c>
      <c r="B607" s="21">
        <v>40419</v>
      </c>
      <c r="C607" s="43">
        <v>2</v>
      </c>
      <c r="D607" s="22">
        <v>47999</v>
      </c>
      <c r="E607" s="25">
        <f t="shared" si="119"/>
        <v>55138.75</v>
      </c>
      <c r="F607" s="25">
        <f t="shared" si="120"/>
        <v>55664.625</v>
      </c>
      <c r="G607" s="25">
        <f t="shared" si="109"/>
        <v>0.86228911090301963</v>
      </c>
      <c r="H607" s="25">
        <f t="shared" si="116"/>
        <v>0.99903006100488578</v>
      </c>
      <c r="I607" s="4">
        <f t="shared" si="110"/>
        <v>48045.60130224676</v>
      </c>
      <c r="J607" s="25">
        <f t="shared" si="117"/>
        <v>52353.253645849894</v>
      </c>
      <c r="K607" s="15">
        <f t="shared" si="111"/>
        <v>52302.474183617676</v>
      </c>
      <c r="L607" s="36">
        <f t="shared" si="112"/>
        <v>-4303.4741836176763</v>
      </c>
      <c r="M607" s="36">
        <f t="shared" si="113"/>
        <v>4303.4741836176763</v>
      </c>
      <c r="N607" s="36">
        <f t="shared" si="114"/>
        <v>8.965758002495211E-2</v>
      </c>
      <c r="O607" s="36">
        <f t="shared" si="115"/>
        <v>18519890.049063824</v>
      </c>
      <c r="P607" s="35">
        <f t="shared" si="118"/>
        <v>18519890.049063824</v>
      </c>
    </row>
    <row r="608" spans="1:16" ht="17" x14ac:dyDescent="0.4">
      <c r="A608" s="1">
        <v>607</v>
      </c>
      <c r="B608" s="21">
        <v>40420</v>
      </c>
      <c r="C608" s="43">
        <v>3</v>
      </c>
      <c r="D608" s="22">
        <v>60476</v>
      </c>
      <c r="E608" s="25">
        <f t="shared" si="119"/>
        <v>56190.5</v>
      </c>
      <c r="F608" s="25">
        <f t="shared" si="120"/>
        <v>56850.75</v>
      </c>
      <c r="G608" s="25">
        <f t="shared" si="109"/>
        <v>1.063767848269372</v>
      </c>
      <c r="H608" s="25">
        <f t="shared" si="116"/>
        <v>1.0006656594296783</v>
      </c>
      <c r="I608" s="4">
        <f t="shared" si="110"/>
        <v>60435.770359570277</v>
      </c>
      <c r="J608" s="25">
        <f t="shared" si="117"/>
        <v>52353.794311912738</v>
      </c>
      <c r="K608" s="15">
        <f t="shared" si="111"/>
        <v>52388.644108775901</v>
      </c>
      <c r="L608" s="36">
        <f t="shared" si="112"/>
        <v>8087.3558912240987</v>
      </c>
      <c r="M608" s="36">
        <f t="shared" si="113"/>
        <v>8087.3558912240987</v>
      </c>
      <c r="N608" s="36">
        <f t="shared" si="114"/>
        <v>0.13372835325127486</v>
      </c>
      <c r="O608" s="36">
        <f t="shared" si="115"/>
        <v>65405325.311317138</v>
      </c>
      <c r="P608" s="35">
        <f t="shared" si="118"/>
        <v>65405325.311317138</v>
      </c>
    </row>
    <row r="609" spans="1:16" ht="17" x14ac:dyDescent="0.4">
      <c r="A609" s="1">
        <v>608</v>
      </c>
      <c r="B609" s="21">
        <v>40421</v>
      </c>
      <c r="C609" s="43">
        <v>4</v>
      </c>
      <c r="D609" s="22">
        <v>63434</v>
      </c>
      <c r="E609" s="25">
        <f t="shared" si="119"/>
        <v>57511</v>
      </c>
      <c r="F609" s="25">
        <f t="shared" si="120"/>
        <v>57455.125</v>
      </c>
      <c r="G609" s="25">
        <f t="shared" si="109"/>
        <v>1.1040616481123311</v>
      </c>
      <c r="H609" s="25">
        <f t="shared" si="116"/>
        <v>1.0012225194949984</v>
      </c>
      <c r="I609" s="4">
        <f t="shared" si="110"/>
        <v>63356.545388127262</v>
      </c>
      <c r="J609" s="25">
        <f t="shared" si="117"/>
        <v>52354.334977975581</v>
      </c>
      <c r="K609" s="15">
        <f t="shared" si="111"/>
        <v>52418.339173133834</v>
      </c>
      <c r="L609" s="36">
        <f t="shared" si="112"/>
        <v>11015.660826866166</v>
      </c>
      <c r="M609" s="36">
        <f t="shared" si="113"/>
        <v>11015.660826866166</v>
      </c>
      <c r="N609" s="36">
        <f t="shared" si="114"/>
        <v>0.17365546594675041</v>
      </c>
      <c r="O609" s="36">
        <f t="shared" si="115"/>
        <v>121344783.45255378</v>
      </c>
      <c r="P609" s="35">
        <f t="shared" si="118"/>
        <v>121344783.45255378</v>
      </c>
    </row>
    <row r="610" spans="1:16" ht="17" x14ac:dyDescent="0.4">
      <c r="A610" s="1">
        <v>609</v>
      </c>
      <c r="B610" s="21">
        <v>40422</v>
      </c>
      <c r="C610" s="43">
        <v>1</v>
      </c>
      <c r="D610" s="22">
        <v>58135</v>
      </c>
      <c r="E610" s="25">
        <f t="shared" si="119"/>
        <v>57399.25</v>
      </c>
      <c r="F610" s="25">
        <f t="shared" si="120"/>
        <v>57229</v>
      </c>
      <c r="G610" s="25">
        <f t="shared" si="109"/>
        <v>1.0158311345646438</v>
      </c>
      <c r="H610" s="25">
        <f t="shared" si="116"/>
        <v>0.99908176007043725</v>
      </c>
      <c r="I610" s="4">
        <f t="shared" si="110"/>
        <v>58188.43094072838</v>
      </c>
      <c r="J610" s="25">
        <f t="shared" si="117"/>
        <v>52354.875644038424</v>
      </c>
      <c r="K610" s="15">
        <f t="shared" si="111"/>
        <v>52306.801306714777</v>
      </c>
      <c r="L610" s="36">
        <f t="shared" si="112"/>
        <v>5828.1986932852233</v>
      </c>
      <c r="M610" s="36">
        <f t="shared" si="113"/>
        <v>5828.1986932852233</v>
      </c>
      <c r="N610" s="36">
        <f t="shared" si="114"/>
        <v>0.10025283724581101</v>
      </c>
      <c r="O610" s="36">
        <f t="shared" si="115"/>
        <v>33967900.008411586</v>
      </c>
      <c r="P610" s="35">
        <f t="shared" si="118"/>
        <v>33967900.008411586</v>
      </c>
    </row>
    <row r="611" spans="1:16" ht="17" x14ac:dyDescent="0.4">
      <c r="A611" s="1">
        <v>610</v>
      </c>
      <c r="B611" s="21">
        <v>40423</v>
      </c>
      <c r="C611" s="43">
        <v>2</v>
      </c>
      <c r="D611" s="22">
        <v>47552</v>
      </c>
      <c r="E611" s="25">
        <f t="shared" si="119"/>
        <v>57058.75</v>
      </c>
      <c r="F611" s="25">
        <f t="shared" si="120"/>
        <v>55492.625</v>
      </c>
      <c r="G611" s="25">
        <f t="shared" si="109"/>
        <v>0.85690666102027069</v>
      </c>
      <c r="H611" s="25">
        <f t="shared" si="116"/>
        <v>0.99903006100488578</v>
      </c>
      <c r="I611" s="4">
        <f t="shared" si="110"/>
        <v>47598.167318578257</v>
      </c>
      <c r="J611" s="25">
        <f t="shared" si="117"/>
        <v>52355.416310101267</v>
      </c>
      <c r="K611" s="15">
        <f t="shared" si="111"/>
        <v>52304.634750216661</v>
      </c>
      <c r="L611" s="36">
        <f t="shared" si="112"/>
        <v>-4752.6347502166609</v>
      </c>
      <c r="M611" s="36">
        <f t="shared" si="113"/>
        <v>4752.6347502166609</v>
      </c>
      <c r="N611" s="36">
        <f t="shared" si="114"/>
        <v>9.9946053798297879E-2</v>
      </c>
      <c r="O611" s="36">
        <f t="shared" si="115"/>
        <v>22587537.068966981</v>
      </c>
      <c r="P611" s="35">
        <f t="shared" si="118"/>
        <v>22587537.068966981</v>
      </c>
    </row>
    <row r="612" spans="1:16" ht="17" x14ac:dyDescent="0.4">
      <c r="A612" s="1">
        <v>611</v>
      </c>
      <c r="B612" s="21">
        <v>40424</v>
      </c>
      <c r="C612" s="43">
        <v>3</v>
      </c>
      <c r="D612" s="22">
        <v>59114</v>
      </c>
      <c r="E612" s="25">
        <f t="shared" si="119"/>
        <v>53926.5</v>
      </c>
      <c r="F612" s="25">
        <f t="shared" si="120"/>
        <v>52366.875</v>
      </c>
      <c r="G612" s="25">
        <f t="shared" si="109"/>
        <v>1.1288433766574768</v>
      </c>
      <c r="H612" s="25">
        <f t="shared" si="116"/>
        <v>1.0006656594296783</v>
      </c>
      <c r="I612" s="4">
        <f t="shared" si="110"/>
        <v>59074.676384609389</v>
      </c>
      <c r="J612" s="25">
        <f t="shared" si="117"/>
        <v>52355.956976164118</v>
      </c>
      <c r="K612" s="15">
        <f t="shared" si="111"/>
        <v>52390.808212625132</v>
      </c>
      <c r="L612" s="36">
        <f t="shared" si="112"/>
        <v>6723.191787374868</v>
      </c>
      <c r="M612" s="36">
        <f t="shared" si="113"/>
        <v>6723.191787374868</v>
      </c>
      <c r="N612" s="36">
        <f t="shared" si="114"/>
        <v>0.11373264856675014</v>
      </c>
      <c r="O612" s="36">
        <f t="shared" si="115"/>
        <v>45201307.809824869</v>
      </c>
      <c r="P612" s="35">
        <f t="shared" si="118"/>
        <v>45201307.809824869</v>
      </c>
    </row>
    <row r="613" spans="1:16" ht="17" x14ac:dyDescent="0.4">
      <c r="A613" s="1">
        <v>612</v>
      </c>
      <c r="B613" s="21">
        <v>40425</v>
      </c>
      <c r="C613" s="43">
        <v>4</v>
      </c>
      <c r="D613" s="22">
        <v>50905</v>
      </c>
      <c r="E613" s="25">
        <f t="shared" si="119"/>
        <v>50807.25</v>
      </c>
      <c r="F613" s="25">
        <f t="shared" si="120"/>
        <v>51995.625</v>
      </c>
      <c r="G613" s="25">
        <f t="shared" si="109"/>
        <v>0.97902467755700595</v>
      </c>
      <c r="H613" s="25">
        <f t="shared" si="116"/>
        <v>1.0012225194949984</v>
      </c>
      <c r="I613" s="4">
        <f t="shared" si="110"/>
        <v>50842.843632478143</v>
      </c>
      <c r="J613" s="25">
        <f t="shared" si="117"/>
        <v>52356.497642226961</v>
      </c>
      <c r="K613" s="15">
        <f t="shared" si="111"/>
        <v>52420.504481284421</v>
      </c>
      <c r="L613" s="36">
        <f t="shared" si="112"/>
        <v>-1515.5044812844208</v>
      </c>
      <c r="M613" s="36">
        <f t="shared" si="113"/>
        <v>1515.5044812844208</v>
      </c>
      <c r="N613" s="36">
        <f t="shared" si="114"/>
        <v>2.9771230356240463E-2</v>
      </c>
      <c r="O613" s="36">
        <f t="shared" si="115"/>
        <v>2296753.8327931613</v>
      </c>
      <c r="P613" s="35">
        <f t="shared" si="118"/>
        <v>2296753.8327931613</v>
      </c>
    </row>
    <row r="614" spans="1:16" ht="17" x14ac:dyDescent="0.4">
      <c r="A614" s="1">
        <v>613</v>
      </c>
      <c r="B614" s="21">
        <v>40426</v>
      </c>
      <c r="C614" s="43">
        <v>1</v>
      </c>
      <c r="D614" s="22">
        <v>45658</v>
      </c>
      <c r="E614" s="25">
        <f t="shared" si="119"/>
        <v>53184</v>
      </c>
      <c r="F614" s="25">
        <f t="shared" si="120"/>
        <v>52828.25</v>
      </c>
      <c r="G614" s="25">
        <f t="shared" si="109"/>
        <v>0.86427242999720788</v>
      </c>
      <c r="H614" s="25">
        <f t="shared" si="116"/>
        <v>0.99908176007043725</v>
      </c>
      <c r="I614" s="4">
        <f t="shared" si="110"/>
        <v>45699.963531293994</v>
      </c>
      <c r="J614" s="25">
        <f t="shared" si="117"/>
        <v>52357.038308289804</v>
      </c>
      <c r="K614" s="15">
        <f t="shared" si="111"/>
        <v>52308.961985121488</v>
      </c>
      <c r="L614" s="36">
        <f t="shared" si="112"/>
        <v>-6650.9619851214884</v>
      </c>
      <c r="M614" s="36">
        <f t="shared" si="113"/>
        <v>6650.9619851214884</v>
      </c>
      <c r="N614" s="36">
        <f t="shared" si="114"/>
        <v>0.14566914856370161</v>
      </c>
      <c r="O614" s="36">
        <f t="shared" si="115"/>
        <v>44235295.327531166</v>
      </c>
      <c r="P614" s="35">
        <f t="shared" si="118"/>
        <v>44235295.327531166</v>
      </c>
    </row>
    <row r="615" spans="1:16" ht="17" x14ac:dyDescent="0.4">
      <c r="A615" s="1">
        <v>614</v>
      </c>
      <c r="B615" s="21">
        <v>40427</v>
      </c>
      <c r="C615" s="43">
        <v>2</v>
      </c>
      <c r="D615" s="22">
        <v>57059</v>
      </c>
      <c r="E615" s="25">
        <f t="shared" si="119"/>
        <v>52472.5</v>
      </c>
      <c r="F615" s="25">
        <f t="shared" si="120"/>
        <v>52957.125</v>
      </c>
      <c r="G615" s="25">
        <f t="shared" si="109"/>
        <v>1.0774565273322523</v>
      </c>
      <c r="H615" s="25">
        <f t="shared" si="116"/>
        <v>0.99903006100488578</v>
      </c>
      <c r="I615" s="4">
        <f t="shared" si="110"/>
        <v>57114.397481299566</v>
      </c>
      <c r="J615" s="25">
        <f t="shared" si="117"/>
        <v>52357.578974352647</v>
      </c>
      <c r="K615" s="15">
        <f t="shared" si="111"/>
        <v>52306.795316815653</v>
      </c>
      <c r="L615" s="36">
        <f t="shared" si="112"/>
        <v>4752.2046831843472</v>
      </c>
      <c r="M615" s="36">
        <f t="shared" si="113"/>
        <v>4752.2046831843472</v>
      </c>
      <c r="N615" s="36">
        <f t="shared" si="114"/>
        <v>8.328580387290957E-2</v>
      </c>
      <c r="O615" s="36">
        <f t="shared" si="115"/>
        <v>22583449.350879241</v>
      </c>
      <c r="P615" s="35">
        <f t="shared" si="118"/>
        <v>22583449.350879241</v>
      </c>
    </row>
    <row r="616" spans="1:16" ht="17" x14ac:dyDescent="0.4">
      <c r="A616" s="1">
        <v>615</v>
      </c>
      <c r="B616" s="21">
        <v>40428</v>
      </c>
      <c r="C616" s="43">
        <v>3</v>
      </c>
      <c r="D616" s="22">
        <v>56268</v>
      </c>
      <c r="E616" s="25">
        <f t="shared" si="119"/>
        <v>53441.75</v>
      </c>
      <c r="F616" s="25">
        <f t="shared" si="120"/>
        <v>53074.875</v>
      </c>
      <c r="G616" s="25">
        <f t="shared" si="109"/>
        <v>1.0601626475804229</v>
      </c>
      <c r="H616" s="25">
        <f t="shared" si="116"/>
        <v>1.0006656594296783</v>
      </c>
      <c r="I616" s="4">
        <f t="shared" si="110"/>
        <v>56230.569591115491</v>
      </c>
      <c r="J616" s="25">
        <f t="shared" si="117"/>
        <v>52358.119640415491</v>
      </c>
      <c r="K616" s="15">
        <f t="shared" si="111"/>
        <v>52392.972316474363</v>
      </c>
      <c r="L616" s="36">
        <f t="shared" si="112"/>
        <v>3875.0276835256373</v>
      </c>
      <c r="M616" s="36">
        <f t="shared" si="113"/>
        <v>3875.0276835256373</v>
      </c>
      <c r="N616" s="36">
        <f t="shared" si="114"/>
        <v>6.8867343490538802E-2</v>
      </c>
      <c r="O616" s="36">
        <f t="shared" si="115"/>
        <v>15015839.548090067</v>
      </c>
      <c r="P616" s="35">
        <f t="shared" si="118"/>
        <v>15015839.548090067</v>
      </c>
    </row>
    <row r="617" spans="1:16" ht="17" x14ac:dyDescent="0.4">
      <c r="A617" s="1">
        <v>616</v>
      </c>
      <c r="B617" s="21">
        <v>40429</v>
      </c>
      <c r="C617" s="43">
        <v>4</v>
      </c>
      <c r="D617" s="22">
        <v>54782</v>
      </c>
      <c r="E617" s="25">
        <f t="shared" si="119"/>
        <v>52708</v>
      </c>
      <c r="F617" s="25">
        <f t="shared" si="120"/>
        <v>52098.875</v>
      </c>
      <c r="G617" s="25">
        <f t="shared" si="109"/>
        <v>1.051500632211348</v>
      </c>
      <c r="H617" s="25">
        <f t="shared" si="116"/>
        <v>1.0012225194949984</v>
      </c>
      <c r="I617" s="4">
        <f t="shared" si="110"/>
        <v>54715.109711706464</v>
      </c>
      <c r="J617" s="25">
        <f t="shared" si="117"/>
        <v>52358.660306478341</v>
      </c>
      <c r="K617" s="15">
        <f t="shared" si="111"/>
        <v>52422.669789435007</v>
      </c>
      <c r="L617" s="36">
        <f t="shared" si="112"/>
        <v>2359.3302105649927</v>
      </c>
      <c r="M617" s="36">
        <f t="shared" si="113"/>
        <v>2359.3302105649927</v>
      </c>
      <c r="N617" s="36">
        <f t="shared" si="114"/>
        <v>4.3067617293362649E-2</v>
      </c>
      <c r="O617" s="36">
        <f t="shared" si="115"/>
        <v>5566439.0424846532</v>
      </c>
      <c r="P617" s="35">
        <f t="shared" si="118"/>
        <v>5566439.0424846532</v>
      </c>
    </row>
    <row r="618" spans="1:16" ht="17" x14ac:dyDescent="0.4">
      <c r="A618" s="1">
        <v>617</v>
      </c>
      <c r="B618" s="21">
        <v>40430</v>
      </c>
      <c r="C618" s="43">
        <v>1</v>
      </c>
      <c r="D618" s="22">
        <v>42723</v>
      </c>
      <c r="E618" s="25">
        <f t="shared" si="119"/>
        <v>51489.75</v>
      </c>
      <c r="F618" s="25">
        <f t="shared" si="120"/>
        <v>50193.625</v>
      </c>
      <c r="G618" s="25">
        <f t="shared" si="109"/>
        <v>0.85116386792147414</v>
      </c>
      <c r="H618" s="25">
        <f t="shared" si="116"/>
        <v>0.99908176007043725</v>
      </c>
      <c r="I618" s="4">
        <f t="shared" si="110"/>
        <v>42762.266020138275</v>
      </c>
      <c r="J618" s="25">
        <f t="shared" si="117"/>
        <v>52359.200972541184</v>
      </c>
      <c r="K618" s="15">
        <f t="shared" si="111"/>
        <v>52311.1226635282</v>
      </c>
      <c r="L618" s="36">
        <f t="shared" si="112"/>
        <v>-9588.1226635282001</v>
      </c>
      <c r="M618" s="36">
        <f t="shared" si="113"/>
        <v>9588.1226635282001</v>
      </c>
      <c r="N618" s="36">
        <f t="shared" si="114"/>
        <v>0.22442531337987032</v>
      </c>
      <c r="O618" s="36">
        <f t="shared" si="115"/>
        <v>91932096.210863099</v>
      </c>
      <c r="P618" s="35">
        <f t="shared" si="118"/>
        <v>91932096.210863099</v>
      </c>
    </row>
    <row r="619" spans="1:16" ht="17" x14ac:dyDescent="0.4">
      <c r="A619" s="1">
        <v>618</v>
      </c>
      <c r="B619" s="21">
        <v>40431</v>
      </c>
      <c r="C619" s="43">
        <v>2</v>
      </c>
      <c r="D619" s="22">
        <v>52186</v>
      </c>
      <c r="E619" s="25">
        <f t="shared" si="119"/>
        <v>48897.5</v>
      </c>
      <c r="F619" s="25">
        <f t="shared" si="120"/>
        <v>47206.375</v>
      </c>
      <c r="G619" s="25">
        <f t="shared" si="109"/>
        <v>1.1054862823082687</v>
      </c>
      <c r="H619" s="25">
        <f t="shared" si="116"/>
        <v>0.99903006100488578</v>
      </c>
      <c r="I619" s="4">
        <f t="shared" si="110"/>
        <v>52236.666379696442</v>
      </c>
      <c r="J619" s="25">
        <f t="shared" si="117"/>
        <v>52359.741638604028</v>
      </c>
      <c r="K619" s="15">
        <f t="shared" si="111"/>
        <v>52308.955883414637</v>
      </c>
      <c r="L619" s="36">
        <f t="shared" si="112"/>
        <v>-122.95588341463736</v>
      </c>
      <c r="M619" s="36">
        <f t="shared" si="113"/>
        <v>122.95588341463736</v>
      </c>
      <c r="N619" s="36">
        <f t="shared" si="114"/>
        <v>2.356108600288149E-3</v>
      </c>
      <c r="O619" s="36">
        <f t="shared" si="115"/>
        <v>15118.149266273893</v>
      </c>
      <c r="P619" s="35">
        <f t="shared" si="118"/>
        <v>15118.149266273893</v>
      </c>
    </row>
    <row r="620" spans="1:16" ht="17" x14ac:dyDescent="0.4">
      <c r="A620" s="1">
        <v>619</v>
      </c>
      <c r="B620" s="21">
        <v>40432</v>
      </c>
      <c r="C620" s="43">
        <v>3</v>
      </c>
      <c r="D620" s="22">
        <v>45899</v>
      </c>
      <c r="E620" s="25">
        <f t="shared" si="119"/>
        <v>45515.25</v>
      </c>
      <c r="F620" s="25">
        <f t="shared" si="120"/>
        <v>46693.625</v>
      </c>
      <c r="G620" s="25">
        <f t="shared" si="109"/>
        <v>0.98298215227453423</v>
      </c>
      <c r="H620" s="25">
        <f t="shared" si="116"/>
        <v>1.0006656594296783</v>
      </c>
      <c r="I620" s="4">
        <f t="shared" si="110"/>
        <v>45868.467222268606</v>
      </c>
      <c r="J620" s="25">
        <f t="shared" si="117"/>
        <v>52360.282304666871</v>
      </c>
      <c r="K620" s="15">
        <f t="shared" si="111"/>
        <v>52395.136420323593</v>
      </c>
      <c r="L620" s="36">
        <f t="shared" si="112"/>
        <v>-6496.1364203235935</v>
      </c>
      <c r="M620" s="36">
        <f t="shared" si="113"/>
        <v>6496.1364203235935</v>
      </c>
      <c r="N620" s="36">
        <f t="shared" si="114"/>
        <v>0.14153111005302063</v>
      </c>
      <c r="O620" s="36">
        <f t="shared" si="115"/>
        <v>42199788.39145463</v>
      </c>
      <c r="P620" s="35">
        <f t="shared" si="118"/>
        <v>42199788.39145463</v>
      </c>
    </row>
    <row r="621" spans="1:16" ht="17" x14ac:dyDescent="0.4">
      <c r="A621" s="1">
        <v>620</v>
      </c>
      <c r="B621" s="21">
        <v>40433</v>
      </c>
      <c r="C621" s="43">
        <v>4</v>
      </c>
      <c r="D621" s="22">
        <v>41253</v>
      </c>
      <c r="E621" s="25">
        <f t="shared" si="119"/>
        <v>47872</v>
      </c>
      <c r="F621" s="25">
        <f t="shared" si="120"/>
        <v>48134.25</v>
      </c>
      <c r="G621" s="25">
        <f t="shared" ref="G621:G684" si="121">D621/F621</f>
        <v>0.85704046494959407</v>
      </c>
      <c r="H621" s="25">
        <f t="shared" si="116"/>
        <v>1.0012225194949984</v>
      </c>
      <c r="I621" s="4">
        <f t="shared" ref="I621:I684" si="122">D621/H621</f>
        <v>41202.628982823313</v>
      </c>
      <c r="J621" s="25">
        <f t="shared" si="117"/>
        <v>52360.822970729714</v>
      </c>
      <c r="K621" s="15">
        <f t="shared" ref="K621:K684" si="123">H621*J621</f>
        <v>52424.835097585594</v>
      </c>
      <c r="L621" s="36">
        <f t="shared" ref="L621:L684" si="124">D621-K621</f>
        <v>-11171.835097585594</v>
      </c>
      <c r="M621" s="36">
        <f t="shared" ref="M621:M684" si="125">ABS(L621)</f>
        <v>11171.835097585594</v>
      </c>
      <c r="N621" s="36">
        <f t="shared" ref="N621:N684" si="126">M621/D621</f>
        <v>0.27081267053512698</v>
      </c>
      <c r="O621" s="36">
        <f t="shared" ref="O621:O684" si="127">L621^2</f>
        <v>124809899.44764531</v>
      </c>
      <c r="P621" s="35">
        <f t="shared" si="118"/>
        <v>124809899.44764531</v>
      </c>
    </row>
    <row r="622" spans="1:16" ht="17" x14ac:dyDescent="0.4">
      <c r="A622" s="1">
        <v>621</v>
      </c>
      <c r="B622" s="21">
        <v>40434</v>
      </c>
      <c r="C622" s="43">
        <v>1</v>
      </c>
      <c r="D622" s="22">
        <v>52150</v>
      </c>
      <c r="E622" s="25">
        <f t="shared" si="119"/>
        <v>48396.5</v>
      </c>
      <c r="F622" s="25">
        <f t="shared" si="120"/>
        <v>49554.25</v>
      </c>
      <c r="G622" s="25">
        <f t="shared" si="121"/>
        <v>1.0523819853998395</v>
      </c>
      <c r="H622" s="25">
        <f t="shared" si="116"/>
        <v>0.99908176007043725</v>
      </c>
      <c r="I622" s="4">
        <f t="shared" si="122"/>
        <v>52197.930223771997</v>
      </c>
      <c r="J622" s="25">
        <f t="shared" si="117"/>
        <v>52361.363636792557</v>
      </c>
      <c r="K622" s="15">
        <f t="shared" si="123"/>
        <v>52313.283341934897</v>
      </c>
      <c r="L622" s="36">
        <f t="shared" si="124"/>
        <v>-163.28334193489718</v>
      </c>
      <c r="M622" s="36">
        <f t="shared" si="125"/>
        <v>163.28334193489718</v>
      </c>
      <c r="N622" s="36">
        <f t="shared" si="126"/>
        <v>3.1310324436221895E-3</v>
      </c>
      <c r="O622" s="36">
        <f t="shared" si="127"/>
        <v>26661.449753428551</v>
      </c>
      <c r="P622" s="35">
        <f t="shared" si="118"/>
        <v>26661.449753428551</v>
      </c>
    </row>
    <row r="623" spans="1:16" ht="17" x14ac:dyDescent="0.4">
      <c r="A623" s="1">
        <v>622</v>
      </c>
      <c r="B623" s="21">
        <v>40435</v>
      </c>
      <c r="C623" s="43">
        <v>2</v>
      </c>
      <c r="D623" s="22">
        <v>54284</v>
      </c>
      <c r="E623" s="25">
        <f t="shared" si="119"/>
        <v>50712</v>
      </c>
      <c r="F623" s="25">
        <f t="shared" si="120"/>
        <v>51191.625</v>
      </c>
      <c r="G623" s="25">
        <f t="shared" si="121"/>
        <v>1.0604078303824112</v>
      </c>
      <c r="H623" s="25">
        <f t="shared" si="116"/>
        <v>0.99903006100488578</v>
      </c>
      <c r="I623" s="4">
        <f t="shared" si="122"/>
        <v>54336.703287384385</v>
      </c>
      <c r="J623" s="25">
        <f t="shared" si="117"/>
        <v>52361.904302855408</v>
      </c>
      <c r="K623" s="15">
        <f t="shared" si="123"/>
        <v>52311.116450013629</v>
      </c>
      <c r="L623" s="36">
        <f t="shared" si="124"/>
        <v>1972.8835499863708</v>
      </c>
      <c r="M623" s="36">
        <f t="shared" si="125"/>
        <v>1972.8835499863708</v>
      </c>
      <c r="N623" s="36">
        <f t="shared" si="126"/>
        <v>3.6343739407309165E-2</v>
      </c>
      <c r="O623" s="36">
        <f t="shared" si="127"/>
        <v>3892269.5018068249</v>
      </c>
      <c r="P623" s="35">
        <f t="shared" si="118"/>
        <v>3892269.5018068249</v>
      </c>
    </row>
    <row r="624" spans="1:16" ht="17" x14ac:dyDescent="0.4">
      <c r="A624" s="1">
        <v>623</v>
      </c>
      <c r="B624" s="21">
        <v>40436</v>
      </c>
      <c r="C624" s="43">
        <v>3</v>
      </c>
      <c r="D624" s="22">
        <v>55161</v>
      </c>
      <c r="E624" s="25">
        <f t="shared" si="119"/>
        <v>51671.25</v>
      </c>
      <c r="F624" s="25">
        <f t="shared" si="120"/>
        <v>52084.75</v>
      </c>
      <c r="G624" s="25">
        <f t="shared" si="121"/>
        <v>1.0590623935028967</v>
      </c>
      <c r="H624" s="25">
        <f t="shared" si="116"/>
        <v>1.0006656594296783</v>
      </c>
      <c r="I624" s="4">
        <f t="shared" si="122"/>
        <v>55124.305985915998</v>
      </c>
      <c r="J624" s="25">
        <f t="shared" si="117"/>
        <v>52362.444968918251</v>
      </c>
      <c r="K624" s="15">
        <f t="shared" si="123"/>
        <v>52397.300524172824</v>
      </c>
      <c r="L624" s="36">
        <f t="shared" si="124"/>
        <v>2763.6994758271758</v>
      </c>
      <c r="M624" s="36">
        <f t="shared" si="125"/>
        <v>2763.6994758271758</v>
      </c>
      <c r="N624" s="36">
        <f t="shared" si="126"/>
        <v>5.0102417937078293E-2</v>
      </c>
      <c r="O624" s="36">
        <f t="shared" si="127"/>
        <v>7638034.7926874058</v>
      </c>
      <c r="P624" s="35">
        <f t="shared" si="118"/>
        <v>7638034.7926874058</v>
      </c>
    </row>
    <row r="625" spans="1:16" ht="17" x14ac:dyDescent="0.4">
      <c r="A625" s="1">
        <v>624</v>
      </c>
      <c r="B625" s="21">
        <v>40437</v>
      </c>
      <c r="C625" s="43">
        <v>4</v>
      </c>
      <c r="D625" s="22">
        <v>45090</v>
      </c>
      <c r="E625" s="25">
        <f t="shared" si="119"/>
        <v>52498.25</v>
      </c>
      <c r="F625" s="25">
        <f t="shared" si="120"/>
        <v>51550.625</v>
      </c>
      <c r="G625" s="25">
        <f t="shared" si="121"/>
        <v>0.87467416738400361</v>
      </c>
      <c r="H625" s="25">
        <f t="shared" si="116"/>
        <v>1.0012225194949984</v>
      </c>
      <c r="I625" s="4">
        <f t="shared" si="122"/>
        <v>45034.943903122272</v>
      </c>
      <c r="J625" s="25">
        <f t="shared" si="117"/>
        <v>52362.985634981094</v>
      </c>
      <c r="K625" s="15">
        <f t="shared" si="123"/>
        <v>52427.00040573618</v>
      </c>
      <c r="L625" s="36">
        <f t="shared" si="124"/>
        <v>-7337.0004057361803</v>
      </c>
      <c r="M625" s="36">
        <f t="shared" si="125"/>
        <v>7337.0004057361803</v>
      </c>
      <c r="N625" s="36">
        <f t="shared" si="126"/>
        <v>0.16271901542994413</v>
      </c>
      <c r="O625" s="36">
        <f t="shared" si="127"/>
        <v>53831574.953772873</v>
      </c>
      <c r="P625" s="35">
        <f t="shared" si="118"/>
        <v>53831574.953772873</v>
      </c>
    </row>
    <row r="626" spans="1:16" ht="17" x14ac:dyDescent="0.4">
      <c r="A626" s="1">
        <v>625</v>
      </c>
      <c r="B626" s="21">
        <v>40438</v>
      </c>
      <c r="C626" s="43">
        <v>1</v>
      </c>
      <c r="D626" s="22">
        <v>55458</v>
      </c>
      <c r="E626" s="25">
        <f t="shared" si="119"/>
        <v>50603</v>
      </c>
      <c r="F626" s="25">
        <f t="shared" si="120"/>
        <v>48688.5</v>
      </c>
      <c r="G626" s="25">
        <f t="shared" si="121"/>
        <v>1.139036938907545</v>
      </c>
      <c r="H626" s="25">
        <f t="shared" si="116"/>
        <v>0.99908176007043725</v>
      </c>
      <c r="I626" s="4">
        <f t="shared" si="122"/>
        <v>55508.970553210878</v>
      </c>
      <c r="J626" s="25">
        <f t="shared" si="117"/>
        <v>52363.526301043938</v>
      </c>
      <c r="K626" s="15">
        <f t="shared" si="123"/>
        <v>52315.444020341609</v>
      </c>
      <c r="L626" s="36">
        <f t="shared" si="124"/>
        <v>3142.5559796583912</v>
      </c>
      <c r="M626" s="36">
        <f t="shared" si="125"/>
        <v>3142.5559796583912</v>
      </c>
      <c r="N626" s="36">
        <f t="shared" si="126"/>
        <v>5.6665512273403135E-2</v>
      </c>
      <c r="O626" s="36">
        <f t="shared" si="127"/>
        <v>9875658.0852867104</v>
      </c>
      <c r="P626" s="35">
        <f t="shared" si="118"/>
        <v>9875658.0852867104</v>
      </c>
    </row>
    <row r="627" spans="1:16" ht="17" x14ac:dyDescent="0.4">
      <c r="A627" s="1">
        <v>626</v>
      </c>
      <c r="B627" s="21">
        <v>40439</v>
      </c>
      <c r="C627" s="43">
        <v>2</v>
      </c>
      <c r="D627" s="22">
        <v>46703</v>
      </c>
      <c r="E627" s="25">
        <f t="shared" si="119"/>
        <v>46774</v>
      </c>
      <c r="F627" s="25">
        <f t="shared" si="120"/>
        <v>47515.5</v>
      </c>
      <c r="G627" s="25">
        <f t="shared" si="121"/>
        <v>0.98290031673874845</v>
      </c>
      <c r="H627" s="25">
        <f t="shared" si="116"/>
        <v>0.99903006100488578</v>
      </c>
      <c r="I627" s="4">
        <f t="shared" si="122"/>
        <v>46748.343040872322</v>
      </c>
      <c r="J627" s="25">
        <f t="shared" si="117"/>
        <v>52364.066967106781</v>
      </c>
      <c r="K627" s="15">
        <f t="shared" si="123"/>
        <v>52313.277016612614</v>
      </c>
      <c r="L627" s="36">
        <f t="shared" si="124"/>
        <v>-5610.2770166126138</v>
      </c>
      <c r="M627" s="36">
        <f t="shared" si="125"/>
        <v>5610.2770166126138</v>
      </c>
      <c r="N627" s="36">
        <f t="shared" si="126"/>
        <v>0.12012669457235325</v>
      </c>
      <c r="O627" s="36">
        <f t="shared" si="127"/>
        <v>31475208.203131732</v>
      </c>
      <c r="P627" s="35">
        <f t="shared" si="118"/>
        <v>31475208.203131732</v>
      </c>
    </row>
    <row r="628" spans="1:16" ht="17" x14ac:dyDescent="0.4">
      <c r="A628" s="1">
        <v>627</v>
      </c>
      <c r="B628" s="21">
        <v>40440</v>
      </c>
      <c r="C628" s="43">
        <v>3</v>
      </c>
      <c r="D628" s="22">
        <v>39845</v>
      </c>
      <c r="E628" s="25">
        <f t="shared" si="119"/>
        <v>48257</v>
      </c>
      <c r="F628" s="25">
        <f t="shared" si="120"/>
        <v>47886.125</v>
      </c>
      <c r="G628" s="25">
        <f t="shared" si="121"/>
        <v>0.83207818548692336</v>
      </c>
      <c r="H628" s="25">
        <f t="shared" si="116"/>
        <v>1.0006656594296783</v>
      </c>
      <c r="I628" s="4">
        <f t="shared" si="122"/>
        <v>39818.494443697957</v>
      </c>
      <c r="J628" s="25">
        <f t="shared" si="117"/>
        <v>52364.607633169631</v>
      </c>
      <c r="K628" s="15">
        <f t="shared" si="123"/>
        <v>52399.464628022055</v>
      </c>
      <c r="L628" s="36">
        <f t="shared" si="124"/>
        <v>-12554.464628022055</v>
      </c>
      <c r="M628" s="36">
        <f t="shared" si="125"/>
        <v>12554.464628022055</v>
      </c>
      <c r="N628" s="36">
        <f t="shared" si="126"/>
        <v>0.31508256062296536</v>
      </c>
      <c r="O628" s="36">
        <f t="shared" si="127"/>
        <v>157614582.09625694</v>
      </c>
      <c r="P628" s="35">
        <f t="shared" si="118"/>
        <v>157614582.09625694</v>
      </c>
    </row>
    <row r="629" spans="1:16" ht="17" x14ac:dyDescent="0.4">
      <c r="A629" s="1">
        <v>628</v>
      </c>
      <c r="B629" s="21">
        <v>40441</v>
      </c>
      <c r="C629" s="43">
        <v>4</v>
      </c>
      <c r="D629" s="22">
        <v>51022</v>
      </c>
      <c r="E629" s="25">
        <f t="shared" si="119"/>
        <v>47515.25</v>
      </c>
      <c r="F629" s="25">
        <f t="shared" si="120"/>
        <v>48411.375</v>
      </c>
      <c r="G629" s="25">
        <f t="shared" si="121"/>
        <v>1.0539258593667293</v>
      </c>
      <c r="H629" s="25">
        <f t="shared" si="116"/>
        <v>1.0012225194949984</v>
      </c>
      <c r="I629" s="4">
        <f t="shared" si="122"/>
        <v>50959.700772346521</v>
      </c>
      <c r="J629" s="25">
        <f t="shared" si="117"/>
        <v>52365.148299232475</v>
      </c>
      <c r="K629" s="15">
        <f t="shared" si="123"/>
        <v>52429.165713886767</v>
      </c>
      <c r="L629" s="36">
        <f t="shared" si="124"/>
        <v>-1407.1657138867668</v>
      </c>
      <c r="M629" s="36">
        <f t="shared" si="125"/>
        <v>1407.1657138867668</v>
      </c>
      <c r="N629" s="36">
        <f t="shared" si="126"/>
        <v>2.7579587509050346E-2</v>
      </c>
      <c r="O629" s="36">
        <f t="shared" si="127"/>
        <v>1980115.3463384539</v>
      </c>
      <c r="P629" s="35">
        <f t="shared" si="118"/>
        <v>1980115.3463384539</v>
      </c>
    </row>
    <row r="630" spans="1:16" ht="17" x14ac:dyDescent="0.4">
      <c r="A630" s="1">
        <v>629</v>
      </c>
      <c r="B630" s="21">
        <v>40442</v>
      </c>
      <c r="C630" s="43">
        <v>1</v>
      </c>
      <c r="D630" s="22">
        <v>52491</v>
      </c>
      <c r="E630" s="25">
        <f t="shared" si="119"/>
        <v>49307.5</v>
      </c>
      <c r="F630" s="25">
        <f t="shared" si="120"/>
        <v>49748.125</v>
      </c>
      <c r="G630" s="25">
        <f t="shared" si="121"/>
        <v>1.0551352437905952</v>
      </c>
      <c r="H630" s="25">
        <f t="shared" si="116"/>
        <v>0.99908176007043725</v>
      </c>
      <c r="I630" s="4">
        <f t="shared" si="122"/>
        <v>52539.243631371348</v>
      </c>
      <c r="J630" s="25">
        <f t="shared" si="117"/>
        <v>52365.688965295318</v>
      </c>
      <c r="K630" s="15">
        <f t="shared" si="123"/>
        <v>52317.604698748321</v>
      </c>
      <c r="L630" s="36">
        <f t="shared" si="124"/>
        <v>173.39530125167948</v>
      </c>
      <c r="M630" s="36">
        <f t="shared" si="125"/>
        <v>173.39530125167948</v>
      </c>
      <c r="N630" s="36">
        <f t="shared" si="126"/>
        <v>3.3033339287054826E-3</v>
      </c>
      <c r="O630" s="36">
        <f t="shared" si="127"/>
        <v>30065.930496160679</v>
      </c>
      <c r="P630" s="35">
        <f t="shared" si="118"/>
        <v>30065.930496160679</v>
      </c>
    </row>
    <row r="631" spans="1:16" ht="17" x14ac:dyDescent="0.4">
      <c r="A631" s="1">
        <v>630</v>
      </c>
      <c r="B631" s="21">
        <v>40443</v>
      </c>
      <c r="C631" s="43">
        <v>2</v>
      </c>
      <c r="D631" s="22">
        <v>53872</v>
      </c>
      <c r="E631" s="25">
        <f t="shared" si="119"/>
        <v>50188.75</v>
      </c>
      <c r="F631" s="25">
        <f t="shared" si="120"/>
        <v>50471.75</v>
      </c>
      <c r="G631" s="25">
        <f t="shared" si="121"/>
        <v>1.0673693699941056</v>
      </c>
      <c r="H631" s="25">
        <f t="shared" si="116"/>
        <v>0.99903006100488578</v>
      </c>
      <c r="I631" s="4">
        <f t="shared" si="122"/>
        <v>53924.303284540038</v>
      </c>
      <c r="J631" s="25">
        <f t="shared" si="117"/>
        <v>52366.229631358161</v>
      </c>
      <c r="K631" s="15">
        <f t="shared" si="123"/>
        <v>52315.437583211598</v>
      </c>
      <c r="L631" s="36">
        <f t="shared" si="124"/>
        <v>1556.5624167884016</v>
      </c>
      <c r="M631" s="36">
        <f t="shared" si="125"/>
        <v>1556.5624167884016</v>
      </c>
      <c r="N631" s="36">
        <f t="shared" si="126"/>
        <v>2.8893718755353459E-2</v>
      </c>
      <c r="O631" s="36">
        <f t="shared" si="127"/>
        <v>2422886.5573581499</v>
      </c>
      <c r="P631" s="35">
        <f t="shared" si="118"/>
        <v>2422886.5573581499</v>
      </c>
    </row>
    <row r="632" spans="1:16" ht="17" x14ac:dyDescent="0.4">
      <c r="A632" s="1">
        <v>631</v>
      </c>
      <c r="B632" s="21">
        <v>40444</v>
      </c>
      <c r="C632" s="43">
        <v>3</v>
      </c>
      <c r="D632" s="22">
        <v>43370</v>
      </c>
      <c r="E632" s="25">
        <f t="shared" si="119"/>
        <v>50754.75</v>
      </c>
      <c r="F632" s="25">
        <f t="shared" si="120"/>
        <v>49982.625</v>
      </c>
      <c r="G632" s="25">
        <f t="shared" si="121"/>
        <v>0.86770152628038244</v>
      </c>
      <c r="H632" s="25">
        <f t="shared" si="116"/>
        <v>1.0006656594296783</v>
      </c>
      <c r="I632" s="4">
        <f t="shared" si="122"/>
        <v>43341.149555105549</v>
      </c>
      <c r="J632" s="25">
        <f t="shared" si="117"/>
        <v>52366.770297421004</v>
      </c>
      <c r="K632" s="15">
        <f t="shared" si="123"/>
        <v>52401.628731871278</v>
      </c>
      <c r="L632" s="36">
        <f t="shared" si="124"/>
        <v>-9031.6287318712784</v>
      </c>
      <c r="M632" s="36">
        <f t="shared" si="125"/>
        <v>9031.6287318712784</v>
      </c>
      <c r="N632" s="36">
        <f t="shared" si="126"/>
        <v>0.20824599335649707</v>
      </c>
      <c r="O632" s="36">
        <f t="shared" si="127"/>
        <v>81570317.550362796</v>
      </c>
      <c r="P632" s="35">
        <f t="shared" si="118"/>
        <v>81570317.550362796</v>
      </c>
    </row>
    <row r="633" spans="1:16" ht="17" x14ac:dyDescent="0.4">
      <c r="A633" s="1">
        <v>632</v>
      </c>
      <c r="B633" s="21">
        <v>40445</v>
      </c>
      <c r="C633" s="43">
        <v>4</v>
      </c>
      <c r="D633" s="22">
        <v>53286</v>
      </c>
      <c r="E633" s="25">
        <f t="shared" si="119"/>
        <v>49210.5</v>
      </c>
      <c r="F633" s="25">
        <f t="shared" si="120"/>
        <v>47515.125</v>
      </c>
      <c r="G633" s="25">
        <f t="shared" si="121"/>
        <v>1.1214534319335159</v>
      </c>
      <c r="H633" s="25">
        <f t="shared" si="116"/>
        <v>1.0012225194949984</v>
      </c>
      <c r="I633" s="4">
        <f t="shared" si="122"/>
        <v>53220.936367748356</v>
      </c>
      <c r="J633" s="25">
        <f t="shared" si="117"/>
        <v>52367.310963483847</v>
      </c>
      <c r="K633" s="15">
        <f t="shared" si="123"/>
        <v>52431.331022037353</v>
      </c>
      <c r="L633" s="36">
        <f t="shared" si="124"/>
        <v>854.66897796264675</v>
      </c>
      <c r="M633" s="36">
        <f t="shared" si="125"/>
        <v>854.66897796264675</v>
      </c>
      <c r="N633" s="36">
        <f t="shared" si="126"/>
        <v>1.6039278196198752E-2</v>
      </c>
      <c r="O633" s="36">
        <f t="shared" si="127"/>
        <v>730459.06189171516</v>
      </c>
      <c r="P633" s="35">
        <f t="shared" si="118"/>
        <v>730459.06189171516</v>
      </c>
    </row>
    <row r="634" spans="1:16" ht="17" x14ac:dyDescent="0.4">
      <c r="A634" s="1">
        <v>633</v>
      </c>
      <c r="B634" s="21">
        <v>40446</v>
      </c>
      <c r="C634" s="43">
        <v>1</v>
      </c>
      <c r="D634" s="22">
        <v>46314</v>
      </c>
      <c r="E634" s="25">
        <f t="shared" si="119"/>
        <v>45819.75</v>
      </c>
      <c r="F634" s="25">
        <f t="shared" si="120"/>
        <v>46826</v>
      </c>
      <c r="G634" s="25">
        <f t="shared" si="121"/>
        <v>0.98906590355785251</v>
      </c>
      <c r="H634" s="25">
        <f t="shared" si="116"/>
        <v>0.99908176007043725</v>
      </c>
      <c r="I634" s="4">
        <f t="shared" si="122"/>
        <v>46356.566450312108</v>
      </c>
      <c r="J634" s="25">
        <f t="shared" si="117"/>
        <v>52367.851629546698</v>
      </c>
      <c r="K634" s="15">
        <f t="shared" si="123"/>
        <v>52319.765377155032</v>
      </c>
      <c r="L634" s="36">
        <f t="shared" si="124"/>
        <v>-6005.7653771550322</v>
      </c>
      <c r="M634" s="36">
        <f t="shared" si="125"/>
        <v>6005.7653771550322</v>
      </c>
      <c r="N634" s="36">
        <f t="shared" si="126"/>
        <v>0.12967494444779187</v>
      </c>
      <c r="O634" s="36">
        <f t="shared" si="127"/>
        <v>36069217.765434124</v>
      </c>
      <c r="P634" s="35">
        <f t="shared" si="118"/>
        <v>36069217.765434124</v>
      </c>
    </row>
    <row r="635" spans="1:16" ht="17" x14ac:dyDescent="0.4">
      <c r="A635" s="1">
        <v>634</v>
      </c>
      <c r="B635" s="21">
        <v>40447</v>
      </c>
      <c r="C635" s="43">
        <v>2</v>
      </c>
      <c r="D635" s="22">
        <v>40309</v>
      </c>
      <c r="E635" s="25">
        <f t="shared" si="119"/>
        <v>47832.25</v>
      </c>
      <c r="F635" s="25">
        <f t="shared" si="120"/>
        <v>47921.875</v>
      </c>
      <c r="G635" s="25">
        <f t="shared" si="121"/>
        <v>0.84113987610042384</v>
      </c>
      <c r="H635" s="25">
        <f t="shared" si="116"/>
        <v>0.99903006100488578</v>
      </c>
      <c r="I635" s="4">
        <f t="shared" si="122"/>
        <v>40348.13522973947</v>
      </c>
      <c r="J635" s="25">
        <f t="shared" si="117"/>
        <v>52368.392295609541</v>
      </c>
      <c r="K635" s="15">
        <f t="shared" si="123"/>
        <v>52317.59814981059</v>
      </c>
      <c r="L635" s="36">
        <f t="shared" si="124"/>
        <v>-12008.59814981059</v>
      </c>
      <c r="M635" s="36">
        <f t="shared" si="125"/>
        <v>12008.59814981059</v>
      </c>
      <c r="N635" s="36">
        <f t="shared" si="126"/>
        <v>0.29791357140615221</v>
      </c>
      <c r="O635" s="36">
        <f t="shared" si="127"/>
        <v>144206429.52363434</v>
      </c>
      <c r="P635" s="35">
        <f t="shared" si="118"/>
        <v>144206429.52363434</v>
      </c>
    </row>
    <row r="636" spans="1:16" ht="17" x14ac:dyDescent="0.4">
      <c r="A636" s="1">
        <v>635</v>
      </c>
      <c r="B636" s="21">
        <v>40448</v>
      </c>
      <c r="C636" s="43">
        <v>3</v>
      </c>
      <c r="D636" s="22">
        <v>51420</v>
      </c>
      <c r="E636" s="25">
        <f t="shared" si="119"/>
        <v>48011.5</v>
      </c>
      <c r="F636" s="25">
        <f t="shared" si="120"/>
        <v>49082.375</v>
      </c>
      <c r="G636" s="25">
        <f t="shared" si="121"/>
        <v>1.0476265665628446</v>
      </c>
      <c r="H636" s="25">
        <f t="shared" si="116"/>
        <v>1.0006656594296783</v>
      </c>
      <c r="I636" s="4">
        <f t="shared" si="122"/>
        <v>51385.794561298761</v>
      </c>
      <c r="J636" s="25">
        <f t="shared" si="117"/>
        <v>52368.932961672384</v>
      </c>
      <c r="K636" s="15">
        <f t="shared" si="123"/>
        <v>52403.792835720516</v>
      </c>
      <c r="L636" s="36">
        <f t="shared" si="124"/>
        <v>-983.79283572051645</v>
      </c>
      <c r="M636" s="36">
        <f t="shared" si="125"/>
        <v>983.79283572051645</v>
      </c>
      <c r="N636" s="36">
        <f t="shared" si="126"/>
        <v>1.9132493887991375E-2</v>
      </c>
      <c r="O636" s="36">
        <f t="shared" si="127"/>
        <v>967848.34361501504</v>
      </c>
      <c r="P636" s="35">
        <f t="shared" si="118"/>
        <v>967848.34361501504</v>
      </c>
    </row>
    <row r="637" spans="1:16" ht="17" x14ac:dyDescent="0.4">
      <c r="A637" s="1">
        <v>636</v>
      </c>
      <c r="B637" s="21">
        <v>40449</v>
      </c>
      <c r="C637" s="43">
        <v>4</v>
      </c>
      <c r="D637" s="22">
        <v>54003</v>
      </c>
      <c r="E637" s="25">
        <f t="shared" si="119"/>
        <v>50153.25</v>
      </c>
      <c r="F637" s="25">
        <f t="shared" si="120"/>
        <v>50516.125</v>
      </c>
      <c r="G637" s="25">
        <f t="shared" si="121"/>
        <v>1.0690249895454174</v>
      </c>
      <c r="H637" s="25">
        <f t="shared" si="116"/>
        <v>1.0012225194949984</v>
      </c>
      <c r="I637" s="4">
        <f t="shared" si="122"/>
        <v>53937.060891557157</v>
      </c>
      <c r="J637" s="25">
        <f t="shared" si="117"/>
        <v>52369.473627735228</v>
      </c>
      <c r="K637" s="15">
        <f t="shared" si="123"/>
        <v>52433.49633018794</v>
      </c>
      <c r="L637" s="36">
        <f t="shared" si="124"/>
        <v>1569.5036698120603</v>
      </c>
      <c r="M637" s="36">
        <f t="shared" si="125"/>
        <v>1569.5036698120603</v>
      </c>
      <c r="N637" s="36">
        <f t="shared" si="126"/>
        <v>2.9063268148289172E-2</v>
      </c>
      <c r="O637" s="36">
        <f t="shared" si="127"/>
        <v>2463341.7695535244</v>
      </c>
      <c r="P637" s="35">
        <f t="shared" si="118"/>
        <v>2463341.7695535244</v>
      </c>
    </row>
    <row r="638" spans="1:16" ht="17" x14ac:dyDescent="0.4">
      <c r="A638" s="1">
        <v>637</v>
      </c>
      <c r="B638" s="21">
        <v>40450</v>
      </c>
      <c r="C638" s="43">
        <v>1</v>
      </c>
      <c r="D638" s="22">
        <v>54881</v>
      </c>
      <c r="E638" s="25">
        <f t="shared" si="119"/>
        <v>50879</v>
      </c>
      <c r="F638" s="25">
        <f t="shared" si="120"/>
        <v>51215.5</v>
      </c>
      <c r="G638" s="25">
        <f t="shared" si="121"/>
        <v>1.0715701301363845</v>
      </c>
      <c r="H638" s="25">
        <f t="shared" si="116"/>
        <v>0.99908176007043725</v>
      </c>
      <c r="I638" s="4">
        <f t="shared" si="122"/>
        <v>54931.440241818425</v>
      </c>
      <c r="J638" s="25">
        <f t="shared" si="117"/>
        <v>52370.014293798071</v>
      </c>
      <c r="K638" s="15">
        <f t="shared" si="123"/>
        <v>52321.926055561737</v>
      </c>
      <c r="L638" s="36">
        <f t="shared" si="124"/>
        <v>2559.0739444382634</v>
      </c>
      <c r="M638" s="36">
        <f t="shared" si="125"/>
        <v>2559.0739444382634</v>
      </c>
      <c r="N638" s="36">
        <f t="shared" si="126"/>
        <v>4.6629506467416107E-2</v>
      </c>
      <c r="O638" s="36">
        <f t="shared" si="127"/>
        <v>6548859.4531028122</v>
      </c>
      <c r="P638" s="35">
        <f t="shared" si="118"/>
        <v>6548859.4531028122</v>
      </c>
    </row>
    <row r="639" spans="1:16" ht="17" x14ac:dyDescent="0.4">
      <c r="A639" s="1">
        <v>638</v>
      </c>
      <c r="B639" s="21">
        <v>40451</v>
      </c>
      <c r="C639" s="43">
        <v>2</v>
      </c>
      <c r="D639" s="22">
        <v>43212</v>
      </c>
      <c r="E639" s="25">
        <f t="shared" si="119"/>
        <v>51552</v>
      </c>
      <c r="F639" s="25">
        <f t="shared" si="120"/>
        <v>50674.375</v>
      </c>
      <c r="G639" s="25">
        <f t="shared" si="121"/>
        <v>0.85273868695963195</v>
      </c>
      <c r="H639" s="25">
        <f t="shared" si="116"/>
        <v>0.99903006100488578</v>
      </c>
      <c r="I639" s="4">
        <f t="shared" si="122"/>
        <v>43253.953696382989</v>
      </c>
      <c r="J639" s="25">
        <f t="shared" si="117"/>
        <v>52370.554959860914</v>
      </c>
      <c r="K639" s="15">
        <f t="shared" si="123"/>
        <v>52319.758716409575</v>
      </c>
      <c r="L639" s="36">
        <f t="shared" si="124"/>
        <v>-9107.7587164095748</v>
      </c>
      <c r="M639" s="36">
        <f t="shared" si="125"/>
        <v>9107.7587164095748</v>
      </c>
      <c r="N639" s="36">
        <f t="shared" si="126"/>
        <v>0.2107692010647407</v>
      </c>
      <c r="O639" s="36">
        <f t="shared" si="127"/>
        <v>82951268.836334586</v>
      </c>
      <c r="P639" s="35">
        <f t="shared" si="118"/>
        <v>82951268.836334586</v>
      </c>
    </row>
    <row r="640" spans="1:16" ht="17" x14ac:dyDescent="0.4">
      <c r="A640" s="1">
        <v>639</v>
      </c>
      <c r="B640" s="21">
        <v>40452</v>
      </c>
      <c r="C640" s="43">
        <v>3</v>
      </c>
      <c r="D640" s="22">
        <v>54112</v>
      </c>
      <c r="E640" s="25">
        <f t="shared" si="119"/>
        <v>49796.75</v>
      </c>
      <c r="F640" s="25">
        <f t="shared" si="120"/>
        <v>48159</v>
      </c>
      <c r="G640" s="25">
        <f t="shared" si="121"/>
        <v>1.1236113706679955</v>
      </c>
      <c r="H640" s="25">
        <f t="shared" si="116"/>
        <v>1.0006656594296783</v>
      </c>
      <c r="I640" s="4">
        <f t="shared" si="122"/>
        <v>54076.003798152437</v>
      </c>
      <c r="J640" s="25">
        <f t="shared" si="117"/>
        <v>52371.095625923765</v>
      </c>
      <c r="K640" s="15">
        <f t="shared" si="123"/>
        <v>52405.956939569747</v>
      </c>
      <c r="L640" s="36">
        <f t="shared" si="124"/>
        <v>1706.0430604302528</v>
      </c>
      <c r="M640" s="36">
        <f t="shared" si="125"/>
        <v>1706.0430604302528</v>
      </c>
      <c r="N640" s="36">
        <f t="shared" si="126"/>
        <v>3.1527998603456772E-2</v>
      </c>
      <c r="O640" s="36">
        <f t="shared" si="127"/>
        <v>2910582.924042223</v>
      </c>
      <c r="P640" s="35">
        <f t="shared" si="118"/>
        <v>2910582.924042223</v>
      </c>
    </row>
    <row r="641" spans="1:16" ht="17" x14ac:dyDescent="0.4">
      <c r="A641" s="1">
        <v>640</v>
      </c>
      <c r="B641" s="21">
        <v>40453</v>
      </c>
      <c r="C641" s="43">
        <v>4</v>
      </c>
      <c r="D641" s="22">
        <v>46982</v>
      </c>
      <c r="E641" s="25">
        <f t="shared" si="119"/>
        <v>46521.25</v>
      </c>
      <c r="F641" s="25">
        <f t="shared" si="120"/>
        <v>47589</v>
      </c>
      <c r="G641" s="25">
        <f t="shared" si="121"/>
        <v>0.98724495156443715</v>
      </c>
      <c r="H641" s="25">
        <f t="shared" si="116"/>
        <v>1.0012225194949984</v>
      </c>
      <c r="I641" s="4">
        <f t="shared" si="122"/>
        <v>46924.633720481055</v>
      </c>
      <c r="J641" s="25">
        <f t="shared" si="117"/>
        <v>52371.636291986608</v>
      </c>
      <c r="K641" s="15">
        <f t="shared" si="123"/>
        <v>52435.661638338526</v>
      </c>
      <c r="L641" s="36">
        <f t="shared" si="124"/>
        <v>-5453.6616383385262</v>
      </c>
      <c r="M641" s="36">
        <f t="shared" si="125"/>
        <v>5453.6616383385262</v>
      </c>
      <c r="N641" s="36">
        <f t="shared" si="126"/>
        <v>0.11607981010468958</v>
      </c>
      <c r="O641" s="36">
        <f t="shared" si="127"/>
        <v>29742425.265485257</v>
      </c>
      <c r="P641" s="35">
        <f t="shared" si="118"/>
        <v>29742425.265485257</v>
      </c>
    </row>
    <row r="642" spans="1:16" ht="17" x14ac:dyDescent="0.4">
      <c r="A642" s="1">
        <v>641</v>
      </c>
      <c r="B642" s="21">
        <v>40454</v>
      </c>
      <c r="C642" s="43">
        <v>1</v>
      </c>
      <c r="D642" s="22">
        <v>41779</v>
      </c>
      <c r="E642" s="25">
        <f t="shared" si="119"/>
        <v>48656.75</v>
      </c>
      <c r="F642" s="25">
        <f t="shared" si="120"/>
        <v>48582.5</v>
      </c>
      <c r="G642" s="25">
        <f t="shared" si="121"/>
        <v>0.85995986209025888</v>
      </c>
      <c r="H642" s="25">
        <f t="shared" ref="H642:H705" si="128">VLOOKUP(C642,$Q$38:$S$42,3,FALSE)</f>
        <v>0.99908176007043725</v>
      </c>
      <c r="I642" s="4">
        <f t="shared" si="122"/>
        <v>41817.398404965876</v>
      </c>
      <c r="J642" s="25">
        <f t="shared" si="117"/>
        <v>52372.176958049451</v>
      </c>
      <c r="K642" s="15">
        <f t="shared" si="123"/>
        <v>52324.086733968441</v>
      </c>
      <c r="L642" s="36">
        <f t="shared" si="124"/>
        <v>-10545.086733968441</v>
      </c>
      <c r="M642" s="36">
        <f t="shared" si="125"/>
        <v>10545.086733968441</v>
      </c>
      <c r="N642" s="36">
        <f t="shared" si="126"/>
        <v>0.25240160688308577</v>
      </c>
      <c r="O642" s="36">
        <f t="shared" si="127"/>
        <v>111198854.22691721</v>
      </c>
      <c r="P642" s="35">
        <f t="shared" si="118"/>
        <v>111198854.22691721</v>
      </c>
    </row>
    <row r="643" spans="1:16" ht="17" x14ac:dyDescent="0.4">
      <c r="A643" s="1">
        <v>642</v>
      </c>
      <c r="B643" s="21">
        <v>40455</v>
      </c>
      <c r="C643" s="43">
        <v>2</v>
      </c>
      <c r="D643" s="22">
        <v>51754</v>
      </c>
      <c r="E643" s="25">
        <f t="shared" si="119"/>
        <v>48508.25</v>
      </c>
      <c r="F643" s="25">
        <f t="shared" si="120"/>
        <v>49284.75</v>
      </c>
      <c r="G643" s="25">
        <f t="shared" si="121"/>
        <v>1.0501017048884289</v>
      </c>
      <c r="H643" s="25">
        <f t="shared" si="128"/>
        <v>0.99903006100488578</v>
      </c>
      <c r="I643" s="4">
        <f t="shared" si="122"/>
        <v>51804.246959238291</v>
      </c>
      <c r="J643" s="25">
        <f t="shared" ref="J643:J706" si="129">INTERCEPT($I$2:$I$3896,$A$2:$A$3896)+SLOPE($I$2:$I$3896,$A$2:$A$3896)*A643</f>
        <v>52372.717624112294</v>
      </c>
      <c r="K643" s="15">
        <f t="shared" si="123"/>
        <v>52321.919283008559</v>
      </c>
      <c r="L643" s="36">
        <f t="shared" si="124"/>
        <v>-567.91928300855943</v>
      </c>
      <c r="M643" s="36">
        <f t="shared" si="125"/>
        <v>567.91928300855943</v>
      </c>
      <c r="N643" s="36">
        <f t="shared" si="126"/>
        <v>1.0973437473597391E-2</v>
      </c>
      <c r="O643" s="36">
        <f t="shared" si="127"/>
        <v>322532.31201295624</v>
      </c>
      <c r="P643" s="35">
        <f t="shared" ref="P643:P706" si="130">(D643-K643)^2</f>
        <v>322532.31201295624</v>
      </c>
    </row>
    <row r="644" spans="1:16" ht="17" x14ac:dyDescent="0.4">
      <c r="A644" s="1">
        <v>643</v>
      </c>
      <c r="B644" s="21">
        <v>40456</v>
      </c>
      <c r="C644" s="43">
        <v>3</v>
      </c>
      <c r="D644" s="22">
        <v>53518</v>
      </c>
      <c r="E644" s="25">
        <f t="shared" si="119"/>
        <v>50061.25</v>
      </c>
      <c r="F644" s="25">
        <f t="shared" si="120"/>
        <v>50178</v>
      </c>
      <c r="G644" s="25">
        <f t="shared" si="121"/>
        <v>1.0665630355932878</v>
      </c>
      <c r="H644" s="25">
        <f t="shared" si="128"/>
        <v>1.0006656594296783</v>
      </c>
      <c r="I644" s="4">
        <f t="shared" si="122"/>
        <v>53482.398936825884</v>
      </c>
      <c r="J644" s="25">
        <f t="shared" si="129"/>
        <v>52373.258290175138</v>
      </c>
      <c r="K644" s="15">
        <f t="shared" si="123"/>
        <v>52408.121043418971</v>
      </c>
      <c r="L644" s="36">
        <f t="shared" si="124"/>
        <v>1109.8789565810293</v>
      </c>
      <c r="M644" s="36">
        <f t="shared" si="125"/>
        <v>1109.8789565810293</v>
      </c>
      <c r="N644" s="36">
        <f t="shared" si="126"/>
        <v>2.0738423644026859E-2</v>
      </c>
      <c r="O644" s="36">
        <f t="shared" si="127"/>
        <v>1231831.2982613945</v>
      </c>
      <c r="P644" s="35">
        <f t="shared" si="130"/>
        <v>1231831.2982613945</v>
      </c>
    </row>
    <row r="645" spans="1:16" ht="17" x14ac:dyDescent="0.4">
      <c r="A645" s="1">
        <v>644</v>
      </c>
      <c r="B645" s="21">
        <v>40457</v>
      </c>
      <c r="C645" s="43">
        <v>4</v>
      </c>
      <c r="D645" s="22">
        <v>53194</v>
      </c>
      <c r="E645" s="25">
        <f t="shared" ref="E645:E708" si="131">AVERAGE(D643:D646)</f>
        <v>50294.75</v>
      </c>
      <c r="F645" s="25">
        <f t="shared" ref="F645:F708" si="132">AVERAGE(E645:E646)</f>
        <v>50516.375</v>
      </c>
      <c r="G645" s="25">
        <f t="shared" si="121"/>
        <v>1.0530050899337096</v>
      </c>
      <c r="H645" s="25">
        <f t="shared" si="128"/>
        <v>1.0012225194949984</v>
      </c>
      <c r="I645" s="4">
        <f t="shared" si="122"/>
        <v>53129.048702210828</v>
      </c>
      <c r="J645" s="25">
        <f t="shared" si="129"/>
        <v>52373.798956237988</v>
      </c>
      <c r="K645" s="15">
        <f t="shared" si="123"/>
        <v>52437.826946489113</v>
      </c>
      <c r="L645" s="36">
        <f t="shared" si="124"/>
        <v>756.17305351088726</v>
      </c>
      <c r="M645" s="36">
        <f t="shared" si="125"/>
        <v>756.17305351088726</v>
      </c>
      <c r="N645" s="36">
        <f t="shared" si="126"/>
        <v>1.4215382439953515E-2</v>
      </c>
      <c r="O645" s="36">
        <f t="shared" si="127"/>
        <v>571797.68685597915</v>
      </c>
      <c r="P645" s="35">
        <f t="shared" si="130"/>
        <v>571797.68685597915</v>
      </c>
    </row>
    <row r="646" spans="1:16" ht="17" x14ac:dyDescent="0.4">
      <c r="A646" s="1">
        <v>645</v>
      </c>
      <c r="B646" s="21">
        <v>40458</v>
      </c>
      <c r="C646" s="43">
        <v>1</v>
      </c>
      <c r="D646" s="22">
        <v>42713</v>
      </c>
      <c r="E646" s="25">
        <f t="shared" si="131"/>
        <v>50738</v>
      </c>
      <c r="F646" s="25">
        <f t="shared" si="132"/>
        <v>49902.75</v>
      </c>
      <c r="G646" s="25">
        <f t="shared" si="121"/>
        <v>0.85592477368481701</v>
      </c>
      <c r="H646" s="25">
        <f t="shared" si="128"/>
        <v>0.99908176007043725</v>
      </c>
      <c r="I646" s="4">
        <f t="shared" si="122"/>
        <v>42752.256829299586</v>
      </c>
      <c r="J646" s="25">
        <f t="shared" si="129"/>
        <v>52374.339622300831</v>
      </c>
      <c r="K646" s="15">
        <f t="shared" si="123"/>
        <v>52326.247412375153</v>
      </c>
      <c r="L646" s="36">
        <f t="shared" si="124"/>
        <v>-9613.2474123751526</v>
      </c>
      <c r="M646" s="36">
        <f t="shared" si="125"/>
        <v>9613.2474123751526</v>
      </c>
      <c r="N646" s="36">
        <f t="shared" si="126"/>
        <v>0.22506607853288582</v>
      </c>
      <c r="O646" s="36">
        <f t="shared" si="127"/>
        <v>92414525.811537564</v>
      </c>
      <c r="P646" s="35">
        <f t="shared" si="130"/>
        <v>92414525.811537564</v>
      </c>
    </row>
    <row r="647" spans="1:16" ht="17" x14ac:dyDescent="0.4">
      <c r="A647" s="1">
        <v>646</v>
      </c>
      <c r="B647" s="21">
        <v>40459</v>
      </c>
      <c r="C647" s="43">
        <v>2</v>
      </c>
      <c r="D647" s="22">
        <v>53527</v>
      </c>
      <c r="E647" s="25">
        <f t="shared" si="131"/>
        <v>49067.5</v>
      </c>
      <c r="F647" s="25">
        <f t="shared" si="132"/>
        <v>47608.875</v>
      </c>
      <c r="G647" s="25">
        <f t="shared" si="121"/>
        <v>1.1243071801213533</v>
      </c>
      <c r="H647" s="25">
        <f t="shared" si="128"/>
        <v>0.99903006100488578</v>
      </c>
      <c r="I647" s="4">
        <f t="shared" si="122"/>
        <v>53578.968330701937</v>
      </c>
      <c r="J647" s="25">
        <f t="shared" si="129"/>
        <v>52374.880288363674</v>
      </c>
      <c r="K647" s="15">
        <f t="shared" si="123"/>
        <v>52324.079849607551</v>
      </c>
      <c r="L647" s="36">
        <f t="shared" si="124"/>
        <v>1202.9201503924487</v>
      </c>
      <c r="M647" s="36">
        <f t="shared" si="125"/>
        <v>1202.9201503924487</v>
      </c>
      <c r="N647" s="36">
        <f t="shared" si="126"/>
        <v>2.2473147204073621E-2</v>
      </c>
      <c r="O647" s="36">
        <f t="shared" si="127"/>
        <v>1447016.8882201915</v>
      </c>
      <c r="P647" s="35">
        <f t="shared" si="130"/>
        <v>1447016.8882201915</v>
      </c>
    </row>
    <row r="648" spans="1:16" ht="17" x14ac:dyDescent="0.4">
      <c r="A648" s="1">
        <v>647</v>
      </c>
      <c r="B648" s="21">
        <v>40460</v>
      </c>
      <c r="C648" s="43">
        <v>3</v>
      </c>
      <c r="D648" s="22">
        <v>46836</v>
      </c>
      <c r="E648" s="25">
        <f t="shared" si="131"/>
        <v>46150.25</v>
      </c>
      <c r="F648" s="25">
        <f t="shared" si="132"/>
        <v>47277.125</v>
      </c>
      <c r="G648" s="25">
        <f t="shared" si="121"/>
        <v>0.99066937763241736</v>
      </c>
      <c r="H648" s="25">
        <f t="shared" si="128"/>
        <v>1.0006656594296783</v>
      </c>
      <c r="I648" s="4">
        <f t="shared" si="122"/>
        <v>46804.84391429383</v>
      </c>
      <c r="J648" s="25">
        <f t="shared" si="129"/>
        <v>52375.420954426518</v>
      </c>
      <c r="K648" s="15">
        <f t="shared" si="123"/>
        <v>52410.285147268201</v>
      </c>
      <c r="L648" s="36">
        <f t="shared" si="124"/>
        <v>-5574.2851472682014</v>
      </c>
      <c r="M648" s="36">
        <f t="shared" si="125"/>
        <v>5574.2851472682014</v>
      </c>
      <c r="N648" s="36">
        <f t="shared" si="126"/>
        <v>0.11901710537339229</v>
      </c>
      <c r="O648" s="36">
        <f t="shared" si="127"/>
        <v>31072654.903054874</v>
      </c>
      <c r="P648" s="35">
        <f t="shared" si="130"/>
        <v>31072654.903054874</v>
      </c>
    </row>
    <row r="649" spans="1:16" ht="17" x14ac:dyDescent="0.4">
      <c r="A649" s="1">
        <v>648</v>
      </c>
      <c r="B649" s="21">
        <v>40461</v>
      </c>
      <c r="C649" s="43">
        <v>4</v>
      </c>
      <c r="D649" s="22">
        <v>41525</v>
      </c>
      <c r="E649" s="25">
        <f t="shared" si="131"/>
        <v>48404</v>
      </c>
      <c r="F649" s="25">
        <f t="shared" si="132"/>
        <v>48278.25</v>
      </c>
      <c r="G649" s="25">
        <f t="shared" si="121"/>
        <v>0.86011816915484718</v>
      </c>
      <c r="H649" s="25">
        <f t="shared" si="128"/>
        <v>1.0012225194949984</v>
      </c>
      <c r="I649" s="4">
        <f t="shared" si="122"/>
        <v>41474.296863542964</v>
      </c>
      <c r="J649" s="25">
        <f t="shared" si="129"/>
        <v>52375.961620489361</v>
      </c>
      <c r="K649" s="15">
        <f t="shared" si="123"/>
        <v>52439.992254639699</v>
      </c>
      <c r="L649" s="36">
        <f t="shared" si="124"/>
        <v>-10914.992254639699</v>
      </c>
      <c r="M649" s="36">
        <f t="shared" si="125"/>
        <v>10914.992254639699</v>
      </c>
      <c r="N649" s="36">
        <f t="shared" si="126"/>
        <v>0.26285351606597712</v>
      </c>
      <c r="O649" s="36">
        <f t="shared" si="127"/>
        <v>119137055.91884463</v>
      </c>
      <c r="P649" s="35">
        <f t="shared" si="130"/>
        <v>119137055.91884463</v>
      </c>
    </row>
    <row r="650" spans="1:16" ht="17" x14ac:dyDescent="0.4">
      <c r="A650" s="1">
        <v>649</v>
      </c>
      <c r="B650" s="21">
        <v>40462</v>
      </c>
      <c r="C650" s="43">
        <v>1</v>
      </c>
      <c r="D650" s="22">
        <v>51728</v>
      </c>
      <c r="E650" s="25">
        <f t="shared" si="131"/>
        <v>48152.5</v>
      </c>
      <c r="F650" s="25">
        <f t="shared" si="132"/>
        <v>47539</v>
      </c>
      <c r="G650" s="25">
        <f t="shared" si="121"/>
        <v>1.088117124886935</v>
      </c>
      <c r="H650" s="25">
        <f t="shared" si="128"/>
        <v>0.99908176007043725</v>
      </c>
      <c r="I650" s="4">
        <f t="shared" si="122"/>
        <v>51775.542370379248</v>
      </c>
      <c r="J650" s="25">
        <f t="shared" si="129"/>
        <v>52376.502286552204</v>
      </c>
      <c r="K650" s="15">
        <f t="shared" si="123"/>
        <v>52328.408090781857</v>
      </c>
      <c r="L650" s="36">
        <f t="shared" si="124"/>
        <v>-600.40809078185703</v>
      </c>
      <c r="M650" s="36">
        <f t="shared" si="125"/>
        <v>600.40809078185703</v>
      </c>
      <c r="N650" s="36">
        <f t="shared" si="126"/>
        <v>1.1607023097391297E-2</v>
      </c>
      <c r="O650" s="36">
        <f t="shared" si="127"/>
        <v>360489.87547631469</v>
      </c>
      <c r="P650" s="35">
        <f t="shared" si="130"/>
        <v>360489.87547631469</v>
      </c>
    </row>
    <row r="651" spans="1:16" ht="17" x14ac:dyDescent="0.4">
      <c r="A651" s="1">
        <v>650</v>
      </c>
      <c r="B651" s="21">
        <v>40463</v>
      </c>
      <c r="C651" s="43">
        <v>2</v>
      </c>
      <c r="D651" s="22">
        <v>52521</v>
      </c>
      <c r="E651" s="25">
        <f t="shared" si="131"/>
        <v>46925.5</v>
      </c>
      <c r="F651" s="25">
        <f t="shared" si="132"/>
        <v>46895.5</v>
      </c>
      <c r="G651" s="25">
        <f t="shared" si="121"/>
        <v>1.1199582049450374</v>
      </c>
      <c r="H651" s="25">
        <f t="shared" si="128"/>
        <v>0.99903006100488578</v>
      </c>
      <c r="I651" s="4">
        <f t="shared" si="122"/>
        <v>52571.991624727641</v>
      </c>
      <c r="J651" s="25">
        <f t="shared" si="129"/>
        <v>52377.042952615055</v>
      </c>
      <c r="K651" s="15">
        <f t="shared" si="123"/>
        <v>52326.240416206543</v>
      </c>
      <c r="L651" s="36">
        <f t="shared" si="124"/>
        <v>194.75958379345684</v>
      </c>
      <c r="M651" s="36">
        <f t="shared" si="125"/>
        <v>194.75958379345684</v>
      </c>
      <c r="N651" s="36">
        <f t="shared" si="126"/>
        <v>3.7082230687431094E-3</v>
      </c>
      <c r="O651" s="36">
        <f t="shared" si="127"/>
        <v>37931.295479400535</v>
      </c>
      <c r="P651" s="35">
        <f t="shared" si="130"/>
        <v>37931.295479400535</v>
      </c>
    </row>
    <row r="652" spans="1:16" ht="17" x14ac:dyDescent="0.4">
      <c r="A652" s="1">
        <v>651</v>
      </c>
      <c r="B652" s="21">
        <v>40464</v>
      </c>
      <c r="C652" s="43">
        <v>3</v>
      </c>
      <c r="D652" s="22">
        <v>41928</v>
      </c>
      <c r="E652" s="25">
        <f t="shared" si="131"/>
        <v>46865.5</v>
      </c>
      <c r="F652" s="25">
        <f t="shared" si="132"/>
        <v>47043</v>
      </c>
      <c r="G652" s="25">
        <f t="shared" si="121"/>
        <v>0.89126968943307183</v>
      </c>
      <c r="H652" s="25">
        <f t="shared" si="128"/>
        <v>1.0006656594296783</v>
      </c>
      <c r="I652" s="4">
        <f t="shared" si="122"/>
        <v>41900.108797474415</v>
      </c>
      <c r="J652" s="25">
        <f t="shared" si="129"/>
        <v>52377.583618677898</v>
      </c>
      <c r="K652" s="15">
        <f t="shared" si="123"/>
        <v>52412.449251117439</v>
      </c>
      <c r="L652" s="36">
        <f t="shared" si="124"/>
        <v>-10484.449251117439</v>
      </c>
      <c r="M652" s="36">
        <f t="shared" si="125"/>
        <v>10484.449251117439</v>
      </c>
      <c r="N652" s="36">
        <f t="shared" si="126"/>
        <v>0.25005841564390002</v>
      </c>
      <c r="O652" s="36">
        <f t="shared" si="127"/>
        <v>109923676.09925704</v>
      </c>
      <c r="P652" s="35">
        <f t="shared" si="130"/>
        <v>109923676.09925704</v>
      </c>
    </row>
    <row r="653" spans="1:16" ht="17" x14ac:dyDescent="0.4">
      <c r="A653" s="1">
        <v>652</v>
      </c>
      <c r="B653" s="21">
        <v>40465</v>
      </c>
      <c r="C653" s="43">
        <v>4</v>
      </c>
      <c r="D653" s="22">
        <v>41285</v>
      </c>
      <c r="E653" s="25">
        <f t="shared" si="131"/>
        <v>47220.5</v>
      </c>
      <c r="F653" s="25">
        <f t="shared" si="132"/>
        <v>46419.5</v>
      </c>
      <c r="G653" s="25">
        <f t="shared" si="121"/>
        <v>0.88938915757386439</v>
      </c>
      <c r="H653" s="25">
        <f t="shared" si="128"/>
        <v>1.0012225194949984</v>
      </c>
      <c r="I653" s="4">
        <f t="shared" si="122"/>
        <v>41234.589909966802</v>
      </c>
      <c r="J653" s="25">
        <f t="shared" si="129"/>
        <v>52378.124284740741</v>
      </c>
      <c r="K653" s="15">
        <f t="shared" si="123"/>
        <v>52442.157562790286</v>
      </c>
      <c r="L653" s="36">
        <f t="shared" si="124"/>
        <v>-11157.157562790286</v>
      </c>
      <c r="M653" s="36">
        <f t="shared" si="125"/>
        <v>11157.157562790286</v>
      </c>
      <c r="N653" s="36">
        <f t="shared" si="126"/>
        <v>0.27024724628291841</v>
      </c>
      <c r="O653" s="36">
        <f t="shared" si="127"/>
        <v>124482164.88092847</v>
      </c>
      <c r="P653" s="35">
        <f t="shared" si="130"/>
        <v>124482164.88092847</v>
      </c>
    </row>
    <row r="654" spans="1:16" ht="17" x14ac:dyDescent="0.4">
      <c r="A654" s="1">
        <v>653</v>
      </c>
      <c r="B654" s="21">
        <v>40466</v>
      </c>
      <c r="C654" s="43">
        <v>1</v>
      </c>
      <c r="D654" s="22">
        <v>53148</v>
      </c>
      <c r="E654" s="25">
        <f t="shared" si="131"/>
        <v>45618.5</v>
      </c>
      <c r="F654" s="25">
        <f t="shared" si="132"/>
        <v>45417.75</v>
      </c>
      <c r="G654" s="25">
        <f t="shared" si="121"/>
        <v>1.1702032795547996</v>
      </c>
      <c r="H654" s="25">
        <f t="shared" si="128"/>
        <v>0.99908176007043725</v>
      </c>
      <c r="I654" s="4">
        <f t="shared" si="122"/>
        <v>53196.84746947333</v>
      </c>
      <c r="J654" s="25">
        <f t="shared" si="129"/>
        <v>52378.664950803584</v>
      </c>
      <c r="K654" s="15">
        <f t="shared" si="123"/>
        <v>52330.568769188569</v>
      </c>
      <c r="L654" s="36">
        <f t="shared" si="124"/>
        <v>817.43123081143131</v>
      </c>
      <c r="M654" s="36">
        <f t="shared" si="125"/>
        <v>817.43123081143131</v>
      </c>
      <c r="N654" s="36">
        <f t="shared" si="126"/>
        <v>1.5380282057865419E-2</v>
      </c>
      <c r="O654" s="36">
        <f t="shared" si="127"/>
        <v>668193.81710589153</v>
      </c>
      <c r="P654" s="35">
        <f t="shared" si="130"/>
        <v>668193.81710589153</v>
      </c>
    </row>
    <row r="655" spans="1:16" ht="17" x14ac:dyDescent="0.4">
      <c r="A655" s="1">
        <v>654</v>
      </c>
      <c r="B655" s="21">
        <v>40467</v>
      </c>
      <c r="C655" s="43">
        <v>2</v>
      </c>
      <c r="D655" s="22">
        <v>46113</v>
      </c>
      <c r="E655" s="25">
        <f t="shared" si="131"/>
        <v>45217</v>
      </c>
      <c r="F655" s="25">
        <f t="shared" si="132"/>
        <v>46427.375</v>
      </c>
      <c r="G655" s="25">
        <f t="shared" si="121"/>
        <v>0.99322867166192363</v>
      </c>
      <c r="H655" s="25">
        <f t="shared" si="128"/>
        <v>0.99903006100488578</v>
      </c>
      <c r="I655" s="4">
        <f t="shared" si="122"/>
        <v>46157.770221265127</v>
      </c>
      <c r="J655" s="25">
        <f t="shared" si="129"/>
        <v>52379.205616866428</v>
      </c>
      <c r="K655" s="15">
        <f t="shared" si="123"/>
        <v>52328.40098280552</v>
      </c>
      <c r="L655" s="36">
        <f t="shared" si="124"/>
        <v>-6215.4009828055205</v>
      </c>
      <c r="M655" s="36">
        <f t="shared" si="125"/>
        <v>6215.4009828055205</v>
      </c>
      <c r="N655" s="36">
        <f t="shared" si="126"/>
        <v>0.13478630717597034</v>
      </c>
      <c r="O655" s="36">
        <f t="shared" si="127"/>
        <v>38631209.377059832</v>
      </c>
      <c r="P655" s="35">
        <f t="shared" si="130"/>
        <v>38631209.377059832</v>
      </c>
    </row>
    <row r="656" spans="1:16" ht="17" x14ac:dyDescent="0.4">
      <c r="A656" s="1">
        <v>655</v>
      </c>
      <c r="B656" s="21">
        <v>40468</v>
      </c>
      <c r="C656" s="43">
        <v>3</v>
      </c>
      <c r="D656" s="22">
        <v>40322</v>
      </c>
      <c r="E656" s="25">
        <f t="shared" si="131"/>
        <v>47637.75</v>
      </c>
      <c r="F656" s="25">
        <f t="shared" si="132"/>
        <v>47693.375</v>
      </c>
      <c r="G656" s="25">
        <f t="shared" si="121"/>
        <v>0.84544237014050694</v>
      </c>
      <c r="H656" s="25">
        <f t="shared" si="128"/>
        <v>1.0006656594296783</v>
      </c>
      <c r="I656" s="4">
        <f t="shared" si="122"/>
        <v>40295.177135369282</v>
      </c>
      <c r="J656" s="25">
        <f t="shared" si="129"/>
        <v>52379.746282929278</v>
      </c>
      <c r="K656" s="15">
        <f t="shared" si="123"/>
        <v>52414.61335496667</v>
      </c>
      <c r="L656" s="36">
        <f t="shared" si="124"/>
        <v>-12092.61335496667</v>
      </c>
      <c r="M656" s="36">
        <f t="shared" si="125"/>
        <v>12092.61335496667</v>
      </c>
      <c r="N656" s="36">
        <f t="shared" si="126"/>
        <v>0.29990112977944222</v>
      </c>
      <c r="O656" s="36">
        <f t="shared" si="127"/>
        <v>146231297.75271827</v>
      </c>
      <c r="P656" s="35">
        <f t="shared" si="130"/>
        <v>146231297.75271827</v>
      </c>
    </row>
    <row r="657" spans="1:16" ht="17" x14ac:dyDescent="0.4">
      <c r="A657" s="1">
        <v>656</v>
      </c>
      <c r="B657" s="21">
        <v>40469</v>
      </c>
      <c r="C657" s="43">
        <v>4</v>
      </c>
      <c r="D657" s="22">
        <v>50968</v>
      </c>
      <c r="E657" s="25">
        <f t="shared" si="131"/>
        <v>47749</v>
      </c>
      <c r="F657" s="25">
        <f t="shared" si="132"/>
        <v>48495.625</v>
      </c>
      <c r="G657" s="25">
        <f t="shared" si="121"/>
        <v>1.0509814029616074</v>
      </c>
      <c r="H657" s="25">
        <f t="shared" si="128"/>
        <v>1.0012225194949984</v>
      </c>
      <c r="I657" s="4">
        <f t="shared" si="122"/>
        <v>50905.766707791881</v>
      </c>
      <c r="J657" s="25">
        <f t="shared" si="129"/>
        <v>52380.286948992121</v>
      </c>
      <c r="K657" s="15">
        <f t="shared" si="123"/>
        <v>52444.322870940872</v>
      </c>
      <c r="L657" s="36">
        <f t="shared" si="124"/>
        <v>-1476.3228709408722</v>
      </c>
      <c r="M657" s="36">
        <f t="shared" si="125"/>
        <v>1476.3228709408722</v>
      </c>
      <c r="N657" s="36">
        <f t="shared" si="126"/>
        <v>2.8965681818805374E-2</v>
      </c>
      <c r="O657" s="36">
        <f t="shared" si="127"/>
        <v>2179529.2192630991</v>
      </c>
      <c r="P657" s="35">
        <f t="shared" si="130"/>
        <v>2179529.2192630991</v>
      </c>
    </row>
    <row r="658" spans="1:16" ht="17" x14ac:dyDescent="0.4">
      <c r="A658" s="1">
        <v>657</v>
      </c>
      <c r="B658" s="21">
        <v>40470</v>
      </c>
      <c r="C658" s="43">
        <v>1</v>
      </c>
      <c r="D658" s="22">
        <v>53593</v>
      </c>
      <c r="E658" s="25">
        <f t="shared" si="131"/>
        <v>49242.25</v>
      </c>
      <c r="F658" s="25">
        <f t="shared" si="132"/>
        <v>49449.25</v>
      </c>
      <c r="G658" s="25">
        <f t="shared" si="121"/>
        <v>1.0837980353594847</v>
      </c>
      <c r="H658" s="25">
        <f t="shared" si="128"/>
        <v>0.99908176007043725</v>
      </c>
      <c r="I658" s="4">
        <f t="shared" si="122"/>
        <v>53642.256461795063</v>
      </c>
      <c r="J658" s="25">
        <f t="shared" si="129"/>
        <v>52380.827615054965</v>
      </c>
      <c r="K658" s="15">
        <f t="shared" si="123"/>
        <v>52332.72944759528</v>
      </c>
      <c r="L658" s="36">
        <f t="shared" si="124"/>
        <v>1260.2705524047196</v>
      </c>
      <c r="M658" s="36">
        <f t="shared" si="125"/>
        <v>1260.2705524047196</v>
      </c>
      <c r="N658" s="36">
        <f t="shared" si="126"/>
        <v>2.3515581370789462E-2</v>
      </c>
      <c r="O658" s="36">
        <f t="shared" si="127"/>
        <v>1588281.8652584972</v>
      </c>
      <c r="P658" s="35">
        <f t="shared" si="130"/>
        <v>1588281.8652584972</v>
      </c>
    </row>
    <row r="659" spans="1:16" ht="17" x14ac:dyDescent="0.4">
      <c r="A659" s="1">
        <v>658</v>
      </c>
      <c r="B659" s="21">
        <v>40471</v>
      </c>
      <c r="C659" s="43">
        <v>2</v>
      </c>
      <c r="D659" s="22">
        <v>52086</v>
      </c>
      <c r="E659" s="25">
        <f t="shared" si="131"/>
        <v>49656.25</v>
      </c>
      <c r="F659" s="25">
        <f t="shared" si="132"/>
        <v>49822.875</v>
      </c>
      <c r="G659" s="25">
        <f t="shared" si="121"/>
        <v>1.0454234124385635</v>
      </c>
      <c r="H659" s="25">
        <f t="shared" si="128"/>
        <v>0.99903006100488578</v>
      </c>
      <c r="I659" s="4">
        <f t="shared" si="122"/>
        <v>52136.569291627427</v>
      </c>
      <c r="J659" s="25">
        <f t="shared" si="129"/>
        <v>52381.368281117808</v>
      </c>
      <c r="K659" s="15">
        <f t="shared" si="123"/>
        <v>52330.561549404512</v>
      </c>
      <c r="L659" s="36">
        <f t="shared" si="124"/>
        <v>-244.56154940451233</v>
      </c>
      <c r="M659" s="36">
        <f t="shared" si="125"/>
        <v>244.56154940451233</v>
      </c>
      <c r="N659" s="36">
        <f t="shared" si="126"/>
        <v>4.6953413470896656E-3</v>
      </c>
      <c r="O659" s="36">
        <f t="shared" si="127"/>
        <v>59810.351447135727</v>
      </c>
      <c r="P659" s="35">
        <f t="shared" si="130"/>
        <v>59810.351447135727</v>
      </c>
    </row>
    <row r="660" spans="1:16" ht="17" x14ac:dyDescent="0.4">
      <c r="A660" s="1">
        <v>659</v>
      </c>
      <c r="B660" s="21">
        <v>40472</v>
      </c>
      <c r="C660" s="43">
        <v>3</v>
      </c>
      <c r="D660" s="22">
        <v>41978</v>
      </c>
      <c r="E660" s="25">
        <f t="shared" si="131"/>
        <v>49989.5</v>
      </c>
      <c r="F660" s="25">
        <f t="shared" si="132"/>
        <v>49087.625</v>
      </c>
      <c r="G660" s="25">
        <f t="shared" si="121"/>
        <v>0.85516461633660212</v>
      </c>
      <c r="H660" s="25">
        <f t="shared" si="128"/>
        <v>1.0006656594296783</v>
      </c>
      <c r="I660" s="4">
        <f t="shared" si="122"/>
        <v>41950.075536643315</v>
      </c>
      <c r="J660" s="25">
        <f t="shared" si="129"/>
        <v>52381.908947180651</v>
      </c>
      <c r="K660" s="15">
        <f t="shared" si="123"/>
        <v>52416.777458815894</v>
      </c>
      <c r="L660" s="36">
        <f t="shared" si="124"/>
        <v>-10438.777458815894</v>
      </c>
      <c r="M660" s="36">
        <f t="shared" si="125"/>
        <v>10438.777458815894</v>
      </c>
      <c r="N660" s="36">
        <f t="shared" si="126"/>
        <v>0.24867257751240873</v>
      </c>
      <c r="O660" s="36">
        <f t="shared" si="127"/>
        <v>108968074.83468281</v>
      </c>
      <c r="P660" s="35">
        <f t="shared" si="130"/>
        <v>108968074.83468281</v>
      </c>
    </row>
    <row r="661" spans="1:16" ht="17" x14ac:dyDescent="0.4">
      <c r="A661" s="1">
        <v>660</v>
      </c>
      <c r="B661" s="21">
        <v>40473</v>
      </c>
      <c r="C661" s="43">
        <v>4</v>
      </c>
      <c r="D661" s="22">
        <v>52301</v>
      </c>
      <c r="E661" s="25">
        <f t="shared" si="131"/>
        <v>48185.75</v>
      </c>
      <c r="F661" s="25">
        <f t="shared" si="132"/>
        <v>46799.25</v>
      </c>
      <c r="G661" s="25">
        <f t="shared" si="121"/>
        <v>1.117560644668451</v>
      </c>
      <c r="H661" s="25">
        <f t="shared" si="128"/>
        <v>1.0012225194949984</v>
      </c>
      <c r="I661" s="4">
        <f t="shared" si="122"/>
        <v>52237.139079112843</v>
      </c>
      <c r="J661" s="25">
        <f t="shared" si="129"/>
        <v>52382.449613243494</v>
      </c>
      <c r="K661" s="15">
        <f t="shared" si="123"/>
        <v>52446.488179091459</v>
      </c>
      <c r="L661" s="36">
        <f t="shared" si="124"/>
        <v>-145.48817909145873</v>
      </c>
      <c r="M661" s="36">
        <f t="shared" si="125"/>
        <v>145.48817909145873</v>
      </c>
      <c r="N661" s="36">
        <f t="shared" si="126"/>
        <v>2.7817475591567797E-3</v>
      </c>
      <c r="O661" s="36">
        <f t="shared" si="127"/>
        <v>21166.81025534837</v>
      </c>
      <c r="P661" s="35">
        <f t="shared" si="130"/>
        <v>21166.81025534837</v>
      </c>
    </row>
    <row r="662" spans="1:16" ht="17" x14ac:dyDescent="0.4">
      <c r="A662" s="1">
        <v>661</v>
      </c>
      <c r="B662" s="21">
        <v>40474</v>
      </c>
      <c r="C662" s="43">
        <v>1</v>
      </c>
      <c r="D662" s="22">
        <v>46378</v>
      </c>
      <c r="E662" s="25">
        <f t="shared" si="131"/>
        <v>45412.75</v>
      </c>
      <c r="F662" s="25">
        <f t="shared" si="132"/>
        <v>46523.75</v>
      </c>
      <c r="G662" s="25">
        <f t="shared" si="121"/>
        <v>0.99686719148821834</v>
      </c>
      <c r="H662" s="25">
        <f t="shared" si="128"/>
        <v>0.99908176007043725</v>
      </c>
      <c r="I662" s="4">
        <f t="shared" si="122"/>
        <v>46420.625271679724</v>
      </c>
      <c r="J662" s="25">
        <f t="shared" si="129"/>
        <v>52382.990279306345</v>
      </c>
      <c r="K662" s="15">
        <f t="shared" si="123"/>
        <v>52334.890126001992</v>
      </c>
      <c r="L662" s="36">
        <f t="shared" si="124"/>
        <v>-5956.890126001992</v>
      </c>
      <c r="M662" s="36">
        <f t="shared" si="125"/>
        <v>5956.890126001992</v>
      </c>
      <c r="N662" s="36">
        <f t="shared" si="126"/>
        <v>0.12844215201177264</v>
      </c>
      <c r="O662" s="36">
        <f t="shared" si="127"/>
        <v>35484539.97326003</v>
      </c>
      <c r="P662" s="35">
        <f t="shared" si="130"/>
        <v>35484539.97326003</v>
      </c>
    </row>
    <row r="663" spans="1:16" ht="17" x14ac:dyDescent="0.4">
      <c r="A663" s="1">
        <v>662</v>
      </c>
      <c r="B663" s="21">
        <v>40475</v>
      </c>
      <c r="C663" s="43">
        <v>2</v>
      </c>
      <c r="D663" s="22">
        <v>40994</v>
      </c>
      <c r="E663" s="25">
        <f t="shared" si="131"/>
        <v>47634.75</v>
      </c>
      <c r="F663" s="25">
        <f t="shared" si="132"/>
        <v>47735.375</v>
      </c>
      <c r="G663" s="25">
        <f t="shared" si="121"/>
        <v>0.85877611729246917</v>
      </c>
      <c r="H663" s="25">
        <f t="shared" si="128"/>
        <v>0.99903006100488578</v>
      </c>
      <c r="I663" s="4">
        <f t="shared" si="122"/>
        <v>41033.80028301222</v>
      </c>
      <c r="J663" s="25">
        <f t="shared" si="129"/>
        <v>52383.530945369188</v>
      </c>
      <c r="K663" s="15">
        <f t="shared" si="123"/>
        <v>52332.722116003504</v>
      </c>
      <c r="L663" s="36">
        <f t="shared" si="124"/>
        <v>-11338.722116003504</v>
      </c>
      <c r="M663" s="36">
        <f t="shared" si="125"/>
        <v>11338.722116003504</v>
      </c>
      <c r="N663" s="36">
        <f t="shared" si="126"/>
        <v>0.27659467522084952</v>
      </c>
      <c r="O663" s="36">
        <f t="shared" si="127"/>
        <v>128566619.22394699</v>
      </c>
      <c r="P663" s="35">
        <f t="shared" si="130"/>
        <v>128566619.22394699</v>
      </c>
    </row>
    <row r="664" spans="1:16" ht="17" x14ac:dyDescent="0.4">
      <c r="A664" s="1">
        <v>663</v>
      </c>
      <c r="B664" s="21">
        <v>40476</v>
      </c>
      <c r="C664" s="43">
        <v>3</v>
      </c>
      <c r="D664" s="22">
        <v>50866</v>
      </c>
      <c r="E664" s="25">
        <f t="shared" si="131"/>
        <v>47836</v>
      </c>
      <c r="F664" s="25">
        <f t="shared" si="132"/>
        <v>48594</v>
      </c>
      <c r="G664" s="25">
        <f t="shared" si="121"/>
        <v>1.0467547433839568</v>
      </c>
      <c r="H664" s="25">
        <f t="shared" si="128"/>
        <v>1.0006656594296783</v>
      </c>
      <c r="I664" s="4">
        <f t="shared" si="122"/>
        <v>50832.163091307324</v>
      </c>
      <c r="J664" s="25">
        <f t="shared" si="129"/>
        <v>52384.071611432031</v>
      </c>
      <c r="K664" s="15">
        <f t="shared" si="123"/>
        <v>52418.941562665124</v>
      </c>
      <c r="L664" s="36">
        <f t="shared" si="124"/>
        <v>-1552.9415626651244</v>
      </c>
      <c r="M664" s="36">
        <f t="shared" si="125"/>
        <v>1552.9415626651244</v>
      </c>
      <c r="N664" s="36">
        <f t="shared" si="126"/>
        <v>3.0530050773898563E-2</v>
      </c>
      <c r="O664" s="36">
        <f t="shared" si="127"/>
        <v>2411627.4970527985</v>
      </c>
      <c r="P664" s="35">
        <f t="shared" si="130"/>
        <v>2411627.4970527985</v>
      </c>
    </row>
    <row r="665" spans="1:16" ht="17" x14ac:dyDescent="0.4">
      <c r="A665" s="1">
        <v>664</v>
      </c>
      <c r="B665" s="21">
        <v>40477</v>
      </c>
      <c r="C665" s="43">
        <v>4</v>
      </c>
      <c r="D665" s="22">
        <v>53106</v>
      </c>
      <c r="E665" s="25">
        <f t="shared" si="131"/>
        <v>49352</v>
      </c>
      <c r="F665" s="25">
        <f t="shared" si="132"/>
        <v>49569.375</v>
      </c>
      <c r="G665" s="25">
        <f t="shared" si="121"/>
        <v>1.0713469758293301</v>
      </c>
      <c r="H665" s="25">
        <f t="shared" si="128"/>
        <v>1.0012225194949984</v>
      </c>
      <c r="I665" s="4">
        <f t="shared" si="122"/>
        <v>53041.156152566233</v>
      </c>
      <c r="J665" s="25">
        <f t="shared" si="129"/>
        <v>52384.612277494874</v>
      </c>
      <c r="K665" s="15">
        <f t="shared" si="123"/>
        <v>52448.653487242045</v>
      </c>
      <c r="L665" s="36">
        <f t="shared" si="124"/>
        <v>657.34651275795477</v>
      </c>
      <c r="M665" s="36">
        <f t="shared" si="125"/>
        <v>657.34651275795477</v>
      </c>
      <c r="N665" s="36">
        <f t="shared" si="126"/>
        <v>1.2378008374909705E-2</v>
      </c>
      <c r="O665" s="36">
        <f t="shared" si="127"/>
        <v>432104.43783504399</v>
      </c>
      <c r="P665" s="35">
        <f t="shared" si="130"/>
        <v>432104.43783504399</v>
      </c>
    </row>
    <row r="666" spans="1:16" ht="17" x14ac:dyDescent="0.4">
      <c r="A666" s="1">
        <v>665</v>
      </c>
      <c r="B666" s="21">
        <v>40478</v>
      </c>
      <c r="C666" s="43">
        <v>1</v>
      </c>
      <c r="D666" s="22">
        <v>52442</v>
      </c>
      <c r="E666" s="25">
        <f t="shared" si="131"/>
        <v>49786.75</v>
      </c>
      <c r="F666" s="25">
        <f t="shared" si="132"/>
        <v>50110.375</v>
      </c>
      <c r="G666" s="25">
        <f t="shared" si="121"/>
        <v>1.0465297854985121</v>
      </c>
      <c r="H666" s="25">
        <f t="shared" si="128"/>
        <v>0.99908176007043725</v>
      </c>
      <c r="I666" s="4">
        <f t="shared" si="122"/>
        <v>52490.198596261769</v>
      </c>
      <c r="J666" s="25">
        <f t="shared" si="129"/>
        <v>52385.152943557718</v>
      </c>
      <c r="K666" s="15">
        <f t="shared" si="123"/>
        <v>52337.050804408689</v>
      </c>
      <c r="L666" s="36">
        <f t="shared" si="124"/>
        <v>104.94919559131085</v>
      </c>
      <c r="M666" s="36">
        <f t="shared" si="125"/>
        <v>104.94919559131085</v>
      </c>
      <c r="N666" s="36">
        <f t="shared" si="126"/>
        <v>2.0012431942204884E-3</v>
      </c>
      <c r="O666" s="36">
        <f t="shared" si="127"/>
        <v>11014.333655263221</v>
      </c>
      <c r="P666" s="35">
        <f t="shared" si="130"/>
        <v>11014.333655263221</v>
      </c>
    </row>
    <row r="667" spans="1:16" ht="17" x14ac:dyDescent="0.4">
      <c r="A667" s="1">
        <v>666</v>
      </c>
      <c r="B667" s="21">
        <v>40479</v>
      </c>
      <c r="C667" s="43">
        <v>2</v>
      </c>
      <c r="D667" s="22">
        <v>42733</v>
      </c>
      <c r="E667" s="25">
        <f t="shared" si="131"/>
        <v>50434</v>
      </c>
      <c r="F667" s="25">
        <f t="shared" si="132"/>
        <v>49606</v>
      </c>
      <c r="G667" s="25">
        <f t="shared" si="121"/>
        <v>0.86144821190984966</v>
      </c>
      <c r="H667" s="25">
        <f t="shared" si="128"/>
        <v>0.99903006100488578</v>
      </c>
      <c r="I667" s="4">
        <f t="shared" si="122"/>
        <v>42774.488644532401</v>
      </c>
      <c r="J667" s="25">
        <f t="shared" si="129"/>
        <v>52385.693609620561</v>
      </c>
      <c r="K667" s="15">
        <f t="shared" si="123"/>
        <v>52334.882682602482</v>
      </c>
      <c r="L667" s="36">
        <f t="shared" si="124"/>
        <v>-9601.8826826024815</v>
      </c>
      <c r="M667" s="36">
        <f t="shared" si="125"/>
        <v>9601.8826826024815</v>
      </c>
      <c r="N667" s="36">
        <f t="shared" si="126"/>
        <v>0.22469479518410787</v>
      </c>
      <c r="O667" s="36">
        <f t="shared" si="127"/>
        <v>92196151.050461426</v>
      </c>
      <c r="P667" s="35">
        <f t="shared" si="130"/>
        <v>92196151.050461426</v>
      </c>
    </row>
    <row r="668" spans="1:16" ht="17" x14ac:dyDescent="0.4">
      <c r="A668" s="1">
        <v>667</v>
      </c>
      <c r="B668" s="21">
        <v>40480</v>
      </c>
      <c r="C668" s="43">
        <v>3</v>
      </c>
      <c r="D668" s="22">
        <v>53455</v>
      </c>
      <c r="E668" s="25">
        <f t="shared" si="131"/>
        <v>48778</v>
      </c>
      <c r="F668" s="25">
        <f t="shared" si="132"/>
        <v>47388</v>
      </c>
      <c r="G668" s="25">
        <f t="shared" si="121"/>
        <v>1.128028192791424</v>
      </c>
      <c r="H668" s="25">
        <f t="shared" si="128"/>
        <v>1.0006656594296783</v>
      </c>
      <c r="I668" s="4">
        <f t="shared" si="122"/>
        <v>53419.440845473066</v>
      </c>
      <c r="J668" s="25">
        <f t="shared" si="129"/>
        <v>52386.234275683411</v>
      </c>
      <c r="K668" s="15">
        <f t="shared" si="123"/>
        <v>52421.105666514355</v>
      </c>
      <c r="L668" s="36">
        <f t="shared" si="124"/>
        <v>1033.8943334856449</v>
      </c>
      <c r="M668" s="36">
        <f t="shared" si="125"/>
        <v>1033.8943334856449</v>
      </c>
      <c r="N668" s="36">
        <f t="shared" si="126"/>
        <v>1.9341396192791037E-2</v>
      </c>
      <c r="O668" s="36">
        <f t="shared" si="127"/>
        <v>1068937.492813726</v>
      </c>
      <c r="P668" s="35">
        <f t="shared" si="130"/>
        <v>1068937.492813726</v>
      </c>
    </row>
    <row r="669" spans="1:16" ht="17" x14ac:dyDescent="0.4">
      <c r="A669" s="1">
        <v>668</v>
      </c>
      <c r="B669" s="21">
        <v>40481</v>
      </c>
      <c r="C669" s="43">
        <v>4</v>
      </c>
      <c r="D669" s="22">
        <v>46482</v>
      </c>
      <c r="E669" s="25">
        <f t="shared" si="131"/>
        <v>45998</v>
      </c>
      <c r="F669" s="25">
        <f t="shared" si="132"/>
        <v>46435.125</v>
      </c>
      <c r="G669" s="25">
        <f t="shared" si="121"/>
        <v>1.0010094728936338</v>
      </c>
      <c r="H669" s="25">
        <f t="shared" si="128"/>
        <v>1.0012225194949984</v>
      </c>
      <c r="I669" s="4">
        <f t="shared" si="122"/>
        <v>46425.244233864039</v>
      </c>
      <c r="J669" s="25">
        <f t="shared" si="129"/>
        <v>52386.774941746255</v>
      </c>
      <c r="K669" s="15">
        <f t="shared" si="123"/>
        <v>52450.818795392632</v>
      </c>
      <c r="L669" s="36">
        <f t="shared" si="124"/>
        <v>-5968.8187953926317</v>
      </c>
      <c r="M669" s="36">
        <f t="shared" si="125"/>
        <v>5968.8187953926317</v>
      </c>
      <c r="N669" s="36">
        <f t="shared" si="126"/>
        <v>0.12841140216412011</v>
      </c>
      <c r="O669" s="36">
        <f t="shared" si="127"/>
        <v>35626797.812232345</v>
      </c>
      <c r="P669" s="35">
        <f t="shared" si="130"/>
        <v>35626797.812232345</v>
      </c>
    </row>
    <row r="670" spans="1:16" ht="17" x14ac:dyDescent="0.4">
      <c r="A670" s="1">
        <v>669</v>
      </c>
      <c r="B670" s="21">
        <v>40482</v>
      </c>
      <c r="C670" s="43">
        <v>1</v>
      </c>
      <c r="D670" s="22">
        <v>41322</v>
      </c>
      <c r="E670" s="25">
        <f t="shared" si="131"/>
        <v>46872.25</v>
      </c>
      <c r="F670" s="25">
        <f t="shared" si="132"/>
        <v>45405.375</v>
      </c>
      <c r="G670" s="25">
        <f t="shared" si="121"/>
        <v>0.91006846656370533</v>
      </c>
      <c r="H670" s="25">
        <f t="shared" si="128"/>
        <v>0.99908176007043725</v>
      </c>
      <c r="I670" s="4">
        <f t="shared" si="122"/>
        <v>41359.97838363771</v>
      </c>
      <c r="J670" s="25">
        <f t="shared" si="129"/>
        <v>52387.315607809098</v>
      </c>
      <c r="K670" s="15">
        <f t="shared" si="123"/>
        <v>52339.211482815401</v>
      </c>
      <c r="L670" s="36">
        <f t="shared" si="124"/>
        <v>-11017.211482815401</v>
      </c>
      <c r="M670" s="36">
        <f t="shared" si="125"/>
        <v>11017.211482815401</v>
      </c>
      <c r="N670" s="36">
        <f t="shared" si="126"/>
        <v>0.26661854418506853</v>
      </c>
      <c r="O670" s="36">
        <f t="shared" si="127"/>
        <v>121378948.85707952</v>
      </c>
      <c r="P670" s="35">
        <f t="shared" si="130"/>
        <v>121378948.85707952</v>
      </c>
    </row>
    <row r="671" spans="1:16" ht="17" x14ac:dyDescent="0.4">
      <c r="A671" s="1">
        <v>670</v>
      </c>
      <c r="B671" s="21">
        <v>40483</v>
      </c>
      <c r="C671" s="43">
        <v>2</v>
      </c>
      <c r="D671" s="22">
        <v>46230</v>
      </c>
      <c r="E671" s="25">
        <f t="shared" si="131"/>
        <v>43938.5</v>
      </c>
      <c r="F671" s="25">
        <f t="shared" si="132"/>
        <v>44694.5</v>
      </c>
      <c r="G671" s="25">
        <f t="shared" si="121"/>
        <v>1.0343554576066407</v>
      </c>
      <c r="H671" s="25">
        <f t="shared" si="128"/>
        <v>0.99903006100488578</v>
      </c>
      <c r="I671" s="4">
        <f t="shared" si="122"/>
        <v>46274.883814305875</v>
      </c>
      <c r="J671" s="25">
        <f t="shared" si="129"/>
        <v>52387.856273871941</v>
      </c>
      <c r="K671" s="15">
        <f t="shared" si="123"/>
        <v>52337.043249201473</v>
      </c>
      <c r="L671" s="36">
        <f t="shared" si="124"/>
        <v>-6107.0432492014734</v>
      </c>
      <c r="M671" s="36">
        <f t="shared" si="125"/>
        <v>6107.0432492014734</v>
      </c>
      <c r="N671" s="36">
        <f t="shared" si="126"/>
        <v>0.1321013032490044</v>
      </c>
      <c r="O671" s="36">
        <f t="shared" si="127"/>
        <v>37295977.247617289</v>
      </c>
      <c r="P671" s="35">
        <f t="shared" si="130"/>
        <v>37295977.247617289</v>
      </c>
    </row>
    <row r="672" spans="1:16" ht="17" x14ac:dyDescent="0.4">
      <c r="A672" s="1">
        <v>671</v>
      </c>
      <c r="B672" s="21">
        <v>40484</v>
      </c>
      <c r="C672" s="43">
        <v>3</v>
      </c>
      <c r="D672" s="22">
        <v>41720</v>
      </c>
      <c r="E672" s="25">
        <f t="shared" si="131"/>
        <v>45450.5</v>
      </c>
      <c r="F672" s="25">
        <f t="shared" si="132"/>
        <v>45728.75</v>
      </c>
      <c r="G672" s="25">
        <f t="shared" si="121"/>
        <v>0.91233633108274337</v>
      </c>
      <c r="H672" s="25">
        <f t="shared" si="128"/>
        <v>1.0006656594296783</v>
      </c>
      <c r="I672" s="4">
        <f t="shared" si="122"/>
        <v>41692.247162531778</v>
      </c>
      <c r="J672" s="25">
        <f t="shared" si="129"/>
        <v>52388.396939934784</v>
      </c>
      <c r="K672" s="15">
        <f t="shared" si="123"/>
        <v>52423.269770363586</v>
      </c>
      <c r="L672" s="36">
        <f t="shared" si="124"/>
        <v>-10703.269770363586</v>
      </c>
      <c r="M672" s="36">
        <f t="shared" si="125"/>
        <v>10703.269770363586</v>
      </c>
      <c r="N672" s="36">
        <f t="shared" si="126"/>
        <v>0.25655009037304854</v>
      </c>
      <c r="O672" s="36">
        <f t="shared" si="127"/>
        <v>114559983.77717897</v>
      </c>
      <c r="P672" s="35">
        <f t="shared" si="130"/>
        <v>114559983.77717897</v>
      </c>
    </row>
    <row r="673" spans="1:16" ht="17" x14ac:dyDescent="0.4">
      <c r="A673" s="1">
        <v>672</v>
      </c>
      <c r="B673" s="21">
        <v>40485</v>
      </c>
      <c r="C673" s="43">
        <v>4</v>
      </c>
      <c r="D673" s="22">
        <v>52530</v>
      </c>
      <c r="E673" s="25">
        <f t="shared" si="131"/>
        <v>46007</v>
      </c>
      <c r="F673" s="25">
        <f t="shared" si="132"/>
        <v>46979</v>
      </c>
      <c r="G673" s="25">
        <f t="shared" si="121"/>
        <v>1.1181591775048425</v>
      </c>
      <c r="H673" s="25">
        <f t="shared" si="128"/>
        <v>1.0012225194949984</v>
      </c>
      <c r="I673" s="4">
        <f t="shared" si="122"/>
        <v>52465.859463983434</v>
      </c>
      <c r="J673" s="25">
        <f t="shared" si="129"/>
        <v>52388.937605997635</v>
      </c>
      <c r="K673" s="15">
        <f t="shared" si="123"/>
        <v>52452.984103543226</v>
      </c>
      <c r="L673" s="36">
        <f t="shared" si="124"/>
        <v>77.015896456774499</v>
      </c>
      <c r="M673" s="36">
        <f t="shared" si="125"/>
        <v>77.015896456774499</v>
      </c>
      <c r="N673" s="36">
        <f t="shared" si="126"/>
        <v>1.4661316667956309E-3</v>
      </c>
      <c r="O673" s="36">
        <f t="shared" si="127"/>
        <v>5931.4483070406104</v>
      </c>
      <c r="P673" s="35">
        <f t="shared" si="130"/>
        <v>5931.4483070406104</v>
      </c>
    </row>
    <row r="674" spans="1:16" ht="17" x14ac:dyDescent="0.4">
      <c r="A674" s="1">
        <v>673</v>
      </c>
      <c r="B674" s="21">
        <v>40486</v>
      </c>
      <c r="C674" s="43">
        <v>1</v>
      </c>
      <c r="D674" s="22">
        <v>43548</v>
      </c>
      <c r="E674" s="25">
        <f t="shared" si="131"/>
        <v>47951</v>
      </c>
      <c r="F674" s="25">
        <f t="shared" si="132"/>
        <v>48622.625</v>
      </c>
      <c r="G674" s="25">
        <f t="shared" si="121"/>
        <v>0.89563243448908814</v>
      </c>
      <c r="H674" s="25">
        <f t="shared" si="128"/>
        <v>0.99908176007043725</v>
      </c>
      <c r="I674" s="4">
        <f t="shared" si="122"/>
        <v>43588.024264330255</v>
      </c>
      <c r="J674" s="25">
        <f t="shared" si="129"/>
        <v>52389.478272060478</v>
      </c>
      <c r="K674" s="15">
        <f t="shared" si="123"/>
        <v>52341.372161222112</v>
      </c>
      <c r="L674" s="36">
        <f t="shared" si="124"/>
        <v>-8793.3721612221125</v>
      </c>
      <c r="M674" s="36">
        <f t="shared" si="125"/>
        <v>8793.3721612221125</v>
      </c>
      <c r="N674" s="36">
        <f t="shared" si="126"/>
        <v>0.20192367413479637</v>
      </c>
      <c r="O674" s="36">
        <f t="shared" si="127"/>
        <v>77323393.965756044</v>
      </c>
      <c r="P674" s="35">
        <f t="shared" si="130"/>
        <v>77323393.965756044</v>
      </c>
    </row>
    <row r="675" spans="1:16" ht="17" x14ac:dyDescent="0.4">
      <c r="A675" s="1">
        <v>674</v>
      </c>
      <c r="B675" s="21">
        <v>40487</v>
      </c>
      <c r="C675" s="43">
        <v>2</v>
      </c>
      <c r="D675" s="22">
        <v>54006</v>
      </c>
      <c r="E675" s="25">
        <f t="shared" si="131"/>
        <v>49294.25</v>
      </c>
      <c r="F675" s="25">
        <f t="shared" si="132"/>
        <v>48079</v>
      </c>
      <c r="G675" s="25">
        <f t="shared" si="121"/>
        <v>1.1232762744649432</v>
      </c>
      <c r="H675" s="25">
        <f t="shared" si="128"/>
        <v>0.99903006100488578</v>
      </c>
      <c r="I675" s="4">
        <f t="shared" si="122"/>
        <v>54058.433382552525</v>
      </c>
      <c r="J675" s="25">
        <f t="shared" si="129"/>
        <v>52390.018938123321</v>
      </c>
      <c r="K675" s="15">
        <f t="shared" si="123"/>
        <v>52339.203815800465</v>
      </c>
      <c r="L675" s="36">
        <f t="shared" si="124"/>
        <v>1666.7961841995348</v>
      </c>
      <c r="M675" s="36">
        <f t="shared" si="125"/>
        <v>1666.7961841995348</v>
      </c>
      <c r="N675" s="36">
        <f t="shared" si="126"/>
        <v>3.086316676294365E-2</v>
      </c>
      <c r="O675" s="36">
        <f t="shared" si="127"/>
        <v>2778209.5196621292</v>
      </c>
      <c r="P675" s="35">
        <f t="shared" si="130"/>
        <v>2778209.5196621292</v>
      </c>
    </row>
    <row r="676" spans="1:16" ht="17" x14ac:dyDescent="0.4">
      <c r="A676" s="1">
        <v>675</v>
      </c>
      <c r="B676" s="21">
        <v>40488</v>
      </c>
      <c r="C676" s="43">
        <v>3</v>
      </c>
      <c r="D676" s="22">
        <v>47093</v>
      </c>
      <c r="E676" s="25">
        <f t="shared" si="131"/>
        <v>46863.75</v>
      </c>
      <c r="F676" s="25">
        <f t="shared" si="132"/>
        <v>48222</v>
      </c>
      <c r="G676" s="25">
        <f t="shared" si="121"/>
        <v>0.97658744971174982</v>
      </c>
      <c r="H676" s="25">
        <f t="shared" si="128"/>
        <v>1.0006656594296783</v>
      </c>
      <c r="I676" s="4">
        <f t="shared" si="122"/>
        <v>47061.672953621986</v>
      </c>
      <c r="J676" s="25">
        <f t="shared" si="129"/>
        <v>52390.559604186165</v>
      </c>
      <c r="K676" s="15">
        <f t="shared" si="123"/>
        <v>52425.433874212817</v>
      </c>
      <c r="L676" s="36">
        <f t="shared" si="124"/>
        <v>-5332.4338742128166</v>
      </c>
      <c r="M676" s="36">
        <f t="shared" si="125"/>
        <v>5332.4338742128166</v>
      </c>
      <c r="N676" s="36">
        <f t="shared" si="126"/>
        <v>0.11323198509784504</v>
      </c>
      <c r="O676" s="36">
        <f t="shared" si="127"/>
        <v>28434851.022852309</v>
      </c>
      <c r="P676" s="35">
        <f t="shared" si="130"/>
        <v>28434851.022852309</v>
      </c>
    </row>
    <row r="677" spans="1:16" ht="17" x14ac:dyDescent="0.4">
      <c r="A677" s="1">
        <v>676</v>
      </c>
      <c r="B677" s="21">
        <v>40489</v>
      </c>
      <c r="C677" s="43">
        <v>4</v>
      </c>
      <c r="D677" s="22">
        <v>42808</v>
      </c>
      <c r="E677" s="25">
        <f t="shared" si="131"/>
        <v>49580.25</v>
      </c>
      <c r="F677" s="25">
        <f t="shared" si="132"/>
        <v>49802.75</v>
      </c>
      <c r="G677" s="25">
        <f t="shared" si="121"/>
        <v>0.85955092841258762</v>
      </c>
      <c r="H677" s="25">
        <f t="shared" si="128"/>
        <v>1.0012225194949984</v>
      </c>
      <c r="I677" s="4">
        <f t="shared" si="122"/>
        <v>42755.730286202226</v>
      </c>
      <c r="J677" s="25">
        <f t="shared" si="129"/>
        <v>52391.100270249008</v>
      </c>
      <c r="K677" s="15">
        <f t="shared" si="123"/>
        <v>52455.149411693805</v>
      </c>
      <c r="L677" s="36">
        <f t="shared" si="124"/>
        <v>-9647.1494116938047</v>
      </c>
      <c r="M677" s="36">
        <f t="shared" si="125"/>
        <v>9647.1494116938047</v>
      </c>
      <c r="N677" s="36">
        <f t="shared" si="126"/>
        <v>0.22535856409301544</v>
      </c>
      <c r="O677" s="36">
        <f t="shared" si="127"/>
        <v>93067491.771544129</v>
      </c>
      <c r="P677" s="35">
        <f t="shared" si="130"/>
        <v>93067491.771544129</v>
      </c>
    </row>
    <row r="678" spans="1:16" ht="17" x14ac:dyDescent="0.4">
      <c r="A678" s="1">
        <v>677</v>
      </c>
      <c r="B678" s="21">
        <v>40490</v>
      </c>
      <c r="C678" s="43">
        <v>1</v>
      </c>
      <c r="D678" s="22">
        <v>54414</v>
      </c>
      <c r="E678" s="25">
        <f t="shared" si="131"/>
        <v>50025.25</v>
      </c>
      <c r="F678" s="25">
        <f t="shared" si="132"/>
        <v>51026</v>
      </c>
      <c r="G678" s="25">
        <f t="shared" si="121"/>
        <v>1.0663975228314977</v>
      </c>
      <c r="H678" s="25">
        <f t="shared" si="128"/>
        <v>0.99908176007043725</v>
      </c>
      <c r="I678" s="4">
        <f t="shared" si="122"/>
        <v>54464.01102965157</v>
      </c>
      <c r="J678" s="25">
        <f t="shared" si="129"/>
        <v>52391.640936311851</v>
      </c>
      <c r="K678" s="15">
        <f t="shared" si="123"/>
        <v>52343.532839628817</v>
      </c>
      <c r="L678" s="36">
        <f t="shared" si="124"/>
        <v>2070.4671603711831</v>
      </c>
      <c r="M678" s="36">
        <f t="shared" si="125"/>
        <v>2070.4671603711831</v>
      </c>
      <c r="N678" s="36">
        <f t="shared" si="126"/>
        <v>3.805026574725591E-2</v>
      </c>
      <c r="O678" s="36">
        <f t="shared" si="127"/>
        <v>4286834.2621755106</v>
      </c>
      <c r="P678" s="35">
        <f t="shared" si="130"/>
        <v>4286834.2621755106</v>
      </c>
    </row>
    <row r="679" spans="1:16" ht="17" x14ac:dyDescent="0.4">
      <c r="A679" s="1">
        <v>678</v>
      </c>
      <c r="B679" s="21">
        <v>40491</v>
      </c>
      <c r="C679" s="43">
        <v>2</v>
      </c>
      <c r="D679" s="22">
        <v>55786</v>
      </c>
      <c r="E679" s="25">
        <f t="shared" si="131"/>
        <v>52026.75</v>
      </c>
      <c r="F679" s="25">
        <f t="shared" si="132"/>
        <v>52425.75</v>
      </c>
      <c r="G679" s="25">
        <f t="shared" si="121"/>
        <v>1.064095411129073</v>
      </c>
      <c r="H679" s="25">
        <f t="shared" si="128"/>
        <v>0.99903006100488578</v>
      </c>
      <c r="I679" s="4">
        <f t="shared" si="122"/>
        <v>55840.161550181001</v>
      </c>
      <c r="J679" s="25">
        <f t="shared" si="129"/>
        <v>52392.181602374701</v>
      </c>
      <c r="K679" s="15">
        <f t="shared" si="123"/>
        <v>52341.36438239945</v>
      </c>
      <c r="L679" s="36">
        <f t="shared" si="124"/>
        <v>3444.6356176005502</v>
      </c>
      <c r="M679" s="36">
        <f t="shared" si="125"/>
        <v>3444.6356176005502</v>
      </c>
      <c r="N679" s="36">
        <f t="shared" si="126"/>
        <v>6.1747313261401607E-2</v>
      </c>
      <c r="O679" s="36">
        <f t="shared" si="127"/>
        <v>11865514.538042324</v>
      </c>
      <c r="P679" s="35">
        <f t="shared" si="130"/>
        <v>11865514.538042324</v>
      </c>
    </row>
    <row r="680" spans="1:16" ht="17" x14ac:dyDescent="0.4">
      <c r="A680" s="1">
        <v>679</v>
      </c>
      <c r="B680" s="21">
        <v>40492</v>
      </c>
      <c r="C680" s="43">
        <v>3</v>
      </c>
      <c r="D680" s="22">
        <v>55099</v>
      </c>
      <c r="E680" s="25">
        <f t="shared" si="131"/>
        <v>52824.75</v>
      </c>
      <c r="F680" s="25">
        <f t="shared" si="132"/>
        <v>53308.25</v>
      </c>
      <c r="G680" s="25">
        <f t="shared" si="121"/>
        <v>1.0335923614074745</v>
      </c>
      <c r="H680" s="25">
        <f t="shared" si="128"/>
        <v>1.0006656594296783</v>
      </c>
      <c r="I680" s="4">
        <f t="shared" si="122"/>
        <v>55062.34722934656</v>
      </c>
      <c r="J680" s="25">
        <f t="shared" si="129"/>
        <v>52392.722268437545</v>
      </c>
      <c r="K680" s="15">
        <f t="shared" si="123"/>
        <v>52427.597978062047</v>
      </c>
      <c r="L680" s="36">
        <f t="shared" si="124"/>
        <v>2671.4020219379527</v>
      </c>
      <c r="M680" s="36">
        <f t="shared" si="125"/>
        <v>2671.4020219379527</v>
      </c>
      <c r="N680" s="36">
        <f t="shared" si="126"/>
        <v>4.8483675237988938E-2</v>
      </c>
      <c r="O680" s="36">
        <f t="shared" si="127"/>
        <v>7136388.7628141819</v>
      </c>
      <c r="P680" s="35">
        <f t="shared" si="130"/>
        <v>7136388.7628141819</v>
      </c>
    </row>
    <row r="681" spans="1:16" ht="17" x14ac:dyDescent="0.4">
      <c r="A681" s="1">
        <v>680</v>
      </c>
      <c r="B681" s="21">
        <v>40493</v>
      </c>
      <c r="C681" s="43">
        <v>4</v>
      </c>
      <c r="D681" s="22">
        <v>46000</v>
      </c>
      <c r="E681" s="25">
        <f t="shared" si="131"/>
        <v>53791.75</v>
      </c>
      <c r="F681" s="25">
        <f t="shared" si="132"/>
        <v>53201.5</v>
      </c>
      <c r="G681" s="25">
        <f t="shared" si="121"/>
        <v>0.86463727526479517</v>
      </c>
      <c r="H681" s="25">
        <f t="shared" si="128"/>
        <v>1.0012225194949984</v>
      </c>
      <c r="I681" s="4">
        <f t="shared" si="122"/>
        <v>45943.832768765235</v>
      </c>
      <c r="J681" s="25">
        <f t="shared" si="129"/>
        <v>52393.262934500388</v>
      </c>
      <c r="K681" s="15">
        <f t="shared" si="123"/>
        <v>52457.314719844391</v>
      </c>
      <c r="L681" s="36">
        <f t="shared" si="124"/>
        <v>-6457.3147198443912</v>
      </c>
      <c r="M681" s="36">
        <f t="shared" si="125"/>
        <v>6457.3147198443912</v>
      </c>
      <c r="N681" s="36">
        <f t="shared" si="126"/>
        <v>0.14037640695313894</v>
      </c>
      <c r="O681" s="36">
        <f t="shared" si="127"/>
        <v>41696913.391119048</v>
      </c>
      <c r="P681" s="35">
        <f t="shared" si="130"/>
        <v>41696913.391119048</v>
      </c>
    </row>
    <row r="682" spans="1:16" ht="17" x14ac:dyDescent="0.4">
      <c r="A682" s="1">
        <v>681</v>
      </c>
      <c r="B682" s="21">
        <v>40494</v>
      </c>
      <c r="C682" s="43">
        <v>1</v>
      </c>
      <c r="D682" s="22">
        <v>58282</v>
      </c>
      <c r="E682" s="25">
        <f t="shared" si="131"/>
        <v>52611.25</v>
      </c>
      <c r="F682" s="25">
        <f t="shared" si="132"/>
        <v>51650.625</v>
      </c>
      <c r="G682" s="25">
        <f t="shared" si="121"/>
        <v>1.1283890562795706</v>
      </c>
      <c r="H682" s="25">
        <f t="shared" si="128"/>
        <v>0.99908176007043725</v>
      </c>
      <c r="I682" s="4">
        <f t="shared" si="122"/>
        <v>58335.566046057138</v>
      </c>
      <c r="J682" s="25">
        <f t="shared" si="129"/>
        <v>52393.803600563231</v>
      </c>
      <c r="K682" s="15">
        <f t="shared" si="123"/>
        <v>52345.693518035529</v>
      </c>
      <c r="L682" s="36">
        <f t="shared" si="124"/>
        <v>5936.3064819644715</v>
      </c>
      <c r="M682" s="36">
        <f t="shared" si="125"/>
        <v>5936.3064819644715</v>
      </c>
      <c r="N682" s="36">
        <f t="shared" si="126"/>
        <v>0.10185488627645709</v>
      </c>
      <c r="O682" s="36">
        <f t="shared" si="127"/>
        <v>35239734.647813402</v>
      </c>
      <c r="P682" s="35">
        <f t="shared" si="130"/>
        <v>35239734.647813402</v>
      </c>
    </row>
    <row r="683" spans="1:16" ht="17" x14ac:dyDescent="0.4">
      <c r="A683" s="1">
        <v>682</v>
      </c>
      <c r="B683" s="21">
        <v>40495</v>
      </c>
      <c r="C683" s="43">
        <v>2</v>
      </c>
      <c r="D683" s="22">
        <v>51064</v>
      </c>
      <c r="E683" s="25">
        <f t="shared" si="131"/>
        <v>50690</v>
      </c>
      <c r="F683" s="25">
        <f t="shared" si="132"/>
        <v>52221.25</v>
      </c>
      <c r="G683" s="25">
        <f t="shared" si="121"/>
        <v>0.97783948105416851</v>
      </c>
      <c r="H683" s="25">
        <f t="shared" si="128"/>
        <v>0.99903006100488578</v>
      </c>
      <c r="I683" s="4">
        <f t="shared" si="122"/>
        <v>51113.577051562082</v>
      </c>
      <c r="J683" s="25">
        <f t="shared" si="129"/>
        <v>52394.344266626074</v>
      </c>
      <c r="K683" s="15">
        <f t="shared" si="123"/>
        <v>52343.524948998434</v>
      </c>
      <c r="L683" s="36">
        <f t="shared" si="124"/>
        <v>-1279.5249489984344</v>
      </c>
      <c r="M683" s="36">
        <f t="shared" si="125"/>
        <v>1279.5249489984344</v>
      </c>
      <c r="N683" s="36">
        <f t="shared" si="126"/>
        <v>2.5057280060285805E-2</v>
      </c>
      <c r="O683" s="36">
        <f t="shared" si="127"/>
        <v>1637184.0951094462</v>
      </c>
      <c r="P683" s="35">
        <f t="shared" si="130"/>
        <v>1637184.0951094462</v>
      </c>
    </row>
    <row r="684" spans="1:16" ht="17" x14ac:dyDescent="0.4">
      <c r="A684" s="1">
        <v>683</v>
      </c>
      <c r="B684" s="21">
        <v>40496</v>
      </c>
      <c r="C684" s="43">
        <v>3</v>
      </c>
      <c r="D684" s="22">
        <v>47414</v>
      </c>
      <c r="E684" s="25">
        <f t="shared" si="131"/>
        <v>53752.5</v>
      </c>
      <c r="F684" s="25">
        <f t="shared" si="132"/>
        <v>53932.875</v>
      </c>
      <c r="G684" s="25">
        <f t="shared" si="121"/>
        <v>0.87912984427401653</v>
      </c>
      <c r="H684" s="25">
        <f t="shared" si="128"/>
        <v>1.0006656594296783</v>
      </c>
      <c r="I684" s="4">
        <f t="shared" si="122"/>
        <v>47382.459419086335</v>
      </c>
      <c r="J684" s="25">
        <f t="shared" si="129"/>
        <v>52394.884932688918</v>
      </c>
      <c r="K684" s="15">
        <f t="shared" si="123"/>
        <v>52429.762081911271</v>
      </c>
      <c r="L684" s="36">
        <f t="shared" si="124"/>
        <v>-5015.7620819112708</v>
      </c>
      <c r="M684" s="36">
        <f t="shared" si="125"/>
        <v>5015.7620819112708</v>
      </c>
      <c r="N684" s="36">
        <f t="shared" si="126"/>
        <v>0.10578652047731199</v>
      </c>
      <c r="O684" s="36">
        <f t="shared" si="127"/>
        <v>25157869.262338884</v>
      </c>
      <c r="P684" s="35">
        <f t="shared" si="130"/>
        <v>25157869.262338884</v>
      </c>
    </row>
    <row r="685" spans="1:16" ht="17" x14ac:dyDescent="0.4">
      <c r="A685" s="1">
        <v>684</v>
      </c>
      <c r="B685" s="21">
        <v>40497</v>
      </c>
      <c r="C685" s="43">
        <v>4</v>
      </c>
      <c r="D685" s="22">
        <v>58250</v>
      </c>
      <c r="E685" s="25">
        <f t="shared" si="131"/>
        <v>54113.25</v>
      </c>
      <c r="F685" s="25">
        <f t="shared" si="132"/>
        <v>55170.625</v>
      </c>
      <c r="G685" s="25">
        <f t="shared" ref="G685:G748" si="133">D685/F685</f>
        <v>1.0558154815175649</v>
      </c>
      <c r="H685" s="25">
        <f t="shared" si="128"/>
        <v>1.0012225194949984</v>
      </c>
      <c r="I685" s="4">
        <f t="shared" ref="I685:I748" si="134">D685/H685</f>
        <v>58178.87519088207</v>
      </c>
      <c r="J685" s="25">
        <f t="shared" si="129"/>
        <v>52395.425598751768</v>
      </c>
      <c r="K685" s="15">
        <f t="shared" ref="K685:K748" si="135">H685*J685</f>
        <v>52459.480027994978</v>
      </c>
      <c r="L685" s="36">
        <f t="shared" ref="L685:L748" si="136">D685-K685</f>
        <v>5790.5199720050223</v>
      </c>
      <c r="M685" s="36">
        <f t="shared" ref="M685:M748" si="137">ABS(L685)</f>
        <v>5790.5199720050223</v>
      </c>
      <c r="N685" s="36">
        <f t="shared" ref="N685:N748" si="138">M685/D685</f>
        <v>9.9408068188927418E-2</v>
      </c>
      <c r="O685" s="36">
        <f t="shared" ref="O685:O748" si="139">L685^2</f>
        <v>33530121.546189044</v>
      </c>
      <c r="P685" s="35">
        <f t="shared" si="130"/>
        <v>33530121.546189044</v>
      </c>
    </row>
    <row r="686" spans="1:16" ht="17" x14ac:dyDescent="0.4">
      <c r="A686" s="1">
        <v>685</v>
      </c>
      <c r="B686" s="21">
        <v>40498</v>
      </c>
      <c r="C686" s="43">
        <v>1</v>
      </c>
      <c r="D686" s="22">
        <v>59725</v>
      </c>
      <c r="E686" s="25">
        <f t="shared" si="131"/>
        <v>56228</v>
      </c>
      <c r="F686" s="25">
        <f t="shared" si="132"/>
        <v>56164.125</v>
      </c>
      <c r="G686" s="25">
        <f t="shared" si="133"/>
        <v>1.0634012369995971</v>
      </c>
      <c r="H686" s="25">
        <f t="shared" si="128"/>
        <v>0.99908176007043725</v>
      </c>
      <c r="I686" s="4">
        <f t="shared" si="134"/>
        <v>59779.892284080204</v>
      </c>
      <c r="J686" s="25">
        <f t="shared" si="129"/>
        <v>52395.966264814611</v>
      </c>
      <c r="K686" s="15">
        <f t="shared" si="135"/>
        <v>52347.854196442233</v>
      </c>
      <c r="L686" s="36">
        <f t="shared" si="136"/>
        <v>7377.1458035577671</v>
      </c>
      <c r="M686" s="36">
        <f t="shared" si="137"/>
        <v>7377.1458035577671</v>
      </c>
      <c r="N686" s="36">
        <f t="shared" si="138"/>
        <v>0.12351855677786132</v>
      </c>
      <c r="O686" s="36">
        <f t="shared" si="139"/>
        <v>54422280.206949972</v>
      </c>
      <c r="P686" s="35">
        <f t="shared" si="130"/>
        <v>54422280.206949972</v>
      </c>
    </row>
    <row r="687" spans="1:16" ht="17" x14ac:dyDescent="0.4">
      <c r="A687" s="1">
        <v>686</v>
      </c>
      <c r="B687" s="21">
        <v>40499</v>
      </c>
      <c r="C687" s="43">
        <v>2</v>
      </c>
      <c r="D687" s="22">
        <v>59523</v>
      </c>
      <c r="E687" s="25">
        <f t="shared" si="131"/>
        <v>56100.25</v>
      </c>
      <c r="F687" s="25">
        <f t="shared" si="132"/>
        <v>56149.875</v>
      </c>
      <c r="G687" s="25">
        <f t="shared" si="133"/>
        <v>1.0600735976705202</v>
      </c>
      <c r="H687" s="25">
        <f t="shared" si="128"/>
        <v>0.99903006100488578</v>
      </c>
      <c r="I687" s="4">
        <f t="shared" si="134"/>
        <v>59580.78973132011</v>
      </c>
      <c r="J687" s="25">
        <f t="shared" si="129"/>
        <v>52396.506930877455</v>
      </c>
      <c r="K687" s="15">
        <f t="shared" si="135"/>
        <v>52345.685515597426</v>
      </c>
      <c r="L687" s="36">
        <f t="shared" si="136"/>
        <v>7177.3144844025737</v>
      </c>
      <c r="M687" s="36">
        <f t="shared" si="137"/>
        <v>7177.3144844025737</v>
      </c>
      <c r="N687" s="36">
        <f t="shared" si="138"/>
        <v>0.1205805232330792</v>
      </c>
      <c r="O687" s="36">
        <f t="shared" si="139"/>
        <v>51513843.20801498</v>
      </c>
      <c r="P687" s="35">
        <f t="shared" si="130"/>
        <v>51513843.20801498</v>
      </c>
    </row>
    <row r="688" spans="1:16" ht="17" x14ac:dyDescent="0.4">
      <c r="A688" s="1">
        <v>687</v>
      </c>
      <c r="B688" s="21">
        <v>40500</v>
      </c>
      <c r="C688" s="43">
        <v>3</v>
      </c>
      <c r="D688" s="22">
        <v>46903</v>
      </c>
      <c r="E688" s="25">
        <f t="shared" si="131"/>
        <v>56199.5</v>
      </c>
      <c r="F688" s="25">
        <f t="shared" si="132"/>
        <v>55145.875</v>
      </c>
      <c r="G688" s="25">
        <f t="shared" si="133"/>
        <v>0.8505259912912797</v>
      </c>
      <c r="H688" s="25">
        <f t="shared" si="128"/>
        <v>1.0006656594296783</v>
      </c>
      <c r="I688" s="4">
        <f t="shared" si="134"/>
        <v>46871.799344780156</v>
      </c>
      <c r="J688" s="25">
        <f t="shared" si="129"/>
        <v>52397.047596940298</v>
      </c>
      <c r="K688" s="15">
        <f t="shared" si="135"/>
        <v>52431.926185760509</v>
      </c>
      <c r="L688" s="36">
        <f t="shared" si="136"/>
        <v>-5528.9261857605088</v>
      </c>
      <c r="M688" s="36">
        <f t="shared" si="137"/>
        <v>5528.9261857605088</v>
      </c>
      <c r="N688" s="36">
        <f t="shared" si="138"/>
        <v>0.11788001163594032</v>
      </c>
      <c r="O688" s="36">
        <f t="shared" si="139"/>
        <v>30569024.767588247</v>
      </c>
      <c r="P688" s="35">
        <f t="shared" si="130"/>
        <v>30569024.767588247</v>
      </c>
    </row>
    <row r="689" spans="1:16" ht="17" x14ac:dyDescent="0.4">
      <c r="A689" s="1">
        <v>688</v>
      </c>
      <c r="B689" s="21">
        <v>40501</v>
      </c>
      <c r="C689" s="43">
        <v>4</v>
      </c>
      <c r="D689" s="22">
        <v>58647</v>
      </c>
      <c r="E689" s="25">
        <f t="shared" si="131"/>
        <v>54092.25</v>
      </c>
      <c r="F689" s="25">
        <f t="shared" si="132"/>
        <v>52429.75</v>
      </c>
      <c r="G689" s="25">
        <f t="shared" si="133"/>
        <v>1.118582484181214</v>
      </c>
      <c r="H689" s="25">
        <f t="shared" si="128"/>
        <v>1.0012225194949984</v>
      </c>
      <c r="I689" s="4">
        <f t="shared" si="134"/>
        <v>58575.390443255979</v>
      </c>
      <c r="J689" s="25">
        <f t="shared" si="129"/>
        <v>52397.588263003141</v>
      </c>
      <c r="K689" s="15">
        <f t="shared" si="135"/>
        <v>52461.645336145564</v>
      </c>
      <c r="L689" s="36">
        <f t="shared" si="136"/>
        <v>6185.3546638544358</v>
      </c>
      <c r="M689" s="36">
        <f t="shared" si="137"/>
        <v>6185.3546638544358</v>
      </c>
      <c r="N689" s="36">
        <f t="shared" si="138"/>
        <v>0.10546753736515825</v>
      </c>
      <c r="O689" s="36">
        <f t="shared" si="139"/>
        <v>38258612.317665823</v>
      </c>
      <c r="P689" s="35">
        <f t="shared" si="130"/>
        <v>38258612.317665823</v>
      </c>
    </row>
    <row r="690" spans="1:16" ht="17" x14ac:dyDescent="0.4">
      <c r="A690" s="1">
        <v>689</v>
      </c>
      <c r="B690" s="21">
        <v>40502</v>
      </c>
      <c r="C690" s="43">
        <v>1</v>
      </c>
      <c r="D690" s="22">
        <v>51296</v>
      </c>
      <c r="E690" s="25">
        <f t="shared" si="131"/>
        <v>50767.25</v>
      </c>
      <c r="F690" s="25">
        <f t="shared" si="132"/>
        <v>52094.5</v>
      </c>
      <c r="G690" s="25">
        <f t="shared" si="133"/>
        <v>0.98467208630469627</v>
      </c>
      <c r="H690" s="25">
        <f t="shared" si="128"/>
        <v>0.99908176007043725</v>
      </c>
      <c r="I690" s="4">
        <f t="shared" si="134"/>
        <v>51343.145326147809</v>
      </c>
      <c r="J690" s="25">
        <f t="shared" si="129"/>
        <v>52398.128929065992</v>
      </c>
      <c r="K690" s="15">
        <f t="shared" si="135"/>
        <v>52350.014874848945</v>
      </c>
      <c r="L690" s="36">
        <f t="shared" si="136"/>
        <v>-1054.0148748489446</v>
      </c>
      <c r="M690" s="36">
        <f t="shared" si="137"/>
        <v>1054.0148748489446</v>
      </c>
      <c r="N690" s="36">
        <f t="shared" si="138"/>
        <v>2.0547701084859336E-2</v>
      </c>
      <c r="O690" s="36">
        <f t="shared" si="139"/>
        <v>1110947.3564028363</v>
      </c>
      <c r="P690" s="35">
        <f t="shared" si="130"/>
        <v>1110947.3564028363</v>
      </c>
    </row>
    <row r="691" spans="1:16" ht="17" x14ac:dyDescent="0.4">
      <c r="A691" s="1">
        <v>690</v>
      </c>
      <c r="B691" s="21">
        <v>40503</v>
      </c>
      <c r="C691" s="43">
        <v>2</v>
      </c>
      <c r="D691" s="22">
        <v>46223</v>
      </c>
      <c r="E691" s="25">
        <f t="shared" si="131"/>
        <v>53421.75</v>
      </c>
      <c r="F691" s="25">
        <f t="shared" si="132"/>
        <v>53463.125</v>
      </c>
      <c r="G691" s="25">
        <f t="shared" si="133"/>
        <v>0.86457722028033346</v>
      </c>
      <c r="H691" s="25">
        <f t="shared" si="128"/>
        <v>0.99903006100488578</v>
      </c>
      <c r="I691" s="4">
        <f t="shared" si="134"/>
        <v>46267.877018141044</v>
      </c>
      <c r="J691" s="25">
        <f t="shared" si="129"/>
        <v>52398.669595128835</v>
      </c>
      <c r="K691" s="15">
        <f t="shared" si="135"/>
        <v>52347.846082196411</v>
      </c>
      <c r="L691" s="36">
        <f t="shared" si="136"/>
        <v>-6124.8460821964109</v>
      </c>
      <c r="M691" s="36">
        <f t="shared" si="137"/>
        <v>6124.8460821964109</v>
      </c>
      <c r="N691" s="36">
        <f t="shared" si="138"/>
        <v>0.1325064596022848</v>
      </c>
      <c r="O691" s="36">
        <f t="shared" si="139"/>
        <v>37513739.530596726</v>
      </c>
      <c r="P691" s="35">
        <f t="shared" si="130"/>
        <v>37513739.530596726</v>
      </c>
    </row>
    <row r="692" spans="1:16" ht="17" x14ac:dyDescent="0.4">
      <c r="A692" s="1">
        <v>691</v>
      </c>
      <c r="B692" s="21">
        <v>40504</v>
      </c>
      <c r="C692" s="43">
        <v>3</v>
      </c>
      <c r="D692" s="22">
        <v>57521</v>
      </c>
      <c r="E692" s="25">
        <f t="shared" si="131"/>
        <v>53504.5</v>
      </c>
      <c r="F692" s="25">
        <f t="shared" si="132"/>
        <v>54489.875</v>
      </c>
      <c r="G692" s="25">
        <f t="shared" si="133"/>
        <v>1.0556273069079347</v>
      </c>
      <c r="H692" s="25">
        <f t="shared" si="128"/>
        <v>1.0006656594296783</v>
      </c>
      <c r="I692" s="4">
        <f t="shared" si="134"/>
        <v>57482.736074688175</v>
      </c>
      <c r="J692" s="25">
        <f t="shared" si="129"/>
        <v>52399.210261191678</v>
      </c>
      <c r="K692" s="15">
        <f t="shared" si="135"/>
        <v>52434.09028960974</v>
      </c>
      <c r="L692" s="36">
        <f t="shared" si="136"/>
        <v>5086.9097103902604</v>
      </c>
      <c r="M692" s="36">
        <f t="shared" si="137"/>
        <v>5086.9097103902604</v>
      </c>
      <c r="N692" s="36">
        <f t="shared" si="138"/>
        <v>8.8435696708858688E-2</v>
      </c>
      <c r="O692" s="36">
        <f t="shared" si="139"/>
        <v>25876650.401662722</v>
      </c>
      <c r="P692" s="35">
        <f t="shared" si="130"/>
        <v>25876650.401662722</v>
      </c>
    </row>
    <row r="693" spans="1:16" ht="17" x14ac:dyDescent="0.4">
      <c r="A693" s="1">
        <v>692</v>
      </c>
      <c r="B693" s="21">
        <v>40505</v>
      </c>
      <c r="C693" s="43">
        <v>4</v>
      </c>
      <c r="D693" s="22">
        <v>58978</v>
      </c>
      <c r="E693" s="25">
        <f t="shared" si="131"/>
        <v>55475.25</v>
      </c>
      <c r="F693" s="25">
        <f t="shared" si="132"/>
        <v>55778.75</v>
      </c>
      <c r="G693" s="25">
        <f t="shared" si="133"/>
        <v>1.057356071980817</v>
      </c>
      <c r="H693" s="25">
        <f t="shared" si="128"/>
        <v>1.0012225194949984</v>
      </c>
      <c r="I693" s="4">
        <f t="shared" si="134"/>
        <v>58905.986283396436</v>
      </c>
      <c r="J693" s="25">
        <f t="shared" si="129"/>
        <v>52399.750927254521</v>
      </c>
      <c r="K693" s="15">
        <f t="shared" si="135"/>
        <v>52463.810644296151</v>
      </c>
      <c r="L693" s="36">
        <f t="shared" si="136"/>
        <v>6514.1893557038493</v>
      </c>
      <c r="M693" s="36">
        <f t="shared" si="137"/>
        <v>6514.1893557038493</v>
      </c>
      <c r="N693" s="36">
        <f t="shared" si="138"/>
        <v>0.11045117426334988</v>
      </c>
      <c r="O693" s="36">
        <f t="shared" si="139"/>
        <v>42434662.96196533</v>
      </c>
      <c r="P693" s="35">
        <f t="shared" si="130"/>
        <v>42434662.96196533</v>
      </c>
    </row>
    <row r="694" spans="1:16" ht="17" x14ac:dyDescent="0.4">
      <c r="A694" s="1">
        <v>693</v>
      </c>
      <c r="B694" s="21">
        <v>40506</v>
      </c>
      <c r="C694" s="43">
        <v>1</v>
      </c>
      <c r="D694" s="22">
        <v>59179</v>
      </c>
      <c r="E694" s="25">
        <f t="shared" si="131"/>
        <v>56082.25</v>
      </c>
      <c r="F694" s="25">
        <f t="shared" si="132"/>
        <v>56552.375</v>
      </c>
      <c r="G694" s="25">
        <f t="shared" si="133"/>
        <v>1.0464458831304608</v>
      </c>
      <c r="H694" s="25">
        <f t="shared" si="128"/>
        <v>0.99908176007043725</v>
      </c>
      <c r="I694" s="4">
        <f t="shared" si="134"/>
        <v>59233.390464287688</v>
      </c>
      <c r="J694" s="25">
        <f t="shared" si="129"/>
        <v>52400.291593317364</v>
      </c>
      <c r="K694" s="15">
        <f t="shared" si="135"/>
        <v>52352.175553255649</v>
      </c>
      <c r="L694" s="36">
        <f t="shared" si="136"/>
        <v>6826.824446744351</v>
      </c>
      <c r="M694" s="36">
        <f t="shared" si="137"/>
        <v>6826.824446744351</v>
      </c>
      <c r="N694" s="36">
        <f t="shared" si="138"/>
        <v>0.11535890175137044</v>
      </c>
      <c r="O694" s="36">
        <f t="shared" si="139"/>
        <v>46605532.026666313</v>
      </c>
      <c r="P694" s="35">
        <f t="shared" si="130"/>
        <v>46605532.026666313</v>
      </c>
    </row>
    <row r="695" spans="1:16" ht="17" x14ac:dyDescent="0.4">
      <c r="A695" s="1">
        <v>694</v>
      </c>
      <c r="B695" s="21">
        <v>40507</v>
      </c>
      <c r="C695" s="43">
        <v>2</v>
      </c>
      <c r="D695" s="22">
        <v>48651</v>
      </c>
      <c r="E695" s="25">
        <f t="shared" si="131"/>
        <v>57022.5</v>
      </c>
      <c r="F695" s="25">
        <f t="shared" si="132"/>
        <v>56594.75</v>
      </c>
      <c r="G695" s="25">
        <f t="shared" si="133"/>
        <v>0.85963804063097726</v>
      </c>
      <c r="H695" s="25">
        <f t="shared" si="128"/>
        <v>0.99903006100488578</v>
      </c>
      <c r="I695" s="4">
        <f t="shared" si="134"/>
        <v>48698.234316456743</v>
      </c>
      <c r="J695" s="25">
        <f t="shared" si="129"/>
        <v>52400.832259380208</v>
      </c>
      <c r="K695" s="15">
        <f t="shared" si="135"/>
        <v>52350.006648795395</v>
      </c>
      <c r="L695" s="36">
        <f t="shared" si="136"/>
        <v>-3699.0066487953954</v>
      </c>
      <c r="M695" s="36">
        <f t="shared" si="137"/>
        <v>3699.0066487953954</v>
      </c>
      <c r="N695" s="36">
        <f t="shared" si="138"/>
        <v>7.6031461815695367E-2</v>
      </c>
      <c r="O695" s="36">
        <f t="shared" si="139"/>
        <v>13682650.187832542</v>
      </c>
      <c r="P695" s="35">
        <f t="shared" si="130"/>
        <v>13682650.187832542</v>
      </c>
    </row>
    <row r="696" spans="1:16" ht="17" x14ac:dyDescent="0.4">
      <c r="A696" s="1">
        <v>695</v>
      </c>
      <c r="B696" s="21">
        <v>40508</v>
      </c>
      <c r="C696" s="43">
        <v>3</v>
      </c>
      <c r="D696" s="22">
        <v>61282</v>
      </c>
      <c r="E696" s="25">
        <f t="shared" si="131"/>
        <v>56167</v>
      </c>
      <c r="F696" s="25">
        <f t="shared" si="132"/>
        <v>55121.875</v>
      </c>
      <c r="G696" s="25">
        <f t="shared" si="133"/>
        <v>1.1117546346164748</v>
      </c>
      <c r="H696" s="25">
        <f t="shared" si="128"/>
        <v>1.0006656594296783</v>
      </c>
      <c r="I696" s="4">
        <f t="shared" si="134"/>
        <v>61241.234194972974</v>
      </c>
      <c r="J696" s="25">
        <f t="shared" si="129"/>
        <v>52401.372925443058</v>
      </c>
      <c r="K696" s="15">
        <f t="shared" si="135"/>
        <v>52436.25439345897</v>
      </c>
      <c r="L696" s="36">
        <f t="shared" si="136"/>
        <v>8845.7456065410297</v>
      </c>
      <c r="M696" s="36">
        <f t="shared" si="137"/>
        <v>8845.7456065410297</v>
      </c>
      <c r="N696" s="36">
        <f t="shared" si="138"/>
        <v>0.14434492357529177</v>
      </c>
      <c r="O696" s="36">
        <f t="shared" si="139"/>
        <v>78247215.335639924</v>
      </c>
      <c r="P696" s="35">
        <f t="shared" si="130"/>
        <v>78247215.335639924</v>
      </c>
    </row>
    <row r="697" spans="1:16" ht="17" x14ac:dyDescent="0.4">
      <c r="A697" s="1">
        <v>696</v>
      </c>
      <c r="B697" s="21">
        <v>40509</v>
      </c>
      <c r="C697" s="43">
        <v>4</v>
      </c>
      <c r="D697" s="22">
        <v>55556</v>
      </c>
      <c r="E697" s="25">
        <f t="shared" si="131"/>
        <v>54076.75</v>
      </c>
      <c r="F697" s="25">
        <f t="shared" si="132"/>
        <v>55883.375</v>
      </c>
      <c r="G697" s="25">
        <f t="shared" si="133"/>
        <v>0.99414181766938736</v>
      </c>
      <c r="H697" s="25">
        <f t="shared" si="128"/>
        <v>1.0012225194949984</v>
      </c>
      <c r="I697" s="4">
        <f t="shared" si="134"/>
        <v>55488.164636989597</v>
      </c>
      <c r="J697" s="25">
        <f t="shared" si="129"/>
        <v>52401.913591505901</v>
      </c>
      <c r="K697" s="15">
        <f t="shared" si="135"/>
        <v>52465.975952446737</v>
      </c>
      <c r="L697" s="36">
        <f t="shared" si="136"/>
        <v>3090.0240475532628</v>
      </c>
      <c r="M697" s="36">
        <f t="shared" si="137"/>
        <v>3090.0240475532628</v>
      </c>
      <c r="N697" s="36">
        <f t="shared" si="138"/>
        <v>5.5619987896055559E-2</v>
      </c>
      <c r="O697" s="36">
        <f t="shared" si="139"/>
        <v>9548248.6144574489</v>
      </c>
      <c r="P697" s="35">
        <f t="shared" si="130"/>
        <v>9548248.6144574489</v>
      </c>
    </row>
    <row r="698" spans="1:16" ht="17" x14ac:dyDescent="0.4">
      <c r="A698" s="1">
        <v>697</v>
      </c>
      <c r="B698" s="21">
        <v>40510</v>
      </c>
      <c r="C698" s="43">
        <v>1</v>
      </c>
      <c r="D698" s="22">
        <v>50818</v>
      </c>
      <c r="E698" s="25">
        <f t="shared" si="131"/>
        <v>57690</v>
      </c>
      <c r="F698" s="25">
        <f t="shared" si="132"/>
        <v>58170.5</v>
      </c>
      <c r="G698" s="25">
        <f t="shared" si="133"/>
        <v>0.87360431834005203</v>
      </c>
      <c r="H698" s="25">
        <f t="shared" si="128"/>
        <v>0.99908176007043725</v>
      </c>
      <c r="I698" s="4">
        <f t="shared" si="134"/>
        <v>50864.706004058397</v>
      </c>
      <c r="J698" s="25">
        <f t="shared" si="129"/>
        <v>52402.454257568745</v>
      </c>
      <c r="K698" s="15">
        <f t="shared" si="135"/>
        <v>52354.336231662361</v>
      </c>
      <c r="L698" s="36">
        <f t="shared" si="136"/>
        <v>-1536.3362316623607</v>
      </c>
      <c r="M698" s="36">
        <f t="shared" si="137"/>
        <v>1536.3362316623607</v>
      </c>
      <c r="N698" s="36">
        <f t="shared" si="138"/>
        <v>3.0232127034955345E-2</v>
      </c>
      <c r="O698" s="36">
        <f t="shared" si="139"/>
        <v>2360329.0167185026</v>
      </c>
      <c r="P698" s="35">
        <f t="shared" si="130"/>
        <v>2360329.0167185026</v>
      </c>
    </row>
    <row r="699" spans="1:16" ht="17" x14ac:dyDescent="0.4">
      <c r="A699" s="1">
        <v>698</v>
      </c>
      <c r="B699" s="21">
        <v>40511</v>
      </c>
      <c r="C699" s="43">
        <v>2</v>
      </c>
      <c r="D699" s="22">
        <v>63104</v>
      </c>
      <c r="E699" s="25">
        <f t="shared" si="131"/>
        <v>58651</v>
      </c>
      <c r="F699" s="25">
        <f t="shared" si="132"/>
        <v>59786.625</v>
      </c>
      <c r="G699" s="25">
        <f t="shared" si="133"/>
        <v>1.0554869086522278</v>
      </c>
      <c r="H699" s="25">
        <f t="shared" si="128"/>
        <v>0.99903006100488578</v>
      </c>
      <c r="I699" s="4">
        <f t="shared" si="134"/>
        <v>63165.266455071556</v>
      </c>
      <c r="J699" s="25">
        <f t="shared" si="129"/>
        <v>52402.994923631588</v>
      </c>
      <c r="K699" s="15">
        <f t="shared" si="135"/>
        <v>52352.167215394387</v>
      </c>
      <c r="L699" s="36">
        <f t="shared" si="136"/>
        <v>10751.832784605613</v>
      </c>
      <c r="M699" s="36">
        <f t="shared" si="137"/>
        <v>10751.832784605613</v>
      </c>
      <c r="N699" s="36">
        <f t="shared" si="138"/>
        <v>0.17038274569925224</v>
      </c>
      <c r="O699" s="36">
        <f t="shared" si="139"/>
        <v>115601908.22812009</v>
      </c>
      <c r="P699" s="35">
        <f t="shared" si="130"/>
        <v>115601908.22812009</v>
      </c>
    </row>
    <row r="700" spans="1:16" ht="17" x14ac:dyDescent="0.4">
      <c r="A700" s="1">
        <v>699</v>
      </c>
      <c r="B700" s="21">
        <v>40512</v>
      </c>
      <c r="C700" s="43">
        <v>3</v>
      </c>
      <c r="D700" s="22">
        <v>65126</v>
      </c>
      <c r="E700" s="25">
        <f t="shared" si="131"/>
        <v>60922.25</v>
      </c>
      <c r="F700" s="25">
        <f t="shared" si="132"/>
        <v>60932.125</v>
      </c>
      <c r="G700" s="25">
        <f t="shared" si="133"/>
        <v>1.0688286351411509</v>
      </c>
      <c r="H700" s="25">
        <f t="shared" si="128"/>
        <v>1.0006656594296783</v>
      </c>
      <c r="I700" s="4">
        <f t="shared" si="134"/>
        <v>65082.677102278161</v>
      </c>
      <c r="J700" s="25">
        <f t="shared" si="129"/>
        <v>52403.535589694431</v>
      </c>
      <c r="K700" s="15">
        <f t="shared" si="135"/>
        <v>52438.418497308194</v>
      </c>
      <c r="L700" s="36">
        <f t="shared" si="136"/>
        <v>12687.581502691806</v>
      </c>
      <c r="M700" s="36">
        <f t="shared" si="137"/>
        <v>12687.581502691806</v>
      </c>
      <c r="N700" s="36">
        <f t="shared" si="138"/>
        <v>0.1948159184149465</v>
      </c>
      <c r="O700" s="36">
        <f t="shared" si="139"/>
        <v>160974724.38744727</v>
      </c>
      <c r="P700" s="35">
        <f t="shared" si="130"/>
        <v>160974724.38744727</v>
      </c>
    </row>
    <row r="701" spans="1:16" ht="17" x14ac:dyDescent="0.4">
      <c r="A701" s="1">
        <v>700</v>
      </c>
      <c r="B701" s="21">
        <v>40513</v>
      </c>
      <c r="C701" s="43">
        <v>4</v>
      </c>
      <c r="D701" s="22">
        <v>64641</v>
      </c>
      <c r="E701" s="25">
        <f t="shared" si="131"/>
        <v>60942</v>
      </c>
      <c r="F701" s="25">
        <f t="shared" si="132"/>
        <v>60942.5</v>
      </c>
      <c r="G701" s="25">
        <f t="shared" si="133"/>
        <v>1.0606883537761005</v>
      </c>
      <c r="H701" s="25">
        <f t="shared" si="128"/>
        <v>1.0012225194949984</v>
      </c>
      <c r="I701" s="4">
        <f t="shared" si="134"/>
        <v>64562.071608820734</v>
      </c>
      <c r="J701" s="25">
        <f t="shared" si="129"/>
        <v>52404.076255757282</v>
      </c>
      <c r="K701" s="15">
        <f t="shared" si="135"/>
        <v>52468.141260597331</v>
      </c>
      <c r="L701" s="36">
        <f t="shared" si="136"/>
        <v>12172.858739402669</v>
      </c>
      <c r="M701" s="36">
        <f t="shared" si="137"/>
        <v>12172.858739402669</v>
      </c>
      <c r="N701" s="36">
        <f t="shared" si="138"/>
        <v>0.18831482711286443</v>
      </c>
      <c r="O701" s="36">
        <f t="shared" si="139"/>
        <v>148178489.88945195</v>
      </c>
      <c r="P701" s="35">
        <f t="shared" si="130"/>
        <v>148178489.88945195</v>
      </c>
    </row>
    <row r="702" spans="1:16" ht="17" x14ac:dyDescent="0.4">
      <c r="A702" s="1">
        <v>701</v>
      </c>
      <c r="B702" s="21">
        <v>40514</v>
      </c>
      <c r="C702" s="43">
        <v>1</v>
      </c>
      <c r="D702" s="22">
        <v>50897</v>
      </c>
      <c r="E702" s="25">
        <f t="shared" si="131"/>
        <v>60943</v>
      </c>
      <c r="F702" s="25">
        <f t="shared" si="132"/>
        <v>59493.625</v>
      </c>
      <c r="G702" s="25">
        <f t="shared" si="133"/>
        <v>0.85550342578721672</v>
      </c>
      <c r="H702" s="25">
        <f t="shared" si="128"/>
        <v>0.99908176007043725</v>
      </c>
      <c r="I702" s="4">
        <f t="shared" si="134"/>
        <v>50943.778611684051</v>
      </c>
      <c r="J702" s="25">
        <f t="shared" si="129"/>
        <v>52404.616921820125</v>
      </c>
      <c r="K702" s="15">
        <f t="shared" si="135"/>
        <v>52356.496910069072</v>
      </c>
      <c r="L702" s="36">
        <f t="shared" si="136"/>
        <v>-1459.4969100690723</v>
      </c>
      <c r="M702" s="36">
        <f t="shared" si="137"/>
        <v>1459.4969100690723</v>
      </c>
      <c r="N702" s="36">
        <f t="shared" si="138"/>
        <v>2.8675499736115533E-2</v>
      </c>
      <c r="O702" s="36">
        <f t="shared" si="139"/>
        <v>2130131.2305011698</v>
      </c>
      <c r="P702" s="35">
        <f t="shared" si="130"/>
        <v>2130131.2305011698</v>
      </c>
    </row>
    <row r="703" spans="1:16" ht="17" x14ac:dyDescent="0.4">
      <c r="A703" s="1">
        <v>702</v>
      </c>
      <c r="B703" s="21">
        <v>40515</v>
      </c>
      <c r="C703" s="43">
        <v>2</v>
      </c>
      <c r="D703" s="22">
        <v>63108</v>
      </c>
      <c r="E703" s="25">
        <f t="shared" si="131"/>
        <v>58044.25</v>
      </c>
      <c r="F703" s="25">
        <f t="shared" si="132"/>
        <v>56008.25</v>
      </c>
      <c r="G703" s="25">
        <f t="shared" si="133"/>
        <v>1.1267625751563386</v>
      </c>
      <c r="H703" s="25">
        <f t="shared" si="128"/>
        <v>0.99903006100488578</v>
      </c>
      <c r="I703" s="4">
        <f t="shared" si="134"/>
        <v>63169.270338594317</v>
      </c>
      <c r="J703" s="25">
        <f t="shared" si="129"/>
        <v>52405.157587882968</v>
      </c>
      <c r="K703" s="15">
        <f t="shared" si="135"/>
        <v>52354.327781993372</v>
      </c>
      <c r="L703" s="36">
        <f t="shared" si="136"/>
        <v>10753.672218006628</v>
      </c>
      <c r="M703" s="36">
        <f t="shared" si="137"/>
        <v>10753.672218006628</v>
      </c>
      <c r="N703" s="36">
        <f t="shared" si="138"/>
        <v>0.17040109364908773</v>
      </c>
      <c r="O703" s="36">
        <f t="shared" si="139"/>
        <v>115641466.17232759</v>
      </c>
      <c r="P703" s="35">
        <f t="shared" si="130"/>
        <v>115641466.17232759</v>
      </c>
    </row>
    <row r="704" spans="1:16" ht="17" x14ac:dyDescent="0.4">
      <c r="A704" s="1">
        <v>703</v>
      </c>
      <c r="B704" s="21">
        <v>40516</v>
      </c>
      <c r="C704" s="43">
        <v>3</v>
      </c>
      <c r="D704" s="22">
        <v>53531</v>
      </c>
      <c r="E704" s="25">
        <f t="shared" si="131"/>
        <v>53972.25</v>
      </c>
      <c r="F704" s="25">
        <f t="shared" si="132"/>
        <v>54745.875</v>
      </c>
      <c r="G704" s="25">
        <f t="shared" si="133"/>
        <v>0.97780883034566535</v>
      </c>
      <c r="H704" s="25">
        <f t="shared" si="128"/>
        <v>1.0006656594296783</v>
      </c>
      <c r="I704" s="4">
        <f t="shared" si="134"/>
        <v>53495.390289009796</v>
      </c>
      <c r="J704" s="25">
        <f t="shared" si="129"/>
        <v>52405.698253945811</v>
      </c>
      <c r="K704" s="15">
        <f t="shared" si="135"/>
        <v>52440.582601157425</v>
      </c>
      <c r="L704" s="36">
        <f t="shared" si="136"/>
        <v>1090.4173988425755</v>
      </c>
      <c r="M704" s="36">
        <f t="shared" si="137"/>
        <v>1090.4173988425755</v>
      </c>
      <c r="N704" s="36">
        <f t="shared" si="138"/>
        <v>2.0369830543845165E-2</v>
      </c>
      <c r="O704" s="36">
        <f t="shared" si="139"/>
        <v>1189010.1036986085</v>
      </c>
      <c r="P704" s="35">
        <f t="shared" si="130"/>
        <v>1189010.1036986085</v>
      </c>
    </row>
    <row r="705" spans="1:16" ht="17" x14ac:dyDescent="0.4">
      <c r="A705" s="1">
        <v>704</v>
      </c>
      <c r="B705" s="21">
        <v>40517</v>
      </c>
      <c r="C705" s="43">
        <v>4</v>
      </c>
      <c r="D705" s="22">
        <v>48353</v>
      </c>
      <c r="E705" s="25">
        <f t="shared" si="131"/>
        <v>55519.5</v>
      </c>
      <c r="F705" s="25">
        <f t="shared" si="132"/>
        <v>54332.25</v>
      </c>
      <c r="G705" s="25">
        <f t="shared" si="133"/>
        <v>0.88995025974444275</v>
      </c>
      <c r="H705" s="25">
        <f t="shared" si="128"/>
        <v>1.0012225194949984</v>
      </c>
      <c r="I705" s="4">
        <f t="shared" si="134"/>
        <v>48293.959692784905</v>
      </c>
      <c r="J705" s="25">
        <f t="shared" si="129"/>
        <v>52406.238920008655</v>
      </c>
      <c r="K705" s="15">
        <f t="shared" si="135"/>
        <v>52470.30656874791</v>
      </c>
      <c r="L705" s="36">
        <f t="shared" si="136"/>
        <v>-4117.3065687479102</v>
      </c>
      <c r="M705" s="36">
        <f t="shared" si="137"/>
        <v>4117.3065687479102</v>
      </c>
      <c r="N705" s="36">
        <f t="shared" si="138"/>
        <v>8.5151005495996329E-2</v>
      </c>
      <c r="O705" s="36">
        <f t="shared" si="139"/>
        <v>16952213.381054688</v>
      </c>
      <c r="P705" s="35">
        <f t="shared" si="130"/>
        <v>16952213.381054688</v>
      </c>
    </row>
    <row r="706" spans="1:16" ht="17" x14ac:dyDescent="0.4">
      <c r="A706" s="1">
        <v>705</v>
      </c>
      <c r="B706" s="21">
        <v>40518</v>
      </c>
      <c r="C706" s="43">
        <v>1</v>
      </c>
      <c r="D706" s="22">
        <v>57086</v>
      </c>
      <c r="E706" s="25">
        <f t="shared" si="131"/>
        <v>53145</v>
      </c>
      <c r="F706" s="25">
        <f t="shared" si="132"/>
        <v>53972.375</v>
      </c>
      <c r="G706" s="25">
        <f t="shared" si="133"/>
        <v>1.0576892345389655</v>
      </c>
      <c r="H706" s="25">
        <f t="shared" ref="H706:H769" si="140">VLOOKUP(C706,$Q$38:$S$42,3,FALSE)</f>
        <v>0.99908176007043725</v>
      </c>
      <c r="I706" s="4">
        <f t="shared" si="134"/>
        <v>57138.466821749724</v>
      </c>
      <c r="J706" s="25">
        <f t="shared" si="129"/>
        <v>52406.779586071498</v>
      </c>
      <c r="K706" s="15">
        <f t="shared" si="135"/>
        <v>52358.657588475769</v>
      </c>
      <c r="L706" s="36">
        <f t="shared" si="136"/>
        <v>4727.3424115242306</v>
      </c>
      <c r="M706" s="36">
        <f t="shared" si="137"/>
        <v>4727.3424115242306</v>
      </c>
      <c r="N706" s="36">
        <f t="shared" si="138"/>
        <v>8.2810889036265115E-2</v>
      </c>
      <c r="O706" s="36">
        <f t="shared" si="139"/>
        <v>22347766.275795728</v>
      </c>
      <c r="P706" s="35">
        <f t="shared" si="130"/>
        <v>22347766.275795728</v>
      </c>
    </row>
    <row r="707" spans="1:16" ht="17" x14ac:dyDescent="0.4">
      <c r="A707" s="1">
        <v>706</v>
      </c>
      <c r="B707" s="21">
        <v>40519</v>
      </c>
      <c r="C707" s="43">
        <v>2</v>
      </c>
      <c r="D707" s="22">
        <v>53610</v>
      </c>
      <c r="E707" s="25">
        <f t="shared" si="131"/>
        <v>54799.75</v>
      </c>
      <c r="F707" s="25">
        <f t="shared" si="132"/>
        <v>53926</v>
      </c>
      <c r="G707" s="25">
        <f t="shared" si="133"/>
        <v>0.99414011793939838</v>
      </c>
      <c r="H707" s="25">
        <f t="shared" si="140"/>
        <v>0.99903006100488578</v>
      </c>
      <c r="I707" s="4">
        <f t="shared" si="134"/>
        <v>53662.048913799219</v>
      </c>
      <c r="J707" s="25">
        <f t="shared" ref="J707:J770" si="141">INTERCEPT($I$2:$I$3896,$A$2:$A$3896)+SLOPE($I$2:$I$3896,$A$2:$A$3896)*A707</f>
        <v>52407.320252134348</v>
      </c>
      <c r="K707" s="15">
        <f t="shared" si="135"/>
        <v>52356.488348592364</v>
      </c>
      <c r="L707" s="36">
        <f t="shared" si="136"/>
        <v>1253.5116514076362</v>
      </c>
      <c r="M707" s="36">
        <f t="shared" si="137"/>
        <v>1253.5116514076362</v>
      </c>
      <c r="N707" s="36">
        <f t="shared" si="138"/>
        <v>2.3382049084268535E-2</v>
      </c>
      <c r="O707" s="36">
        <f t="shared" si="139"/>
        <v>1571291.4602146994</v>
      </c>
      <c r="P707" s="35">
        <f t="shared" ref="P707:P770" si="142">(D707-K707)^2</f>
        <v>1571291.4602146994</v>
      </c>
    </row>
    <row r="708" spans="1:16" ht="17" x14ac:dyDescent="0.4">
      <c r="A708" s="1">
        <v>707</v>
      </c>
      <c r="B708" s="21">
        <v>40520</v>
      </c>
      <c r="C708" s="43">
        <v>3</v>
      </c>
      <c r="D708" s="22">
        <v>60150</v>
      </c>
      <c r="E708" s="25">
        <f t="shared" si="131"/>
        <v>53052.25</v>
      </c>
      <c r="F708" s="25">
        <f t="shared" si="132"/>
        <v>52575.625</v>
      </c>
      <c r="G708" s="25">
        <f t="shared" si="133"/>
        <v>1.1440662854697401</v>
      </c>
      <c r="H708" s="25">
        <f t="shared" si="140"/>
        <v>1.0006656594296783</v>
      </c>
      <c r="I708" s="4">
        <f t="shared" si="134"/>
        <v>60109.987220189039</v>
      </c>
      <c r="J708" s="25">
        <f t="shared" si="141"/>
        <v>52407.860918197191</v>
      </c>
      <c r="K708" s="15">
        <f t="shared" si="135"/>
        <v>52442.746705006663</v>
      </c>
      <c r="L708" s="36">
        <f t="shared" si="136"/>
        <v>7707.2532949933375</v>
      </c>
      <c r="M708" s="36">
        <f t="shared" si="137"/>
        <v>7707.2532949933375</v>
      </c>
      <c r="N708" s="36">
        <f t="shared" si="138"/>
        <v>0.12813388686605715</v>
      </c>
      <c r="O708" s="36">
        <f t="shared" si="139"/>
        <v>59401753.353185661</v>
      </c>
      <c r="P708" s="35">
        <f t="shared" si="142"/>
        <v>59401753.353185661</v>
      </c>
    </row>
    <row r="709" spans="1:16" ht="17" x14ac:dyDescent="0.4">
      <c r="A709" s="1">
        <v>708</v>
      </c>
      <c r="B709" s="21">
        <v>40521</v>
      </c>
      <c r="C709" s="43">
        <v>4</v>
      </c>
      <c r="D709" s="22">
        <v>41363</v>
      </c>
      <c r="E709" s="25">
        <f t="shared" ref="E709:E772" si="143">AVERAGE(D707:D710)</f>
        <v>52099</v>
      </c>
      <c r="F709" s="25">
        <f t="shared" ref="F709:F772" si="144">AVERAGE(E709:E710)</f>
        <v>51886.5</v>
      </c>
      <c r="G709" s="25">
        <f t="shared" si="133"/>
        <v>0.79718231139120965</v>
      </c>
      <c r="H709" s="25">
        <f t="shared" si="140"/>
        <v>1.0012225194949984</v>
      </c>
      <c r="I709" s="4">
        <f t="shared" si="134"/>
        <v>41312.494669879052</v>
      </c>
      <c r="J709" s="25">
        <f t="shared" si="141"/>
        <v>52408.401584260035</v>
      </c>
      <c r="K709" s="15">
        <f t="shared" si="135"/>
        <v>52472.471876898497</v>
      </c>
      <c r="L709" s="36">
        <f t="shared" si="136"/>
        <v>-11109.471876898497</v>
      </c>
      <c r="M709" s="36">
        <f t="shared" si="137"/>
        <v>11109.471876898497</v>
      </c>
      <c r="N709" s="36">
        <f t="shared" si="138"/>
        <v>0.26858477085555926</v>
      </c>
      <c r="O709" s="36">
        <f t="shared" si="139"/>
        <v>123420365.38359861</v>
      </c>
      <c r="P709" s="35">
        <f t="shared" si="142"/>
        <v>123420365.38359861</v>
      </c>
    </row>
    <row r="710" spans="1:16" ht="17" x14ac:dyDescent="0.4">
      <c r="A710" s="1">
        <v>709</v>
      </c>
      <c r="B710" s="21">
        <v>40522</v>
      </c>
      <c r="C710" s="43">
        <v>1</v>
      </c>
      <c r="D710" s="22">
        <v>53273</v>
      </c>
      <c r="E710" s="25">
        <f t="shared" si="143"/>
        <v>51674</v>
      </c>
      <c r="F710" s="25">
        <f t="shared" si="144"/>
        <v>50395.5</v>
      </c>
      <c r="G710" s="25">
        <f t="shared" si="133"/>
        <v>1.0570983520354</v>
      </c>
      <c r="H710" s="25">
        <f t="shared" si="140"/>
        <v>0.99908176007043725</v>
      </c>
      <c r="I710" s="4">
        <f t="shared" si="134"/>
        <v>53321.962354956966</v>
      </c>
      <c r="J710" s="25">
        <f t="shared" si="141"/>
        <v>52408.942250322878</v>
      </c>
      <c r="K710" s="15">
        <f t="shared" si="135"/>
        <v>52360.818266882481</v>
      </c>
      <c r="L710" s="36">
        <f t="shared" si="136"/>
        <v>912.18173311751889</v>
      </c>
      <c r="M710" s="36">
        <f t="shared" si="137"/>
        <v>912.18173311751889</v>
      </c>
      <c r="N710" s="36">
        <f t="shared" si="138"/>
        <v>1.7122777638156644E-2</v>
      </c>
      <c r="O710" s="36">
        <f t="shared" si="139"/>
        <v>832075.51423328044</v>
      </c>
      <c r="P710" s="35">
        <f t="shared" si="142"/>
        <v>832075.51423328044</v>
      </c>
    </row>
    <row r="711" spans="1:16" ht="17" x14ac:dyDescent="0.4">
      <c r="A711" s="1">
        <v>710</v>
      </c>
      <c r="B711" s="21">
        <v>40523</v>
      </c>
      <c r="C711" s="43">
        <v>2</v>
      </c>
      <c r="D711" s="22">
        <v>51910</v>
      </c>
      <c r="E711" s="25">
        <f t="shared" si="143"/>
        <v>49117</v>
      </c>
      <c r="F711" s="25">
        <f t="shared" si="144"/>
        <v>51898.625</v>
      </c>
      <c r="G711" s="25">
        <f t="shared" si="133"/>
        <v>1.0002191772903424</v>
      </c>
      <c r="H711" s="25">
        <f t="shared" si="140"/>
        <v>0.99903006100488578</v>
      </c>
      <c r="I711" s="4">
        <f t="shared" si="134"/>
        <v>51960.398416625954</v>
      </c>
      <c r="J711" s="25">
        <f t="shared" si="141"/>
        <v>52409.482916385721</v>
      </c>
      <c r="K711" s="15">
        <f t="shared" si="135"/>
        <v>52358.648915191348</v>
      </c>
      <c r="L711" s="36">
        <f t="shared" si="136"/>
        <v>-448.64891519134835</v>
      </c>
      <c r="M711" s="36">
        <f t="shared" si="137"/>
        <v>448.64891519134835</v>
      </c>
      <c r="N711" s="36">
        <f t="shared" si="138"/>
        <v>8.6428224849036481E-3</v>
      </c>
      <c r="O711" s="36">
        <f t="shared" si="139"/>
        <v>201285.84910237367</v>
      </c>
      <c r="P711" s="35">
        <f t="shared" si="142"/>
        <v>201285.84910237367</v>
      </c>
    </row>
    <row r="712" spans="1:16" ht="17" x14ac:dyDescent="0.4">
      <c r="A712" s="1">
        <v>711</v>
      </c>
      <c r="B712" s="21">
        <v>40524</v>
      </c>
      <c r="C712" s="43">
        <v>3</v>
      </c>
      <c r="D712" s="22">
        <v>49922</v>
      </c>
      <c r="E712" s="25">
        <f t="shared" si="143"/>
        <v>54680.25</v>
      </c>
      <c r="F712" s="25">
        <f t="shared" si="144"/>
        <v>56271.875</v>
      </c>
      <c r="G712" s="25">
        <f t="shared" si="133"/>
        <v>0.88715721663797409</v>
      </c>
      <c r="H712" s="25">
        <f t="shared" si="140"/>
        <v>1.0006656594296783</v>
      </c>
      <c r="I712" s="4">
        <f t="shared" si="134"/>
        <v>49888.791055798458</v>
      </c>
      <c r="J712" s="25">
        <f t="shared" si="141"/>
        <v>52410.023582448564</v>
      </c>
      <c r="K712" s="15">
        <f t="shared" si="135"/>
        <v>52444.910808855886</v>
      </c>
      <c r="L712" s="36">
        <f t="shared" si="136"/>
        <v>-2522.910808855886</v>
      </c>
      <c r="M712" s="36">
        <f t="shared" si="137"/>
        <v>2522.910808855886</v>
      </c>
      <c r="N712" s="36">
        <f t="shared" si="138"/>
        <v>5.0537053981328593E-2</v>
      </c>
      <c r="O712" s="36">
        <f t="shared" si="139"/>
        <v>6365078.9494418604</v>
      </c>
      <c r="P712" s="35">
        <f t="shared" si="142"/>
        <v>6365078.9494418604</v>
      </c>
    </row>
    <row r="713" spans="1:16" ht="17" x14ac:dyDescent="0.4">
      <c r="A713" s="1">
        <v>712</v>
      </c>
      <c r="B713" s="21">
        <v>40525</v>
      </c>
      <c r="C713" s="43">
        <v>4</v>
      </c>
      <c r="D713" s="22">
        <v>63616</v>
      </c>
      <c r="E713" s="25">
        <f t="shared" si="143"/>
        <v>57863.5</v>
      </c>
      <c r="F713" s="25">
        <f t="shared" si="144"/>
        <v>59762</v>
      </c>
      <c r="G713" s="25">
        <f t="shared" si="133"/>
        <v>1.0644891402563501</v>
      </c>
      <c r="H713" s="25">
        <f t="shared" si="140"/>
        <v>1.0012225194949984</v>
      </c>
      <c r="I713" s="4">
        <f t="shared" si="134"/>
        <v>63538.323161255859</v>
      </c>
      <c r="J713" s="25">
        <f t="shared" si="141"/>
        <v>52410.564248511415</v>
      </c>
      <c r="K713" s="15">
        <f t="shared" si="135"/>
        <v>52474.637185049083</v>
      </c>
      <c r="L713" s="36">
        <f t="shared" si="136"/>
        <v>11141.362814950917</v>
      </c>
      <c r="M713" s="36">
        <f t="shared" si="137"/>
        <v>11141.362814950917</v>
      </c>
      <c r="N713" s="36">
        <f t="shared" si="138"/>
        <v>0.17513460159316707</v>
      </c>
      <c r="O713" s="36">
        <f t="shared" si="139"/>
        <v>124129965.37437102</v>
      </c>
      <c r="P713" s="35">
        <f t="shared" si="142"/>
        <v>124129965.37437102</v>
      </c>
    </row>
    <row r="714" spans="1:16" ht="17" x14ac:dyDescent="0.4">
      <c r="A714" s="1">
        <v>713</v>
      </c>
      <c r="B714" s="21">
        <v>40526</v>
      </c>
      <c r="C714" s="43">
        <v>1</v>
      </c>
      <c r="D714" s="22">
        <v>66006</v>
      </c>
      <c r="E714" s="25">
        <f t="shared" si="143"/>
        <v>61660.5</v>
      </c>
      <c r="F714" s="25">
        <f t="shared" si="144"/>
        <v>61987.75</v>
      </c>
      <c r="G714" s="25">
        <f t="shared" si="133"/>
        <v>1.064823291698763</v>
      </c>
      <c r="H714" s="25">
        <f t="shared" si="140"/>
        <v>0.99908176007043725</v>
      </c>
      <c r="I714" s="4">
        <f t="shared" si="134"/>
        <v>66066.665049861826</v>
      </c>
      <c r="J714" s="25">
        <f t="shared" si="141"/>
        <v>52411.104914574258</v>
      </c>
      <c r="K714" s="15">
        <f t="shared" si="135"/>
        <v>52362.978945289193</v>
      </c>
      <c r="L714" s="36">
        <f t="shared" si="136"/>
        <v>13643.021054710807</v>
      </c>
      <c r="M714" s="36">
        <f t="shared" si="137"/>
        <v>13643.021054710807</v>
      </c>
      <c r="N714" s="36">
        <f t="shared" si="138"/>
        <v>0.20669364989108274</v>
      </c>
      <c r="O714" s="36">
        <f t="shared" si="139"/>
        <v>186132023.49928239</v>
      </c>
      <c r="P714" s="35">
        <f t="shared" si="142"/>
        <v>186132023.49928239</v>
      </c>
    </row>
    <row r="715" spans="1:16" ht="17" x14ac:dyDescent="0.4">
      <c r="A715" s="1">
        <v>714</v>
      </c>
      <c r="B715" s="21">
        <v>40527</v>
      </c>
      <c r="C715" s="43">
        <v>2</v>
      </c>
      <c r="D715" s="22">
        <v>67098</v>
      </c>
      <c r="E715" s="25">
        <f t="shared" si="143"/>
        <v>62315</v>
      </c>
      <c r="F715" s="25">
        <f t="shared" si="144"/>
        <v>62355.25</v>
      </c>
      <c r="G715" s="25">
        <f t="shared" si="133"/>
        <v>1.0760601553197204</v>
      </c>
      <c r="H715" s="25">
        <f t="shared" si="140"/>
        <v>0.99903006100488578</v>
      </c>
      <c r="I715" s="4">
        <f t="shared" si="134"/>
        <v>67163.144152548033</v>
      </c>
      <c r="J715" s="25">
        <f t="shared" si="141"/>
        <v>52411.645580637101</v>
      </c>
      <c r="K715" s="15">
        <f t="shared" si="135"/>
        <v>52360.809481790333</v>
      </c>
      <c r="L715" s="36">
        <f t="shared" si="136"/>
        <v>14737.190518209667</v>
      </c>
      <c r="M715" s="36">
        <f t="shared" si="137"/>
        <v>14737.190518209667</v>
      </c>
      <c r="N715" s="36">
        <f t="shared" si="138"/>
        <v>0.2196368076277932</v>
      </c>
      <c r="O715" s="36">
        <f t="shared" si="139"/>
        <v>217184784.37000892</v>
      </c>
      <c r="P715" s="35">
        <f t="shared" si="142"/>
        <v>217184784.37000892</v>
      </c>
    </row>
    <row r="716" spans="1:16" ht="17" x14ac:dyDescent="0.4">
      <c r="A716" s="1">
        <v>715</v>
      </c>
      <c r="B716" s="21">
        <v>40528</v>
      </c>
      <c r="C716" s="43">
        <v>3</v>
      </c>
      <c r="D716" s="22">
        <v>52540</v>
      </c>
      <c r="E716" s="25">
        <f t="shared" si="143"/>
        <v>62395.5</v>
      </c>
      <c r="F716" s="25">
        <f t="shared" si="144"/>
        <v>61145.625</v>
      </c>
      <c r="G716" s="25">
        <f t="shared" si="133"/>
        <v>0.85926016783702841</v>
      </c>
      <c r="H716" s="25">
        <f t="shared" si="140"/>
        <v>1.0006656594296783</v>
      </c>
      <c r="I716" s="4">
        <f t="shared" si="134"/>
        <v>52505.049518682164</v>
      </c>
      <c r="J716" s="25">
        <f t="shared" si="141"/>
        <v>52412.186246699945</v>
      </c>
      <c r="K716" s="15">
        <f t="shared" si="135"/>
        <v>52447.074912705117</v>
      </c>
      <c r="L716" s="36">
        <f t="shared" si="136"/>
        <v>92.925087294883269</v>
      </c>
      <c r="M716" s="36">
        <f t="shared" si="137"/>
        <v>92.925087294883269</v>
      </c>
      <c r="N716" s="36">
        <f t="shared" si="138"/>
        <v>1.7686541167659549E-3</v>
      </c>
      <c r="O716" s="36">
        <f t="shared" si="139"/>
        <v>8635.0718487616759</v>
      </c>
      <c r="P716" s="35">
        <f t="shared" si="142"/>
        <v>8635.0718487616759</v>
      </c>
    </row>
    <row r="717" spans="1:16" ht="17" x14ac:dyDescent="0.4">
      <c r="A717" s="1">
        <v>716</v>
      </c>
      <c r="B717" s="21">
        <v>40529</v>
      </c>
      <c r="C717" s="43">
        <v>4</v>
      </c>
      <c r="D717" s="22">
        <v>63938</v>
      </c>
      <c r="E717" s="25">
        <f t="shared" si="143"/>
        <v>59895.75</v>
      </c>
      <c r="F717" s="25">
        <f t="shared" si="144"/>
        <v>58036.875</v>
      </c>
      <c r="G717" s="25">
        <f t="shared" si="133"/>
        <v>1.1016788894991332</v>
      </c>
      <c r="H717" s="25">
        <f t="shared" si="140"/>
        <v>1.0012225194949984</v>
      </c>
      <c r="I717" s="4">
        <f t="shared" si="134"/>
        <v>63859.929990637211</v>
      </c>
      <c r="J717" s="25">
        <f t="shared" si="141"/>
        <v>52412.726912762788</v>
      </c>
      <c r="K717" s="15">
        <f t="shared" si="135"/>
        <v>52476.80249319967</v>
      </c>
      <c r="L717" s="36">
        <f t="shared" si="136"/>
        <v>11461.19750680033</v>
      </c>
      <c r="M717" s="36">
        <f t="shared" si="137"/>
        <v>11461.19750680033</v>
      </c>
      <c r="N717" s="36">
        <f t="shared" si="138"/>
        <v>0.17925486419344255</v>
      </c>
      <c r="O717" s="36">
        <f t="shared" si="139"/>
        <v>131359048.2898861</v>
      </c>
      <c r="P717" s="35">
        <f t="shared" si="142"/>
        <v>131359048.2898861</v>
      </c>
    </row>
    <row r="718" spans="1:16" ht="17" x14ac:dyDescent="0.4">
      <c r="A718" s="1">
        <v>717</v>
      </c>
      <c r="B718" s="21">
        <v>40530</v>
      </c>
      <c r="C718" s="43">
        <v>1</v>
      </c>
      <c r="D718" s="22">
        <v>56007</v>
      </c>
      <c r="E718" s="25">
        <f t="shared" si="143"/>
        <v>56178</v>
      </c>
      <c r="F718" s="25">
        <f t="shared" si="144"/>
        <v>57649</v>
      </c>
      <c r="G718" s="25">
        <f t="shared" si="133"/>
        <v>0.97151728564242223</v>
      </c>
      <c r="H718" s="25">
        <f t="shared" si="140"/>
        <v>0.99908176007043725</v>
      </c>
      <c r="I718" s="4">
        <f t="shared" si="134"/>
        <v>56058.475130254999</v>
      </c>
      <c r="J718" s="25">
        <f t="shared" si="141"/>
        <v>52413.267578825638</v>
      </c>
      <c r="K718" s="15">
        <f t="shared" si="135"/>
        <v>52365.139623695904</v>
      </c>
      <c r="L718" s="36">
        <f t="shared" si="136"/>
        <v>3641.8603763040956</v>
      </c>
      <c r="M718" s="36">
        <f t="shared" si="137"/>
        <v>3641.8603763040956</v>
      </c>
      <c r="N718" s="36">
        <f t="shared" si="138"/>
        <v>6.5025092868821674E-2</v>
      </c>
      <c r="O718" s="36">
        <f t="shared" si="139"/>
        <v>13263147.000493808</v>
      </c>
      <c r="P718" s="35">
        <f t="shared" si="142"/>
        <v>13263147.000493808</v>
      </c>
    </row>
    <row r="719" spans="1:16" ht="17" x14ac:dyDescent="0.4">
      <c r="A719" s="1">
        <v>718</v>
      </c>
      <c r="B719" s="21">
        <v>40531</v>
      </c>
      <c r="C719" s="43">
        <v>2</v>
      </c>
      <c r="D719" s="22">
        <v>52227</v>
      </c>
      <c r="E719" s="25">
        <f t="shared" si="143"/>
        <v>59120</v>
      </c>
      <c r="F719" s="25">
        <f t="shared" si="144"/>
        <v>59368.5</v>
      </c>
      <c r="G719" s="25">
        <f t="shared" si="133"/>
        <v>0.87970893655726523</v>
      </c>
      <c r="H719" s="25">
        <f t="shared" si="140"/>
        <v>0.99903006100488578</v>
      </c>
      <c r="I719" s="4">
        <f t="shared" si="134"/>
        <v>52277.706185804738</v>
      </c>
      <c r="J719" s="25">
        <f t="shared" si="141"/>
        <v>52413.808244888482</v>
      </c>
      <c r="K719" s="15">
        <f t="shared" si="135"/>
        <v>52362.970048389325</v>
      </c>
      <c r="L719" s="36">
        <f t="shared" si="136"/>
        <v>-135.9700483893248</v>
      </c>
      <c r="M719" s="36">
        <f t="shared" si="137"/>
        <v>135.9700483893248</v>
      </c>
      <c r="N719" s="36">
        <f t="shared" si="138"/>
        <v>2.60344359027562E-3</v>
      </c>
      <c r="O719" s="36">
        <f t="shared" si="139"/>
        <v>18487.85405899533</v>
      </c>
      <c r="P719" s="35">
        <f t="shared" si="142"/>
        <v>18487.85405899533</v>
      </c>
    </row>
    <row r="720" spans="1:16" ht="17" x14ac:dyDescent="0.4">
      <c r="A720" s="1">
        <v>719</v>
      </c>
      <c r="B720" s="21">
        <v>40532</v>
      </c>
      <c r="C720" s="43">
        <v>3</v>
      </c>
      <c r="D720" s="22">
        <v>64308</v>
      </c>
      <c r="E720" s="25">
        <f t="shared" si="143"/>
        <v>59617</v>
      </c>
      <c r="F720" s="25">
        <f t="shared" si="144"/>
        <v>60736.75</v>
      </c>
      <c r="G720" s="25">
        <f t="shared" si="133"/>
        <v>1.0587988326672073</v>
      </c>
      <c r="H720" s="25">
        <f t="shared" si="140"/>
        <v>1.0006656594296783</v>
      </c>
      <c r="I720" s="4">
        <f t="shared" si="134"/>
        <v>64265.221249474926</v>
      </c>
      <c r="J720" s="25">
        <f t="shared" si="141"/>
        <v>52414.348910951325</v>
      </c>
      <c r="K720" s="15">
        <f t="shared" si="135"/>
        <v>52449.239016554347</v>
      </c>
      <c r="L720" s="36">
        <f t="shared" si="136"/>
        <v>11858.760983445653</v>
      </c>
      <c r="M720" s="36">
        <f t="shared" si="137"/>
        <v>11858.760983445653</v>
      </c>
      <c r="N720" s="36">
        <f t="shared" si="138"/>
        <v>0.18440568799287263</v>
      </c>
      <c r="O720" s="36">
        <f t="shared" si="139"/>
        <v>140630212.06249291</v>
      </c>
      <c r="P720" s="35">
        <f t="shared" si="142"/>
        <v>140630212.06249291</v>
      </c>
    </row>
    <row r="721" spans="1:16" ht="17" x14ac:dyDescent="0.4">
      <c r="A721" s="1">
        <v>720</v>
      </c>
      <c r="B721" s="21">
        <v>40533</v>
      </c>
      <c r="C721" s="43">
        <v>4</v>
      </c>
      <c r="D721" s="22">
        <v>65926</v>
      </c>
      <c r="E721" s="25">
        <f t="shared" si="143"/>
        <v>61856.5</v>
      </c>
      <c r="F721" s="25">
        <f t="shared" si="144"/>
        <v>61674.125</v>
      </c>
      <c r="G721" s="25">
        <f t="shared" si="133"/>
        <v>1.0689409861915349</v>
      </c>
      <c r="H721" s="25">
        <f t="shared" si="140"/>
        <v>1.0012225194949984</v>
      </c>
      <c r="I721" s="4">
        <f t="shared" si="134"/>
        <v>65845.502589426455</v>
      </c>
      <c r="J721" s="25">
        <f t="shared" si="141"/>
        <v>52414.889577014168</v>
      </c>
      <c r="K721" s="15">
        <f t="shared" si="135"/>
        <v>52478.967801350256</v>
      </c>
      <c r="L721" s="36">
        <f t="shared" si="136"/>
        <v>13447.032198649744</v>
      </c>
      <c r="M721" s="36">
        <f t="shared" si="137"/>
        <v>13447.032198649744</v>
      </c>
      <c r="N721" s="36">
        <f t="shared" si="138"/>
        <v>0.2039716075395101</v>
      </c>
      <c r="O721" s="36">
        <f t="shared" si="139"/>
        <v>180822674.95152298</v>
      </c>
      <c r="P721" s="35">
        <f t="shared" si="142"/>
        <v>180822674.95152298</v>
      </c>
    </row>
    <row r="722" spans="1:16" ht="17" x14ac:dyDescent="0.4">
      <c r="A722" s="1">
        <v>721</v>
      </c>
      <c r="B722" s="21">
        <v>40534</v>
      </c>
      <c r="C722" s="43">
        <v>1</v>
      </c>
      <c r="D722" s="22">
        <v>64965</v>
      </c>
      <c r="E722" s="25">
        <f t="shared" si="143"/>
        <v>61491.75</v>
      </c>
      <c r="F722" s="25">
        <f t="shared" si="144"/>
        <v>61127.25</v>
      </c>
      <c r="G722" s="25">
        <f t="shared" si="133"/>
        <v>1.0627829650442315</v>
      </c>
      <c r="H722" s="25">
        <f t="shared" si="140"/>
        <v>0.99908176007043725</v>
      </c>
      <c r="I722" s="4">
        <f t="shared" si="134"/>
        <v>65024.70828355413</v>
      </c>
      <c r="J722" s="25">
        <f t="shared" si="141"/>
        <v>52415.430243077011</v>
      </c>
      <c r="K722" s="15">
        <f t="shared" si="135"/>
        <v>52367.300302102609</v>
      </c>
      <c r="L722" s="36">
        <f t="shared" si="136"/>
        <v>12597.699697897391</v>
      </c>
      <c r="M722" s="36">
        <f t="shared" si="137"/>
        <v>12597.699697897391</v>
      </c>
      <c r="N722" s="36">
        <f t="shared" si="138"/>
        <v>0.19391518044943262</v>
      </c>
      <c r="O722" s="36">
        <f t="shared" si="139"/>
        <v>158702037.67840403</v>
      </c>
      <c r="P722" s="35">
        <f t="shared" si="142"/>
        <v>158702037.67840403</v>
      </c>
    </row>
    <row r="723" spans="1:16" ht="17" x14ac:dyDescent="0.4">
      <c r="A723" s="1">
        <v>722</v>
      </c>
      <c r="B723" s="21">
        <v>40535</v>
      </c>
      <c r="C723" s="43">
        <v>2</v>
      </c>
      <c r="D723" s="22">
        <v>50768</v>
      </c>
      <c r="E723" s="25">
        <f t="shared" si="143"/>
        <v>60762.75</v>
      </c>
      <c r="F723" s="25">
        <f t="shared" si="144"/>
        <v>59155.375</v>
      </c>
      <c r="G723" s="25">
        <f t="shared" si="133"/>
        <v>0.85821449023017771</v>
      </c>
      <c r="H723" s="25">
        <f t="shared" si="140"/>
        <v>0.99903006100488578</v>
      </c>
      <c r="I723" s="4">
        <f t="shared" si="134"/>
        <v>50817.289670877799</v>
      </c>
      <c r="J723" s="25">
        <f t="shared" si="141"/>
        <v>52415.970909139854</v>
      </c>
      <c r="K723" s="15">
        <f t="shared" si="135"/>
        <v>52365.130614988309</v>
      </c>
      <c r="L723" s="36">
        <f t="shared" si="136"/>
        <v>-1597.1306149883094</v>
      </c>
      <c r="M723" s="36">
        <f t="shared" si="137"/>
        <v>1597.1306149883094</v>
      </c>
      <c r="N723" s="36">
        <f t="shared" si="138"/>
        <v>3.1459395977551007E-2</v>
      </c>
      <c r="O723" s="36">
        <f t="shared" si="139"/>
        <v>2550826.2013329351</v>
      </c>
      <c r="P723" s="35">
        <f t="shared" si="142"/>
        <v>2550826.2013329351</v>
      </c>
    </row>
    <row r="724" spans="1:16" ht="17" x14ac:dyDescent="0.4">
      <c r="A724" s="1">
        <v>723</v>
      </c>
      <c r="B724" s="21">
        <v>40536</v>
      </c>
      <c r="C724" s="43">
        <v>3</v>
      </c>
      <c r="D724" s="22">
        <v>61392</v>
      </c>
      <c r="E724" s="25">
        <f t="shared" si="143"/>
        <v>57548</v>
      </c>
      <c r="F724" s="25">
        <f t="shared" si="144"/>
        <v>55197.125</v>
      </c>
      <c r="G724" s="25">
        <f t="shared" si="133"/>
        <v>1.1122318417852379</v>
      </c>
      <c r="H724" s="25">
        <f t="shared" si="140"/>
        <v>1.0006656594296783</v>
      </c>
      <c r="I724" s="4">
        <f t="shared" si="134"/>
        <v>61351.161021144559</v>
      </c>
      <c r="J724" s="25">
        <f t="shared" si="141"/>
        <v>52416.511575202705</v>
      </c>
      <c r="K724" s="15">
        <f t="shared" si="135"/>
        <v>52451.403120403585</v>
      </c>
      <c r="L724" s="36">
        <f t="shared" si="136"/>
        <v>8940.5968795964145</v>
      </c>
      <c r="M724" s="36">
        <f t="shared" si="137"/>
        <v>8940.5968795964145</v>
      </c>
      <c r="N724" s="36">
        <f t="shared" si="138"/>
        <v>0.145631301791706</v>
      </c>
      <c r="O724" s="36">
        <f t="shared" si="139"/>
        <v>79934272.563449144</v>
      </c>
      <c r="P724" s="35">
        <f t="shared" si="142"/>
        <v>79934272.563449144</v>
      </c>
    </row>
    <row r="725" spans="1:16" ht="17" x14ac:dyDescent="0.4">
      <c r="A725" s="1">
        <v>724</v>
      </c>
      <c r="B725" s="21">
        <v>40537</v>
      </c>
      <c r="C725" s="43">
        <v>4</v>
      </c>
      <c r="D725" s="22">
        <v>53067</v>
      </c>
      <c r="E725" s="25">
        <f t="shared" si="143"/>
        <v>52846.25</v>
      </c>
      <c r="F725" s="25">
        <f t="shared" si="144"/>
        <v>53219.125</v>
      </c>
      <c r="G725" s="25">
        <f t="shared" si="133"/>
        <v>0.9971415351154308</v>
      </c>
      <c r="H725" s="25">
        <f t="shared" si="140"/>
        <v>1.0012225194949984</v>
      </c>
      <c r="I725" s="4">
        <f t="shared" si="134"/>
        <v>53002.203772610104</v>
      </c>
      <c r="J725" s="25">
        <f t="shared" si="141"/>
        <v>52417.052241265548</v>
      </c>
      <c r="K725" s="15">
        <f t="shared" si="135"/>
        <v>52481.133109500843</v>
      </c>
      <c r="L725" s="36">
        <f t="shared" si="136"/>
        <v>585.86689049915731</v>
      </c>
      <c r="M725" s="36">
        <f t="shared" si="137"/>
        <v>585.86689049915731</v>
      </c>
      <c r="N725" s="36">
        <f t="shared" si="138"/>
        <v>1.1040135875386914E-2</v>
      </c>
      <c r="O725" s="36">
        <f t="shared" si="139"/>
        <v>343240.01338315156</v>
      </c>
      <c r="P725" s="35">
        <f t="shared" si="142"/>
        <v>343240.01338315156</v>
      </c>
    </row>
    <row r="726" spans="1:16" ht="17" x14ac:dyDescent="0.4">
      <c r="A726" s="1">
        <v>725</v>
      </c>
      <c r="B726" s="21">
        <v>40538</v>
      </c>
      <c r="C726" s="43">
        <v>1</v>
      </c>
      <c r="D726" s="22">
        <v>46158</v>
      </c>
      <c r="E726" s="25">
        <f t="shared" si="143"/>
        <v>53592</v>
      </c>
      <c r="F726" s="25">
        <f t="shared" si="144"/>
        <v>53225.125</v>
      </c>
      <c r="G726" s="25">
        <f t="shared" si="133"/>
        <v>0.86722201216061023</v>
      </c>
      <c r="H726" s="25">
        <f t="shared" si="140"/>
        <v>0.99908176007043725</v>
      </c>
      <c r="I726" s="4">
        <f t="shared" si="134"/>
        <v>46200.423073228529</v>
      </c>
      <c r="J726" s="25">
        <f t="shared" si="141"/>
        <v>52417.592907328391</v>
      </c>
      <c r="K726" s="15">
        <f t="shared" si="135"/>
        <v>52369.460980509321</v>
      </c>
      <c r="L726" s="36">
        <f t="shared" si="136"/>
        <v>-6211.4609805093205</v>
      </c>
      <c r="M726" s="36">
        <f t="shared" si="137"/>
        <v>6211.4609805093205</v>
      </c>
      <c r="N726" s="36">
        <f t="shared" si="138"/>
        <v>0.13456954331880325</v>
      </c>
      <c r="O726" s="36">
        <f t="shared" si="139"/>
        <v>38582247.512389809</v>
      </c>
      <c r="P726" s="35">
        <f t="shared" si="142"/>
        <v>38582247.512389809</v>
      </c>
    </row>
    <row r="727" spans="1:16" ht="17" x14ac:dyDescent="0.4">
      <c r="A727" s="1">
        <v>726</v>
      </c>
      <c r="B727" s="21">
        <v>40539</v>
      </c>
      <c r="C727" s="43">
        <v>2</v>
      </c>
      <c r="D727" s="22">
        <v>53751</v>
      </c>
      <c r="E727" s="25">
        <f t="shared" si="143"/>
        <v>52858.25</v>
      </c>
      <c r="F727" s="25">
        <f t="shared" si="144"/>
        <v>53747.125</v>
      </c>
      <c r="G727" s="25">
        <f t="shared" si="133"/>
        <v>1.0000720968796006</v>
      </c>
      <c r="H727" s="25">
        <f t="shared" si="140"/>
        <v>0.99903006100488578</v>
      </c>
      <c r="I727" s="4">
        <f t="shared" si="134"/>
        <v>53803.18580797653</v>
      </c>
      <c r="J727" s="25">
        <f t="shared" si="141"/>
        <v>52418.133573391235</v>
      </c>
      <c r="K727" s="15">
        <f t="shared" si="135"/>
        <v>52367.291181587294</v>
      </c>
      <c r="L727" s="36">
        <f t="shared" si="136"/>
        <v>1383.708818412706</v>
      </c>
      <c r="M727" s="36">
        <f t="shared" si="137"/>
        <v>1383.708818412706</v>
      </c>
      <c r="N727" s="36">
        <f t="shared" si="138"/>
        <v>2.5742940939009619E-2</v>
      </c>
      <c r="O727" s="36">
        <f t="shared" si="139"/>
        <v>1914650.0941530871</v>
      </c>
      <c r="P727" s="35">
        <f t="shared" si="142"/>
        <v>1914650.0941530871</v>
      </c>
    </row>
    <row r="728" spans="1:16" ht="17" x14ac:dyDescent="0.4">
      <c r="A728" s="1">
        <v>727</v>
      </c>
      <c r="B728" s="21">
        <v>40540</v>
      </c>
      <c r="C728" s="43">
        <v>3</v>
      </c>
      <c r="D728" s="22">
        <v>58457</v>
      </c>
      <c r="E728" s="25">
        <f t="shared" si="143"/>
        <v>54636</v>
      </c>
      <c r="F728" s="25">
        <f t="shared" si="144"/>
        <v>54866</v>
      </c>
      <c r="G728" s="25">
        <f t="shared" si="133"/>
        <v>1.065450369992345</v>
      </c>
      <c r="H728" s="25">
        <f t="shared" si="140"/>
        <v>1.0006656594296783</v>
      </c>
      <c r="I728" s="4">
        <f t="shared" si="134"/>
        <v>58418.113431930018</v>
      </c>
      <c r="J728" s="25">
        <f t="shared" si="141"/>
        <v>52418.674239454078</v>
      </c>
      <c r="K728" s="15">
        <f t="shared" si="135"/>
        <v>52453.567224252809</v>
      </c>
      <c r="L728" s="36">
        <f t="shared" si="136"/>
        <v>6003.432775747191</v>
      </c>
      <c r="M728" s="36">
        <f t="shared" si="137"/>
        <v>6003.432775747191</v>
      </c>
      <c r="N728" s="36">
        <f t="shared" si="138"/>
        <v>0.10269827010874986</v>
      </c>
      <c r="O728" s="36">
        <f t="shared" si="139"/>
        <v>36041205.092915624</v>
      </c>
      <c r="P728" s="35">
        <f t="shared" si="142"/>
        <v>36041205.092915624</v>
      </c>
    </row>
    <row r="729" spans="1:16" ht="17" x14ac:dyDescent="0.4">
      <c r="A729" s="1">
        <v>728</v>
      </c>
      <c r="B729" s="21">
        <v>40541</v>
      </c>
      <c r="C729" s="43">
        <v>4</v>
      </c>
      <c r="D729" s="22">
        <v>60178</v>
      </c>
      <c r="E729" s="25">
        <f t="shared" si="143"/>
        <v>55096</v>
      </c>
      <c r="F729" s="25">
        <f t="shared" si="144"/>
        <v>55428.375</v>
      </c>
      <c r="G729" s="25">
        <f t="shared" si="133"/>
        <v>1.0856894144921261</v>
      </c>
      <c r="H729" s="25">
        <f t="shared" si="140"/>
        <v>1.0012225194949984</v>
      </c>
      <c r="I729" s="4">
        <f t="shared" si="134"/>
        <v>60104.521051277268</v>
      </c>
      <c r="J729" s="25">
        <f t="shared" si="141"/>
        <v>52419.214905516921</v>
      </c>
      <c r="K729" s="15">
        <f t="shared" si="135"/>
        <v>52483.298417651429</v>
      </c>
      <c r="L729" s="36">
        <f t="shared" si="136"/>
        <v>7694.7015823485708</v>
      </c>
      <c r="M729" s="36">
        <f t="shared" si="137"/>
        <v>7694.7015823485708</v>
      </c>
      <c r="N729" s="36">
        <f t="shared" si="138"/>
        <v>0.12786569148772925</v>
      </c>
      <c r="O729" s="36">
        <f t="shared" si="139"/>
        <v>59208432.4413976</v>
      </c>
      <c r="P729" s="35">
        <f t="shared" si="142"/>
        <v>59208432.4413976</v>
      </c>
    </row>
    <row r="730" spans="1:16" ht="17" x14ac:dyDescent="0.4">
      <c r="A730" s="1">
        <v>729</v>
      </c>
      <c r="B730" s="21">
        <v>40542</v>
      </c>
      <c r="C730" s="43">
        <v>1</v>
      </c>
      <c r="D730" s="22">
        <v>47998</v>
      </c>
      <c r="E730" s="25">
        <f t="shared" si="143"/>
        <v>55760.75</v>
      </c>
      <c r="F730" s="25">
        <f t="shared" si="144"/>
        <v>53620.125</v>
      </c>
      <c r="G730" s="25">
        <f t="shared" si="133"/>
        <v>0.89514897624725787</v>
      </c>
      <c r="H730" s="25">
        <f t="shared" si="140"/>
        <v>0.99908176007043725</v>
      </c>
      <c r="I730" s="4">
        <f t="shared" si="134"/>
        <v>48042.114187547617</v>
      </c>
      <c r="J730" s="25">
        <f t="shared" si="141"/>
        <v>52419.755571579772</v>
      </c>
      <c r="K730" s="15">
        <f t="shared" si="135"/>
        <v>52371.621658916025</v>
      </c>
      <c r="L730" s="36">
        <f t="shared" si="136"/>
        <v>-4373.6216589160249</v>
      </c>
      <c r="M730" s="36">
        <f t="shared" si="137"/>
        <v>4373.6216589160249</v>
      </c>
      <c r="N730" s="36">
        <f t="shared" si="138"/>
        <v>9.1120914598858807E-2</v>
      </c>
      <c r="O730" s="36">
        <f t="shared" si="139"/>
        <v>19128566.415339362</v>
      </c>
      <c r="P730" s="35">
        <f t="shared" si="142"/>
        <v>19128566.415339362</v>
      </c>
    </row>
    <row r="731" spans="1:16" ht="17" x14ac:dyDescent="0.4">
      <c r="A731" s="1">
        <v>730</v>
      </c>
      <c r="B731" s="21">
        <v>40543</v>
      </c>
      <c r="C731" s="43">
        <v>2</v>
      </c>
      <c r="D731" s="22">
        <v>56410</v>
      </c>
      <c r="E731" s="25">
        <f t="shared" si="143"/>
        <v>51479.5</v>
      </c>
      <c r="F731" s="25">
        <f t="shared" si="144"/>
        <v>48622.25</v>
      </c>
      <c r="G731" s="25">
        <f t="shared" si="133"/>
        <v>1.1601684414028557</v>
      </c>
      <c r="H731" s="25">
        <f t="shared" si="140"/>
        <v>0.99903006100488578</v>
      </c>
      <c r="I731" s="4">
        <f t="shared" si="134"/>
        <v>56464.767379731653</v>
      </c>
      <c r="J731" s="25">
        <f t="shared" si="141"/>
        <v>52420.296237642615</v>
      </c>
      <c r="K731" s="15">
        <f t="shared" si="135"/>
        <v>52369.451748186286</v>
      </c>
      <c r="L731" s="36">
        <f t="shared" si="136"/>
        <v>4040.5482518137142</v>
      </c>
      <c r="M731" s="36">
        <f t="shared" si="137"/>
        <v>4040.5482518137142</v>
      </c>
      <c r="N731" s="36">
        <f t="shared" si="138"/>
        <v>7.1628226410454077E-2</v>
      </c>
      <c r="O731" s="36">
        <f t="shared" si="139"/>
        <v>16326030.175234862</v>
      </c>
      <c r="P731" s="35">
        <f t="shared" si="142"/>
        <v>16326030.175234862</v>
      </c>
    </row>
    <row r="732" spans="1:16" ht="17" x14ac:dyDescent="0.4">
      <c r="A732" s="1">
        <v>731</v>
      </c>
      <c r="B732" s="21">
        <v>40544</v>
      </c>
      <c r="C732" s="43">
        <v>3</v>
      </c>
      <c r="D732" s="23">
        <v>41332</v>
      </c>
      <c r="E732" s="25">
        <f t="shared" si="143"/>
        <v>45765</v>
      </c>
      <c r="F732" s="25">
        <f t="shared" si="144"/>
        <v>45693.625</v>
      </c>
      <c r="G732" s="25">
        <f t="shared" si="133"/>
        <v>0.90454631253265638</v>
      </c>
      <c r="H732" s="25">
        <f t="shared" si="140"/>
        <v>1.0006656594296783</v>
      </c>
      <c r="I732" s="4">
        <f t="shared" si="134"/>
        <v>41304.505266581102</v>
      </c>
      <c r="J732" s="25">
        <f t="shared" si="141"/>
        <v>52420.836903705458</v>
      </c>
      <c r="K732" s="15">
        <f t="shared" si="135"/>
        <v>52455.73132810204</v>
      </c>
      <c r="L732" s="36">
        <f t="shared" si="136"/>
        <v>-11123.73132810204</v>
      </c>
      <c r="M732" s="36">
        <f t="shared" si="137"/>
        <v>11123.73132810204</v>
      </c>
      <c r="N732" s="36">
        <f t="shared" si="138"/>
        <v>0.26913121378355848</v>
      </c>
      <c r="O732" s="36">
        <f t="shared" si="139"/>
        <v>123737398.65979877</v>
      </c>
      <c r="P732" s="35">
        <f t="shared" si="142"/>
        <v>123737398.65979877</v>
      </c>
    </row>
    <row r="733" spans="1:16" ht="17" x14ac:dyDescent="0.4">
      <c r="A733" s="1">
        <v>732</v>
      </c>
      <c r="B733" s="21">
        <v>40545</v>
      </c>
      <c r="C733" s="43">
        <v>4</v>
      </c>
      <c r="D733" s="23">
        <v>37320</v>
      </c>
      <c r="E733" s="25">
        <f t="shared" si="143"/>
        <v>45622.25</v>
      </c>
      <c r="F733" s="25">
        <f t="shared" si="144"/>
        <v>44996</v>
      </c>
      <c r="G733" s="25">
        <f t="shared" si="133"/>
        <v>0.82940705840519158</v>
      </c>
      <c r="H733" s="25">
        <f t="shared" si="140"/>
        <v>1.0012225194949984</v>
      </c>
      <c r="I733" s="4">
        <f t="shared" si="134"/>
        <v>37274.431281093886</v>
      </c>
      <c r="J733" s="25">
        <f t="shared" si="141"/>
        <v>52421.377569768301</v>
      </c>
      <c r="K733" s="15">
        <f t="shared" si="135"/>
        <v>52485.463725802016</v>
      </c>
      <c r="L733" s="36">
        <f t="shared" si="136"/>
        <v>-15165.463725802016</v>
      </c>
      <c r="M733" s="36">
        <f t="shared" si="137"/>
        <v>15165.463725802016</v>
      </c>
      <c r="N733" s="36">
        <f t="shared" si="138"/>
        <v>0.4063629079796896</v>
      </c>
      <c r="O733" s="36">
        <f t="shared" si="139"/>
        <v>229991290.01861677</v>
      </c>
      <c r="P733" s="35">
        <f t="shared" si="142"/>
        <v>229991290.01861677</v>
      </c>
    </row>
    <row r="734" spans="1:16" ht="17" x14ac:dyDescent="0.4">
      <c r="A734" s="1">
        <v>733</v>
      </c>
      <c r="B734" s="21">
        <v>40546</v>
      </c>
      <c r="C734" s="43">
        <v>1</v>
      </c>
      <c r="D734" s="23">
        <v>47427</v>
      </c>
      <c r="E734" s="25">
        <f t="shared" si="143"/>
        <v>44369.75</v>
      </c>
      <c r="F734" s="25">
        <f t="shared" si="144"/>
        <v>45799</v>
      </c>
      <c r="G734" s="25">
        <f t="shared" si="133"/>
        <v>1.0355466276556258</v>
      </c>
      <c r="H734" s="25">
        <f t="shared" si="140"/>
        <v>0.99908176007043725</v>
      </c>
      <c r="I734" s="4">
        <f t="shared" si="134"/>
        <v>47470.589390658381</v>
      </c>
      <c r="J734" s="25">
        <f t="shared" si="141"/>
        <v>52421.918235831145</v>
      </c>
      <c r="K734" s="15">
        <f t="shared" si="135"/>
        <v>52373.782337322729</v>
      </c>
      <c r="L734" s="36">
        <f t="shared" si="136"/>
        <v>-4946.7823373227293</v>
      </c>
      <c r="M734" s="36">
        <f t="shared" si="137"/>
        <v>4946.7823373227293</v>
      </c>
      <c r="N734" s="36">
        <f t="shared" si="138"/>
        <v>0.10430308341920698</v>
      </c>
      <c r="O734" s="36">
        <f t="shared" si="139"/>
        <v>24470655.492848124</v>
      </c>
      <c r="P734" s="35">
        <f t="shared" si="142"/>
        <v>24470655.492848124</v>
      </c>
    </row>
    <row r="735" spans="1:16" ht="17" x14ac:dyDescent="0.4">
      <c r="A735" s="1">
        <v>734</v>
      </c>
      <c r="B735" s="21">
        <v>40547</v>
      </c>
      <c r="C735" s="43">
        <v>2</v>
      </c>
      <c r="D735" s="23">
        <v>51400</v>
      </c>
      <c r="E735" s="25">
        <f t="shared" si="143"/>
        <v>47228.25</v>
      </c>
      <c r="F735" s="25">
        <f t="shared" si="144"/>
        <v>47763.5</v>
      </c>
      <c r="G735" s="25">
        <f t="shared" si="133"/>
        <v>1.0761355428308228</v>
      </c>
      <c r="H735" s="25">
        <f t="shared" si="140"/>
        <v>0.99903006100488578</v>
      </c>
      <c r="I735" s="4">
        <f t="shared" si="134"/>
        <v>51449.903267473979</v>
      </c>
      <c r="J735" s="25">
        <f t="shared" si="141"/>
        <v>52422.458901893995</v>
      </c>
      <c r="K735" s="15">
        <f t="shared" si="135"/>
        <v>52371.612314785278</v>
      </c>
      <c r="L735" s="36">
        <f t="shared" si="136"/>
        <v>-971.6123147852777</v>
      </c>
      <c r="M735" s="36">
        <f t="shared" si="137"/>
        <v>971.6123147852777</v>
      </c>
      <c r="N735" s="36">
        <f t="shared" si="138"/>
        <v>1.8902963322670774E-2</v>
      </c>
      <c r="O735" s="36">
        <f t="shared" si="139"/>
        <v>944030.49024240556</v>
      </c>
      <c r="P735" s="35">
        <f t="shared" si="142"/>
        <v>944030.49024240556</v>
      </c>
    </row>
    <row r="736" spans="1:16" ht="17" x14ac:dyDescent="0.4">
      <c r="A736" s="1">
        <v>735</v>
      </c>
      <c r="B736" s="21">
        <v>40548</v>
      </c>
      <c r="C736" s="43">
        <v>3</v>
      </c>
      <c r="D736" s="23">
        <v>52766</v>
      </c>
      <c r="E736" s="25">
        <f t="shared" si="143"/>
        <v>48298.75</v>
      </c>
      <c r="F736" s="25">
        <f t="shared" si="144"/>
        <v>47809.75</v>
      </c>
      <c r="G736" s="25">
        <f t="shared" si="133"/>
        <v>1.1036660932132045</v>
      </c>
      <c r="H736" s="25">
        <f t="shared" si="140"/>
        <v>1.0006656594296783</v>
      </c>
      <c r="I736" s="4">
        <f t="shared" si="134"/>
        <v>52730.899179725595</v>
      </c>
      <c r="J736" s="25">
        <f t="shared" si="141"/>
        <v>52422.999567956838</v>
      </c>
      <c r="K736" s="15">
        <f t="shared" si="135"/>
        <v>52457.89543195127</v>
      </c>
      <c r="L736" s="36">
        <f t="shared" si="136"/>
        <v>308.10456804872956</v>
      </c>
      <c r="M736" s="36">
        <f t="shared" si="137"/>
        <v>308.10456804872956</v>
      </c>
      <c r="N736" s="36">
        <f t="shared" si="138"/>
        <v>5.8390737984446344E-3</v>
      </c>
      <c r="O736" s="36">
        <f t="shared" si="139"/>
        <v>94928.424852494223</v>
      </c>
      <c r="P736" s="35">
        <f t="shared" si="142"/>
        <v>94928.424852494223</v>
      </c>
    </row>
    <row r="737" spans="1:16" ht="17" x14ac:dyDescent="0.4">
      <c r="A737" s="1">
        <v>736</v>
      </c>
      <c r="B737" s="21">
        <v>40549</v>
      </c>
      <c r="C737" s="43">
        <v>4</v>
      </c>
      <c r="D737" s="23">
        <v>41602</v>
      </c>
      <c r="E737" s="25">
        <f t="shared" si="143"/>
        <v>47320.75</v>
      </c>
      <c r="F737" s="25">
        <f t="shared" si="144"/>
        <v>46572.625</v>
      </c>
      <c r="G737" s="25">
        <f t="shared" si="133"/>
        <v>0.89327153021759031</v>
      </c>
      <c r="H737" s="25">
        <f t="shared" si="140"/>
        <v>1.0012225194949984</v>
      </c>
      <c r="I737" s="4">
        <f t="shared" si="134"/>
        <v>41551.202844481988</v>
      </c>
      <c r="J737" s="25">
        <f t="shared" si="141"/>
        <v>52423.540234019682</v>
      </c>
      <c r="K737" s="15">
        <f t="shared" si="135"/>
        <v>52487.629033952602</v>
      </c>
      <c r="L737" s="36">
        <f t="shared" si="136"/>
        <v>-10885.629033952602</v>
      </c>
      <c r="M737" s="36">
        <f t="shared" si="137"/>
        <v>10885.629033952602</v>
      </c>
      <c r="N737" s="36">
        <f t="shared" si="138"/>
        <v>0.26166119498948615</v>
      </c>
      <c r="O737" s="36">
        <f t="shared" si="139"/>
        <v>118496919.46483186</v>
      </c>
      <c r="P737" s="35">
        <f t="shared" si="142"/>
        <v>118496919.46483186</v>
      </c>
    </row>
    <row r="738" spans="1:16" ht="17" x14ac:dyDescent="0.4">
      <c r="A738" s="1">
        <v>737</v>
      </c>
      <c r="B738" s="21">
        <v>40550</v>
      </c>
      <c r="C738" s="43">
        <v>1</v>
      </c>
      <c r="D738" s="23">
        <v>43515</v>
      </c>
      <c r="E738" s="25">
        <f t="shared" si="143"/>
        <v>45824.5</v>
      </c>
      <c r="F738" s="25">
        <f t="shared" si="144"/>
        <v>44647.75</v>
      </c>
      <c r="G738" s="25">
        <f t="shared" si="133"/>
        <v>0.97462918064180171</v>
      </c>
      <c r="H738" s="25">
        <f t="shared" si="140"/>
        <v>0.99908176007043725</v>
      </c>
      <c r="I738" s="4">
        <f t="shared" si="134"/>
        <v>43554.993934562575</v>
      </c>
      <c r="J738" s="25">
        <f t="shared" si="141"/>
        <v>52424.080900082525</v>
      </c>
      <c r="K738" s="15">
        <f t="shared" si="135"/>
        <v>52375.943015729441</v>
      </c>
      <c r="L738" s="36">
        <f t="shared" si="136"/>
        <v>-8860.943015729441</v>
      </c>
      <c r="M738" s="36">
        <f t="shared" si="137"/>
        <v>8860.943015729441</v>
      </c>
      <c r="N738" s="36">
        <f t="shared" si="138"/>
        <v>0.20362962233090753</v>
      </c>
      <c r="O738" s="36">
        <f t="shared" si="139"/>
        <v>78516311.128004357</v>
      </c>
      <c r="P738" s="35">
        <f t="shared" si="142"/>
        <v>78516311.128004357</v>
      </c>
    </row>
    <row r="739" spans="1:16" ht="17" x14ac:dyDescent="0.4">
      <c r="A739" s="1">
        <v>738</v>
      </c>
      <c r="B739" s="21">
        <v>40551</v>
      </c>
      <c r="C739" s="43">
        <v>2</v>
      </c>
      <c r="D739" s="23">
        <v>45415</v>
      </c>
      <c r="E739" s="25">
        <f t="shared" si="143"/>
        <v>43471</v>
      </c>
      <c r="F739" s="25">
        <f t="shared" si="144"/>
        <v>44953.25</v>
      </c>
      <c r="G739" s="25">
        <f t="shared" si="133"/>
        <v>1.0102717823516654</v>
      </c>
      <c r="H739" s="25">
        <f t="shared" si="140"/>
        <v>0.99903006100488578</v>
      </c>
      <c r="I739" s="4">
        <f t="shared" si="134"/>
        <v>45459.092546543397</v>
      </c>
      <c r="J739" s="25">
        <f t="shared" si="141"/>
        <v>52424.621566145368</v>
      </c>
      <c r="K739" s="15">
        <f t="shared" si="135"/>
        <v>52373.772881384255</v>
      </c>
      <c r="L739" s="36">
        <f t="shared" si="136"/>
        <v>-6958.772881384255</v>
      </c>
      <c r="M739" s="36">
        <f t="shared" si="137"/>
        <v>6958.772881384255</v>
      </c>
      <c r="N739" s="36">
        <f t="shared" si="138"/>
        <v>0.15322631028039754</v>
      </c>
      <c r="O739" s="36">
        <f t="shared" si="139"/>
        <v>48424520.014688924</v>
      </c>
      <c r="P739" s="35">
        <f t="shared" si="142"/>
        <v>48424520.014688924</v>
      </c>
    </row>
    <row r="740" spans="1:16" ht="17" x14ac:dyDescent="0.4">
      <c r="A740" s="1">
        <v>739</v>
      </c>
      <c r="B740" s="21">
        <v>40552</v>
      </c>
      <c r="C740" s="43">
        <v>3</v>
      </c>
      <c r="D740" s="23">
        <v>43352</v>
      </c>
      <c r="E740" s="25">
        <f t="shared" si="143"/>
        <v>46435.5</v>
      </c>
      <c r="F740" s="25">
        <f t="shared" si="144"/>
        <v>47997</v>
      </c>
      <c r="G740" s="25">
        <f t="shared" si="133"/>
        <v>0.90322311811154865</v>
      </c>
      <c r="H740" s="25">
        <f t="shared" si="140"/>
        <v>1.0006656594296783</v>
      </c>
      <c r="I740" s="4">
        <f t="shared" si="134"/>
        <v>43323.161529004741</v>
      </c>
      <c r="J740" s="25">
        <f t="shared" si="141"/>
        <v>52425.162232208211</v>
      </c>
      <c r="K740" s="15">
        <f t="shared" si="135"/>
        <v>52460.059535800494</v>
      </c>
      <c r="L740" s="36">
        <f t="shared" si="136"/>
        <v>-9108.0595358004939</v>
      </c>
      <c r="M740" s="36">
        <f t="shared" si="137"/>
        <v>9108.0595358004939</v>
      </c>
      <c r="N740" s="36">
        <f t="shared" si="138"/>
        <v>0.21009548661654581</v>
      </c>
      <c r="O740" s="36">
        <f t="shared" si="139"/>
        <v>82956748.507686302</v>
      </c>
      <c r="P740" s="35">
        <f t="shared" si="142"/>
        <v>82956748.507686302</v>
      </c>
    </row>
    <row r="741" spans="1:16" ht="17" x14ac:dyDescent="0.4">
      <c r="A741" s="1">
        <v>740</v>
      </c>
      <c r="B741" s="21">
        <v>40553</v>
      </c>
      <c r="C741" s="43">
        <v>4</v>
      </c>
      <c r="D741" s="23">
        <v>53460</v>
      </c>
      <c r="E741" s="25">
        <f t="shared" si="143"/>
        <v>49558.5</v>
      </c>
      <c r="F741" s="25">
        <f t="shared" si="144"/>
        <v>50775.75</v>
      </c>
      <c r="G741" s="25">
        <f t="shared" si="133"/>
        <v>1.0528648025878495</v>
      </c>
      <c r="H741" s="25">
        <f t="shared" si="140"/>
        <v>1.0012225194949984</v>
      </c>
      <c r="I741" s="4">
        <f t="shared" si="134"/>
        <v>53394.723909091081</v>
      </c>
      <c r="J741" s="25">
        <f t="shared" si="141"/>
        <v>52425.702898271062</v>
      </c>
      <c r="K741" s="15">
        <f t="shared" si="135"/>
        <v>52489.794342103196</v>
      </c>
      <c r="L741" s="36">
        <f t="shared" si="136"/>
        <v>970.20565789680404</v>
      </c>
      <c r="M741" s="36">
        <f t="shared" si="137"/>
        <v>970.20565789680404</v>
      </c>
      <c r="N741" s="36">
        <f t="shared" si="138"/>
        <v>1.8148253982356977E-2</v>
      </c>
      <c r="O741" s="36">
        <f t="shared" si="139"/>
        <v>941299.01861497038</v>
      </c>
      <c r="P741" s="35">
        <f t="shared" si="142"/>
        <v>941299.01861497038</v>
      </c>
    </row>
    <row r="742" spans="1:16" ht="17" x14ac:dyDescent="0.4">
      <c r="A742" s="1">
        <v>741</v>
      </c>
      <c r="B742" s="21">
        <v>40554</v>
      </c>
      <c r="C742" s="43">
        <v>1</v>
      </c>
      <c r="D742" s="23">
        <v>56007</v>
      </c>
      <c r="E742" s="25">
        <f t="shared" si="143"/>
        <v>51993</v>
      </c>
      <c r="F742" s="25">
        <f t="shared" si="144"/>
        <v>52118.5</v>
      </c>
      <c r="G742" s="25">
        <f t="shared" si="133"/>
        <v>1.0746088241219529</v>
      </c>
      <c r="H742" s="25">
        <f t="shared" si="140"/>
        <v>0.99908176007043725</v>
      </c>
      <c r="I742" s="4">
        <f t="shared" si="134"/>
        <v>56058.475130254999</v>
      </c>
      <c r="J742" s="25">
        <f t="shared" si="141"/>
        <v>52426.243564333905</v>
      </c>
      <c r="K742" s="15">
        <f t="shared" si="135"/>
        <v>52378.103694136153</v>
      </c>
      <c r="L742" s="36">
        <f t="shared" si="136"/>
        <v>3628.8963058638474</v>
      </c>
      <c r="M742" s="36">
        <f t="shared" si="137"/>
        <v>3628.8963058638474</v>
      </c>
      <c r="N742" s="36">
        <f t="shared" si="138"/>
        <v>6.4793620545000583E-2</v>
      </c>
      <c r="O742" s="36">
        <f t="shared" si="139"/>
        <v>13168888.398712277</v>
      </c>
      <c r="P742" s="35">
        <f t="shared" si="142"/>
        <v>13168888.398712277</v>
      </c>
    </row>
    <row r="743" spans="1:16" ht="17" x14ac:dyDescent="0.4">
      <c r="A743" s="1">
        <v>742</v>
      </c>
      <c r="B743" s="21">
        <v>40555</v>
      </c>
      <c r="C743" s="43">
        <v>2</v>
      </c>
      <c r="D743" s="23">
        <v>55153</v>
      </c>
      <c r="E743" s="25">
        <f t="shared" si="143"/>
        <v>52244</v>
      </c>
      <c r="F743" s="25">
        <f t="shared" si="144"/>
        <v>52462.5</v>
      </c>
      <c r="G743" s="25">
        <f t="shared" si="133"/>
        <v>1.05128425065523</v>
      </c>
      <c r="H743" s="25">
        <f t="shared" si="140"/>
        <v>0.99903006100488578</v>
      </c>
      <c r="I743" s="4">
        <f t="shared" si="134"/>
        <v>55206.546982704131</v>
      </c>
      <c r="J743" s="25">
        <f t="shared" si="141"/>
        <v>52426.784230396748</v>
      </c>
      <c r="K743" s="15">
        <f t="shared" si="135"/>
        <v>52375.933447983247</v>
      </c>
      <c r="L743" s="36">
        <f t="shared" si="136"/>
        <v>2777.0665520167531</v>
      </c>
      <c r="M743" s="36">
        <f t="shared" si="137"/>
        <v>2777.0665520167531</v>
      </c>
      <c r="N743" s="36">
        <f t="shared" si="138"/>
        <v>5.0352048882504184E-2</v>
      </c>
      <c r="O743" s="36">
        <f t="shared" si="139"/>
        <v>7712098.6343302177</v>
      </c>
      <c r="P743" s="35">
        <f t="shared" si="142"/>
        <v>7712098.6343302177</v>
      </c>
    </row>
    <row r="744" spans="1:16" ht="17" x14ac:dyDescent="0.4">
      <c r="A744" s="1">
        <v>743</v>
      </c>
      <c r="B744" s="21">
        <v>40556</v>
      </c>
      <c r="C744" s="43">
        <v>3</v>
      </c>
      <c r="D744" s="23">
        <v>44356</v>
      </c>
      <c r="E744" s="25">
        <f t="shared" si="143"/>
        <v>52681</v>
      </c>
      <c r="F744" s="25">
        <f t="shared" si="144"/>
        <v>51821.375</v>
      </c>
      <c r="G744" s="25">
        <f t="shared" si="133"/>
        <v>0.85594023701609612</v>
      </c>
      <c r="H744" s="25">
        <f t="shared" si="140"/>
        <v>1.0006656594296783</v>
      </c>
      <c r="I744" s="4">
        <f t="shared" si="134"/>
        <v>44326.493651516292</v>
      </c>
      <c r="J744" s="25">
        <f t="shared" si="141"/>
        <v>52427.324896459591</v>
      </c>
      <c r="K744" s="15">
        <f t="shared" si="135"/>
        <v>52462.223639649732</v>
      </c>
      <c r="L744" s="36">
        <f t="shared" si="136"/>
        <v>-8106.2236396497319</v>
      </c>
      <c r="M744" s="36">
        <f t="shared" si="137"/>
        <v>8106.2236396497319</v>
      </c>
      <c r="N744" s="36">
        <f t="shared" si="138"/>
        <v>0.18275371177855829</v>
      </c>
      <c r="O744" s="36">
        <f t="shared" si="139"/>
        <v>65710861.696016148</v>
      </c>
      <c r="P744" s="35">
        <f t="shared" si="142"/>
        <v>65710861.696016148</v>
      </c>
    </row>
    <row r="745" spans="1:16" ht="17" x14ac:dyDescent="0.4">
      <c r="A745" s="1">
        <v>744</v>
      </c>
      <c r="B745" s="21">
        <v>40557</v>
      </c>
      <c r="C745" s="43">
        <v>4</v>
      </c>
      <c r="D745" s="23">
        <v>55208</v>
      </c>
      <c r="E745" s="25">
        <f t="shared" si="143"/>
        <v>50961.75</v>
      </c>
      <c r="F745" s="25">
        <f t="shared" si="144"/>
        <v>49689</v>
      </c>
      <c r="G745" s="25">
        <f t="shared" si="133"/>
        <v>1.1110708607538893</v>
      </c>
      <c r="H745" s="25">
        <f t="shared" si="140"/>
        <v>1.0012225194949984</v>
      </c>
      <c r="I745" s="4">
        <f t="shared" si="134"/>
        <v>55140.589554304155</v>
      </c>
      <c r="J745" s="25">
        <f t="shared" si="141"/>
        <v>52427.865562522435</v>
      </c>
      <c r="K745" s="15">
        <f t="shared" si="135"/>
        <v>52491.959650253775</v>
      </c>
      <c r="L745" s="36">
        <f t="shared" si="136"/>
        <v>2716.0403497462248</v>
      </c>
      <c r="M745" s="36">
        <f t="shared" si="137"/>
        <v>2716.0403497462248</v>
      </c>
      <c r="N745" s="36">
        <f t="shared" si="138"/>
        <v>4.9196499596910317E-2</v>
      </c>
      <c r="O745" s="36">
        <f t="shared" si="139"/>
        <v>7376875.1814495949</v>
      </c>
      <c r="P745" s="35">
        <f t="shared" si="142"/>
        <v>7376875.1814495949</v>
      </c>
    </row>
    <row r="746" spans="1:16" ht="17" x14ac:dyDescent="0.4">
      <c r="A746" s="1">
        <v>745</v>
      </c>
      <c r="B746" s="21">
        <v>40558</v>
      </c>
      <c r="C746" s="43">
        <v>1</v>
      </c>
      <c r="D746" s="23">
        <v>49130</v>
      </c>
      <c r="E746" s="25">
        <f t="shared" si="143"/>
        <v>48416.25</v>
      </c>
      <c r="F746" s="25">
        <f t="shared" si="144"/>
        <v>49834.625</v>
      </c>
      <c r="G746" s="25">
        <f t="shared" si="133"/>
        <v>0.98586073437895838</v>
      </c>
      <c r="H746" s="25">
        <f t="shared" si="140"/>
        <v>0.99908176007043725</v>
      </c>
      <c r="I746" s="4">
        <f t="shared" si="134"/>
        <v>49175.154590487407</v>
      </c>
      <c r="J746" s="25">
        <f t="shared" si="141"/>
        <v>52428.406228585285</v>
      </c>
      <c r="K746" s="15">
        <f t="shared" si="135"/>
        <v>52380.264372542864</v>
      </c>
      <c r="L746" s="36">
        <f t="shared" si="136"/>
        <v>-3250.2643725428643</v>
      </c>
      <c r="M746" s="36">
        <f t="shared" si="137"/>
        <v>3250.2643725428643</v>
      </c>
      <c r="N746" s="36">
        <f t="shared" si="138"/>
        <v>6.615640896688102E-2</v>
      </c>
      <c r="O746" s="36">
        <f t="shared" si="139"/>
        <v>10564218.491421459</v>
      </c>
      <c r="P746" s="35">
        <f t="shared" si="142"/>
        <v>10564218.491421459</v>
      </c>
    </row>
    <row r="747" spans="1:16" ht="17" x14ac:dyDescent="0.4">
      <c r="A747" s="1">
        <v>746</v>
      </c>
      <c r="B747" s="21">
        <v>40559</v>
      </c>
      <c r="C747" s="43">
        <v>2</v>
      </c>
      <c r="D747" s="23">
        <v>44971</v>
      </c>
      <c r="E747" s="25">
        <f t="shared" si="143"/>
        <v>51253</v>
      </c>
      <c r="F747" s="25">
        <f t="shared" si="144"/>
        <v>51192.75</v>
      </c>
      <c r="G747" s="25">
        <f t="shared" si="133"/>
        <v>0.87846423565836962</v>
      </c>
      <c r="H747" s="25">
        <f t="shared" si="140"/>
        <v>0.99903006100488578</v>
      </c>
      <c r="I747" s="4">
        <f t="shared" si="134"/>
        <v>45014.661475516972</v>
      </c>
      <c r="J747" s="25">
        <f t="shared" si="141"/>
        <v>52428.946894648128</v>
      </c>
      <c r="K747" s="15">
        <f t="shared" si="135"/>
        <v>52378.094014582239</v>
      </c>
      <c r="L747" s="36">
        <f t="shared" si="136"/>
        <v>-7407.0940145822387</v>
      </c>
      <c r="M747" s="36">
        <f t="shared" si="137"/>
        <v>7407.0940145822387</v>
      </c>
      <c r="N747" s="36">
        <f t="shared" si="138"/>
        <v>0.16470823451962907</v>
      </c>
      <c r="O747" s="36">
        <f t="shared" si="139"/>
        <v>54865041.74086003</v>
      </c>
      <c r="P747" s="35">
        <f t="shared" si="142"/>
        <v>54865041.74086003</v>
      </c>
    </row>
    <row r="748" spans="1:16" ht="17" x14ac:dyDescent="0.4">
      <c r="A748" s="1">
        <v>747</v>
      </c>
      <c r="B748" s="21">
        <v>40560</v>
      </c>
      <c r="C748" s="43">
        <v>3</v>
      </c>
      <c r="D748" s="23">
        <v>55703</v>
      </c>
      <c r="E748" s="25">
        <f t="shared" si="143"/>
        <v>51132.5</v>
      </c>
      <c r="F748" s="25">
        <f t="shared" si="144"/>
        <v>51706.625</v>
      </c>
      <c r="G748" s="25">
        <f t="shared" si="133"/>
        <v>1.0772894189090856</v>
      </c>
      <c r="H748" s="25">
        <f t="shared" si="140"/>
        <v>1.0006656594296783</v>
      </c>
      <c r="I748" s="4">
        <f t="shared" si="134"/>
        <v>55665.945438506897</v>
      </c>
      <c r="J748" s="25">
        <f t="shared" si="141"/>
        <v>52429.487560710972</v>
      </c>
      <c r="K748" s="15">
        <f t="shared" si="135"/>
        <v>52464.387743498963</v>
      </c>
      <c r="L748" s="36">
        <f t="shared" si="136"/>
        <v>3238.6122565010373</v>
      </c>
      <c r="M748" s="36">
        <f t="shared" si="137"/>
        <v>3238.6122565010373</v>
      </c>
      <c r="N748" s="36">
        <f t="shared" si="138"/>
        <v>5.8140715158986722E-2</v>
      </c>
      <c r="O748" s="36">
        <f t="shared" si="139"/>
        <v>10488609.347958742</v>
      </c>
      <c r="P748" s="35">
        <f t="shared" si="142"/>
        <v>10488609.347958742</v>
      </c>
    </row>
    <row r="749" spans="1:16" ht="17" x14ac:dyDescent="0.4">
      <c r="A749" s="1">
        <v>748</v>
      </c>
      <c r="B749" s="21">
        <v>40561</v>
      </c>
      <c r="C749" s="43">
        <v>4</v>
      </c>
      <c r="D749" s="23">
        <v>54726</v>
      </c>
      <c r="E749" s="25">
        <f t="shared" si="143"/>
        <v>52280.75</v>
      </c>
      <c r="F749" s="25">
        <f t="shared" si="144"/>
        <v>51958.5</v>
      </c>
      <c r="G749" s="25">
        <f t="shared" ref="G749:G812" si="145">D749/F749</f>
        <v>1.0532636623459106</v>
      </c>
      <c r="H749" s="25">
        <f t="shared" si="140"/>
        <v>1.0012225194949984</v>
      </c>
      <c r="I749" s="4">
        <f t="shared" ref="I749:I812" si="146">D749/H749</f>
        <v>54659.178089205358</v>
      </c>
      <c r="J749" s="25">
        <f t="shared" si="141"/>
        <v>52430.028226773815</v>
      </c>
      <c r="K749" s="15">
        <f t="shared" ref="K749:K812" si="147">H749*J749</f>
        <v>52494.124958404362</v>
      </c>
      <c r="L749" s="36">
        <f t="shared" ref="L749:L812" si="148">D749-K749</f>
        <v>2231.8750415956383</v>
      </c>
      <c r="M749" s="36">
        <f t="shared" ref="M749:M812" si="149">ABS(L749)</f>
        <v>2231.8750415956383</v>
      </c>
      <c r="N749" s="36">
        <f t="shared" ref="N749:N812" si="150">M749/D749</f>
        <v>4.0782718298352491E-2</v>
      </c>
      <c r="O749" s="36">
        <f t="shared" ref="O749:O812" si="151">L749^2</f>
        <v>4981266.2012975318</v>
      </c>
      <c r="P749" s="35">
        <f t="shared" si="142"/>
        <v>4981266.2012975318</v>
      </c>
    </row>
    <row r="750" spans="1:16" ht="17" x14ac:dyDescent="0.4">
      <c r="A750" s="1">
        <v>749</v>
      </c>
      <c r="B750" s="21">
        <v>40562</v>
      </c>
      <c r="C750" s="43">
        <v>1</v>
      </c>
      <c r="D750" s="23">
        <v>53723</v>
      </c>
      <c r="E750" s="25">
        <f t="shared" si="143"/>
        <v>51636.25</v>
      </c>
      <c r="F750" s="25">
        <f t="shared" si="144"/>
        <v>51325.75</v>
      </c>
      <c r="G750" s="25">
        <f t="shared" si="145"/>
        <v>1.046706575159642</v>
      </c>
      <c r="H750" s="25">
        <f t="shared" si="140"/>
        <v>0.99908176007043725</v>
      </c>
      <c r="I750" s="4">
        <f t="shared" si="146"/>
        <v>53772.375942698047</v>
      </c>
      <c r="J750" s="25">
        <f t="shared" si="141"/>
        <v>52430.568892836658</v>
      </c>
      <c r="K750" s="15">
        <f t="shared" si="147"/>
        <v>52382.425050949561</v>
      </c>
      <c r="L750" s="36">
        <f t="shared" si="148"/>
        <v>1340.5749490504386</v>
      </c>
      <c r="M750" s="36">
        <f t="shared" si="149"/>
        <v>1340.5749490504386</v>
      </c>
      <c r="N750" s="36">
        <f t="shared" si="150"/>
        <v>2.4953464047995061E-2</v>
      </c>
      <c r="O750" s="36">
        <f t="shared" si="151"/>
        <v>1797141.1940215861</v>
      </c>
      <c r="P750" s="35">
        <f t="shared" si="142"/>
        <v>1797141.1940215861</v>
      </c>
    </row>
    <row r="751" spans="1:16" ht="17" x14ac:dyDescent="0.4">
      <c r="A751" s="1">
        <v>750</v>
      </c>
      <c r="B751" s="21">
        <v>40563</v>
      </c>
      <c r="C751" s="43">
        <v>2</v>
      </c>
      <c r="D751" s="23">
        <v>42393</v>
      </c>
      <c r="E751" s="25">
        <f t="shared" si="143"/>
        <v>51015.25</v>
      </c>
      <c r="F751" s="25">
        <f t="shared" si="144"/>
        <v>50044.625</v>
      </c>
      <c r="G751" s="25">
        <f t="shared" si="145"/>
        <v>0.84710395971595354</v>
      </c>
      <c r="H751" s="25">
        <f t="shared" si="140"/>
        <v>0.99903006100488578</v>
      </c>
      <c r="I751" s="4">
        <f t="shared" si="146"/>
        <v>42434.158545097751</v>
      </c>
      <c r="J751" s="25">
        <f t="shared" si="141"/>
        <v>52431.109558899501</v>
      </c>
      <c r="K751" s="15">
        <f t="shared" si="147"/>
        <v>52380.254581181216</v>
      </c>
      <c r="L751" s="36">
        <f t="shared" si="148"/>
        <v>-9987.2545811812161</v>
      </c>
      <c r="M751" s="36">
        <f t="shared" si="149"/>
        <v>9987.2545811812161</v>
      </c>
      <c r="N751" s="36">
        <f t="shared" si="150"/>
        <v>0.23558735124150723</v>
      </c>
      <c r="O751" s="36">
        <f t="shared" si="151"/>
        <v>99745254.069325194</v>
      </c>
      <c r="P751" s="35">
        <f t="shared" si="142"/>
        <v>99745254.069325194</v>
      </c>
    </row>
    <row r="752" spans="1:16" ht="17" x14ac:dyDescent="0.4">
      <c r="A752" s="1">
        <v>751</v>
      </c>
      <c r="B752" s="21">
        <v>40564</v>
      </c>
      <c r="C752" s="43">
        <v>3</v>
      </c>
      <c r="D752" s="23">
        <v>53219</v>
      </c>
      <c r="E752" s="25">
        <f t="shared" si="143"/>
        <v>49074</v>
      </c>
      <c r="F752" s="25">
        <f t="shared" si="144"/>
        <v>47597.625</v>
      </c>
      <c r="G752" s="25">
        <f t="shared" si="145"/>
        <v>1.1181020061400122</v>
      </c>
      <c r="H752" s="25">
        <f t="shared" si="140"/>
        <v>1.0006656594296783</v>
      </c>
      <c r="I752" s="4">
        <f t="shared" si="146"/>
        <v>53183.597836595851</v>
      </c>
      <c r="J752" s="25">
        <f t="shared" si="141"/>
        <v>52431.650224962352</v>
      </c>
      <c r="K752" s="15">
        <f t="shared" si="147"/>
        <v>52466.551847348193</v>
      </c>
      <c r="L752" s="36">
        <f t="shared" si="148"/>
        <v>752.44815265180659</v>
      </c>
      <c r="M752" s="36">
        <f t="shared" si="149"/>
        <v>752.44815265180659</v>
      </c>
      <c r="N752" s="36">
        <f t="shared" si="150"/>
        <v>1.4138712727631233E-2</v>
      </c>
      <c r="O752" s="36">
        <f t="shared" si="151"/>
        <v>566178.22242911649</v>
      </c>
      <c r="P752" s="35">
        <f t="shared" si="142"/>
        <v>566178.22242911649</v>
      </c>
    </row>
    <row r="753" spans="1:16" ht="17" x14ac:dyDescent="0.4">
      <c r="A753" s="1">
        <v>752</v>
      </c>
      <c r="B753" s="21">
        <v>40565</v>
      </c>
      <c r="C753" s="43">
        <v>4</v>
      </c>
      <c r="D753" s="23">
        <v>46961</v>
      </c>
      <c r="E753" s="25">
        <f t="shared" si="143"/>
        <v>46121.25</v>
      </c>
      <c r="F753" s="25">
        <f t="shared" si="144"/>
        <v>47438.125</v>
      </c>
      <c r="G753" s="25">
        <f t="shared" si="145"/>
        <v>0.98994216149984848</v>
      </c>
      <c r="H753" s="25">
        <f t="shared" si="140"/>
        <v>1.0012225194949984</v>
      </c>
      <c r="I753" s="4">
        <f t="shared" si="146"/>
        <v>46903.659362043138</v>
      </c>
      <c r="J753" s="25">
        <f t="shared" si="141"/>
        <v>52432.190891025195</v>
      </c>
      <c r="K753" s="15">
        <f t="shared" si="147"/>
        <v>52496.290266554948</v>
      </c>
      <c r="L753" s="36">
        <f t="shared" si="148"/>
        <v>-5535.2902665549482</v>
      </c>
      <c r="M753" s="36">
        <f t="shared" si="149"/>
        <v>5535.2902665549482</v>
      </c>
      <c r="N753" s="36">
        <f t="shared" si="150"/>
        <v>0.11786994030269687</v>
      </c>
      <c r="O753" s="36">
        <f t="shared" si="151"/>
        <v>30639438.335017949</v>
      </c>
      <c r="P753" s="35">
        <f t="shared" si="142"/>
        <v>30639438.335017949</v>
      </c>
    </row>
    <row r="754" spans="1:16" ht="17" x14ac:dyDescent="0.4">
      <c r="A754" s="1">
        <v>753</v>
      </c>
      <c r="B754" s="21">
        <v>40566</v>
      </c>
      <c r="C754" s="43">
        <v>1</v>
      </c>
      <c r="D754" s="23">
        <v>41912</v>
      </c>
      <c r="E754" s="25">
        <f t="shared" si="143"/>
        <v>48755</v>
      </c>
      <c r="F754" s="25">
        <f t="shared" si="144"/>
        <v>48979.375</v>
      </c>
      <c r="G754" s="25">
        <f t="shared" si="145"/>
        <v>0.85570712162006968</v>
      </c>
      <c r="H754" s="25">
        <f t="shared" si="140"/>
        <v>0.99908176007043725</v>
      </c>
      <c r="I754" s="4">
        <f t="shared" si="146"/>
        <v>41950.520643120457</v>
      </c>
      <c r="J754" s="25">
        <f t="shared" si="141"/>
        <v>52432.731557088038</v>
      </c>
      <c r="K754" s="15">
        <f t="shared" si="147"/>
        <v>52384.585729356273</v>
      </c>
      <c r="L754" s="36">
        <f t="shared" si="148"/>
        <v>-10472.585729356273</v>
      </c>
      <c r="M754" s="36">
        <f t="shared" si="149"/>
        <v>10472.585729356273</v>
      </c>
      <c r="N754" s="36">
        <f t="shared" si="150"/>
        <v>0.24987081812741632</v>
      </c>
      <c r="O754" s="36">
        <f t="shared" si="151"/>
        <v>109675051.85871667</v>
      </c>
      <c r="P754" s="35">
        <f t="shared" si="142"/>
        <v>109675051.85871667</v>
      </c>
    </row>
    <row r="755" spans="1:16" ht="17" x14ac:dyDescent="0.4">
      <c r="A755" s="1">
        <v>754</v>
      </c>
      <c r="B755" s="21">
        <v>40567</v>
      </c>
      <c r="C755" s="43">
        <v>2</v>
      </c>
      <c r="D755" s="23">
        <v>52928</v>
      </c>
      <c r="E755" s="25">
        <f t="shared" si="143"/>
        <v>49203.75</v>
      </c>
      <c r="F755" s="25">
        <f t="shared" si="144"/>
        <v>50257.875</v>
      </c>
      <c r="G755" s="25">
        <f t="shared" si="145"/>
        <v>1.0531284898137854</v>
      </c>
      <c r="H755" s="25">
        <f t="shared" si="140"/>
        <v>0.99903006100488578</v>
      </c>
      <c r="I755" s="4">
        <f t="shared" si="146"/>
        <v>52979.386773168531</v>
      </c>
      <c r="J755" s="25">
        <f t="shared" si="141"/>
        <v>52433.272223150881</v>
      </c>
      <c r="K755" s="15">
        <f t="shared" si="147"/>
        <v>52382.415147780208</v>
      </c>
      <c r="L755" s="36">
        <f t="shared" si="148"/>
        <v>545.58485221979208</v>
      </c>
      <c r="M755" s="36">
        <f t="shared" si="149"/>
        <v>545.58485221979208</v>
      </c>
      <c r="N755" s="36">
        <f t="shared" si="150"/>
        <v>1.03080572139471E-2</v>
      </c>
      <c r="O755" s="36">
        <f t="shared" si="151"/>
        <v>297662.83097169234</v>
      </c>
      <c r="P755" s="35">
        <f t="shared" si="142"/>
        <v>297662.83097169234</v>
      </c>
    </row>
    <row r="756" spans="1:16" ht="17" x14ac:dyDescent="0.4">
      <c r="A756" s="1">
        <v>755</v>
      </c>
      <c r="B756" s="21">
        <v>40568</v>
      </c>
      <c r="C756" s="43">
        <v>3</v>
      </c>
      <c r="D756" s="23">
        <v>55014</v>
      </c>
      <c r="E756" s="25">
        <f t="shared" si="143"/>
        <v>51312</v>
      </c>
      <c r="F756" s="25">
        <f t="shared" si="144"/>
        <v>51617.75</v>
      </c>
      <c r="G756" s="25">
        <f t="shared" si="145"/>
        <v>1.065796165078873</v>
      </c>
      <c r="H756" s="25">
        <f t="shared" si="140"/>
        <v>1.0006656594296783</v>
      </c>
      <c r="I756" s="4">
        <f t="shared" si="146"/>
        <v>54977.403772759426</v>
      </c>
      <c r="J756" s="25">
        <f t="shared" si="141"/>
        <v>52433.812889213725</v>
      </c>
      <c r="K756" s="15">
        <f t="shared" si="147"/>
        <v>52468.715951197417</v>
      </c>
      <c r="L756" s="36">
        <f t="shared" si="148"/>
        <v>2545.2840488025831</v>
      </c>
      <c r="M756" s="36">
        <f t="shared" si="149"/>
        <v>2545.2840488025831</v>
      </c>
      <c r="N756" s="36">
        <f t="shared" si="150"/>
        <v>4.6266114967146235E-2</v>
      </c>
      <c r="O756" s="36">
        <f t="shared" si="151"/>
        <v>6478470.88908887</v>
      </c>
      <c r="P756" s="35">
        <f t="shared" si="142"/>
        <v>6478470.88908887</v>
      </c>
    </row>
    <row r="757" spans="1:16" ht="17" x14ac:dyDescent="0.4">
      <c r="A757" s="1">
        <v>756</v>
      </c>
      <c r="B757" s="21">
        <v>40569</v>
      </c>
      <c r="C757" s="43">
        <v>4</v>
      </c>
      <c r="D757" s="23">
        <v>55394</v>
      </c>
      <c r="E757" s="25">
        <f t="shared" si="143"/>
        <v>51923.5</v>
      </c>
      <c r="F757" s="25">
        <f t="shared" si="144"/>
        <v>52489.625</v>
      </c>
      <c r="G757" s="25">
        <f t="shared" si="145"/>
        <v>1.0553323633003664</v>
      </c>
      <c r="H757" s="25">
        <f t="shared" si="140"/>
        <v>1.0012225194949984</v>
      </c>
      <c r="I757" s="4">
        <f t="shared" si="146"/>
        <v>55326.362443325685</v>
      </c>
      <c r="J757" s="25">
        <f t="shared" si="141"/>
        <v>52434.353555276568</v>
      </c>
      <c r="K757" s="15">
        <f t="shared" si="147"/>
        <v>52498.455574705535</v>
      </c>
      <c r="L757" s="36">
        <f t="shared" si="148"/>
        <v>2895.5444252944653</v>
      </c>
      <c r="M757" s="36">
        <f t="shared" si="149"/>
        <v>2895.5444252944653</v>
      </c>
      <c r="N757" s="36">
        <f t="shared" si="150"/>
        <v>5.2271806067344211E-2</v>
      </c>
      <c r="O757" s="36">
        <f t="shared" si="151"/>
        <v>8384177.5188538553</v>
      </c>
      <c r="P757" s="35">
        <f t="shared" si="142"/>
        <v>8384177.5188538553</v>
      </c>
    </row>
    <row r="758" spans="1:16" ht="17" x14ac:dyDescent="0.4">
      <c r="A758" s="1">
        <v>757</v>
      </c>
      <c r="B758" s="21">
        <v>40570</v>
      </c>
      <c r="C758" s="43">
        <v>1</v>
      </c>
      <c r="D758" s="23">
        <v>44358</v>
      </c>
      <c r="E758" s="25">
        <f t="shared" si="143"/>
        <v>53055.75</v>
      </c>
      <c r="F758" s="25">
        <f t="shared" si="144"/>
        <v>52698.25</v>
      </c>
      <c r="G758" s="25">
        <f t="shared" si="145"/>
        <v>0.84173573126242329</v>
      </c>
      <c r="H758" s="25">
        <f t="shared" si="140"/>
        <v>0.99908176007043725</v>
      </c>
      <c r="I758" s="4">
        <f t="shared" si="146"/>
        <v>44398.768722264205</v>
      </c>
      <c r="J758" s="25">
        <f t="shared" si="141"/>
        <v>52434.894221339418</v>
      </c>
      <c r="K758" s="15">
        <f t="shared" si="147"/>
        <v>52386.746407762985</v>
      </c>
      <c r="L758" s="36">
        <f t="shared" si="148"/>
        <v>-8028.7464077629847</v>
      </c>
      <c r="M758" s="36">
        <f t="shared" si="149"/>
        <v>8028.7464077629847</v>
      </c>
      <c r="N758" s="36">
        <f t="shared" si="150"/>
        <v>0.18099883691246191</v>
      </c>
      <c r="O758" s="36">
        <f t="shared" si="151"/>
        <v>64460768.88016703</v>
      </c>
      <c r="P758" s="35">
        <f t="shared" si="142"/>
        <v>64460768.88016703</v>
      </c>
    </row>
    <row r="759" spans="1:16" ht="17" x14ac:dyDescent="0.4">
      <c r="A759" s="1">
        <v>758</v>
      </c>
      <c r="B759" s="21">
        <v>40571</v>
      </c>
      <c r="C759" s="43">
        <v>2</v>
      </c>
      <c r="D759" s="23">
        <v>57457</v>
      </c>
      <c r="E759" s="25">
        <f t="shared" si="143"/>
        <v>52340.75</v>
      </c>
      <c r="F759" s="25">
        <f t="shared" si="144"/>
        <v>51316.625</v>
      </c>
      <c r="G759" s="25">
        <f t="shared" si="145"/>
        <v>1.1196566414880167</v>
      </c>
      <c r="H759" s="25">
        <f t="shared" si="140"/>
        <v>0.99903006100488578</v>
      </c>
      <c r="I759" s="4">
        <f t="shared" si="146"/>
        <v>57512.783891814244</v>
      </c>
      <c r="J759" s="25">
        <f t="shared" si="141"/>
        <v>52435.434887402262</v>
      </c>
      <c r="K759" s="15">
        <f t="shared" si="147"/>
        <v>52384.5757143792</v>
      </c>
      <c r="L759" s="36">
        <f t="shared" si="148"/>
        <v>5072.4242856208002</v>
      </c>
      <c r="M759" s="36">
        <f t="shared" si="149"/>
        <v>5072.4242856208002</v>
      </c>
      <c r="N759" s="36">
        <f t="shared" si="150"/>
        <v>8.828209418557878E-2</v>
      </c>
      <c r="O759" s="36">
        <f t="shared" si="151"/>
        <v>25729488.133355685</v>
      </c>
      <c r="P759" s="35">
        <f t="shared" si="142"/>
        <v>25729488.133355685</v>
      </c>
    </row>
    <row r="760" spans="1:16" ht="17" x14ac:dyDescent="0.4">
      <c r="A760" s="1">
        <v>759</v>
      </c>
      <c r="B760" s="21">
        <v>40572</v>
      </c>
      <c r="C760" s="43">
        <v>3</v>
      </c>
      <c r="D760" s="23">
        <v>52154</v>
      </c>
      <c r="E760" s="25">
        <f t="shared" si="143"/>
        <v>50292.5</v>
      </c>
      <c r="F760" s="25">
        <f t="shared" si="144"/>
        <v>51887.625</v>
      </c>
      <c r="G760" s="25">
        <f t="shared" si="145"/>
        <v>1.0051336903548775</v>
      </c>
      <c r="H760" s="25">
        <f t="shared" si="140"/>
        <v>1.0006656594296783</v>
      </c>
      <c r="I760" s="4">
        <f t="shared" si="146"/>
        <v>52119.306292298235</v>
      </c>
      <c r="J760" s="25">
        <f t="shared" si="141"/>
        <v>52435.975553465105</v>
      </c>
      <c r="K760" s="15">
        <f t="shared" si="147"/>
        <v>52470.880055046655</v>
      </c>
      <c r="L760" s="36">
        <f t="shared" si="148"/>
        <v>-316.88005504665489</v>
      </c>
      <c r="M760" s="36">
        <f t="shared" si="149"/>
        <v>316.88005504665489</v>
      </c>
      <c r="N760" s="36">
        <f t="shared" si="150"/>
        <v>6.0758533390853032E-3</v>
      </c>
      <c r="O760" s="36">
        <f t="shared" si="151"/>
        <v>100412.96928637104</v>
      </c>
      <c r="P760" s="35">
        <f t="shared" si="142"/>
        <v>100412.96928637104</v>
      </c>
    </row>
    <row r="761" spans="1:16" ht="17" x14ac:dyDescent="0.4">
      <c r="A761" s="1">
        <v>760</v>
      </c>
      <c r="B761" s="21">
        <v>40573</v>
      </c>
      <c r="C761" s="43">
        <v>4</v>
      </c>
      <c r="D761" s="23">
        <v>47201</v>
      </c>
      <c r="E761" s="25">
        <f t="shared" si="143"/>
        <v>53482.75</v>
      </c>
      <c r="F761" s="25">
        <f t="shared" si="144"/>
        <v>53822.875</v>
      </c>
      <c r="G761" s="25">
        <f t="shared" si="145"/>
        <v>0.87696913254819631</v>
      </c>
      <c r="H761" s="25">
        <f t="shared" si="140"/>
        <v>1.0012225194949984</v>
      </c>
      <c r="I761" s="4">
        <f t="shared" si="146"/>
        <v>47143.366315619307</v>
      </c>
      <c r="J761" s="25">
        <f t="shared" si="141"/>
        <v>52436.516219527948</v>
      </c>
      <c r="K761" s="15">
        <f t="shared" si="147"/>
        <v>52500.620882856121</v>
      </c>
      <c r="L761" s="36">
        <f t="shared" si="148"/>
        <v>-5299.6208828561212</v>
      </c>
      <c r="M761" s="36">
        <f t="shared" si="149"/>
        <v>5299.6208828561212</v>
      </c>
      <c r="N761" s="36">
        <f t="shared" si="150"/>
        <v>0.11227772468498805</v>
      </c>
      <c r="O761" s="36">
        <f t="shared" si="151"/>
        <v>28085981.502004694</v>
      </c>
      <c r="P761" s="35">
        <f t="shared" si="142"/>
        <v>28085981.502004694</v>
      </c>
    </row>
    <row r="762" spans="1:16" ht="17" x14ac:dyDescent="0.4">
      <c r="A762" s="1">
        <v>761</v>
      </c>
      <c r="B762" s="21">
        <v>40574</v>
      </c>
      <c r="C762" s="43">
        <v>1</v>
      </c>
      <c r="D762" s="23">
        <v>57119</v>
      </c>
      <c r="E762" s="25">
        <f t="shared" si="143"/>
        <v>54163</v>
      </c>
      <c r="F762" s="25">
        <f t="shared" si="144"/>
        <v>55044</v>
      </c>
      <c r="G762" s="25">
        <f t="shared" si="145"/>
        <v>1.0376971150352445</v>
      </c>
      <c r="H762" s="25">
        <f t="shared" si="140"/>
        <v>0.99908176007043725</v>
      </c>
      <c r="I762" s="4">
        <f t="shared" si="146"/>
        <v>57171.497151517404</v>
      </c>
      <c r="J762" s="25">
        <f t="shared" si="141"/>
        <v>52437.056885590791</v>
      </c>
      <c r="K762" s="15">
        <f t="shared" si="147"/>
        <v>52388.907086169689</v>
      </c>
      <c r="L762" s="36">
        <f t="shared" si="148"/>
        <v>4730.0929138303109</v>
      </c>
      <c r="M762" s="36">
        <f t="shared" si="149"/>
        <v>4730.0929138303109</v>
      </c>
      <c r="N762" s="36">
        <f t="shared" si="150"/>
        <v>8.2811199667891786E-2</v>
      </c>
      <c r="O762" s="36">
        <f t="shared" si="151"/>
        <v>22373778.973467719</v>
      </c>
      <c r="P762" s="35">
        <f t="shared" si="142"/>
        <v>22373778.973467719</v>
      </c>
    </row>
    <row r="763" spans="1:16" ht="17" x14ac:dyDescent="0.4">
      <c r="A763" s="1">
        <v>762</v>
      </c>
      <c r="B763" s="21">
        <v>40575</v>
      </c>
      <c r="C763" s="43">
        <v>2</v>
      </c>
      <c r="D763" s="23">
        <v>60178</v>
      </c>
      <c r="E763" s="25">
        <f t="shared" si="143"/>
        <v>55925</v>
      </c>
      <c r="F763" s="25">
        <f t="shared" si="144"/>
        <v>55751.375</v>
      </c>
      <c r="G763" s="25">
        <f t="shared" si="145"/>
        <v>1.0793993870106342</v>
      </c>
      <c r="H763" s="25">
        <f t="shared" si="140"/>
        <v>0.99903006100488578</v>
      </c>
      <c r="I763" s="4">
        <f t="shared" si="146"/>
        <v>60236.425658172157</v>
      </c>
      <c r="J763" s="25">
        <f t="shared" si="141"/>
        <v>52437.597551653642</v>
      </c>
      <c r="K763" s="15">
        <f t="shared" si="147"/>
        <v>52386.736280978184</v>
      </c>
      <c r="L763" s="36">
        <f t="shared" si="148"/>
        <v>7791.2637190218156</v>
      </c>
      <c r="M763" s="36">
        <f t="shared" si="149"/>
        <v>7791.2637190218156</v>
      </c>
      <c r="N763" s="36">
        <f t="shared" si="150"/>
        <v>0.12947030009341978</v>
      </c>
      <c r="O763" s="36">
        <f t="shared" si="151"/>
        <v>60703790.339345656</v>
      </c>
      <c r="P763" s="35">
        <f t="shared" si="142"/>
        <v>60703790.339345656</v>
      </c>
    </row>
    <row r="764" spans="1:16" ht="17" x14ac:dyDescent="0.4">
      <c r="A764" s="1">
        <v>763</v>
      </c>
      <c r="B764" s="21">
        <v>40576</v>
      </c>
      <c r="C764" s="43">
        <v>3</v>
      </c>
      <c r="D764" s="23">
        <v>59202</v>
      </c>
      <c r="E764" s="25">
        <f t="shared" si="143"/>
        <v>55577.75</v>
      </c>
      <c r="F764" s="25">
        <f t="shared" si="144"/>
        <v>55631.625</v>
      </c>
      <c r="G764" s="25">
        <f t="shared" si="145"/>
        <v>1.0641788730780379</v>
      </c>
      <c r="H764" s="25">
        <f t="shared" si="140"/>
        <v>1.0006656594296783</v>
      </c>
      <c r="I764" s="4">
        <f t="shared" si="146"/>
        <v>59162.617845546658</v>
      </c>
      <c r="J764" s="25">
        <f t="shared" si="141"/>
        <v>52438.138217716485</v>
      </c>
      <c r="K764" s="15">
        <f t="shared" si="147"/>
        <v>52473.044158895886</v>
      </c>
      <c r="L764" s="36">
        <f t="shared" si="148"/>
        <v>6728.9558411041144</v>
      </c>
      <c r="M764" s="36">
        <f t="shared" si="149"/>
        <v>6728.9558411041144</v>
      </c>
      <c r="N764" s="36">
        <f t="shared" si="150"/>
        <v>0.11366095471612639</v>
      </c>
      <c r="O764" s="36">
        <f t="shared" si="151"/>
        <v>45278846.71152918</v>
      </c>
      <c r="P764" s="35">
        <f t="shared" si="142"/>
        <v>45278846.71152918</v>
      </c>
    </row>
    <row r="765" spans="1:16" ht="17" x14ac:dyDescent="0.4">
      <c r="A765" s="1">
        <v>764</v>
      </c>
      <c r="B765" s="21">
        <v>40577</v>
      </c>
      <c r="C765" s="43">
        <v>4</v>
      </c>
      <c r="D765" s="23">
        <v>45812</v>
      </c>
      <c r="E765" s="25">
        <f t="shared" si="143"/>
        <v>55685.5</v>
      </c>
      <c r="F765" s="25">
        <f t="shared" si="144"/>
        <v>54530.875</v>
      </c>
      <c r="G765" s="25">
        <f t="shared" si="145"/>
        <v>0.84011122139521877</v>
      </c>
      <c r="H765" s="25">
        <f t="shared" si="140"/>
        <v>1.0012225194949984</v>
      </c>
      <c r="I765" s="4">
        <f t="shared" si="146"/>
        <v>45756.062321797239</v>
      </c>
      <c r="J765" s="25">
        <f t="shared" si="141"/>
        <v>52438.678883779328</v>
      </c>
      <c r="K765" s="15">
        <f t="shared" si="147"/>
        <v>52502.786191006708</v>
      </c>
      <c r="L765" s="36">
        <f t="shared" si="148"/>
        <v>-6690.7861910067077</v>
      </c>
      <c r="M765" s="36">
        <f t="shared" si="149"/>
        <v>6690.7861910067077</v>
      </c>
      <c r="N765" s="36">
        <f t="shared" si="150"/>
        <v>0.14604876868520711</v>
      </c>
      <c r="O765" s="36">
        <f t="shared" si="151"/>
        <v>44766619.853766046</v>
      </c>
      <c r="P765" s="35">
        <f t="shared" si="142"/>
        <v>44766619.853766046</v>
      </c>
    </row>
    <row r="766" spans="1:16" ht="17" x14ac:dyDescent="0.4">
      <c r="A766" s="1">
        <v>765</v>
      </c>
      <c r="B766" s="21">
        <v>40578</v>
      </c>
      <c r="C766" s="43">
        <v>1</v>
      </c>
      <c r="D766" s="23">
        <v>57550</v>
      </c>
      <c r="E766" s="25">
        <f t="shared" si="143"/>
        <v>53376.25</v>
      </c>
      <c r="F766" s="25">
        <f t="shared" si="144"/>
        <v>51795.125</v>
      </c>
      <c r="G766" s="25">
        <f t="shared" si="145"/>
        <v>1.111108429606068</v>
      </c>
      <c r="H766" s="25">
        <f t="shared" si="140"/>
        <v>0.99908176007043725</v>
      </c>
      <c r="I766" s="4">
        <f t="shared" si="146"/>
        <v>57602.893276664974</v>
      </c>
      <c r="J766" s="25">
        <f t="shared" si="141"/>
        <v>52439.219549842172</v>
      </c>
      <c r="K766" s="15">
        <f t="shared" si="147"/>
        <v>52391.067764576401</v>
      </c>
      <c r="L766" s="36">
        <f t="shared" si="148"/>
        <v>5158.9322354235992</v>
      </c>
      <c r="M766" s="36">
        <f t="shared" si="149"/>
        <v>5158.9322354235992</v>
      </c>
      <c r="N766" s="36">
        <f t="shared" si="150"/>
        <v>8.9642610519958282E-2</v>
      </c>
      <c r="O766" s="36">
        <f t="shared" si="151"/>
        <v>26614581.809692733</v>
      </c>
      <c r="P766" s="35">
        <f t="shared" si="142"/>
        <v>26614581.809692733</v>
      </c>
    </row>
    <row r="767" spans="1:16" ht="17" x14ac:dyDescent="0.4">
      <c r="A767" s="1">
        <v>766</v>
      </c>
      <c r="B767" s="21">
        <v>40579</v>
      </c>
      <c r="C767" s="43">
        <v>2</v>
      </c>
      <c r="D767" s="23">
        <v>50941</v>
      </c>
      <c r="E767" s="25">
        <f t="shared" si="143"/>
        <v>50214</v>
      </c>
      <c r="F767" s="25">
        <f t="shared" si="144"/>
        <v>51553.125</v>
      </c>
      <c r="G767" s="25">
        <f t="shared" si="145"/>
        <v>0.98812632599866645</v>
      </c>
      <c r="H767" s="25">
        <f t="shared" si="140"/>
        <v>0.99903006100488578</v>
      </c>
      <c r="I767" s="4">
        <f t="shared" si="146"/>
        <v>50990.457633237194</v>
      </c>
      <c r="J767" s="25">
        <f t="shared" si="141"/>
        <v>52439.760215905015</v>
      </c>
      <c r="K767" s="15">
        <f t="shared" si="147"/>
        <v>52388.896847577169</v>
      </c>
      <c r="L767" s="36">
        <f t="shared" si="148"/>
        <v>-1447.896847577169</v>
      </c>
      <c r="M767" s="36">
        <f t="shared" si="149"/>
        <v>1447.896847577169</v>
      </c>
      <c r="N767" s="36">
        <f t="shared" si="150"/>
        <v>2.8423015794294751E-2</v>
      </c>
      <c r="O767" s="36">
        <f t="shared" si="151"/>
        <v>2096405.2812239036</v>
      </c>
      <c r="P767" s="35">
        <f t="shared" si="142"/>
        <v>2096405.2812239036</v>
      </c>
    </row>
    <row r="768" spans="1:16" ht="17" x14ac:dyDescent="0.4">
      <c r="A768" s="1">
        <v>767</v>
      </c>
      <c r="B768" s="21">
        <v>40580</v>
      </c>
      <c r="C768" s="43">
        <v>3</v>
      </c>
      <c r="D768" s="23">
        <v>46553</v>
      </c>
      <c r="E768" s="25">
        <f t="shared" si="143"/>
        <v>52892.25</v>
      </c>
      <c r="F768" s="25">
        <f t="shared" si="144"/>
        <v>53013.875</v>
      </c>
      <c r="G768" s="25">
        <f t="shared" si="145"/>
        <v>0.87812860312512531</v>
      </c>
      <c r="H768" s="25">
        <f t="shared" si="140"/>
        <v>1.0006656594296783</v>
      </c>
      <c r="I768" s="4">
        <f t="shared" si="146"/>
        <v>46522.032170597842</v>
      </c>
      <c r="J768" s="25">
        <f t="shared" si="141"/>
        <v>52440.300881967858</v>
      </c>
      <c r="K768" s="15">
        <f t="shared" si="147"/>
        <v>52475.208262745109</v>
      </c>
      <c r="L768" s="36">
        <f t="shared" si="148"/>
        <v>-5922.2082627451091</v>
      </c>
      <c r="M768" s="36">
        <f t="shared" si="149"/>
        <v>5922.2082627451091</v>
      </c>
      <c r="N768" s="36">
        <f t="shared" si="150"/>
        <v>0.12721432051092538</v>
      </c>
      <c r="O768" s="36">
        <f t="shared" si="151"/>
        <v>35072550.707326442</v>
      </c>
      <c r="P768" s="35">
        <f t="shared" si="142"/>
        <v>35072550.707326442</v>
      </c>
    </row>
    <row r="769" spans="1:16" ht="17" x14ac:dyDescent="0.4">
      <c r="A769" s="1">
        <v>768</v>
      </c>
      <c r="B769" s="21">
        <v>40581</v>
      </c>
      <c r="C769" s="43">
        <v>4</v>
      </c>
      <c r="D769" s="23">
        <v>56525</v>
      </c>
      <c r="E769" s="25">
        <f t="shared" si="143"/>
        <v>53135.5</v>
      </c>
      <c r="F769" s="25">
        <f t="shared" si="144"/>
        <v>53995.125</v>
      </c>
      <c r="G769" s="25">
        <f t="shared" si="145"/>
        <v>1.0468537668909925</v>
      </c>
      <c r="H769" s="25">
        <f t="shared" si="140"/>
        <v>1.0012225194949984</v>
      </c>
      <c r="I769" s="4">
        <f t="shared" si="146"/>
        <v>56455.981462053373</v>
      </c>
      <c r="J769" s="25">
        <f t="shared" si="141"/>
        <v>52440.841548030709</v>
      </c>
      <c r="K769" s="15">
        <f t="shared" si="147"/>
        <v>52504.951499157301</v>
      </c>
      <c r="L769" s="36">
        <f t="shared" si="148"/>
        <v>4020.0485008426986</v>
      </c>
      <c r="M769" s="36">
        <f t="shared" si="149"/>
        <v>4020.0485008426986</v>
      </c>
      <c r="N769" s="36">
        <f t="shared" si="150"/>
        <v>7.1119831947681525E-2</v>
      </c>
      <c r="O769" s="36">
        <f t="shared" si="151"/>
        <v>16160789.949127628</v>
      </c>
      <c r="P769" s="35">
        <f t="shared" si="142"/>
        <v>16160789.949127628</v>
      </c>
    </row>
    <row r="770" spans="1:16" ht="17" x14ac:dyDescent="0.4">
      <c r="A770" s="1">
        <v>769</v>
      </c>
      <c r="B770" s="21">
        <v>40582</v>
      </c>
      <c r="C770" s="43">
        <v>1</v>
      </c>
      <c r="D770" s="23">
        <v>58523</v>
      </c>
      <c r="E770" s="25">
        <f t="shared" si="143"/>
        <v>54854.75</v>
      </c>
      <c r="F770" s="25">
        <f t="shared" si="144"/>
        <v>54773.5</v>
      </c>
      <c r="G770" s="25">
        <f t="shared" si="145"/>
        <v>1.0684546359097009</v>
      </c>
      <c r="H770" s="25">
        <f t="shared" ref="H770:H833" si="152">VLOOKUP(C770,$Q$38:$S$42,3,FALSE)</f>
        <v>0.99908176007043725</v>
      </c>
      <c r="I770" s="4">
        <f t="shared" si="146"/>
        <v>58576.787545269581</v>
      </c>
      <c r="J770" s="25">
        <f t="shared" si="141"/>
        <v>52441.382214093552</v>
      </c>
      <c r="K770" s="15">
        <f t="shared" si="147"/>
        <v>52393.228442983112</v>
      </c>
      <c r="L770" s="36">
        <f t="shared" si="148"/>
        <v>6129.7715570168875</v>
      </c>
      <c r="M770" s="36">
        <f t="shared" si="149"/>
        <v>6129.7715570168875</v>
      </c>
      <c r="N770" s="36">
        <f t="shared" si="150"/>
        <v>0.1047412394616969</v>
      </c>
      <c r="O770" s="36">
        <f t="shared" si="151"/>
        <v>37574099.341213241</v>
      </c>
      <c r="P770" s="35">
        <f t="shared" si="142"/>
        <v>37574099.341213241</v>
      </c>
    </row>
    <row r="771" spans="1:16" ht="17" x14ac:dyDescent="0.4">
      <c r="A771" s="1">
        <v>770</v>
      </c>
      <c r="B771" s="21">
        <v>40583</v>
      </c>
      <c r="C771" s="43">
        <v>2</v>
      </c>
      <c r="D771" s="23">
        <v>57818</v>
      </c>
      <c r="E771" s="25">
        <f t="shared" si="143"/>
        <v>54692.25</v>
      </c>
      <c r="F771" s="25">
        <f t="shared" si="144"/>
        <v>54745.375</v>
      </c>
      <c r="G771" s="25">
        <f t="shared" si="145"/>
        <v>1.056125745782178</v>
      </c>
      <c r="H771" s="25">
        <f t="shared" si="152"/>
        <v>0.99903006100488578</v>
      </c>
      <c r="I771" s="4">
        <f t="shared" si="146"/>
        <v>57874.134379743395</v>
      </c>
      <c r="J771" s="25">
        <f t="shared" ref="J771:J834" si="153">INTERCEPT($I$2:$I$3896,$A$2:$A$3896)+SLOPE($I$2:$I$3896,$A$2:$A$3896)*A771</f>
        <v>52441.922880156395</v>
      </c>
      <c r="K771" s="15">
        <f t="shared" si="147"/>
        <v>52391.057414176161</v>
      </c>
      <c r="L771" s="36">
        <f t="shared" si="148"/>
        <v>5426.9425858238392</v>
      </c>
      <c r="M771" s="36">
        <f t="shared" si="149"/>
        <v>5426.9425858238392</v>
      </c>
      <c r="N771" s="36">
        <f t="shared" si="150"/>
        <v>9.3862509699813884E-2</v>
      </c>
      <c r="O771" s="36">
        <f t="shared" si="151"/>
        <v>29451705.829828337</v>
      </c>
      <c r="P771" s="35">
        <f t="shared" ref="P771:P834" si="154">(D771-K771)^2</f>
        <v>29451705.829828337</v>
      </c>
    </row>
    <row r="772" spans="1:16" ht="17" x14ac:dyDescent="0.4">
      <c r="A772" s="1">
        <v>771</v>
      </c>
      <c r="B772" s="21">
        <v>40584</v>
      </c>
      <c r="C772" s="43">
        <v>3</v>
      </c>
      <c r="D772" s="23">
        <v>45903</v>
      </c>
      <c r="E772" s="25">
        <f t="shared" si="143"/>
        <v>54798.5</v>
      </c>
      <c r="F772" s="25">
        <f t="shared" si="144"/>
        <v>53727</v>
      </c>
      <c r="G772" s="25">
        <f t="shared" si="145"/>
        <v>0.8543748953040371</v>
      </c>
      <c r="H772" s="25">
        <f t="shared" si="152"/>
        <v>1.0006656594296783</v>
      </c>
      <c r="I772" s="4">
        <f t="shared" si="146"/>
        <v>45872.464561402121</v>
      </c>
      <c r="J772" s="25">
        <f t="shared" si="153"/>
        <v>52442.463546219238</v>
      </c>
      <c r="K772" s="15">
        <f t="shared" si="147"/>
        <v>52477.37236659434</v>
      </c>
      <c r="L772" s="36">
        <f t="shared" si="148"/>
        <v>-6574.3723665943398</v>
      </c>
      <c r="M772" s="36">
        <f t="shared" si="149"/>
        <v>6574.3723665943398</v>
      </c>
      <c r="N772" s="36">
        <f t="shared" si="150"/>
        <v>0.14322315244307213</v>
      </c>
      <c r="O772" s="36">
        <f t="shared" si="151"/>
        <v>43222372.014639258</v>
      </c>
      <c r="P772" s="35">
        <f t="shared" si="154"/>
        <v>43222372.014639258</v>
      </c>
    </row>
    <row r="773" spans="1:16" ht="17" x14ac:dyDescent="0.4">
      <c r="A773" s="1">
        <v>772</v>
      </c>
      <c r="B773" s="21">
        <v>40585</v>
      </c>
      <c r="C773" s="43">
        <v>4</v>
      </c>
      <c r="D773" s="23">
        <v>56950</v>
      </c>
      <c r="E773" s="25">
        <f t="shared" ref="E773:E836" si="155">AVERAGE(D771:D774)</f>
        <v>52655.5</v>
      </c>
      <c r="F773" s="25">
        <f t="shared" ref="F773:F836" si="156">AVERAGE(E773:E774)</f>
        <v>51081.75</v>
      </c>
      <c r="G773" s="25">
        <f t="shared" si="145"/>
        <v>1.1148795802806286</v>
      </c>
      <c r="H773" s="25">
        <f t="shared" si="152"/>
        <v>1.0012225194949984</v>
      </c>
      <c r="I773" s="4">
        <f t="shared" si="146"/>
        <v>56880.462525677831</v>
      </c>
      <c r="J773" s="25">
        <f t="shared" si="153"/>
        <v>52443.004212282081</v>
      </c>
      <c r="K773" s="15">
        <f t="shared" si="147"/>
        <v>52507.116807307881</v>
      </c>
      <c r="L773" s="36">
        <f t="shared" si="148"/>
        <v>4442.8831926921193</v>
      </c>
      <c r="M773" s="36">
        <f t="shared" si="149"/>
        <v>4442.8831926921193</v>
      </c>
      <c r="N773" s="36">
        <f t="shared" si="150"/>
        <v>7.8013752286077598E-2</v>
      </c>
      <c r="O773" s="36">
        <f t="shared" si="151"/>
        <v>19739211.063906118</v>
      </c>
      <c r="P773" s="35">
        <f t="shared" si="154"/>
        <v>19739211.063906118</v>
      </c>
    </row>
    <row r="774" spans="1:16" ht="17" x14ac:dyDescent="0.4">
      <c r="A774" s="1">
        <v>773</v>
      </c>
      <c r="B774" s="21">
        <v>40586</v>
      </c>
      <c r="C774" s="43">
        <v>1</v>
      </c>
      <c r="D774" s="23">
        <v>49951</v>
      </c>
      <c r="E774" s="25">
        <f t="shared" si="155"/>
        <v>49508</v>
      </c>
      <c r="F774" s="25">
        <f t="shared" si="156"/>
        <v>50609.125</v>
      </c>
      <c r="G774" s="25">
        <f t="shared" si="145"/>
        <v>0.98699592217806575</v>
      </c>
      <c r="H774" s="25">
        <f t="shared" si="152"/>
        <v>0.99908176007043725</v>
      </c>
      <c r="I774" s="4">
        <f t="shared" si="146"/>
        <v>49996.909158343915</v>
      </c>
      <c r="J774" s="25">
        <f t="shared" si="153"/>
        <v>52443.544878344925</v>
      </c>
      <c r="K774" s="15">
        <f t="shared" si="147"/>
        <v>52395.38912138981</v>
      </c>
      <c r="L774" s="36">
        <f t="shared" si="148"/>
        <v>-2444.3891213898096</v>
      </c>
      <c r="M774" s="36">
        <f t="shared" si="149"/>
        <v>2444.3891213898096</v>
      </c>
      <c r="N774" s="36">
        <f t="shared" si="150"/>
        <v>4.8935739452459603E-2</v>
      </c>
      <c r="O774" s="36">
        <f t="shared" si="151"/>
        <v>5975038.1767688449</v>
      </c>
      <c r="P774" s="35">
        <f t="shared" si="154"/>
        <v>5975038.1767688449</v>
      </c>
    </row>
    <row r="775" spans="1:16" ht="17" x14ac:dyDescent="0.4">
      <c r="A775" s="1">
        <v>774</v>
      </c>
      <c r="B775" s="21">
        <v>40587</v>
      </c>
      <c r="C775" s="43">
        <v>2</v>
      </c>
      <c r="D775" s="23">
        <v>45228</v>
      </c>
      <c r="E775" s="25">
        <f t="shared" si="155"/>
        <v>51710.25</v>
      </c>
      <c r="F775" s="25">
        <f t="shared" si="156"/>
        <v>51566.25</v>
      </c>
      <c r="G775" s="25">
        <f t="shared" si="145"/>
        <v>0.87708530288706277</v>
      </c>
      <c r="H775" s="25">
        <f t="shared" si="152"/>
        <v>0.99903006100488578</v>
      </c>
      <c r="I775" s="4">
        <f t="shared" si="146"/>
        <v>45271.91099185434</v>
      </c>
      <c r="J775" s="25">
        <f t="shared" si="153"/>
        <v>52444.085544407775</v>
      </c>
      <c r="K775" s="15">
        <f t="shared" si="147"/>
        <v>52393.217980775145</v>
      </c>
      <c r="L775" s="36">
        <f t="shared" si="148"/>
        <v>-7165.2179807751454</v>
      </c>
      <c r="M775" s="36">
        <f t="shared" si="149"/>
        <v>7165.2179807751454</v>
      </c>
      <c r="N775" s="36">
        <f t="shared" si="150"/>
        <v>0.15842438270043216</v>
      </c>
      <c r="O775" s="36">
        <f t="shared" si="151"/>
        <v>51340348.712023452</v>
      </c>
      <c r="P775" s="35">
        <f t="shared" si="154"/>
        <v>51340348.712023452</v>
      </c>
    </row>
    <row r="776" spans="1:16" ht="17" x14ac:dyDescent="0.4">
      <c r="A776" s="1">
        <v>775</v>
      </c>
      <c r="B776" s="21">
        <v>40588</v>
      </c>
      <c r="C776" s="43">
        <v>3</v>
      </c>
      <c r="D776" s="23">
        <v>54712</v>
      </c>
      <c r="E776" s="25">
        <f t="shared" si="155"/>
        <v>51422.25</v>
      </c>
      <c r="F776" s="25">
        <f t="shared" si="156"/>
        <v>52137.375</v>
      </c>
      <c r="G776" s="25">
        <f t="shared" si="145"/>
        <v>1.0493815616915889</v>
      </c>
      <c r="H776" s="25">
        <f t="shared" si="152"/>
        <v>1.0006656594296783</v>
      </c>
      <c r="I776" s="4">
        <f t="shared" si="146"/>
        <v>54675.604668179265</v>
      </c>
      <c r="J776" s="25">
        <f t="shared" si="153"/>
        <v>52444.626210470618</v>
      </c>
      <c r="K776" s="15">
        <f t="shared" si="147"/>
        <v>52479.536470443571</v>
      </c>
      <c r="L776" s="36">
        <f t="shared" si="148"/>
        <v>2232.4635295564294</v>
      </c>
      <c r="M776" s="36">
        <f t="shared" si="149"/>
        <v>2232.4635295564294</v>
      </c>
      <c r="N776" s="36">
        <f t="shared" si="150"/>
        <v>4.0803910103019987E-2</v>
      </c>
      <c r="O776" s="36">
        <f t="shared" si="151"/>
        <v>4983893.4107995508</v>
      </c>
      <c r="P776" s="35">
        <f t="shared" si="154"/>
        <v>4983893.4107995508</v>
      </c>
    </row>
    <row r="777" spans="1:16" ht="17" x14ac:dyDescent="0.4">
      <c r="A777" s="1">
        <v>776</v>
      </c>
      <c r="B777" s="21">
        <v>40589</v>
      </c>
      <c r="C777" s="43">
        <v>4</v>
      </c>
      <c r="D777" s="23">
        <v>55798</v>
      </c>
      <c r="E777" s="25">
        <f t="shared" si="155"/>
        <v>52852.5</v>
      </c>
      <c r="F777" s="25">
        <f t="shared" si="156"/>
        <v>52711.125</v>
      </c>
      <c r="G777" s="25">
        <f t="shared" si="145"/>
        <v>1.0585621156824105</v>
      </c>
      <c r="H777" s="25">
        <f t="shared" si="152"/>
        <v>1.0012225194949984</v>
      </c>
      <c r="I777" s="4">
        <f t="shared" si="146"/>
        <v>55729.869148512233</v>
      </c>
      <c r="J777" s="25">
        <f t="shared" si="153"/>
        <v>52445.166876533462</v>
      </c>
      <c r="K777" s="15">
        <f t="shared" si="147"/>
        <v>52509.282115458467</v>
      </c>
      <c r="L777" s="36">
        <f t="shared" si="148"/>
        <v>3288.7178845415328</v>
      </c>
      <c r="M777" s="36">
        <f t="shared" si="149"/>
        <v>3288.7178845415328</v>
      </c>
      <c r="N777" s="36">
        <f t="shared" si="150"/>
        <v>5.8939709031533977E-2</v>
      </c>
      <c r="O777" s="36">
        <f t="shared" si="151"/>
        <v>10815665.324103335</v>
      </c>
      <c r="P777" s="35">
        <f t="shared" si="154"/>
        <v>10815665.324103335</v>
      </c>
    </row>
    <row r="778" spans="1:16" ht="17" x14ac:dyDescent="0.4">
      <c r="A778" s="1">
        <v>777</v>
      </c>
      <c r="B778" s="21">
        <v>40590</v>
      </c>
      <c r="C778" s="43">
        <v>1</v>
      </c>
      <c r="D778" s="23">
        <v>55672</v>
      </c>
      <c r="E778" s="25">
        <f t="shared" si="155"/>
        <v>52569.75</v>
      </c>
      <c r="F778" s="25">
        <f t="shared" si="156"/>
        <v>52502.625</v>
      </c>
      <c r="G778" s="25">
        <f t="shared" si="145"/>
        <v>1.0603660293175818</v>
      </c>
      <c r="H778" s="25">
        <f t="shared" si="152"/>
        <v>0.99908176007043725</v>
      </c>
      <c r="I778" s="4">
        <f t="shared" si="146"/>
        <v>55723.167237158865</v>
      </c>
      <c r="J778" s="25">
        <f t="shared" si="153"/>
        <v>52445.707542596305</v>
      </c>
      <c r="K778" s="15">
        <f t="shared" si="147"/>
        <v>52397.549799796521</v>
      </c>
      <c r="L778" s="36">
        <f t="shared" si="148"/>
        <v>3274.4502002034787</v>
      </c>
      <c r="M778" s="36">
        <f t="shared" si="149"/>
        <v>3274.4502002034787</v>
      </c>
      <c r="N778" s="36">
        <f t="shared" si="150"/>
        <v>5.881682354151959E-2</v>
      </c>
      <c r="O778" s="36">
        <f t="shared" si="151"/>
        <v>10722024.113612602</v>
      </c>
      <c r="P778" s="35">
        <f t="shared" si="154"/>
        <v>10722024.113612602</v>
      </c>
    </row>
    <row r="779" spans="1:16" ht="17" x14ac:dyDescent="0.4">
      <c r="A779" s="1">
        <v>778</v>
      </c>
      <c r="B779" s="21">
        <v>40591</v>
      </c>
      <c r="C779" s="43">
        <v>2</v>
      </c>
      <c r="D779" s="23">
        <v>44097</v>
      </c>
      <c r="E779" s="25">
        <f t="shared" si="155"/>
        <v>52435.5</v>
      </c>
      <c r="F779" s="25">
        <f t="shared" si="156"/>
        <v>51426.125</v>
      </c>
      <c r="G779" s="25">
        <f t="shared" si="145"/>
        <v>0.8574824566307494</v>
      </c>
      <c r="H779" s="25">
        <f t="shared" si="152"/>
        <v>0.99903006100488578</v>
      </c>
      <c r="I779" s="4">
        <f t="shared" si="146"/>
        <v>44139.812925793776</v>
      </c>
      <c r="J779" s="25">
        <f t="shared" si="153"/>
        <v>52446.248208659148</v>
      </c>
      <c r="K779" s="15">
        <f t="shared" si="147"/>
        <v>52395.37854737413</v>
      </c>
      <c r="L779" s="36">
        <f t="shared" si="148"/>
        <v>-8298.37854737413</v>
      </c>
      <c r="M779" s="36">
        <f t="shared" si="149"/>
        <v>8298.37854737413</v>
      </c>
      <c r="N779" s="36">
        <f t="shared" si="150"/>
        <v>0.18818465082373245</v>
      </c>
      <c r="O779" s="36">
        <f t="shared" si="151"/>
        <v>68863086.515519172</v>
      </c>
      <c r="P779" s="35">
        <f t="shared" si="154"/>
        <v>68863086.515519172</v>
      </c>
    </row>
    <row r="780" spans="1:16" ht="17" x14ac:dyDescent="0.4">
      <c r="A780" s="1">
        <v>779</v>
      </c>
      <c r="B780" s="21">
        <v>40592</v>
      </c>
      <c r="C780" s="43">
        <v>3</v>
      </c>
      <c r="D780" s="23">
        <v>54175</v>
      </c>
      <c r="E780" s="25">
        <f t="shared" si="155"/>
        <v>50416.75</v>
      </c>
      <c r="F780" s="25">
        <f t="shared" si="156"/>
        <v>48907.625</v>
      </c>
      <c r="G780" s="25">
        <f t="shared" si="145"/>
        <v>1.107700486376102</v>
      </c>
      <c r="H780" s="25">
        <f t="shared" si="152"/>
        <v>1.0006656594296783</v>
      </c>
      <c r="I780" s="4">
        <f t="shared" si="146"/>
        <v>54138.961889505255</v>
      </c>
      <c r="J780" s="25">
        <f t="shared" si="153"/>
        <v>52446.788874721999</v>
      </c>
      <c r="K780" s="15">
        <f t="shared" si="147"/>
        <v>52481.700574292809</v>
      </c>
      <c r="L780" s="36">
        <f t="shared" si="148"/>
        <v>1693.2994257071914</v>
      </c>
      <c r="M780" s="36">
        <f t="shared" si="149"/>
        <v>1693.2994257071914</v>
      </c>
      <c r="N780" s="36">
        <f t="shared" si="150"/>
        <v>3.1256103843233803E-2</v>
      </c>
      <c r="O780" s="36">
        <f t="shared" si="151"/>
        <v>2867262.9451003042</v>
      </c>
      <c r="P780" s="35">
        <f t="shared" si="154"/>
        <v>2867262.9451003042</v>
      </c>
    </row>
    <row r="781" spans="1:16" ht="17" x14ac:dyDescent="0.4">
      <c r="A781" s="1">
        <v>780</v>
      </c>
      <c r="B781" s="21">
        <v>40593</v>
      </c>
      <c r="C781" s="43">
        <v>4</v>
      </c>
      <c r="D781" s="23">
        <v>47723</v>
      </c>
      <c r="E781" s="25">
        <f t="shared" si="155"/>
        <v>47398.5</v>
      </c>
      <c r="F781" s="25">
        <f t="shared" si="156"/>
        <v>48758.375</v>
      </c>
      <c r="G781" s="25">
        <f t="shared" si="145"/>
        <v>0.97876518649360233</v>
      </c>
      <c r="H781" s="25">
        <f t="shared" si="152"/>
        <v>1.0012225194949984</v>
      </c>
      <c r="I781" s="4">
        <f t="shared" si="146"/>
        <v>47664.728939647466</v>
      </c>
      <c r="J781" s="25">
        <f t="shared" si="153"/>
        <v>52447.329540784842</v>
      </c>
      <c r="K781" s="15">
        <f t="shared" si="147"/>
        <v>52511.447423609054</v>
      </c>
      <c r="L781" s="36">
        <f t="shared" si="148"/>
        <v>-4788.4474236090537</v>
      </c>
      <c r="M781" s="36">
        <f t="shared" si="149"/>
        <v>4788.4474236090537</v>
      </c>
      <c r="N781" s="36">
        <f t="shared" si="150"/>
        <v>0.10033835726188743</v>
      </c>
      <c r="O781" s="36">
        <f t="shared" si="151"/>
        <v>22929228.728668183</v>
      </c>
      <c r="P781" s="35">
        <f t="shared" si="154"/>
        <v>22929228.728668183</v>
      </c>
    </row>
    <row r="782" spans="1:16" ht="17" x14ac:dyDescent="0.4">
      <c r="A782" s="1">
        <v>781</v>
      </c>
      <c r="B782" s="21">
        <v>40594</v>
      </c>
      <c r="C782" s="43">
        <v>1</v>
      </c>
      <c r="D782" s="23">
        <v>43599</v>
      </c>
      <c r="E782" s="25">
        <f t="shared" si="155"/>
        <v>50118.25</v>
      </c>
      <c r="F782" s="25">
        <f t="shared" si="156"/>
        <v>50468.125</v>
      </c>
      <c r="G782" s="25">
        <f t="shared" si="145"/>
        <v>0.8638918129017078</v>
      </c>
      <c r="H782" s="25">
        <f t="shared" si="152"/>
        <v>0.99908176007043725</v>
      </c>
      <c r="I782" s="4">
        <f t="shared" si="146"/>
        <v>43639.071137607578</v>
      </c>
      <c r="J782" s="25">
        <f t="shared" si="153"/>
        <v>52447.870206847685</v>
      </c>
      <c r="K782" s="15">
        <f t="shared" si="147"/>
        <v>52399.710478203233</v>
      </c>
      <c r="L782" s="36">
        <f t="shared" si="148"/>
        <v>-8800.7104782032329</v>
      </c>
      <c r="M782" s="36">
        <f t="shared" si="149"/>
        <v>8800.7104782032329</v>
      </c>
      <c r="N782" s="36">
        <f t="shared" si="150"/>
        <v>0.20185578747685115</v>
      </c>
      <c r="O782" s="36">
        <f t="shared" si="151"/>
        <v>77452504.921156183</v>
      </c>
      <c r="P782" s="35">
        <f t="shared" si="154"/>
        <v>77452504.921156183</v>
      </c>
    </row>
    <row r="783" spans="1:16" ht="17" x14ac:dyDescent="0.4">
      <c r="A783" s="1">
        <v>782</v>
      </c>
      <c r="B783" s="21">
        <v>40595</v>
      </c>
      <c r="C783" s="43">
        <v>2</v>
      </c>
      <c r="D783" s="23">
        <v>54976</v>
      </c>
      <c r="E783" s="25">
        <f t="shared" si="155"/>
        <v>50818</v>
      </c>
      <c r="F783" s="25">
        <f t="shared" si="156"/>
        <v>52110.5</v>
      </c>
      <c r="G783" s="25">
        <f t="shared" si="145"/>
        <v>1.0549889177804856</v>
      </c>
      <c r="H783" s="25">
        <f t="shared" si="152"/>
        <v>0.99903006100488578</v>
      </c>
      <c r="I783" s="4">
        <f t="shared" si="146"/>
        <v>55029.375136821975</v>
      </c>
      <c r="J783" s="25">
        <f t="shared" si="153"/>
        <v>52448.410872910528</v>
      </c>
      <c r="K783" s="15">
        <f t="shared" si="147"/>
        <v>52397.539113973122</v>
      </c>
      <c r="L783" s="36">
        <f t="shared" si="148"/>
        <v>2578.4608860268781</v>
      </c>
      <c r="M783" s="36">
        <f t="shared" si="149"/>
        <v>2578.4608860268781</v>
      </c>
      <c r="N783" s="36">
        <f t="shared" si="150"/>
        <v>4.6901573159685649E-2</v>
      </c>
      <c r="O783" s="36">
        <f t="shared" si="151"/>
        <v>6648460.5407705139</v>
      </c>
      <c r="P783" s="35">
        <f t="shared" si="154"/>
        <v>6648460.5407705139</v>
      </c>
    </row>
    <row r="784" spans="1:16" ht="17" x14ac:dyDescent="0.4">
      <c r="A784" s="1">
        <v>783</v>
      </c>
      <c r="B784" s="21">
        <v>40596</v>
      </c>
      <c r="C784" s="43">
        <v>3</v>
      </c>
      <c r="D784" s="23">
        <v>56974</v>
      </c>
      <c r="E784" s="25">
        <f t="shared" si="155"/>
        <v>53403</v>
      </c>
      <c r="F784" s="25">
        <f t="shared" si="156"/>
        <v>53854.375</v>
      </c>
      <c r="G784" s="25">
        <f t="shared" si="145"/>
        <v>1.0579270486381098</v>
      </c>
      <c r="H784" s="25">
        <f t="shared" si="152"/>
        <v>1.0006656594296783</v>
      </c>
      <c r="I784" s="4">
        <f t="shared" si="146"/>
        <v>56936.099948180388</v>
      </c>
      <c r="J784" s="25">
        <f t="shared" si="153"/>
        <v>52448.951538973371</v>
      </c>
      <c r="K784" s="15">
        <f t="shared" si="147"/>
        <v>52483.864678142032</v>
      </c>
      <c r="L784" s="36">
        <f t="shared" si="148"/>
        <v>4490.1353218579679</v>
      </c>
      <c r="M784" s="36">
        <f t="shared" si="149"/>
        <v>4490.1353218579679</v>
      </c>
      <c r="N784" s="36">
        <f t="shared" si="150"/>
        <v>7.8810252428440475E-2</v>
      </c>
      <c r="O784" s="36">
        <f t="shared" si="151"/>
        <v>20161315.208596557</v>
      </c>
      <c r="P784" s="35">
        <f t="shared" si="154"/>
        <v>20161315.208596557</v>
      </c>
    </row>
    <row r="785" spans="1:16" ht="17" x14ac:dyDescent="0.4">
      <c r="A785" s="1">
        <v>784</v>
      </c>
      <c r="B785" s="21">
        <v>40597</v>
      </c>
      <c r="C785" s="43">
        <v>4</v>
      </c>
      <c r="D785" s="23">
        <v>58063</v>
      </c>
      <c r="E785" s="25">
        <f t="shared" si="155"/>
        <v>54305.75</v>
      </c>
      <c r="F785" s="25">
        <f t="shared" si="156"/>
        <v>54707.875</v>
      </c>
      <c r="G785" s="25">
        <f t="shared" si="145"/>
        <v>1.0613280080792755</v>
      </c>
      <c r="H785" s="25">
        <f t="shared" si="152"/>
        <v>1.0012225194949984</v>
      </c>
      <c r="I785" s="4">
        <f t="shared" si="146"/>
        <v>57992.103522887308</v>
      </c>
      <c r="J785" s="25">
        <f t="shared" si="153"/>
        <v>52449.492205036215</v>
      </c>
      <c r="K785" s="15">
        <f t="shared" si="147"/>
        <v>52513.61273175964</v>
      </c>
      <c r="L785" s="36">
        <f t="shared" si="148"/>
        <v>5549.3872682403598</v>
      </c>
      <c r="M785" s="36">
        <f t="shared" si="149"/>
        <v>5549.3872682403598</v>
      </c>
      <c r="N785" s="36">
        <f t="shared" si="150"/>
        <v>9.5575276307465332E-2</v>
      </c>
      <c r="O785" s="36">
        <f t="shared" si="151"/>
        <v>30795699.052908204</v>
      </c>
      <c r="P785" s="35">
        <f t="shared" si="154"/>
        <v>30795699.052908204</v>
      </c>
    </row>
    <row r="786" spans="1:16" ht="17" x14ac:dyDescent="0.4">
      <c r="A786" s="1">
        <v>785</v>
      </c>
      <c r="B786" s="21">
        <v>40598</v>
      </c>
      <c r="C786" s="43">
        <v>1</v>
      </c>
      <c r="D786" s="23">
        <v>47210</v>
      </c>
      <c r="E786" s="25">
        <f t="shared" si="155"/>
        <v>55110</v>
      </c>
      <c r="F786" s="25">
        <f t="shared" si="156"/>
        <v>54440.375</v>
      </c>
      <c r="G786" s="25">
        <f t="shared" si="145"/>
        <v>0.86718726680336056</v>
      </c>
      <c r="H786" s="25">
        <f t="shared" si="152"/>
        <v>0.99908176007043725</v>
      </c>
      <c r="I786" s="4">
        <f t="shared" si="146"/>
        <v>47253.389949458789</v>
      </c>
      <c r="J786" s="25">
        <f t="shared" si="153"/>
        <v>52450.032871099065</v>
      </c>
      <c r="K786" s="15">
        <f t="shared" si="147"/>
        <v>52401.871156609945</v>
      </c>
      <c r="L786" s="36">
        <f t="shared" si="148"/>
        <v>-5191.8711566099446</v>
      </c>
      <c r="M786" s="36">
        <f t="shared" si="149"/>
        <v>5191.8711566099446</v>
      </c>
      <c r="N786" s="36">
        <f t="shared" si="150"/>
        <v>0.1099739706970969</v>
      </c>
      <c r="O786" s="36">
        <f t="shared" si="151"/>
        <v>26955526.106838282</v>
      </c>
      <c r="P786" s="35">
        <f t="shared" si="154"/>
        <v>26955526.106838282</v>
      </c>
    </row>
    <row r="787" spans="1:16" ht="17" x14ac:dyDescent="0.4">
      <c r="A787" s="1">
        <v>786</v>
      </c>
      <c r="B787" s="21">
        <v>40599</v>
      </c>
      <c r="C787" s="43">
        <v>2</v>
      </c>
      <c r="D787" s="23">
        <v>58193</v>
      </c>
      <c r="E787" s="25">
        <f t="shared" si="155"/>
        <v>53770.75</v>
      </c>
      <c r="F787" s="25">
        <f t="shared" si="156"/>
        <v>52400</v>
      </c>
      <c r="G787" s="25">
        <f t="shared" si="145"/>
        <v>1.1105534351145039</v>
      </c>
      <c r="H787" s="25">
        <f t="shared" si="152"/>
        <v>0.99903006100488578</v>
      </c>
      <c r="I787" s="4">
        <f t="shared" si="146"/>
        <v>58249.4984600022</v>
      </c>
      <c r="J787" s="25">
        <f t="shared" si="153"/>
        <v>52450.573537161908</v>
      </c>
      <c r="K787" s="15">
        <f t="shared" si="147"/>
        <v>52399.699680572106</v>
      </c>
      <c r="L787" s="36">
        <f t="shared" si="148"/>
        <v>5793.3003194278936</v>
      </c>
      <c r="M787" s="36">
        <f t="shared" si="149"/>
        <v>5793.3003194278936</v>
      </c>
      <c r="N787" s="36">
        <f t="shared" si="150"/>
        <v>9.9553216356398425E-2</v>
      </c>
      <c r="O787" s="36">
        <f t="shared" si="151"/>
        <v>33562328.591083333</v>
      </c>
      <c r="P787" s="35">
        <f t="shared" si="154"/>
        <v>33562328.591083333</v>
      </c>
    </row>
    <row r="788" spans="1:16" ht="17" x14ac:dyDescent="0.4">
      <c r="A788" s="1">
        <v>787</v>
      </c>
      <c r="B788" s="21">
        <v>40600</v>
      </c>
      <c r="C788" s="43">
        <v>3</v>
      </c>
      <c r="D788" s="23">
        <v>51617</v>
      </c>
      <c r="E788" s="25">
        <f t="shared" si="155"/>
        <v>51029.25</v>
      </c>
      <c r="F788" s="25">
        <f t="shared" si="156"/>
        <v>52187.125</v>
      </c>
      <c r="G788" s="25">
        <f t="shared" si="145"/>
        <v>0.98907537060146544</v>
      </c>
      <c r="H788" s="25">
        <f t="shared" si="152"/>
        <v>1.0006656594296783</v>
      </c>
      <c r="I788" s="4">
        <f t="shared" si="146"/>
        <v>51582.663513624233</v>
      </c>
      <c r="J788" s="25">
        <f t="shared" si="153"/>
        <v>52451.114203224752</v>
      </c>
      <c r="K788" s="15">
        <f t="shared" si="147"/>
        <v>52486.028781991263</v>
      </c>
      <c r="L788" s="36">
        <f t="shared" si="148"/>
        <v>-869.0287819912628</v>
      </c>
      <c r="M788" s="36">
        <f t="shared" si="149"/>
        <v>869.0287819912628</v>
      </c>
      <c r="N788" s="36">
        <f t="shared" si="150"/>
        <v>1.6836096285938022E-2</v>
      </c>
      <c r="O788" s="36">
        <f t="shared" si="151"/>
        <v>755211.02392921783</v>
      </c>
      <c r="P788" s="35">
        <f t="shared" si="154"/>
        <v>755211.02392921783</v>
      </c>
    </row>
    <row r="789" spans="1:16" ht="17" x14ac:dyDescent="0.4">
      <c r="A789" s="1">
        <v>788</v>
      </c>
      <c r="B789" s="21">
        <v>40601</v>
      </c>
      <c r="C789" s="43">
        <v>4</v>
      </c>
      <c r="D789" s="23">
        <v>47097</v>
      </c>
      <c r="E789" s="25">
        <f t="shared" si="155"/>
        <v>53345</v>
      </c>
      <c r="F789" s="25">
        <f t="shared" si="156"/>
        <v>53244.625</v>
      </c>
      <c r="G789" s="25">
        <f t="shared" si="145"/>
        <v>0.88453998877821005</v>
      </c>
      <c r="H789" s="25">
        <f t="shared" si="152"/>
        <v>1.0012225194949984</v>
      </c>
      <c r="I789" s="4">
        <f t="shared" si="146"/>
        <v>47039.493302402967</v>
      </c>
      <c r="J789" s="25">
        <f t="shared" si="153"/>
        <v>52451.654869287595</v>
      </c>
      <c r="K789" s="15">
        <f t="shared" si="147"/>
        <v>52515.778039910227</v>
      </c>
      <c r="L789" s="36">
        <f t="shared" si="148"/>
        <v>-5418.7780399102267</v>
      </c>
      <c r="M789" s="36">
        <f t="shared" si="149"/>
        <v>5418.7780399102267</v>
      </c>
      <c r="N789" s="36">
        <f t="shared" si="150"/>
        <v>0.11505569441599733</v>
      </c>
      <c r="O789" s="36">
        <f t="shared" si="151"/>
        <v>29363155.445813317</v>
      </c>
      <c r="P789" s="35">
        <f t="shared" si="154"/>
        <v>29363155.445813317</v>
      </c>
    </row>
    <row r="790" spans="1:16" ht="17" x14ac:dyDescent="0.4">
      <c r="A790" s="1">
        <v>789</v>
      </c>
      <c r="B790" s="21">
        <v>40602</v>
      </c>
      <c r="C790" s="43">
        <v>1</v>
      </c>
      <c r="D790" s="23">
        <v>56473</v>
      </c>
      <c r="E790" s="25">
        <f t="shared" si="155"/>
        <v>53144.25</v>
      </c>
      <c r="F790" s="25">
        <f t="shared" si="156"/>
        <v>54050.25</v>
      </c>
      <c r="G790" s="25">
        <f t="shared" si="145"/>
        <v>1.0448240294910753</v>
      </c>
      <c r="H790" s="25">
        <f t="shared" si="152"/>
        <v>0.99908176007043725</v>
      </c>
      <c r="I790" s="4">
        <f t="shared" si="146"/>
        <v>56524.903423337986</v>
      </c>
      <c r="J790" s="25">
        <f t="shared" si="153"/>
        <v>52452.195535350438</v>
      </c>
      <c r="K790" s="15">
        <f t="shared" si="147"/>
        <v>52404.031835016649</v>
      </c>
      <c r="L790" s="36">
        <f t="shared" si="148"/>
        <v>4068.968164983351</v>
      </c>
      <c r="M790" s="36">
        <f t="shared" si="149"/>
        <v>4068.968164983351</v>
      </c>
      <c r="N790" s="36">
        <f t="shared" si="150"/>
        <v>7.2051567385889734E-2</v>
      </c>
      <c r="O790" s="36">
        <f t="shared" si="151"/>
        <v>16556501.927647978</v>
      </c>
      <c r="P790" s="35">
        <f t="shared" si="154"/>
        <v>16556501.927647978</v>
      </c>
    </row>
    <row r="791" spans="1:16" ht="17" x14ac:dyDescent="0.4">
      <c r="A791" s="1">
        <v>790</v>
      </c>
      <c r="B791" s="21">
        <v>40603</v>
      </c>
      <c r="C791" s="43">
        <v>2</v>
      </c>
      <c r="D791" s="24">
        <v>57390</v>
      </c>
      <c r="E791" s="25">
        <f t="shared" si="155"/>
        <v>54956.25</v>
      </c>
      <c r="F791" s="25">
        <f t="shared" si="156"/>
        <v>54902.25</v>
      </c>
      <c r="G791" s="25">
        <f t="shared" si="145"/>
        <v>1.0453123505867246</v>
      </c>
      <c r="H791" s="25">
        <f t="shared" si="152"/>
        <v>0.99903006100488578</v>
      </c>
      <c r="I791" s="4">
        <f t="shared" si="146"/>
        <v>57445.718842808004</v>
      </c>
      <c r="J791" s="25">
        <f t="shared" si="153"/>
        <v>52452.736201413289</v>
      </c>
      <c r="K791" s="15">
        <f t="shared" si="147"/>
        <v>52401.860247171098</v>
      </c>
      <c r="L791" s="36">
        <f t="shared" si="148"/>
        <v>4988.1397528289017</v>
      </c>
      <c r="M791" s="36">
        <f t="shared" si="149"/>
        <v>4988.1397528289017</v>
      </c>
      <c r="N791" s="36">
        <f t="shared" si="150"/>
        <v>8.6916531675011358E-2</v>
      </c>
      <c r="O791" s="36">
        <f t="shared" si="151"/>
        <v>24881538.193751976</v>
      </c>
      <c r="P791" s="35">
        <f t="shared" si="154"/>
        <v>24881538.193751976</v>
      </c>
    </row>
    <row r="792" spans="1:16" ht="17" x14ac:dyDescent="0.4">
      <c r="A792" s="1">
        <v>791</v>
      </c>
      <c r="B792" s="21">
        <v>40604</v>
      </c>
      <c r="C792" s="43">
        <v>3</v>
      </c>
      <c r="D792" s="24">
        <v>58865</v>
      </c>
      <c r="E792" s="25">
        <f t="shared" si="155"/>
        <v>54848.25</v>
      </c>
      <c r="F792" s="25">
        <f t="shared" si="156"/>
        <v>54940</v>
      </c>
      <c r="G792" s="25">
        <f t="shared" si="145"/>
        <v>1.0714415726246815</v>
      </c>
      <c r="H792" s="25">
        <f t="shared" si="152"/>
        <v>1.0006656594296783</v>
      </c>
      <c r="I792" s="4">
        <f t="shared" si="146"/>
        <v>58825.842023548255</v>
      </c>
      <c r="J792" s="25">
        <f t="shared" si="153"/>
        <v>52453.276867476132</v>
      </c>
      <c r="K792" s="15">
        <f t="shared" si="147"/>
        <v>52488.192885840494</v>
      </c>
      <c r="L792" s="36">
        <f t="shared" si="148"/>
        <v>6376.8071141595065</v>
      </c>
      <c r="M792" s="36">
        <f t="shared" si="149"/>
        <v>6376.8071141595065</v>
      </c>
      <c r="N792" s="36">
        <f t="shared" si="150"/>
        <v>0.10832934874984297</v>
      </c>
      <c r="O792" s="36">
        <f t="shared" si="151"/>
        <v>40663668.971195295</v>
      </c>
      <c r="P792" s="35">
        <f t="shared" si="154"/>
        <v>40663668.971195295</v>
      </c>
    </row>
    <row r="793" spans="1:16" ht="17" x14ac:dyDescent="0.4">
      <c r="A793" s="1">
        <v>792</v>
      </c>
      <c r="B793" s="21">
        <v>40605</v>
      </c>
      <c r="C793" s="43">
        <v>4</v>
      </c>
      <c r="D793" s="24">
        <v>46665</v>
      </c>
      <c r="E793" s="25">
        <f t="shared" si="155"/>
        <v>55031.75</v>
      </c>
      <c r="F793" s="25">
        <f t="shared" si="156"/>
        <v>54088.125</v>
      </c>
      <c r="G793" s="25">
        <f t="shared" si="145"/>
        <v>0.86275869241168923</v>
      </c>
      <c r="H793" s="25">
        <f t="shared" si="152"/>
        <v>1.0012225194949984</v>
      </c>
      <c r="I793" s="4">
        <f t="shared" si="146"/>
        <v>46608.020785965862</v>
      </c>
      <c r="J793" s="25">
        <f t="shared" si="153"/>
        <v>52453.817533538975</v>
      </c>
      <c r="K793" s="15">
        <f t="shared" si="147"/>
        <v>52517.943348060813</v>
      </c>
      <c r="L793" s="36">
        <f t="shared" si="148"/>
        <v>-5852.9433480608132</v>
      </c>
      <c r="M793" s="36">
        <f t="shared" si="149"/>
        <v>5852.9433480608132</v>
      </c>
      <c r="N793" s="36">
        <f t="shared" si="150"/>
        <v>0.12542469405466222</v>
      </c>
      <c r="O793" s="36">
        <f t="shared" si="151"/>
        <v>34256945.835609324</v>
      </c>
      <c r="P793" s="35">
        <f t="shared" si="154"/>
        <v>34256945.835609324</v>
      </c>
    </row>
    <row r="794" spans="1:16" ht="17" x14ac:dyDescent="0.4">
      <c r="A794" s="1">
        <v>793</v>
      </c>
      <c r="B794" s="21">
        <v>40606</v>
      </c>
      <c r="C794" s="43">
        <v>1</v>
      </c>
      <c r="D794" s="24">
        <v>57207</v>
      </c>
      <c r="E794" s="25">
        <f t="shared" si="155"/>
        <v>53144.5</v>
      </c>
      <c r="F794" s="25">
        <f t="shared" si="156"/>
        <v>51464</v>
      </c>
      <c r="G794" s="25">
        <f t="shared" si="145"/>
        <v>1.1115925695631899</v>
      </c>
      <c r="H794" s="25">
        <f t="shared" si="152"/>
        <v>0.99908176007043725</v>
      </c>
      <c r="I794" s="4">
        <f t="shared" si="146"/>
        <v>57259.578030897886</v>
      </c>
      <c r="J794" s="25">
        <f t="shared" si="153"/>
        <v>52454.358199601818</v>
      </c>
      <c r="K794" s="15">
        <f t="shared" si="147"/>
        <v>52406.192513423353</v>
      </c>
      <c r="L794" s="36">
        <f t="shared" si="148"/>
        <v>4800.8074865766466</v>
      </c>
      <c r="M794" s="36">
        <f t="shared" si="149"/>
        <v>4800.8074865766466</v>
      </c>
      <c r="N794" s="36">
        <f t="shared" si="150"/>
        <v>8.3919930892664293E-2</v>
      </c>
      <c r="O794" s="36">
        <f t="shared" si="151"/>
        <v>23047752.523170378</v>
      </c>
      <c r="P794" s="35">
        <f t="shared" si="154"/>
        <v>23047752.523170378</v>
      </c>
    </row>
    <row r="795" spans="1:16" ht="17" x14ac:dyDescent="0.4">
      <c r="A795" s="1">
        <v>794</v>
      </c>
      <c r="B795" s="21">
        <v>40607</v>
      </c>
      <c r="C795" s="43">
        <v>2</v>
      </c>
      <c r="D795" s="24">
        <v>49841</v>
      </c>
      <c r="E795" s="25">
        <f t="shared" si="155"/>
        <v>49783.5</v>
      </c>
      <c r="F795" s="25">
        <f t="shared" si="156"/>
        <v>50974.75</v>
      </c>
      <c r="G795" s="25">
        <f t="shared" si="145"/>
        <v>0.97775859616771044</v>
      </c>
      <c r="H795" s="25">
        <f t="shared" si="152"/>
        <v>0.99903006100488578</v>
      </c>
      <c r="I795" s="4">
        <f t="shared" si="146"/>
        <v>49889.389664478025</v>
      </c>
      <c r="J795" s="25">
        <f t="shared" si="153"/>
        <v>52454.898865664662</v>
      </c>
      <c r="K795" s="15">
        <f t="shared" si="147"/>
        <v>52404.020813770083</v>
      </c>
      <c r="L795" s="36">
        <f t="shared" si="148"/>
        <v>-2563.0208137700829</v>
      </c>
      <c r="M795" s="36">
        <f t="shared" si="149"/>
        <v>2563.0208137700829</v>
      </c>
      <c r="N795" s="36">
        <f t="shared" si="150"/>
        <v>5.1423944418652973E-2</v>
      </c>
      <c r="O795" s="36">
        <f t="shared" si="151"/>
        <v>6569075.6918186583</v>
      </c>
      <c r="P795" s="35">
        <f t="shared" si="154"/>
        <v>6569075.6918186583</v>
      </c>
    </row>
    <row r="796" spans="1:16" ht="17" x14ac:dyDescent="0.4">
      <c r="A796" s="1">
        <v>795</v>
      </c>
      <c r="B796" s="21">
        <v>40608</v>
      </c>
      <c r="C796" s="43">
        <v>3</v>
      </c>
      <c r="D796" s="24">
        <v>45421</v>
      </c>
      <c r="E796" s="25">
        <f t="shared" si="155"/>
        <v>52166</v>
      </c>
      <c r="F796" s="25">
        <f t="shared" si="156"/>
        <v>52143.875</v>
      </c>
      <c r="G796" s="25">
        <f t="shared" si="145"/>
        <v>0.87107066745614892</v>
      </c>
      <c r="H796" s="25">
        <f t="shared" si="152"/>
        <v>1.0006656594296783</v>
      </c>
      <c r="I796" s="4">
        <f t="shared" si="146"/>
        <v>45390.7851958139</v>
      </c>
      <c r="J796" s="25">
        <f t="shared" si="153"/>
        <v>52455.439531727505</v>
      </c>
      <c r="K796" s="15">
        <f t="shared" si="147"/>
        <v>52490.356989689724</v>
      </c>
      <c r="L796" s="36">
        <f t="shared" si="148"/>
        <v>-7069.3569896897243</v>
      </c>
      <c r="M796" s="36">
        <f t="shared" si="149"/>
        <v>7069.3569896897243</v>
      </c>
      <c r="N796" s="36">
        <f t="shared" si="150"/>
        <v>0.15564071662204101</v>
      </c>
      <c r="O796" s="36">
        <f t="shared" si="151"/>
        <v>49975808.247674957</v>
      </c>
      <c r="P796" s="35">
        <f t="shared" si="154"/>
        <v>49975808.247674957</v>
      </c>
    </row>
    <row r="797" spans="1:16" ht="17" x14ac:dyDescent="0.4">
      <c r="A797" s="1">
        <v>796</v>
      </c>
      <c r="B797" s="21">
        <v>40609</v>
      </c>
      <c r="C797" s="43">
        <v>4</v>
      </c>
      <c r="D797" s="24">
        <v>56195</v>
      </c>
      <c r="E797" s="25">
        <f t="shared" si="155"/>
        <v>52121.75</v>
      </c>
      <c r="F797" s="25">
        <f t="shared" si="156"/>
        <v>52823.5</v>
      </c>
      <c r="G797" s="25">
        <f t="shared" si="145"/>
        <v>1.0638257593684628</v>
      </c>
      <c r="H797" s="25">
        <f t="shared" si="152"/>
        <v>1.0012225194949984</v>
      </c>
      <c r="I797" s="4">
        <f t="shared" si="146"/>
        <v>56126.384400886142</v>
      </c>
      <c r="J797" s="25">
        <f t="shared" si="153"/>
        <v>52455.980197790355</v>
      </c>
      <c r="K797" s="15">
        <f t="shared" si="147"/>
        <v>52520.108656211407</v>
      </c>
      <c r="L797" s="36">
        <f t="shared" si="148"/>
        <v>3674.8913437885931</v>
      </c>
      <c r="M797" s="36">
        <f t="shared" si="149"/>
        <v>3674.8913437885931</v>
      </c>
      <c r="N797" s="36">
        <f t="shared" si="150"/>
        <v>6.5395343781272236E-2</v>
      </c>
      <c r="O797" s="36">
        <f t="shared" si="151"/>
        <v>13504826.388652332</v>
      </c>
      <c r="P797" s="35">
        <f t="shared" si="154"/>
        <v>13504826.388652332</v>
      </c>
    </row>
    <row r="798" spans="1:16" ht="17" x14ac:dyDescent="0.4">
      <c r="A798" s="1">
        <v>797</v>
      </c>
      <c r="B798" s="21">
        <v>40610</v>
      </c>
      <c r="C798" s="43">
        <v>1</v>
      </c>
      <c r="D798" s="24">
        <v>57030</v>
      </c>
      <c r="E798" s="25">
        <f t="shared" si="155"/>
        <v>53525.25</v>
      </c>
      <c r="F798" s="25">
        <f t="shared" si="156"/>
        <v>53268.875</v>
      </c>
      <c r="G798" s="25">
        <f t="shared" si="145"/>
        <v>1.0706064282378782</v>
      </c>
      <c r="H798" s="25">
        <f t="shared" si="152"/>
        <v>0.99908176007043725</v>
      </c>
      <c r="I798" s="4">
        <f t="shared" si="146"/>
        <v>57082.41535305306</v>
      </c>
      <c r="J798" s="25">
        <f t="shared" si="153"/>
        <v>52456.520863853199</v>
      </c>
      <c r="K798" s="15">
        <f t="shared" si="147"/>
        <v>52408.353191830065</v>
      </c>
      <c r="L798" s="36">
        <f t="shared" si="148"/>
        <v>4621.646808169935</v>
      </c>
      <c r="M798" s="36">
        <f t="shared" si="149"/>
        <v>4621.646808169935</v>
      </c>
      <c r="N798" s="36">
        <f t="shared" si="150"/>
        <v>8.1038870913027083E-2</v>
      </c>
      <c r="O798" s="36">
        <f t="shared" si="151"/>
        <v>21359619.219467349</v>
      </c>
      <c r="P798" s="35">
        <f t="shared" si="154"/>
        <v>21359619.219467349</v>
      </c>
    </row>
    <row r="799" spans="1:16" ht="17" x14ac:dyDescent="0.4">
      <c r="A799" s="1">
        <v>798</v>
      </c>
      <c r="B799" s="21">
        <v>40611</v>
      </c>
      <c r="C799" s="43">
        <v>2</v>
      </c>
      <c r="D799" s="24">
        <v>55455</v>
      </c>
      <c r="E799" s="25">
        <f t="shared" si="155"/>
        <v>53012.5</v>
      </c>
      <c r="F799" s="25">
        <f t="shared" si="156"/>
        <v>52703.875</v>
      </c>
      <c r="G799" s="25">
        <f t="shared" si="145"/>
        <v>1.0521996722252396</v>
      </c>
      <c r="H799" s="25">
        <f t="shared" si="152"/>
        <v>0.99903006100488578</v>
      </c>
      <c r="I799" s="4">
        <f t="shared" si="146"/>
        <v>55508.840188672555</v>
      </c>
      <c r="J799" s="25">
        <f t="shared" si="153"/>
        <v>52457.061529916042</v>
      </c>
      <c r="K799" s="15">
        <f t="shared" si="147"/>
        <v>52406.181380369067</v>
      </c>
      <c r="L799" s="36">
        <f t="shared" si="148"/>
        <v>3048.8186196309325</v>
      </c>
      <c r="M799" s="36">
        <f t="shared" si="149"/>
        <v>3048.8186196309325</v>
      </c>
      <c r="N799" s="36">
        <f t="shared" si="150"/>
        <v>5.4978245778215355E-2</v>
      </c>
      <c r="O799" s="36">
        <f t="shared" si="151"/>
        <v>9295294.9754082654</v>
      </c>
      <c r="P799" s="35">
        <f t="shared" si="154"/>
        <v>9295294.9754082654</v>
      </c>
    </row>
    <row r="800" spans="1:16" ht="17" x14ac:dyDescent="0.4">
      <c r="A800" s="1">
        <v>799</v>
      </c>
      <c r="B800" s="21">
        <v>40612</v>
      </c>
      <c r="C800" s="43">
        <v>3</v>
      </c>
      <c r="D800" s="24">
        <v>43370</v>
      </c>
      <c r="E800" s="25">
        <f t="shared" si="155"/>
        <v>52395.25</v>
      </c>
      <c r="F800" s="25">
        <f t="shared" si="156"/>
        <v>51163.125</v>
      </c>
      <c r="G800" s="25">
        <f t="shared" si="145"/>
        <v>0.84768082481279239</v>
      </c>
      <c r="H800" s="25">
        <f t="shared" si="152"/>
        <v>1.0006656594296783</v>
      </c>
      <c r="I800" s="4">
        <f t="shared" si="146"/>
        <v>43341.149555105549</v>
      </c>
      <c r="J800" s="25">
        <f t="shared" si="153"/>
        <v>52457.602195978885</v>
      </c>
      <c r="K800" s="15">
        <f t="shared" si="147"/>
        <v>52492.521093538955</v>
      </c>
      <c r="L800" s="36">
        <f t="shared" si="148"/>
        <v>-9122.521093538955</v>
      </c>
      <c r="M800" s="36">
        <f t="shared" si="149"/>
        <v>9122.521093538955</v>
      </c>
      <c r="N800" s="36">
        <f t="shared" si="150"/>
        <v>0.21034173607422077</v>
      </c>
      <c r="O800" s="36">
        <f t="shared" si="151"/>
        <v>83220391.102063179</v>
      </c>
      <c r="P800" s="35">
        <f t="shared" si="154"/>
        <v>83220391.102063179</v>
      </c>
    </row>
    <row r="801" spans="1:16" ht="17" x14ac:dyDescent="0.4">
      <c r="A801" s="1">
        <v>800</v>
      </c>
      <c r="B801" s="21">
        <v>40613</v>
      </c>
      <c r="C801" s="43">
        <v>4</v>
      </c>
      <c r="D801" s="24">
        <v>53726</v>
      </c>
      <c r="E801" s="25">
        <f t="shared" si="155"/>
        <v>49931</v>
      </c>
      <c r="F801" s="25">
        <f t="shared" si="156"/>
        <v>48212.875</v>
      </c>
      <c r="G801" s="25">
        <f t="shared" si="145"/>
        <v>1.1143496420821202</v>
      </c>
      <c r="H801" s="25">
        <f t="shared" si="152"/>
        <v>1.0012225194949984</v>
      </c>
      <c r="I801" s="4">
        <f t="shared" si="146"/>
        <v>53660.399115971333</v>
      </c>
      <c r="J801" s="25">
        <f t="shared" si="153"/>
        <v>52458.142862041728</v>
      </c>
      <c r="K801" s="15">
        <f t="shared" si="147"/>
        <v>52522.273964361986</v>
      </c>
      <c r="L801" s="36">
        <f t="shared" si="148"/>
        <v>1203.7260356380139</v>
      </c>
      <c r="M801" s="36">
        <f t="shared" si="149"/>
        <v>1203.7260356380139</v>
      </c>
      <c r="N801" s="36">
        <f t="shared" si="150"/>
        <v>2.2404907040129804E-2</v>
      </c>
      <c r="O801" s="36">
        <f t="shared" si="151"/>
        <v>1448956.368872809</v>
      </c>
      <c r="P801" s="35">
        <f t="shared" si="154"/>
        <v>1448956.368872809</v>
      </c>
    </row>
    <row r="802" spans="1:16" ht="17" x14ac:dyDescent="0.4">
      <c r="A802" s="1">
        <v>801</v>
      </c>
      <c r="B802" s="21">
        <v>40614</v>
      </c>
      <c r="C802" s="43">
        <v>1</v>
      </c>
      <c r="D802" s="24">
        <v>47173</v>
      </c>
      <c r="E802" s="25">
        <f t="shared" si="155"/>
        <v>46494.75</v>
      </c>
      <c r="F802" s="25">
        <f t="shared" si="156"/>
        <v>47518.5</v>
      </c>
      <c r="G802" s="25">
        <f t="shared" si="145"/>
        <v>0.99272914759514719</v>
      </c>
      <c r="H802" s="25">
        <f t="shared" si="152"/>
        <v>0.99908176007043725</v>
      </c>
      <c r="I802" s="4">
        <f t="shared" si="146"/>
        <v>47216.355943355637</v>
      </c>
      <c r="J802" s="25">
        <f t="shared" si="153"/>
        <v>52458.683528104571</v>
      </c>
      <c r="K802" s="15">
        <f t="shared" si="147"/>
        <v>52410.513870236769</v>
      </c>
      <c r="L802" s="36">
        <f t="shared" si="148"/>
        <v>-5237.5138702367694</v>
      </c>
      <c r="M802" s="36">
        <f t="shared" si="149"/>
        <v>5237.5138702367694</v>
      </c>
      <c r="N802" s="36">
        <f t="shared" si="150"/>
        <v>0.11102778857051214</v>
      </c>
      <c r="O802" s="36">
        <f t="shared" si="151"/>
        <v>27431551.540922545</v>
      </c>
      <c r="P802" s="35">
        <f t="shared" si="154"/>
        <v>27431551.540922545</v>
      </c>
    </row>
    <row r="803" spans="1:16" ht="17" x14ac:dyDescent="0.4">
      <c r="A803" s="1">
        <v>802</v>
      </c>
      <c r="B803" s="21">
        <v>40615</v>
      </c>
      <c r="C803" s="43">
        <v>2</v>
      </c>
      <c r="D803" s="24">
        <v>41710</v>
      </c>
      <c r="E803" s="25">
        <f t="shared" si="155"/>
        <v>48542.25</v>
      </c>
      <c r="F803" s="25">
        <f t="shared" si="156"/>
        <v>48370.875</v>
      </c>
      <c r="G803" s="25">
        <f t="shared" si="145"/>
        <v>0.86229575131729574</v>
      </c>
      <c r="H803" s="25">
        <f t="shared" si="152"/>
        <v>0.99903006100488578</v>
      </c>
      <c r="I803" s="4">
        <f t="shared" si="146"/>
        <v>41750.495433586373</v>
      </c>
      <c r="J803" s="25">
        <f t="shared" si="153"/>
        <v>52459.224194167422</v>
      </c>
      <c r="K803" s="15">
        <f t="shared" si="147"/>
        <v>52408.341946968059</v>
      </c>
      <c r="L803" s="36">
        <f t="shared" si="148"/>
        <v>-10698.341946968059</v>
      </c>
      <c r="M803" s="36">
        <f t="shared" si="149"/>
        <v>10698.341946968059</v>
      </c>
      <c r="N803" s="36">
        <f t="shared" si="150"/>
        <v>0.25649345353555647</v>
      </c>
      <c r="O803" s="36">
        <f t="shared" si="151"/>
        <v>114454520.41425632</v>
      </c>
      <c r="P803" s="35">
        <f t="shared" si="154"/>
        <v>114454520.41425632</v>
      </c>
    </row>
    <row r="804" spans="1:16" ht="17" x14ac:dyDescent="0.4">
      <c r="A804" s="1">
        <v>803</v>
      </c>
      <c r="B804" s="21">
        <v>40616</v>
      </c>
      <c r="C804" s="43">
        <v>3</v>
      </c>
      <c r="D804" s="24">
        <v>51560</v>
      </c>
      <c r="E804" s="25">
        <f t="shared" si="155"/>
        <v>48199.5</v>
      </c>
      <c r="F804" s="25">
        <f t="shared" si="156"/>
        <v>48825.25</v>
      </c>
      <c r="G804" s="25">
        <f t="shared" si="145"/>
        <v>1.0560109779263802</v>
      </c>
      <c r="H804" s="25">
        <f t="shared" si="152"/>
        <v>1.0006656594296783</v>
      </c>
      <c r="I804" s="4">
        <f t="shared" si="146"/>
        <v>51525.701430971683</v>
      </c>
      <c r="J804" s="25">
        <f t="shared" si="153"/>
        <v>52459.764860230265</v>
      </c>
      <c r="K804" s="15">
        <f t="shared" si="147"/>
        <v>52494.685197388186</v>
      </c>
      <c r="L804" s="36">
        <f t="shared" si="148"/>
        <v>-934.68519738818577</v>
      </c>
      <c r="M804" s="36">
        <f t="shared" si="149"/>
        <v>934.68519738818577</v>
      </c>
      <c r="N804" s="36">
        <f t="shared" si="150"/>
        <v>1.8128107009080408E-2</v>
      </c>
      <c r="O804" s="36">
        <f t="shared" si="151"/>
        <v>873636.41821659182</v>
      </c>
      <c r="P804" s="35">
        <f t="shared" si="154"/>
        <v>873636.41821659182</v>
      </c>
    </row>
    <row r="805" spans="1:16" ht="17" x14ac:dyDescent="0.4">
      <c r="A805" s="1">
        <v>804</v>
      </c>
      <c r="B805" s="21">
        <v>40617</v>
      </c>
      <c r="C805" s="43">
        <v>4</v>
      </c>
      <c r="D805" s="24">
        <v>52355</v>
      </c>
      <c r="E805" s="25">
        <f t="shared" si="155"/>
        <v>49451</v>
      </c>
      <c r="F805" s="25">
        <f t="shared" si="156"/>
        <v>49431.125</v>
      </c>
      <c r="G805" s="25">
        <f t="shared" si="145"/>
        <v>1.0591504846389801</v>
      </c>
      <c r="H805" s="25">
        <f t="shared" si="152"/>
        <v>1.0012225194949984</v>
      </c>
      <c r="I805" s="4">
        <f t="shared" si="146"/>
        <v>52291.073143667476</v>
      </c>
      <c r="J805" s="25">
        <f t="shared" si="153"/>
        <v>52460.305526293108</v>
      </c>
      <c r="K805" s="15">
        <f t="shared" si="147"/>
        <v>52524.439272512573</v>
      </c>
      <c r="L805" s="36">
        <f t="shared" si="148"/>
        <v>-169.43927251257264</v>
      </c>
      <c r="M805" s="36">
        <f t="shared" si="149"/>
        <v>169.43927251257264</v>
      </c>
      <c r="N805" s="36">
        <f t="shared" si="150"/>
        <v>3.2363532138778082E-3</v>
      </c>
      <c r="O805" s="36">
        <f t="shared" si="151"/>
        <v>28709.667069589854</v>
      </c>
      <c r="P805" s="35">
        <f t="shared" si="154"/>
        <v>28709.667069589854</v>
      </c>
    </row>
    <row r="806" spans="1:16" ht="17" x14ac:dyDescent="0.4">
      <c r="A806" s="1">
        <v>805</v>
      </c>
      <c r="B806" s="21">
        <v>40618</v>
      </c>
      <c r="C806" s="43">
        <v>1</v>
      </c>
      <c r="D806" s="24">
        <v>52179</v>
      </c>
      <c r="E806" s="25">
        <f t="shared" si="155"/>
        <v>49411.25</v>
      </c>
      <c r="F806" s="25">
        <f t="shared" si="156"/>
        <v>49467</v>
      </c>
      <c r="G806" s="25">
        <f t="shared" si="145"/>
        <v>1.0548244284068167</v>
      </c>
      <c r="H806" s="25">
        <f t="shared" si="152"/>
        <v>0.99908176007043725</v>
      </c>
      <c r="I806" s="4">
        <f t="shared" si="146"/>
        <v>52226.956877204204</v>
      </c>
      <c r="J806" s="25">
        <f t="shared" si="153"/>
        <v>52460.846192355952</v>
      </c>
      <c r="K806" s="15">
        <f t="shared" si="147"/>
        <v>52412.674548643481</v>
      </c>
      <c r="L806" s="36">
        <f t="shared" si="148"/>
        <v>-233.6745486434811</v>
      </c>
      <c r="M806" s="36">
        <f t="shared" si="149"/>
        <v>233.6745486434811</v>
      </c>
      <c r="N806" s="36">
        <f t="shared" si="150"/>
        <v>4.4783255455926926E-3</v>
      </c>
      <c r="O806" s="36">
        <f t="shared" si="151"/>
        <v>54603.794683734617</v>
      </c>
      <c r="P806" s="35">
        <f t="shared" si="154"/>
        <v>54603.794683734617</v>
      </c>
    </row>
    <row r="807" spans="1:16" ht="17" x14ac:dyDescent="0.4">
      <c r="A807" s="1">
        <v>806</v>
      </c>
      <c r="B807" s="21">
        <v>40619</v>
      </c>
      <c r="C807" s="43">
        <v>2</v>
      </c>
      <c r="D807" s="24">
        <v>41551</v>
      </c>
      <c r="E807" s="25">
        <f t="shared" si="155"/>
        <v>49522.75</v>
      </c>
      <c r="F807" s="25">
        <f t="shared" si="156"/>
        <v>48784.125</v>
      </c>
      <c r="G807" s="25">
        <f t="shared" si="145"/>
        <v>0.85173199273329181</v>
      </c>
      <c r="H807" s="25">
        <f t="shared" si="152"/>
        <v>0.99903006100488578</v>
      </c>
      <c r="I807" s="4">
        <f t="shared" si="146"/>
        <v>41591.34106355664</v>
      </c>
      <c r="J807" s="25">
        <f t="shared" si="153"/>
        <v>52461.386858418795</v>
      </c>
      <c r="K807" s="15">
        <f t="shared" si="147"/>
        <v>52410.502513567044</v>
      </c>
      <c r="L807" s="36">
        <f t="shared" si="148"/>
        <v>-10859.502513567044</v>
      </c>
      <c r="M807" s="36">
        <f t="shared" si="149"/>
        <v>10859.502513567044</v>
      </c>
      <c r="N807" s="36">
        <f t="shared" si="150"/>
        <v>0.26135357785774216</v>
      </c>
      <c r="O807" s="36">
        <f t="shared" si="151"/>
        <v>117928794.84216894</v>
      </c>
      <c r="P807" s="35">
        <f t="shared" si="154"/>
        <v>117928794.84216894</v>
      </c>
    </row>
    <row r="808" spans="1:16" ht="17" x14ac:dyDescent="0.4">
      <c r="A808" s="1">
        <v>807</v>
      </c>
      <c r="B808" s="21">
        <v>40620</v>
      </c>
      <c r="C808" s="43">
        <v>3</v>
      </c>
      <c r="D808" s="24">
        <v>52006</v>
      </c>
      <c r="E808" s="25">
        <f t="shared" si="155"/>
        <v>48045.5</v>
      </c>
      <c r="F808" s="25">
        <f t="shared" si="156"/>
        <v>46658.375</v>
      </c>
      <c r="G808" s="25">
        <f t="shared" si="145"/>
        <v>1.1146123284404996</v>
      </c>
      <c r="H808" s="25">
        <f t="shared" si="152"/>
        <v>1.0006656594296783</v>
      </c>
      <c r="I808" s="4">
        <f t="shared" si="146"/>
        <v>51971.404744358289</v>
      </c>
      <c r="J808" s="25">
        <f t="shared" si="153"/>
        <v>52461.927524481645</v>
      </c>
      <c r="K808" s="15">
        <f t="shared" si="147"/>
        <v>52496.849301237417</v>
      </c>
      <c r="L808" s="36">
        <f t="shared" si="148"/>
        <v>-490.84930123741651</v>
      </c>
      <c r="M808" s="36">
        <f t="shared" si="149"/>
        <v>490.84930123741651</v>
      </c>
      <c r="N808" s="36">
        <f t="shared" si="150"/>
        <v>9.4383206021885265E-3</v>
      </c>
      <c r="O808" s="36">
        <f t="shared" si="151"/>
        <v>240933.03652526005</v>
      </c>
      <c r="P808" s="35">
        <f t="shared" si="154"/>
        <v>240933.03652526005</v>
      </c>
    </row>
    <row r="809" spans="1:16" ht="17" x14ac:dyDescent="0.4">
      <c r="A809" s="1">
        <v>808</v>
      </c>
      <c r="B809" s="21">
        <v>40621</v>
      </c>
      <c r="C809" s="43">
        <v>4</v>
      </c>
      <c r="D809" s="24">
        <v>46446</v>
      </c>
      <c r="E809" s="25">
        <f t="shared" si="155"/>
        <v>45271.25</v>
      </c>
      <c r="F809" s="25">
        <f t="shared" si="156"/>
        <v>46211.25</v>
      </c>
      <c r="G809" s="25">
        <f t="shared" si="145"/>
        <v>1.0050799318347805</v>
      </c>
      <c r="H809" s="25">
        <f t="shared" si="152"/>
        <v>1.0012225194949984</v>
      </c>
      <c r="I809" s="4">
        <f t="shared" si="146"/>
        <v>46389.28819082761</v>
      </c>
      <c r="J809" s="25">
        <f t="shared" si="153"/>
        <v>52462.468190544489</v>
      </c>
      <c r="K809" s="15">
        <f t="shared" si="147"/>
        <v>52526.604580663166</v>
      </c>
      <c r="L809" s="36">
        <f t="shared" si="148"/>
        <v>-6080.6045806631664</v>
      </c>
      <c r="M809" s="36">
        <f t="shared" si="149"/>
        <v>6080.6045806631664</v>
      </c>
      <c r="N809" s="36">
        <f t="shared" si="150"/>
        <v>0.13091772339196414</v>
      </c>
      <c r="O809" s="36">
        <f t="shared" si="151"/>
        <v>36973752.066381879</v>
      </c>
      <c r="P809" s="35">
        <f t="shared" si="154"/>
        <v>36973752.066381879</v>
      </c>
    </row>
    <row r="810" spans="1:16" ht="17" x14ac:dyDescent="0.4">
      <c r="A810" s="1">
        <v>809</v>
      </c>
      <c r="B810" s="21">
        <v>40622</v>
      </c>
      <c r="C810" s="43">
        <v>1</v>
      </c>
      <c r="D810" s="24">
        <v>41082</v>
      </c>
      <c r="E810" s="25">
        <f t="shared" si="155"/>
        <v>47151.25</v>
      </c>
      <c r="F810" s="25">
        <f t="shared" si="156"/>
        <v>47235.75</v>
      </c>
      <c r="G810" s="25">
        <f t="shared" si="145"/>
        <v>0.86972261475683144</v>
      </c>
      <c r="H810" s="25">
        <f t="shared" si="152"/>
        <v>0.99908176007043725</v>
      </c>
      <c r="I810" s="4">
        <f t="shared" si="146"/>
        <v>41119.757803509128</v>
      </c>
      <c r="J810" s="25">
        <f t="shared" si="153"/>
        <v>52463.008856607332</v>
      </c>
      <c r="K810" s="15">
        <f t="shared" si="147"/>
        <v>52414.835227050193</v>
      </c>
      <c r="L810" s="36">
        <f t="shared" si="148"/>
        <v>-11332.835227050193</v>
      </c>
      <c r="M810" s="36">
        <f t="shared" si="149"/>
        <v>11332.835227050193</v>
      </c>
      <c r="N810" s="36">
        <f t="shared" si="150"/>
        <v>0.27585889749890929</v>
      </c>
      <c r="O810" s="36">
        <f t="shared" si="151"/>
        <v>128433154.2834698</v>
      </c>
      <c r="P810" s="35">
        <f t="shared" si="154"/>
        <v>128433154.2834698</v>
      </c>
    </row>
    <row r="811" spans="1:16" ht="17" x14ac:dyDescent="0.4">
      <c r="A811" s="1">
        <v>810</v>
      </c>
      <c r="B811" s="21">
        <v>40623</v>
      </c>
      <c r="C811" s="43">
        <v>2</v>
      </c>
      <c r="D811" s="24">
        <v>49071</v>
      </c>
      <c r="E811" s="25">
        <f t="shared" si="155"/>
        <v>47320.25</v>
      </c>
      <c r="F811" s="25">
        <f t="shared" si="156"/>
        <v>48087.875</v>
      </c>
      <c r="G811" s="25">
        <f t="shared" si="145"/>
        <v>1.0204443427787151</v>
      </c>
      <c r="H811" s="25">
        <f t="shared" si="152"/>
        <v>0.99903006100488578</v>
      </c>
      <c r="I811" s="4">
        <f t="shared" si="146"/>
        <v>49118.642086346605</v>
      </c>
      <c r="J811" s="25">
        <f t="shared" si="153"/>
        <v>52463.549522670175</v>
      </c>
      <c r="K811" s="15">
        <f t="shared" si="147"/>
        <v>52412.663080166029</v>
      </c>
      <c r="L811" s="36">
        <f t="shared" si="148"/>
        <v>-3341.6630801660285</v>
      </c>
      <c r="M811" s="36">
        <f t="shared" si="149"/>
        <v>3341.6630801660285</v>
      </c>
      <c r="N811" s="36">
        <f t="shared" si="150"/>
        <v>6.8098532334087927E-2</v>
      </c>
      <c r="O811" s="36">
        <f t="shared" si="151"/>
        <v>11166712.141344709</v>
      </c>
      <c r="P811" s="35">
        <f t="shared" si="154"/>
        <v>11166712.141344709</v>
      </c>
    </row>
    <row r="812" spans="1:16" ht="17" x14ac:dyDescent="0.4">
      <c r="A812" s="1">
        <v>811</v>
      </c>
      <c r="B812" s="21">
        <v>40624</v>
      </c>
      <c r="C812" s="43">
        <v>3</v>
      </c>
      <c r="D812" s="24">
        <v>52682</v>
      </c>
      <c r="E812" s="25">
        <f t="shared" si="155"/>
        <v>48855.5</v>
      </c>
      <c r="F812" s="25">
        <f t="shared" si="156"/>
        <v>48974.875</v>
      </c>
      <c r="G812" s="25">
        <f t="shared" si="145"/>
        <v>1.0756944249474858</v>
      </c>
      <c r="H812" s="25">
        <f t="shared" si="152"/>
        <v>1.0006656594296783</v>
      </c>
      <c r="I812" s="4">
        <f t="shared" si="146"/>
        <v>52646.955057921841</v>
      </c>
      <c r="J812" s="25">
        <f t="shared" si="153"/>
        <v>52464.090188733018</v>
      </c>
      <c r="K812" s="15">
        <f t="shared" si="147"/>
        <v>52499.01340508664</v>
      </c>
      <c r="L812" s="36">
        <f t="shared" si="148"/>
        <v>182.98659491336002</v>
      </c>
      <c r="M812" s="36">
        <f t="shared" si="149"/>
        <v>182.98659491336002</v>
      </c>
      <c r="N812" s="36">
        <f t="shared" si="150"/>
        <v>3.4734177691310131E-3</v>
      </c>
      <c r="O812" s="36">
        <f t="shared" si="151"/>
        <v>33484.093917986116</v>
      </c>
      <c r="P812" s="35">
        <f t="shared" si="154"/>
        <v>33484.093917986116</v>
      </c>
    </row>
    <row r="813" spans="1:16" ht="17" x14ac:dyDescent="0.4">
      <c r="A813" s="1">
        <v>812</v>
      </c>
      <c r="B813" s="21">
        <v>40625</v>
      </c>
      <c r="C813" s="43">
        <v>4</v>
      </c>
      <c r="D813" s="24">
        <v>52587</v>
      </c>
      <c r="E813" s="25">
        <f t="shared" si="155"/>
        <v>49094.25</v>
      </c>
      <c r="F813" s="25">
        <f t="shared" si="156"/>
        <v>49345.625</v>
      </c>
      <c r="G813" s="25">
        <f t="shared" ref="G813:G876" si="157">D813/F813</f>
        <v>1.0656871809810899</v>
      </c>
      <c r="H813" s="25">
        <f t="shared" si="152"/>
        <v>1.0012225194949984</v>
      </c>
      <c r="I813" s="4">
        <f t="shared" ref="I813:I876" si="158">D813/H813</f>
        <v>52522.789865457773</v>
      </c>
      <c r="J813" s="25">
        <f t="shared" si="153"/>
        <v>52464.630854795862</v>
      </c>
      <c r="K813" s="15">
        <f t="shared" ref="K813:K876" si="159">H813*J813</f>
        <v>52528.769888813746</v>
      </c>
      <c r="L813" s="36">
        <f t="shared" ref="L813:L876" si="160">D813-K813</f>
        <v>58.230111186254362</v>
      </c>
      <c r="M813" s="36">
        <f t="shared" ref="M813:M876" si="161">ABS(L813)</f>
        <v>58.230111186254362</v>
      </c>
      <c r="N813" s="36">
        <f t="shared" ref="N813:N876" si="162">M813/D813</f>
        <v>1.107310004112316E-3</v>
      </c>
      <c r="O813" s="36">
        <f t="shared" ref="O813:O876" si="163">L813^2</f>
        <v>3390.7458487635454</v>
      </c>
      <c r="P813" s="35">
        <f t="shared" si="154"/>
        <v>3390.7458487635454</v>
      </c>
    </row>
    <row r="814" spans="1:16" ht="17" x14ac:dyDescent="0.4">
      <c r="A814" s="1">
        <v>813</v>
      </c>
      <c r="B814" s="21">
        <v>40626</v>
      </c>
      <c r="C814" s="43">
        <v>1</v>
      </c>
      <c r="D814" s="24">
        <v>42037</v>
      </c>
      <c r="E814" s="25">
        <f t="shared" si="155"/>
        <v>49597</v>
      </c>
      <c r="F814" s="25">
        <f t="shared" si="156"/>
        <v>48501.5</v>
      </c>
      <c r="G814" s="25">
        <f t="shared" si="157"/>
        <v>0.86671546240837916</v>
      </c>
      <c r="H814" s="25">
        <f t="shared" si="152"/>
        <v>0.99908176007043725</v>
      </c>
      <c r="I814" s="4">
        <f t="shared" si="158"/>
        <v>42075.635528604093</v>
      </c>
      <c r="J814" s="25">
        <f t="shared" si="153"/>
        <v>52465.171520858712</v>
      </c>
      <c r="K814" s="15">
        <f t="shared" si="159"/>
        <v>52416.995905456904</v>
      </c>
      <c r="L814" s="36">
        <f t="shared" si="160"/>
        <v>-10379.995905456904</v>
      </c>
      <c r="M814" s="36">
        <f t="shared" si="161"/>
        <v>10379.995905456904</v>
      </c>
      <c r="N814" s="36">
        <f t="shared" si="162"/>
        <v>0.24692523028419974</v>
      </c>
      <c r="O814" s="36">
        <f t="shared" si="163"/>
        <v>107744314.9973021</v>
      </c>
      <c r="P814" s="35">
        <f t="shared" si="154"/>
        <v>107744314.9973021</v>
      </c>
    </row>
    <row r="815" spans="1:16" ht="17" x14ac:dyDescent="0.4">
      <c r="A815" s="1">
        <v>814</v>
      </c>
      <c r="B815" s="21">
        <v>40627</v>
      </c>
      <c r="C815" s="43">
        <v>2</v>
      </c>
      <c r="D815" s="24">
        <v>51082</v>
      </c>
      <c r="E815" s="25">
        <f t="shared" si="155"/>
        <v>47406</v>
      </c>
      <c r="F815" s="25">
        <f t="shared" si="156"/>
        <v>45512.375</v>
      </c>
      <c r="G815" s="25">
        <f t="shared" si="157"/>
        <v>1.1223760570614036</v>
      </c>
      <c r="H815" s="25">
        <f t="shared" si="152"/>
        <v>0.99903006100488578</v>
      </c>
      <c r="I815" s="4">
        <f t="shared" si="158"/>
        <v>51131.594527414505</v>
      </c>
      <c r="J815" s="25">
        <f t="shared" si="153"/>
        <v>52465.712186921555</v>
      </c>
      <c r="K815" s="15">
        <f t="shared" si="159"/>
        <v>52414.82364676502</v>
      </c>
      <c r="L815" s="36">
        <f t="shared" si="160"/>
        <v>-1332.8236467650204</v>
      </c>
      <c r="M815" s="36">
        <f t="shared" si="161"/>
        <v>1332.8236467650204</v>
      </c>
      <c r="N815" s="36">
        <f t="shared" si="162"/>
        <v>2.609184540082652E-2</v>
      </c>
      <c r="O815" s="36">
        <f t="shared" si="163"/>
        <v>1776418.8733760079</v>
      </c>
      <c r="P815" s="35">
        <f t="shared" si="154"/>
        <v>1776418.8733760079</v>
      </c>
    </row>
    <row r="816" spans="1:16" ht="17" x14ac:dyDescent="0.4">
      <c r="A816" s="1">
        <v>815</v>
      </c>
      <c r="B816" s="21">
        <v>40628</v>
      </c>
      <c r="C816" s="43">
        <v>3</v>
      </c>
      <c r="D816" s="24">
        <v>43918</v>
      </c>
      <c r="E816" s="25">
        <f t="shared" si="155"/>
        <v>43618.75</v>
      </c>
      <c r="F816" s="25">
        <f t="shared" si="156"/>
        <v>44515.875</v>
      </c>
      <c r="G816" s="25">
        <f t="shared" si="157"/>
        <v>0.9865693979956589</v>
      </c>
      <c r="H816" s="25">
        <f t="shared" si="152"/>
        <v>1.0006656594296783</v>
      </c>
      <c r="I816" s="4">
        <f t="shared" si="158"/>
        <v>43888.785016396709</v>
      </c>
      <c r="J816" s="25">
        <f t="shared" si="153"/>
        <v>52466.252852984398</v>
      </c>
      <c r="K816" s="15">
        <f t="shared" si="159"/>
        <v>52501.177508935878</v>
      </c>
      <c r="L816" s="36">
        <f t="shared" si="160"/>
        <v>-8583.177508935878</v>
      </c>
      <c r="M816" s="36">
        <f t="shared" si="161"/>
        <v>8583.177508935878</v>
      </c>
      <c r="N816" s="36">
        <f t="shared" si="162"/>
        <v>0.19543643856586998</v>
      </c>
      <c r="O816" s="36">
        <f t="shared" si="163"/>
        <v>73670936.149902701</v>
      </c>
      <c r="P816" s="35">
        <f t="shared" si="154"/>
        <v>73670936.149902701</v>
      </c>
    </row>
    <row r="817" spans="1:16" ht="17" x14ac:dyDescent="0.4">
      <c r="A817" s="1">
        <v>816</v>
      </c>
      <c r="B817" s="21">
        <v>40629</v>
      </c>
      <c r="C817" s="43">
        <v>4</v>
      </c>
      <c r="D817" s="24">
        <v>37438</v>
      </c>
      <c r="E817" s="25">
        <f t="shared" si="155"/>
        <v>45413</v>
      </c>
      <c r="F817" s="25">
        <f t="shared" si="156"/>
        <v>45287.125</v>
      </c>
      <c r="G817" s="25">
        <f t="shared" si="157"/>
        <v>0.8266808723229836</v>
      </c>
      <c r="H817" s="25">
        <f t="shared" si="152"/>
        <v>1.0012225194949984</v>
      </c>
      <c r="I817" s="4">
        <f t="shared" si="158"/>
        <v>37392.287199935497</v>
      </c>
      <c r="J817" s="25">
        <f t="shared" si="153"/>
        <v>52466.793519047242</v>
      </c>
      <c r="K817" s="15">
        <f t="shared" si="159"/>
        <v>52530.935196964332</v>
      </c>
      <c r="L817" s="36">
        <f t="shared" si="160"/>
        <v>-15092.935196964332</v>
      </c>
      <c r="M817" s="36">
        <f t="shared" si="161"/>
        <v>15092.935196964332</v>
      </c>
      <c r="N817" s="36">
        <f t="shared" si="162"/>
        <v>0.40314480466275793</v>
      </c>
      <c r="O817" s="36">
        <f t="shared" si="163"/>
        <v>227796692.85976475</v>
      </c>
      <c r="P817" s="35">
        <f t="shared" si="154"/>
        <v>227796692.85976475</v>
      </c>
    </row>
    <row r="818" spans="1:16" ht="17" x14ac:dyDescent="0.4">
      <c r="A818" s="1">
        <v>817</v>
      </c>
      <c r="B818" s="21">
        <v>40630</v>
      </c>
      <c r="C818" s="43">
        <v>1</v>
      </c>
      <c r="D818" s="24">
        <v>49214</v>
      </c>
      <c r="E818" s="25">
        <f t="shared" si="155"/>
        <v>45161.25</v>
      </c>
      <c r="F818" s="25">
        <f t="shared" si="156"/>
        <v>46042.125</v>
      </c>
      <c r="G818" s="25">
        <f t="shared" si="157"/>
        <v>1.0688907169249899</v>
      </c>
      <c r="H818" s="25">
        <f t="shared" si="152"/>
        <v>0.99908176007043725</v>
      </c>
      <c r="I818" s="4">
        <f t="shared" si="158"/>
        <v>49259.23179353241</v>
      </c>
      <c r="J818" s="25">
        <f t="shared" si="153"/>
        <v>52467.334185110085</v>
      </c>
      <c r="K818" s="15">
        <f t="shared" si="159"/>
        <v>52419.156583863602</v>
      </c>
      <c r="L818" s="36">
        <f t="shared" si="160"/>
        <v>-3205.1565838636016</v>
      </c>
      <c r="M818" s="36">
        <f t="shared" si="161"/>
        <v>3205.1565838636016</v>
      </c>
      <c r="N818" s="36">
        <f t="shared" si="162"/>
        <v>6.5126926969228296E-2</v>
      </c>
      <c r="O818" s="36">
        <f t="shared" si="163"/>
        <v>10273028.727084192</v>
      </c>
      <c r="P818" s="35">
        <f t="shared" si="154"/>
        <v>10273028.727084192</v>
      </c>
    </row>
    <row r="819" spans="1:16" ht="17" x14ac:dyDescent="0.4">
      <c r="A819" s="1">
        <v>818</v>
      </c>
      <c r="B819" s="21">
        <v>40631</v>
      </c>
      <c r="C819" s="43">
        <v>2</v>
      </c>
      <c r="D819" s="24">
        <v>50075</v>
      </c>
      <c r="E819" s="25">
        <f t="shared" si="155"/>
        <v>46923</v>
      </c>
      <c r="F819" s="25">
        <f t="shared" si="156"/>
        <v>47332.125</v>
      </c>
      <c r="G819" s="25">
        <f t="shared" si="157"/>
        <v>1.0579495427260026</v>
      </c>
      <c r="H819" s="25">
        <f t="shared" si="152"/>
        <v>0.99903006100488578</v>
      </c>
      <c r="I819" s="4">
        <f t="shared" si="158"/>
        <v>50123.61685055952</v>
      </c>
      <c r="J819" s="25">
        <f t="shared" si="153"/>
        <v>52467.874851172935</v>
      </c>
      <c r="K819" s="15">
        <f t="shared" si="159"/>
        <v>52416.984213364012</v>
      </c>
      <c r="L819" s="36">
        <f t="shared" si="160"/>
        <v>-2341.9842133640122</v>
      </c>
      <c r="M819" s="36">
        <f t="shared" si="161"/>
        <v>2341.9842133640122</v>
      </c>
      <c r="N819" s="36">
        <f t="shared" si="162"/>
        <v>4.6769529972321762E-2</v>
      </c>
      <c r="O819" s="36">
        <f t="shared" si="163"/>
        <v>5484890.055646251</v>
      </c>
      <c r="P819" s="35">
        <f t="shared" si="154"/>
        <v>5484890.055646251</v>
      </c>
    </row>
    <row r="820" spans="1:16" ht="17" x14ac:dyDescent="0.4">
      <c r="A820" s="1">
        <v>819</v>
      </c>
      <c r="B820" s="21">
        <v>40632</v>
      </c>
      <c r="C820" s="43">
        <v>3</v>
      </c>
      <c r="D820" s="24">
        <v>50965</v>
      </c>
      <c r="E820" s="25">
        <f t="shared" si="155"/>
        <v>47741.25</v>
      </c>
      <c r="F820" s="25">
        <f t="shared" si="156"/>
        <v>48515.25</v>
      </c>
      <c r="G820" s="25">
        <f t="shared" si="157"/>
        <v>1.0504944321630827</v>
      </c>
      <c r="H820" s="25">
        <f t="shared" si="152"/>
        <v>1.0006656594296783</v>
      </c>
      <c r="I820" s="4">
        <f t="shared" si="158"/>
        <v>50931.097234861751</v>
      </c>
      <c r="J820" s="25">
        <f t="shared" si="153"/>
        <v>52468.415517235779</v>
      </c>
      <c r="K820" s="15">
        <f t="shared" si="159"/>
        <v>52503.341612785109</v>
      </c>
      <c r="L820" s="36">
        <f t="shared" si="160"/>
        <v>-1538.3416127851087</v>
      </c>
      <c r="M820" s="36">
        <f t="shared" si="161"/>
        <v>1538.3416127851087</v>
      </c>
      <c r="N820" s="36">
        <f t="shared" si="162"/>
        <v>3.0184275734035294E-2</v>
      </c>
      <c r="O820" s="36">
        <f t="shared" si="163"/>
        <v>2366494.9176262897</v>
      </c>
      <c r="P820" s="35">
        <f t="shared" si="154"/>
        <v>2366494.9176262897</v>
      </c>
    </row>
    <row r="821" spans="1:16" ht="17" x14ac:dyDescent="0.4">
      <c r="A821" s="1">
        <v>820</v>
      </c>
      <c r="B821" s="21">
        <v>40633</v>
      </c>
      <c r="C821" s="43">
        <v>4</v>
      </c>
      <c r="D821" s="24">
        <v>40711</v>
      </c>
      <c r="E821" s="25">
        <f t="shared" si="155"/>
        <v>49289.25</v>
      </c>
      <c r="F821" s="25">
        <f t="shared" si="156"/>
        <v>49017.375</v>
      </c>
      <c r="G821" s="25">
        <f t="shared" si="157"/>
        <v>0.83054223119863113</v>
      </c>
      <c r="H821" s="25">
        <f t="shared" si="152"/>
        <v>1.0012225194949984</v>
      </c>
      <c r="I821" s="4">
        <f t="shared" si="158"/>
        <v>40661.290779330469</v>
      </c>
      <c r="J821" s="25">
        <f t="shared" si="153"/>
        <v>52468.956183298622</v>
      </c>
      <c r="K821" s="15">
        <f t="shared" si="159"/>
        <v>52533.100505114919</v>
      </c>
      <c r="L821" s="36">
        <f t="shared" si="160"/>
        <v>-11822.100505114919</v>
      </c>
      <c r="M821" s="36">
        <f t="shared" si="161"/>
        <v>11822.100505114919</v>
      </c>
      <c r="N821" s="36">
        <f t="shared" si="162"/>
        <v>0.29039081587568272</v>
      </c>
      <c r="O821" s="36">
        <f t="shared" si="163"/>
        <v>139762060.3530384</v>
      </c>
      <c r="P821" s="35">
        <f t="shared" si="154"/>
        <v>139762060.3530384</v>
      </c>
    </row>
    <row r="822" spans="1:16" ht="17" x14ac:dyDescent="0.4">
      <c r="A822" s="1">
        <v>821</v>
      </c>
      <c r="B822" s="21">
        <v>40634</v>
      </c>
      <c r="C822" s="43">
        <v>1</v>
      </c>
      <c r="D822" s="22">
        <v>55406</v>
      </c>
      <c r="E822" s="25">
        <f t="shared" si="155"/>
        <v>48745.5</v>
      </c>
      <c r="F822" s="25">
        <f t="shared" si="156"/>
        <v>47730.125</v>
      </c>
      <c r="G822" s="25">
        <f t="shared" si="157"/>
        <v>1.1608182463381356</v>
      </c>
      <c r="H822" s="25">
        <f t="shared" si="152"/>
        <v>0.99908176007043725</v>
      </c>
      <c r="I822" s="4">
        <f t="shared" si="158"/>
        <v>55456.922760849688</v>
      </c>
      <c r="J822" s="25">
        <f t="shared" si="153"/>
        <v>52469.496849361465</v>
      </c>
      <c r="K822" s="15">
        <f t="shared" si="159"/>
        <v>52421.317262270313</v>
      </c>
      <c r="L822" s="36">
        <f t="shared" si="160"/>
        <v>2984.6827377296868</v>
      </c>
      <c r="M822" s="36">
        <f t="shared" si="161"/>
        <v>2984.6827377296868</v>
      </c>
      <c r="N822" s="36">
        <f t="shared" si="162"/>
        <v>5.3869305449404159E-2</v>
      </c>
      <c r="O822" s="36">
        <f t="shared" si="163"/>
        <v>8908331.0449015778</v>
      </c>
      <c r="P822" s="35">
        <f t="shared" si="154"/>
        <v>8908331.0449015778</v>
      </c>
    </row>
    <row r="823" spans="1:16" ht="17" x14ac:dyDescent="0.4">
      <c r="A823" s="1">
        <v>822</v>
      </c>
      <c r="B823" s="21">
        <v>40635</v>
      </c>
      <c r="C823" s="43">
        <v>2</v>
      </c>
      <c r="D823" s="22">
        <v>47900</v>
      </c>
      <c r="E823" s="25">
        <f t="shared" si="155"/>
        <v>46714.75</v>
      </c>
      <c r="F823" s="25">
        <f t="shared" si="156"/>
        <v>48314.625</v>
      </c>
      <c r="G823" s="25">
        <f t="shared" si="157"/>
        <v>0.99141822998729678</v>
      </c>
      <c r="H823" s="25">
        <f t="shared" si="152"/>
        <v>0.99903006100488578</v>
      </c>
      <c r="I823" s="4">
        <f t="shared" si="158"/>
        <v>47946.505185058435</v>
      </c>
      <c r="J823" s="25">
        <f t="shared" si="153"/>
        <v>52470.037515424308</v>
      </c>
      <c r="K823" s="15">
        <f t="shared" si="159"/>
        <v>52419.14477996299</v>
      </c>
      <c r="L823" s="36">
        <f t="shared" si="160"/>
        <v>-4519.1447799629896</v>
      </c>
      <c r="M823" s="36">
        <f t="shared" si="161"/>
        <v>4519.1447799629896</v>
      </c>
      <c r="N823" s="36">
        <f t="shared" si="162"/>
        <v>9.4345402504446549E-2</v>
      </c>
      <c r="O823" s="36">
        <f t="shared" si="163"/>
        <v>20422669.542266738</v>
      </c>
      <c r="P823" s="35">
        <f t="shared" si="154"/>
        <v>20422669.542266738</v>
      </c>
    </row>
    <row r="824" spans="1:16" ht="17" x14ac:dyDescent="0.4">
      <c r="A824" s="1">
        <v>823</v>
      </c>
      <c r="B824" s="21">
        <v>40636</v>
      </c>
      <c r="C824" s="43">
        <v>3</v>
      </c>
      <c r="D824" s="22">
        <v>42842</v>
      </c>
      <c r="E824" s="25">
        <f t="shared" si="155"/>
        <v>49914.5</v>
      </c>
      <c r="F824" s="25">
        <f t="shared" si="156"/>
        <v>49687.125</v>
      </c>
      <c r="G824" s="25">
        <f t="shared" si="157"/>
        <v>0.86223543825487992</v>
      </c>
      <c r="H824" s="25">
        <f t="shared" si="152"/>
        <v>1.0006656594296783</v>
      </c>
      <c r="I824" s="4">
        <f t="shared" si="158"/>
        <v>42813.500789481943</v>
      </c>
      <c r="J824" s="25">
        <f t="shared" si="153"/>
        <v>52470.578181487152</v>
      </c>
      <c r="K824" s="15">
        <f t="shared" si="159"/>
        <v>52505.505716634332</v>
      </c>
      <c r="L824" s="36">
        <f t="shared" si="160"/>
        <v>-9663.5057166343322</v>
      </c>
      <c r="M824" s="36">
        <f t="shared" si="161"/>
        <v>9663.5057166343322</v>
      </c>
      <c r="N824" s="36">
        <f t="shared" si="162"/>
        <v>0.22556149845092041</v>
      </c>
      <c r="O824" s="36">
        <f t="shared" si="163"/>
        <v>93383342.735424414</v>
      </c>
      <c r="P824" s="35">
        <f t="shared" si="154"/>
        <v>93383342.735424414</v>
      </c>
    </row>
    <row r="825" spans="1:16" ht="17" x14ac:dyDescent="0.4">
      <c r="A825" s="1">
        <v>824</v>
      </c>
      <c r="B825" s="21">
        <v>40637</v>
      </c>
      <c r="C825" s="43">
        <v>4</v>
      </c>
      <c r="D825" s="22">
        <v>53510</v>
      </c>
      <c r="E825" s="25">
        <f t="shared" si="155"/>
        <v>49459.75</v>
      </c>
      <c r="F825" s="25">
        <f t="shared" si="156"/>
        <v>50340</v>
      </c>
      <c r="G825" s="25">
        <f t="shared" si="157"/>
        <v>1.0629717918156536</v>
      </c>
      <c r="H825" s="25">
        <f t="shared" si="152"/>
        <v>1.0012225194949984</v>
      </c>
      <c r="I825" s="4">
        <f t="shared" si="158"/>
        <v>53444.662857752781</v>
      </c>
      <c r="J825" s="25">
        <f t="shared" si="153"/>
        <v>52471.118847550002</v>
      </c>
      <c r="K825" s="15">
        <f t="shared" si="159"/>
        <v>52535.265813265512</v>
      </c>
      <c r="L825" s="36">
        <f t="shared" si="160"/>
        <v>974.73418673448759</v>
      </c>
      <c r="M825" s="36">
        <f t="shared" si="161"/>
        <v>974.73418673448759</v>
      </c>
      <c r="N825" s="36">
        <f t="shared" si="162"/>
        <v>1.8215925747233928E-2</v>
      </c>
      <c r="O825" s="36">
        <f t="shared" si="163"/>
        <v>950106.73478894297</v>
      </c>
      <c r="P825" s="35">
        <f t="shared" si="154"/>
        <v>950106.73478894297</v>
      </c>
    </row>
    <row r="826" spans="1:16" ht="17" x14ac:dyDescent="0.4">
      <c r="A826" s="1">
        <v>825</v>
      </c>
      <c r="B826" s="21">
        <v>40638</v>
      </c>
      <c r="C826" s="43">
        <v>1</v>
      </c>
      <c r="D826" s="22">
        <v>53587</v>
      </c>
      <c r="E826" s="25">
        <f t="shared" si="155"/>
        <v>51220.25</v>
      </c>
      <c r="F826" s="25">
        <f t="shared" si="156"/>
        <v>51409.25</v>
      </c>
      <c r="G826" s="25">
        <f t="shared" si="157"/>
        <v>1.0423610537014254</v>
      </c>
      <c r="H826" s="25">
        <f t="shared" si="152"/>
        <v>0.99908176007043725</v>
      </c>
      <c r="I826" s="4">
        <f t="shared" si="158"/>
        <v>53636.250947291854</v>
      </c>
      <c r="J826" s="25">
        <f t="shared" si="153"/>
        <v>52471.659513612845</v>
      </c>
      <c r="K826" s="15">
        <f t="shared" si="159"/>
        <v>52423.477940677025</v>
      </c>
      <c r="L826" s="36">
        <f t="shared" si="160"/>
        <v>1163.5220593229751</v>
      </c>
      <c r="M826" s="36">
        <f t="shared" si="161"/>
        <v>1163.5220593229751</v>
      </c>
      <c r="N826" s="36">
        <f t="shared" si="162"/>
        <v>2.1712767263011086E-2</v>
      </c>
      <c r="O826" s="36">
        <f t="shared" si="163"/>
        <v>1353783.5825311767</v>
      </c>
      <c r="P826" s="35">
        <f t="shared" si="154"/>
        <v>1353783.5825311767</v>
      </c>
    </row>
    <row r="827" spans="1:16" ht="17" x14ac:dyDescent="0.4">
      <c r="A827" s="1">
        <v>826</v>
      </c>
      <c r="B827" s="21">
        <v>40639</v>
      </c>
      <c r="C827" s="43">
        <v>2</v>
      </c>
      <c r="D827" s="22">
        <v>54942</v>
      </c>
      <c r="E827" s="25">
        <f t="shared" si="155"/>
        <v>51598.25</v>
      </c>
      <c r="F827" s="25">
        <f t="shared" si="156"/>
        <v>51838.25</v>
      </c>
      <c r="G827" s="25">
        <f t="shared" si="157"/>
        <v>1.0598737418797894</v>
      </c>
      <c r="H827" s="25">
        <f t="shared" si="152"/>
        <v>0.99903006100488578</v>
      </c>
      <c r="I827" s="4">
        <f t="shared" si="158"/>
        <v>54995.34212687851</v>
      </c>
      <c r="J827" s="25">
        <f t="shared" si="153"/>
        <v>52472.200179675689</v>
      </c>
      <c r="K827" s="15">
        <f t="shared" si="159"/>
        <v>52421.305346561981</v>
      </c>
      <c r="L827" s="36">
        <f t="shared" si="160"/>
        <v>2520.6946534380186</v>
      </c>
      <c r="M827" s="36">
        <f t="shared" si="161"/>
        <v>2520.6946534380186</v>
      </c>
      <c r="N827" s="36">
        <f t="shared" si="162"/>
        <v>4.587919357573475E-2</v>
      </c>
      <c r="O827" s="36">
        <f t="shared" si="163"/>
        <v>6353901.5358710121</v>
      </c>
      <c r="P827" s="35">
        <f t="shared" si="154"/>
        <v>6353901.5358710121</v>
      </c>
    </row>
    <row r="828" spans="1:16" ht="17" x14ac:dyDescent="0.4">
      <c r="A828" s="1">
        <v>827</v>
      </c>
      <c r="B828" s="21">
        <v>40640</v>
      </c>
      <c r="C828" s="43">
        <v>3</v>
      </c>
      <c r="D828" s="22">
        <v>44354</v>
      </c>
      <c r="E828" s="25">
        <f t="shared" si="155"/>
        <v>52078.25</v>
      </c>
      <c r="F828" s="25">
        <f t="shared" si="156"/>
        <v>51402.625</v>
      </c>
      <c r="G828" s="25">
        <f t="shared" si="157"/>
        <v>0.86287422091770605</v>
      </c>
      <c r="H828" s="25">
        <f t="shared" si="152"/>
        <v>1.0006656594296783</v>
      </c>
      <c r="I828" s="4">
        <f t="shared" si="158"/>
        <v>44324.494981949538</v>
      </c>
      <c r="J828" s="25">
        <f t="shared" si="153"/>
        <v>52472.740845738532</v>
      </c>
      <c r="K828" s="15">
        <f t="shared" si="159"/>
        <v>52507.669820483563</v>
      </c>
      <c r="L828" s="36">
        <f t="shared" si="160"/>
        <v>-8153.6698204835629</v>
      </c>
      <c r="M828" s="36">
        <f t="shared" si="161"/>
        <v>8153.6698204835629</v>
      </c>
      <c r="N828" s="36">
        <f t="shared" si="162"/>
        <v>0.18383166840608656</v>
      </c>
      <c r="O828" s="36">
        <f t="shared" si="163"/>
        <v>66482331.541464455</v>
      </c>
      <c r="P828" s="35">
        <f t="shared" si="154"/>
        <v>66482331.541464455</v>
      </c>
    </row>
    <row r="829" spans="1:16" ht="17" x14ac:dyDescent="0.4">
      <c r="A829" s="1">
        <v>828</v>
      </c>
      <c r="B829" s="21">
        <v>40641</v>
      </c>
      <c r="C829" s="43">
        <v>4</v>
      </c>
      <c r="D829" s="22">
        <v>55430</v>
      </c>
      <c r="E829" s="25">
        <f t="shared" si="155"/>
        <v>50727</v>
      </c>
      <c r="F829" s="25">
        <f t="shared" si="156"/>
        <v>49207.5</v>
      </c>
      <c r="G829" s="25">
        <f t="shared" si="157"/>
        <v>1.126454300665549</v>
      </c>
      <c r="H829" s="25">
        <f t="shared" si="152"/>
        <v>1.0012225194949984</v>
      </c>
      <c r="I829" s="4">
        <f t="shared" si="158"/>
        <v>55362.318486362114</v>
      </c>
      <c r="J829" s="25">
        <f t="shared" si="153"/>
        <v>52473.281511801375</v>
      </c>
      <c r="K829" s="15">
        <f t="shared" si="159"/>
        <v>52537.431121416092</v>
      </c>
      <c r="L829" s="36">
        <f t="shared" si="160"/>
        <v>2892.5688785839084</v>
      </c>
      <c r="M829" s="36">
        <f t="shared" si="161"/>
        <v>2892.5688785839084</v>
      </c>
      <c r="N829" s="36">
        <f t="shared" si="162"/>
        <v>5.2184176052388752E-2</v>
      </c>
      <c r="O829" s="36">
        <f t="shared" si="163"/>
        <v>8366954.7173521696</v>
      </c>
      <c r="P829" s="35">
        <f t="shared" si="154"/>
        <v>8366954.7173521696</v>
      </c>
    </row>
    <row r="830" spans="1:16" ht="17" x14ac:dyDescent="0.4">
      <c r="A830" s="1">
        <v>829</v>
      </c>
      <c r="B830" s="21">
        <v>40642</v>
      </c>
      <c r="C830" s="43">
        <v>1</v>
      </c>
      <c r="D830" s="22">
        <v>48182</v>
      </c>
      <c r="E830" s="25">
        <f t="shared" si="155"/>
        <v>47688</v>
      </c>
      <c r="F830" s="25">
        <f t="shared" si="156"/>
        <v>48656.25</v>
      </c>
      <c r="G830" s="25">
        <f t="shared" si="157"/>
        <v>0.99025305073859993</v>
      </c>
      <c r="H830" s="25">
        <f t="shared" si="152"/>
        <v>0.99908176007043725</v>
      </c>
      <c r="I830" s="4">
        <f t="shared" si="158"/>
        <v>48226.283298979528</v>
      </c>
      <c r="J830" s="25">
        <f t="shared" si="153"/>
        <v>52473.822177864218</v>
      </c>
      <c r="K830" s="15">
        <f t="shared" si="159"/>
        <v>52425.638619083729</v>
      </c>
      <c r="L830" s="36">
        <f t="shared" si="160"/>
        <v>-4243.6386190837293</v>
      </c>
      <c r="M830" s="36">
        <f t="shared" si="161"/>
        <v>4243.6386190837293</v>
      </c>
      <c r="N830" s="36">
        <f t="shared" si="162"/>
        <v>8.8075186150091925E-2</v>
      </c>
      <c r="O830" s="36">
        <f t="shared" si="163"/>
        <v>18008468.72937886</v>
      </c>
      <c r="P830" s="35">
        <f t="shared" si="154"/>
        <v>18008468.72937886</v>
      </c>
    </row>
    <row r="831" spans="1:16" ht="17" x14ac:dyDescent="0.4">
      <c r="A831" s="1">
        <v>830</v>
      </c>
      <c r="B831" s="21">
        <v>40643</v>
      </c>
      <c r="C831" s="43">
        <v>2</v>
      </c>
      <c r="D831" s="22">
        <v>42786</v>
      </c>
      <c r="E831" s="25">
        <f t="shared" si="155"/>
        <v>49624.5</v>
      </c>
      <c r="F831" s="25">
        <f t="shared" si="156"/>
        <v>49487.5</v>
      </c>
      <c r="G831" s="25">
        <f t="shared" si="157"/>
        <v>0.86458196514271279</v>
      </c>
      <c r="H831" s="25">
        <f t="shared" si="152"/>
        <v>0.99903006100488578</v>
      </c>
      <c r="I831" s="4">
        <f t="shared" si="158"/>
        <v>42827.540101208979</v>
      </c>
      <c r="J831" s="25">
        <f t="shared" si="153"/>
        <v>52474.362843927069</v>
      </c>
      <c r="K831" s="15">
        <f t="shared" si="159"/>
        <v>52423.465913160973</v>
      </c>
      <c r="L831" s="36">
        <f t="shared" si="160"/>
        <v>-9637.4659131609733</v>
      </c>
      <c r="M831" s="36">
        <f t="shared" si="161"/>
        <v>9637.4659131609733</v>
      </c>
      <c r="N831" s="36">
        <f t="shared" si="162"/>
        <v>0.22524811651383567</v>
      </c>
      <c r="O831" s="36">
        <f t="shared" si="163"/>
        <v>92880749.22733967</v>
      </c>
      <c r="P831" s="35">
        <f t="shared" si="154"/>
        <v>92880749.22733967</v>
      </c>
    </row>
    <row r="832" spans="1:16" ht="17" x14ac:dyDescent="0.4">
      <c r="A832" s="1">
        <v>831</v>
      </c>
      <c r="B832" s="21">
        <v>40644</v>
      </c>
      <c r="C832" s="43">
        <v>3</v>
      </c>
      <c r="D832" s="22">
        <v>52100</v>
      </c>
      <c r="E832" s="25">
        <f t="shared" si="155"/>
        <v>49350.5</v>
      </c>
      <c r="F832" s="25">
        <f t="shared" si="156"/>
        <v>49896.375</v>
      </c>
      <c r="G832" s="25">
        <f t="shared" si="157"/>
        <v>1.0441640299520756</v>
      </c>
      <c r="H832" s="25">
        <f t="shared" si="152"/>
        <v>1.0006656594296783</v>
      </c>
      <c r="I832" s="4">
        <f t="shared" si="158"/>
        <v>52065.342213995827</v>
      </c>
      <c r="J832" s="25">
        <f t="shared" si="153"/>
        <v>52474.903509989912</v>
      </c>
      <c r="K832" s="15">
        <f t="shared" si="159"/>
        <v>52509.833924332801</v>
      </c>
      <c r="L832" s="36">
        <f t="shared" si="160"/>
        <v>-409.83392433280096</v>
      </c>
      <c r="M832" s="36">
        <f t="shared" si="161"/>
        <v>409.83392433280096</v>
      </c>
      <c r="N832" s="36">
        <f t="shared" si="162"/>
        <v>7.8662941330671973E-3</v>
      </c>
      <c r="O832" s="36">
        <f t="shared" si="163"/>
        <v>167963.84553402403</v>
      </c>
      <c r="P832" s="35">
        <f t="shared" si="154"/>
        <v>167963.84553402403</v>
      </c>
    </row>
    <row r="833" spans="1:16" ht="17" x14ac:dyDescent="0.4">
      <c r="A833" s="1">
        <v>832</v>
      </c>
      <c r="B833" s="21">
        <v>40645</v>
      </c>
      <c r="C833" s="43">
        <v>4</v>
      </c>
      <c r="D833" s="22">
        <v>54334</v>
      </c>
      <c r="E833" s="25">
        <f t="shared" si="155"/>
        <v>50442.25</v>
      </c>
      <c r="F833" s="25">
        <f t="shared" si="156"/>
        <v>49602.25</v>
      </c>
      <c r="G833" s="25">
        <f t="shared" si="157"/>
        <v>1.0953938581415157</v>
      </c>
      <c r="H833" s="25">
        <f t="shared" si="152"/>
        <v>1.0012225194949984</v>
      </c>
      <c r="I833" s="4">
        <f t="shared" si="158"/>
        <v>54267.656731697622</v>
      </c>
      <c r="J833" s="25">
        <f t="shared" si="153"/>
        <v>52475.444176052755</v>
      </c>
      <c r="K833" s="15">
        <f t="shared" si="159"/>
        <v>52539.596429566678</v>
      </c>
      <c r="L833" s="36">
        <f t="shared" si="160"/>
        <v>1794.4035704333219</v>
      </c>
      <c r="M833" s="36">
        <f t="shared" si="161"/>
        <v>1794.4035704333219</v>
      </c>
      <c r="N833" s="36">
        <f t="shared" si="162"/>
        <v>3.3025427364694701E-2</v>
      </c>
      <c r="O833" s="36">
        <f t="shared" si="163"/>
        <v>3219884.1735838535</v>
      </c>
      <c r="P833" s="35">
        <f t="shared" si="154"/>
        <v>3219884.1735838535</v>
      </c>
    </row>
    <row r="834" spans="1:16" ht="17" x14ac:dyDescent="0.4">
      <c r="A834" s="1">
        <v>833</v>
      </c>
      <c r="B834" s="21">
        <v>40646</v>
      </c>
      <c r="C834" s="43">
        <v>1</v>
      </c>
      <c r="D834" s="22">
        <v>52549</v>
      </c>
      <c r="E834" s="25">
        <f t="shared" si="155"/>
        <v>48762.25</v>
      </c>
      <c r="F834" s="25">
        <f t="shared" si="156"/>
        <v>47359.125</v>
      </c>
      <c r="G834" s="25">
        <f t="shared" si="157"/>
        <v>1.1095855339388132</v>
      </c>
      <c r="H834" s="25">
        <f t="shared" ref="H834:H897" si="164">VLOOKUP(C834,$Q$38:$S$42,3,FALSE)</f>
        <v>0.99908176007043725</v>
      </c>
      <c r="I834" s="4">
        <f t="shared" si="158"/>
        <v>52597.296938235755</v>
      </c>
      <c r="J834" s="25">
        <f t="shared" si="153"/>
        <v>52475.984842115598</v>
      </c>
      <c r="K834" s="15">
        <f t="shared" si="159"/>
        <v>52427.799297490441</v>
      </c>
      <c r="L834" s="36">
        <f t="shared" si="160"/>
        <v>121.20070250955905</v>
      </c>
      <c r="M834" s="36">
        <f t="shared" si="161"/>
        <v>121.20070250955905</v>
      </c>
      <c r="N834" s="36">
        <f t="shared" si="162"/>
        <v>2.306432139708825E-3</v>
      </c>
      <c r="O834" s="36">
        <f t="shared" si="163"/>
        <v>14689.610288810634</v>
      </c>
      <c r="P834" s="35">
        <f t="shared" si="154"/>
        <v>14689.610288810634</v>
      </c>
    </row>
    <row r="835" spans="1:16" ht="17" x14ac:dyDescent="0.4">
      <c r="A835" s="1">
        <v>834</v>
      </c>
      <c r="B835" s="21">
        <v>40647</v>
      </c>
      <c r="C835" s="43">
        <v>2</v>
      </c>
      <c r="D835" s="22">
        <v>36066</v>
      </c>
      <c r="E835" s="25">
        <f t="shared" si="155"/>
        <v>45956</v>
      </c>
      <c r="F835" s="25">
        <f t="shared" si="156"/>
        <v>44433.875</v>
      </c>
      <c r="G835" s="25">
        <f t="shared" si="157"/>
        <v>0.81167802718083892</v>
      </c>
      <c r="H835" s="25">
        <f t="shared" si="164"/>
        <v>0.99903006100488578</v>
      </c>
      <c r="I835" s="4">
        <f t="shared" si="158"/>
        <v>36101.015782971139</v>
      </c>
      <c r="J835" s="25">
        <f t="shared" ref="J835:J898" si="165">INTERCEPT($I$2:$I$3896,$A$2:$A$3896)+SLOPE($I$2:$I$3896,$A$2:$A$3896)*A835</f>
        <v>52476.525508178442</v>
      </c>
      <c r="K835" s="15">
        <f t="shared" si="159"/>
        <v>52425.626479759951</v>
      </c>
      <c r="L835" s="36">
        <f t="shared" si="160"/>
        <v>-16359.626479759951</v>
      </c>
      <c r="M835" s="36">
        <f t="shared" si="161"/>
        <v>16359.626479759951</v>
      </c>
      <c r="N835" s="36">
        <f t="shared" si="162"/>
        <v>0.4536024643642198</v>
      </c>
      <c r="O835" s="36">
        <f t="shared" si="163"/>
        <v>267637378.55726296</v>
      </c>
      <c r="P835" s="35">
        <f t="shared" ref="P835:P898" si="166">(D835-K835)^2</f>
        <v>267637378.55726296</v>
      </c>
    </row>
    <row r="836" spans="1:16" ht="17" x14ac:dyDescent="0.4">
      <c r="A836" s="1">
        <v>835</v>
      </c>
      <c r="B836" s="21">
        <v>40648</v>
      </c>
      <c r="C836" s="43">
        <v>3</v>
      </c>
      <c r="D836" s="22">
        <v>40875</v>
      </c>
      <c r="E836" s="25">
        <f t="shared" si="155"/>
        <v>42911.75</v>
      </c>
      <c r="F836" s="25">
        <f t="shared" si="156"/>
        <v>41437.625</v>
      </c>
      <c r="G836" s="25">
        <f t="shared" si="157"/>
        <v>0.98642236373344272</v>
      </c>
      <c r="H836" s="25">
        <f t="shared" si="164"/>
        <v>1.0006656594296783</v>
      </c>
      <c r="I836" s="4">
        <f t="shared" si="158"/>
        <v>40847.809270577338</v>
      </c>
      <c r="J836" s="25">
        <f t="shared" si="165"/>
        <v>52477.066174241292</v>
      </c>
      <c r="K836" s="15">
        <f t="shared" si="159"/>
        <v>52511.998028182032</v>
      </c>
      <c r="L836" s="36">
        <f t="shared" si="160"/>
        <v>-11636.998028182032</v>
      </c>
      <c r="M836" s="36">
        <f t="shared" si="161"/>
        <v>11636.998028182032</v>
      </c>
      <c r="N836" s="36">
        <f t="shared" si="162"/>
        <v>0.28469719946622707</v>
      </c>
      <c r="O836" s="36">
        <f t="shared" si="163"/>
        <v>135419723.10791248</v>
      </c>
      <c r="P836" s="35">
        <f t="shared" si="166"/>
        <v>135419723.10791248</v>
      </c>
    </row>
    <row r="837" spans="1:16" ht="17" x14ac:dyDescent="0.4">
      <c r="A837" s="1">
        <v>836</v>
      </c>
      <c r="B837" s="21">
        <v>40649</v>
      </c>
      <c r="C837" s="43">
        <v>4</v>
      </c>
      <c r="D837" s="22">
        <v>42157</v>
      </c>
      <c r="E837" s="25">
        <f t="shared" ref="E837:E900" si="167">AVERAGE(D835:D838)</f>
        <v>39963.5</v>
      </c>
      <c r="F837" s="25">
        <f t="shared" ref="F837:F900" si="168">AVERAGE(E837:E838)</f>
        <v>41242</v>
      </c>
      <c r="G837" s="25">
        <f t="shared" si="157"/>
        <v>1.0221861209446681</v>
      </c>
      <c r="H837" s="25">
        <f t="shared" si="164"/>
        <v>1.0012225194949984</v>
      </c>
      <c r="I837" s="4">
        <f t="shared" si="158"/>
        <v>42105.52517462687</v>
      </c>
      <c r="J837" s="25">
        <f t="shared" si="165"/>
        <v>52477.606840304135</v>
      </c>
      <c r="K837" s="15">
        <f t="shared" si="159"/>
        <v>52541.761737717272</v>
      </c>
      <c r="L837" s="36">
        <f t="shared" si="160"/>
        <v>-10384.761737717272</v>
      </c>
      <c r="M837" s="36">
        <f t="shared" si="161"/>
        <v>10384.761737717272</v>
      </c>
      <c r="N837" s="36">
        <f t="shared" si="162"/>
        <v>0.24633540663987646</v>
      </c>
      <c r="O837" s="36">
        <f t="shared" si="163"/>
        <v>107843276.34915665</v>
      </c>
      <c r="P837" s="35">
        <f t="shared" si="166"/>
        <v>107843276.34915665</v>
      </c>
    </row>
    <row r="838" spans="1:16" ht="17" x14ac:dyDescent="0.4">
      <c r="A838" s="1">
        <v>837</v>
      </c>
      <c r="B838" s="21">
        <v>40650</v>
      </c>
      <c r="C838" s="43">
        <v>1</v>
      </c>
      <c r="D838" s="22">
        <v>40756</v>
      </c>
      <c r="E838" s="25">
        <f t="shared" si="167"/>
        <v>42520.5</v>
      </c>
      <c r="F838" s="25">
        <f t="shared" si="168"/>
        <v>44080.5</v>
      </c>
      <c r="G838" s="25">
        <f t="shared" si="157"/>
        <v>0.92458116400676038</v>
      </c>
      <c r="H838" s="25">
        <f t="shared" si="164"/>
        <v>0.99908176007043725</v>
      </c>
      <c r="I838" s="4">
        <f t="shared" si="158"/>
        <v>40793.458182167815</v>
      </c>
      <c r="J838" s="25">
        <f t="shared" si="165"/>
        <v>52478.147506366979</v>
      </c>
      <c r="K838" s="15">
        <f t="shared" si="159"/>
        <v>52429.959975897145</v>
      </c>
      <c r="L838" s="36">
        <f t="shared" si="160"/>
        <v>-11673.959975897145</v>
      </c>
      <c r="M838" s="36">
        <f t="shared" si="161"/>
        <v>11673.959975897145</v>
      </c>
      <c r="N838" s="36">
        <f t="shared" si="162"/>
        <v>0.28643537088765203</v>
      </c>
      <c r="O838" s="36">
        <f t="shared" si="163"/>
        <v>136281341.51884848</v>
      </c>
      <c r="P838" s="35">
        <f t="shared" si="166"/>
        <v>136281341.51884848</v>
      </c>
    </row>
    <row r="839" spans="1:16" ht="17" x14ac:dyDescent="0.4">
      <c r="A839" s="1">
        <v>838</v>
      </c>
      <c r="B839" s="21">
        <v>40651</v>
      </c>
      <c r="C839" s="43">
        <v>2</v>
      </c>
      <c r="D839" s="22">
        <v>46294</v>
      </c>
      <c r="E839" s="25">
        <f t="shared" si="167"/>
        <v>45640.5</v>
      </c>
      <c r="F839" s="25">
        <f t="shared" si="168"/>
        <v>47202.25</v>
      </c>
      <c r="G839" s="25">
        <f t="shared" si="157"/>
        <v>0.98075833249474331</v>
      </c>
      <c r="H839" s="25">
        <f t="shared" si="164"/>
        <v>0.99903006100488578</v>
      </c>
      <c r="I839" s="4">
        <f t="shared" si="158"/>
        <v>46338.945950670044</v>
      </c>
      <c r="J839" s="25">
        <f t="shared" si="165"/>
        <v>52478.688172429822</v>
      </c>
      <c r="K839" s="15">
        <f t="shared" si="159"/>
        <v>52427.787046358942</v>
      </c>
      <c r="L839" s="36">
        <f t="shared" si="160"/>
        <v>-6133.7870463589425</v>
      </c>
      <c r="M839" s="36">
        <f t="shared" si="161"/>
        <v>6133.7870463589425</v>
      </c>
      <c r="N839" s="36">
        <f t="shared" si="162"/>
        <v>0.13249637202140541</v>
      </c>
      <c r="O839" s="36">
        <f t="shared" si="163"/>
        <v>37623343.530080758</v>
      </c>
      <c r="P839" s="35">
        <f t="shared" si="166"/>
        <v>37623343.530080758</v>
      </c>
    </row>
    <row r="840" spans="1:16" ht="17" x14ac:dyDescent="0.4">
      <c r="A840" s="1">
        <v>839</v>
      </c>
      <c r="B840" s="21">
        <v>40652</v>
      </c>
      <c r="C840" s="43">
        <v>3</v>
      </c>
      <c r="D840" s="22">
        <v>53355</v>
      </c>
      <c r="E840" s="25">
        <f t="shared" si="167"/>
        <v>48764</v>
      </c>
      <c r="F840" s="25">
        <f t="shared" si="168"/>
        <v>49113.125</v>
      </c>
      <c r="G840" s="25">
        <f t="shared" si="157"/>
        <v>1.0863694786271492</v>
      </c>
      <c r="H840" s="25">
        <f t="shared" si="164"/>
        <v>1.0006656594296783</v>
      </c>
      <c r="I840" s="4">
        <f t="shared" si="158"/>
        <v>53319.507367135266</v>
      </c>
      <c r="J840" s="25">
        <f t="shared" si="165"/>
        <v>52479.228838492665</v>
      </c>
      <c r="K840" s="15">
        <f t="shared" si="159"/>
        <v>52514.162132031255</v>
      </c>
      <c r="L840" s="36">
        <f t="shared" si="160"/>
        <v>840.83786796874483</v>
      </c>
      <c r="M840" s="36">
        <f t="shared" si="161"/>
        <v>840.83786796874483</v>
      </c>
      <c r="N840" s="36">
        <f t="shared" si="162"/>
        <v>1.5759307805617934E-2</v>
      </c>
      <c r="O840" s="36">
        <f t="shared" si="163"/>
        <v>707008.32021022437</v>
      </c>
      <c r="P840" s="35">
        <f t="shared" si="166"/>
        <v>707008.32021022437</v>
      </c>
    </row>
    <row r="841" spans="1:16" ht="17" x14ac:dyDescent="0.4">
      <c r="A841" s="1">
        <v>840</v>
      </c>
      <c r="B841" s="21">
        <v>40653</v>
      </c>
      <c r="C841" s="43">
        <v>4</v>
      </c>
      <c r="D841" s="22">
        <v>54651</v>
      </c>
      <c r="E841" s="25">
        <f t="shared" si="167"/>
        <v>49462.25</v>
      </c>
      <c r="F841" s="25">
        <f t="shared" si="168"/>
        <v>50451</v>
      </c>
      <c r="G841" s="25">
        <f t="shared" si="157"/>
        <v>1.0832490931795207</v>
      </c>
      <c r="H841" s="25">
        <f t="shared" si="164"/>
        <v>1.0012225194949984</v>
      </c>
      <c r="I841" s="4">
        <f t="shared" si="158"/>
        <v>54584.269666212807</v>
      </c>
      <c r="J841" s="25">
        <f t="shared" si="165"/>
        <v>52479.769504555508</v>
      </c>
      <c r="K841" s="15">
        <f t="shared" si="159"/>
        <v>52543.927045867851</v>
      </c>
      <c r="L841" s="36">
        <f t="shared" si="160"/>
        <v>2107.0729541321489</v>
      </c>
      <c r="M841" s="36">
        <f t="shared" si="161"/>
        <v>2107.0729541321489</v>
      </c>
      <c r="N841" s="36">
        <f t="shared" si="162"/>
        <v>3.8555066771553105E-2</v>
      </c>
      <c r="O841" s="36">
        <f t="shared" si="163"/>
        <v>4439756.4340351811</v>
      </c>
      <c r="P841" s="35">
        <f t="shared" si="166"/>
        <v>4439756.4340351811</v>
      </c>
    </row>
    <row r="842" spans="1:16" ht="17" x14ac:dyDescent="0.4">
      <c r="A842" s="1">
        <v>841</v>
      </c>
      <c r="B842" s="21">
        <v>40654</v>
      </c>
      <c r="C842" s="43">
        <v>1</v>
      </c>
      <c r="D842" s="22">
        <v>43549</v>
      </c>
      <c r="E842" s="25">
        <f t="shared" si="167"/>
        <v>51439.75</v>
      </c>
      <c r="F842" s="25">
        <f t="shared" si="168"/>
        <v>50623.625</v>
      </c>
      <c r="G842" s="25">
        <f t="shared" si="157"/>
        <v>0.86025052532291002</v>
      </c>
      <c r="H842" s="25">
        <f t="shared" si="164"/>
        <v>0.99908176007043725</v>
      </c>
      <c r="I842" s="4">
        <f t="shared" si="158"/>
        <v>43589.025183414124</v>
      </c>
      <c r="J842" s="25">
        <f t="shared" si="165"/>
        <v>52480.310170618359</v>
      </c>
      <c r="K842" s="15">
        <f t="shared" si="159"/>
        <v>52432.120654303857</v>
      </c>
      <c r="L842" s="36">
        <f t="shared" si="160"/>
        <v>-8883.120654303857</v>
      </c>
      <c r="M842" s="36">
        <f t="shared" si="161"/>
        <v>8883.120654303857</v>
      </c>
      <c r="N842" s="36">
        <f t="shared" si="162"/>
        <v>0.20397989975209205</v>
      </c>
      <c r="O842" s="36">
        <f t="shared" si="163"/>
        <v>78909832.558919787</v>
      </c>
      <c r="P842" s="35">
        <f t="shared" si="166"/>
        <v>78909832.558919787</v>
      </c>
    </row>
    <row r="843" spans="1:16" ht="17" x14ac:dyDescent="0.4">
      <c r="A843" s="1">
        <v>842</v>
      </c>
      <c r="B843" s="21">
        <v>40655</v>
      </c>
      <c r="C843" s="43">
        <v>2</v>
      </c>
      <c r="D843" s="22">
        <v>54204</v>
      </c>
      <c r="E843" s="25">
        <f t="shared" si="167"/>
        <v>49807.5</v>
      </c>
      <c r="F843" s="25">
        <f t="shared" si="168"/>
        <v>48112.75</v>
      </c>
      <c r="G843" s="25">
        <f t="shared" si="157"/>
        <v>1.1266036549563265</v>
      </c>
      <c r="H843" s="25">
        <f t="shared" si="164"/>
        <v>0.99903006100488578</v>
      </c>
      <c r="I843" s="4">
        <f t="shared" si="158"/>
        <v>54256.625616929174</v>
      </c>
      <c r="J843" s="25">
        <f t="shared" si="165"/>
        <v>52480.850836681202</v>
      </c>
      <c r="K843" s="15">
        <f t="shared" si="159"/>
        <v>52429.947612957934</v>
      </c>
      <c r="L843" s="36">
        <f t="shared" si="160"/>
        <v>1774.0523870420657</v>
      </c>
      <c r="M843" s="36">
        <f t="shared" si="161"/>
        <v>1774.0523870420657</v>
      </c>
      <c r="N843" s="36">
        <f t="shared" si="162"/>
        <v>3.2729178419342961E-2</v>
      </c>
      <c r="O843" s="36">
        <f t="shared" si="163"/>
        <v>3147261.871969651</v>
      </c>
      <c r="P843" s="35">
        <f t="shared" si="166"/>
        <v>3147261.871969651</v>
      </c>
    </row>
    <row r="844" spans="1:16" ht="17" x14ac:dyDescent="0.4">
      <c r="A844" s="1">
        <v>843</v>
      </c>
      <c r="B844" s="21">
        <v>40656</v>
      </c>
      <c r="C844" s="43">
        <v>3</v>
      </c>
      <c r="D844" s="22">
        <v>46826</v>
      </c>
      <c r="E844" s="25">
        <f t="shared" si="167"/>
        <v>46418</v>
      </c>
      <c r="F844" s="25">
        <f t="shared" si="168"/>
        <v>47169.75</v>
      </c>
      <c r="G844" s="25">
        <f t="shared" si="157"/>
        <v>0.99271249052623767</v>
      </c>
      <c r="H844" s="25">
        <f t="shared" si="164"/>
        <v>1.0006656594296783</v>
      </c>
      <c r="I844" s="4">
        <f t="shared" si="158"/>
        <v>46794.850566460045</v>
      </c>
      <c r="J844" s="25">
        <f t="shared" si="165"/>
        <v>52481.391502744045</v>
      </c>
      <c r="K844" s="15">
        <f t="shared" si="159"/>
        <v>52516.326235880486</v>
      </c>
      <c r="L844" s="36">
        <f t="shared" si="160"/>
        <v>-5690.3262358804859</v>
      </c>
      <c r="M844" s="36">
        <f t="shared" si="161"/>
        <v>5690.3262358804859</v>
      </c>
      <c r="N844" s="36">
        <f t="shared" si="162"/>
        <v>0.1215206559578116</v>
      </c>
      <c r="O844" s="36">
        <f t="shared" si="163"/>
        <v>32379812.67074978</v>
      </c>
      <c r="P844" s="35">
        <f t="shared" si="166"/>
        <v>32379812.67074978</v>
      </c>
    </row>
    <row r="845" spans="1:16" ht="17" x14ac:dyDescent="0.4">
      <c r="A845" s="1">
        <v>844</v>
      </c>
      <c r="B845" s="21">
        <v>40657</v>
      </c>
      <c r="C845" s="43">
        <v>4</v>
      </c>
      <c r="D845" s="22">
        <v>41093</v>
      </c>
      <c r="E845" s="25">
        <f t="shared" si="167"/>
        <v>47921.5</v>
      </c>
      <c r="F845" s="25">
        <f t="shared" si="168"/>
        <v>47943.875</v>
      </c>
      <c r="G845" s="25">
        <f t="shared" si="157"/>
        <v>0.85710635612995401</v>
      </c>
      <c r="H845" s="25">
        <f t="shared" si="164"/>
        <v>1.0012225194949984</v>
      </c>
      <c r="I845" s="4">
        <f t="shared" si="158"/>
        <v>41042.824347105867</v>
      </c>
      <c r="J845" s="25">
        <f t="shared" si="165"/>
        <v>52481.932168806889</v>
      </c>
      <c r="K845" s="15">
        <f t="shared" si="159"/>
        <v>52546.092354018438</v>
      </c>
      <c r="L845" s="36">
        <f t="shared" si="160"/>
        <v>-11453.092354018438</v>
      </c>
      <c r="M845" s="36">
        <f t="shared" si="161"/>
        <v>11453.092354018438</v>
      </c>
      <c r="N845" s="36">
        <f t="shared" si="162"/>
        <v>0.27871151665778693</v>
      </c>
      <c r="O845" s="36">
        <f t="shared" si="163"/>
        <v>131173324.4696756</v>
      </c>
      <c r="P845" s="35">
        <f t="shared" si="166"/>
        <v>131173324.4696756</v>
      </c>
    </row>
    <row r="846" spans="1:16" ht="17" x14ac:dyDescent="0.4">
      <c r="A846" s="1">
        <v>845</v>
      </c>
      <c r="B846" s="21">
        <v>40658</v>
      </c>
      <c r="C846" s="43">
        <v>1</v>
      </c>
      <c r="D846" s="22">
        <v>49563</v>
      </c>
      <c r="E846" s="25">
        <f t="shared" si="167"/>
        <v>47966.25</v>
      </c>
      <c r="F846" s="25">
        <f t="shared" si="168"/>
        <v>49012.5</v>
      </c>
      <c r="G846" s="25">
        <f t="shared" si="157"/>
        <v>1.0112318286151492</v>
      </c>
      <c r="H846" s="25">
        <f t="shared" si="164"/>
        <v>0.99908176007043725</v>
      </c>
      <c r="I846" s="4">
        <f t="shared" si="158"/>
        <v>49608.552553802714</v>
      </c>
      <c r="J846" s="25">
        <f t="shared" si="165"/>
        <v>52482.472834869732</v>
      </c>
      <c r="K846" s="15">
        <f t="shared" si="159"/>
        <v>52434.281332710561</v>
      </c>
      <c r="L846" s="36">
        <f t="shared" si="160"/>
        <v>-2871.2813327105614</v>
      </c>
      <c r="M846" s="36">
        <f t="shared" si="161"/>
        <v>2871.2813327105614</v>
      </c>
      <c r="N846" s="36">
        <f t="shared" si="162"/>
        <v>5.7931951913939059E-2</v>
      </c>
      <c r="O846" s="36">
        <f t="shared" si="163"/>
        <v>8244256.4915721379</v>
      </c>
      <c r="P846" s="35">
        <f t="shared" si="166"/>
        <v>8244256.4915721379</v>
      </c>
    </row>
    <row r="847" spans="1:16" ht="17" x14ac:dyDescent="0.4">
      <c r="A847" s="1">
        <v>846</v>
      </c>
      <c r="B847" s="21">
        <v>40659</v>
      </c>
      <c r="C847" s="43">
        <v>2</v>
      </c>
      <c r="D847" s="22">
        <v>54383</v>
      </c>
      <c r="E847" s="25">
        <f t="shared" si="167"/>
        <v>50058.75</v>
      </c>
      <c r="F847" s="25">
        <f t="shared" si="168"/>
        <v>50363.5</v>
      </c>
      <c r="G847" s="25">
        <f t="shared" si="157"/>
        <v>1.0798097828784734</v>
      </c>
      <c r="H847" s="25">
        <f t="shared" si="164"/>
        <v>0.99903006100488578</v>
      </c>
      <c r="I847" s="4">
        <f t="shared" si="158"/>
        <v>54435.79940457271</v>
      </c>
      <c r="J847" s="25">
        <f t="shared" si="165"/>
        <v>52483.013500932575</v>
      </c>
      <c r="K847" s="15">
        <f t="shared" si="159"/>
        <v>52432.108179556912</v>
      </c>
      <c r="L847" s="36">
        <f t="shared" si="160"/>
        <v>1950.8918204430884</v>
      </c>
      <c r="M847" s="36">
        <f t="shared" si="161"/>
        <v>1950.8918204430884</v>
      </c>
      <c r="N847" s="36">
        <f t="shared" si="162"/>
        <v>3.5873192366053519E-2</v>
      </c>
      <c r="O847" s="36">
        <f t="shared" si="163"/>
        <v>3805978.8950717472</v>
      </c>
      <c r="P847" s="35">
        <f t="shared" si="166"/>
        <v>3805978.8950717472</v>
      </c>
    </row>
    <row r="848" spans="1:16" ht="17" x14ac:dyDescent="0.4">
      <c r="A848" s="1">
        <v>847</v>
      </c>
      <c r="B848" s="21">
        <v>40660</v>
      </c>
      <c r="C848" s="43">
        <v>3</v>
      </c>
      <c r="D848" s="22">
        <v>55196</v>
      </c>
      <c r="E848" s="25">
        <f t="shared" si="167"/>
        <v>50668.25</v>
      </c>
      <c r="F848" s="25">
        <f t="shared" si="168"/>
        <v>51086.125</v>
      </c>
      <c r="G848" s="25">
        <f t="shared" si="157"/>
        <v>1.0804499264722074</v>
      </c>
      <c r="H848" s="25">
        <f t="shared" si="164"/>
        <v>1.0006656594296783</v>
      </c>
      <c r="I848" s="4">
        <f t="shared" si="158"/>
        <v>55159.282703334233</v>
      </c>
      <c r="J848" s="25">
        <f t="shared" si="165"/>
        <v>52483.554166995425</v>
      </c>
      <c r="K848" s="15">
        <f t="shared" si="159"/>
        <v>52518.490339729717</v>
      </c>
      <c r="L848" s="36">
        <f t="shared" si="160"/>
        <v>2677.5096602702833</v>
      </c>
      <c r="M848" s="36">
        <f t="shared" si="161"/>
        <v>2677.5096602702833</v>
      </c>
      <c r="N848" s="36">
        <f t="shared" si="162"/>
        <v>4.8509124941486403E-2</v>
      </c>
      <c r="O848" s="36">
        <f t="shared" si="163"/>
        <v>7169057.9808406886</v>
      </c>
      <c r="P848" s="35">
        <f t="shared" si="166"/>
        <v>7169057.9808406886</v>
      </c>
    </row>
    <row r="849" spans="1:16" ht="17" x14ac:dyDescent="0.4">
      <c r="A849" s="1">
        <v>848</v>
      </c>
      <c r="B849" s="21">
        <v>40661</v>
      </c>
      <c r="C849" s="43">
        <v>4</v>
      </c>
      <c r="D849" s="22">
        <v>43531</v>
      </c>
      <c r="E849" s="25">
        <f t="shared" si="167"/>
        <v>51504</v>
      </c>
      <c r="F849" s="25">
        <f t="shared" si="168"/>
        <v>50432.625</v>
      </c>
      <c r="G849" s="25">
        <f t="shared" si="157"/>
        <v>0.86315158094586586</v>
      </c>
      <c r="H849" s="25">
        <f t="shared" si="164"/>
        <v>1.0012225194949984</v>
      </c>
      <c r="I849" s="4">
        <f t="shared" si="158"/>
        <v>43477.847483850426</v>
      </c>
      <c r="J849" s="25">
        <f t="shared" si="165"/>
        <v>52484.094833058269</v>
      </c>
      <c r="K849" s="15">
        <f t="shared" si="159"/>
        <v>52548.257662169024</v>
      </c>
      <c r="L849" s="36">
        <f t="shared" si="160"/>
        <v>-9017.2576621690241</v>
      </c>
      <c r="M849" s="36">
        <f t="shared" si="161"/>
        <v>9017.2576621690241</v>
      </c>
      <c r="N849" s="36">
        <f t="shared" si="162"/>
        <v>0.20714565854607117</v>
      </c>
      <c r="O849" s="36">
        <f t="shared" si="163"/>
        <v>81310935.745945975</v>
      </c>
      <c r="P849" s="35">
        <f t="shared" si="166"/>
        <v>81310935.745945975</v>
      </c>
    </row>
    <row r="850" spans="1:16" ht="17" x14ac:dyDescent="0.4">
      <c r="A850" s="1">
        <v>849</v>
      </c>
      <c r="B850" s="21">
        <v>40662</v>
      </c>
      <c r="C850" s="43">
        <v>1</v>
      </c>
      <c r="D850" s="22">
        <v>52906</v>
      </c>
      <c r="E850" s="25">
        <f t="shared" si="167"/>
        <v>49361.25</v>
      </c>
      <c r="F850" s="25">
        <f t="shared" si="168"/>
        <v>47712.875</v>
      </c>
      <c r="G850" s="25">
        <f t="shared" si="157"/>
        <v>1.1088411670854041</v>
      </c>
      <c r="H850" s="25">
        <f t="shared" si="164"/>
        <v>0.99908176007043725</v>
      </c>
      <c r="I850" s="4">
        <f t="shared" si="158"/>
        <v>52954.625051177012</v>
      </c>
      <c r="J850" s="25">
        <f t="shared" si="165"/>
        <v>52484.635499121112</v>
      </c>
      <c r="K850" s="15">
        <f t="shared" si="159"/>
        <v>52436.442011117273</v>
      </c>
      <c r="L850" s="36">
        <f t="shared" si="160"/>
        <v>469.55798888272693</v>
      </c>
      <c r="M850" s="36">
        <f t="shared" si="161"/>
        <v>469.55798888272693</v>
      </c>
      <c r="N850" s="36">
        <f t="shared" si="162"/>
        <v>8.8753258398428705E-3</v>
      </c>
      <c r="O850" s="36">
        <f t="shared" si="163"/>
        <v>220484.70492359111</v>
      </c>
      <c r="P850" s="35">
        <f t="shared" si="166"/>
        <v>220484.70492359111</v>
      </c>
    </row>
    <row r="851" spans="1:16" ht="17" x14ac:dyDescent="0.4">
      <c r="A851" s="1">
        <v>850</v>
      </c>
      <c r="B851" s="21">
        <v>40663</v>
      </c>
      <c r="C851" s="43">
        <v>2</v>
      </c>
      <c r="D851" s="22">
        <v>45812</v>
      </c>
      <c r="E851" s="25">
        <f t="shared" si="167"/>
        <v>46064.5</v>
      </c>
      <c r="F851" s="25">
        <f t="shared" si="168"/>
        <v>45950.75</v>
      </c>
      <c r="G851" s="25">
        <f t="shared" si="157"/>
        <v>0.99698046277808305</v>
      </c>
      <c r="H851" s="25">
        <f t="shared" si="164"/>
        <v>0.99903006100488578</v>
      </c>
      <c r="I851" s="4">
        <f t="shared" si="158"/>
        <v>45856.477986177393</v>
      </c>
      <c r="J851" s="25">
        <f t="shared" si="165"/>
        <v>52485.176165183955</v>
      </c>
      <c r="K851" s="15">
        <f t="shared" si="159"/>
        <v>52434.268746155904</v>
      </c>
      <c r="L851" s="36">
        <f t="shared" si="160"/>
        <v>-6622.2687461559035</v>
      </c>
      <c r="M851" s="36">
        <f t="shared" si="161"/>
        <v>6622.2687461559035</v>
      </c>
      <c r="N851" s="36">
        <f t="shared" si="162"/>
        <v>0.14455314647157738</v>
      </c>
      <c r="O851" s="36">
        <f t="shared" si="163"/>
        <v>43854443.346313283</v>
      </c>
      <c r="P851" s="35">
        <f t="shared" si="166"/>
        <v>43854443.346313283</v>
      </c>
    </row>
    <row r="852" spans="1:16" ht="17" x14ac:dyDescent="0.4">
      <c r="A852" s="1">
        <v>851</v>
      </c>
      <c r="B852" s="21">
        <v>40664</v>
      </c>
      <c r="C852" s="43">
        <v>3</v>
      </c>
      <c r="D852" s="22">
        <v>42009</v>
      </c>
      <c r="E852" s="25">
        <f t="shared" si="167"/>
        <v>45837</v>
      </c>
      <c r="F852" s="25">
        <f t="shared" si="168"/>
        <v>45465.125</v>
      </c>
      <c r="G852" s="25">
        <f t="shared" si="157"/>
        <v>0.9239829429700237</v>
      </c>
      <c r="H852" s="25">
        <f t="shared" si="164"/>
        <v>1.0006656594296783</v>
      </c>
      <c r="I852" s="4">
        <f t="shared" si="158"/>
        <v>41981.054914928034</v>
      </c>
      <c r="J852" s="25">
        <f t="shared" si="165"/>
        <v>52485.716831246798</v>
      </c>
      <c r="K852" s="15">
        <f t="shared" si="159"/>
        <v>52520.654443578947</v>
      </c>
      <c r="L852" s="36">
        <f t="shared" si="160"/>
        <v>-10511.654443578947</v>
      </c>
      <c r="M852" s="36">
        <f t="shared" si="161"/>
        <v>10511.654443578947</v>
      </c>
      <c r="N852" s="36">
        <f t="shared" si="162"/>
        <v>0.25022386735173291</v>
      </c>
      <c r="O852" s="36">
        <f t="shared" si="163"/>
        <v>110494879.14121303</v>
      </c>
      <c r="P852" s="35">
        <f t="shared" si="166"/>
        <v>110494879.14121303</v>
      </c>
    </row>
    <row r="853" spans="1:16" ht="17" x14ac:dyDescent="0.4">
      <c r="A853" s="1">
        <v>852</v>
      </c>
      <c r="B853" s="21">
        <v>40665</v>
      </c>
      <c r="C853" s="43">
        <v>4</v>
      </c>
      <c r="D853" s="22">
        <v>42621</v>
      </c>
      <c r="E853" s="25">
        <f t="shared" si="167"/>
        <v>45093.25</v>
      </c>
      <c r="F853" s="25">
        <f t="shared" si="168"/>
        <v>46073</v>
      </c>
      <c r="G853" s="25">
        <f t="shared" si="157"/>
        <v>0.92507542378399499</v>
      </c>
      <c r="H853" s="25">
        <f t="shared" si="164"/>
        <v>1.0012225194949984</v>
      </c>
      <c r="I853" s="4">
        <f t="shared" si="158"/>
        <v>42568.958618207464</v>
      </c>
      <c r="J853" s="25">
        <f t="shared" si="165"/>
        <v>52486.257497309649</v>
      </c>
      <c r="K853" s="15">
        <f t="shared" si="159"/>
        <v>52550.422970319618</v>
      </c>
      <c r="L853" s="36">
        <f t="shared" si="160"/>
        <v>-9929.4229703196179</v>
      </c>
      <c r="M853" s="36">
        <f t="shared" si="161"/>
        <v>9929.4229703196179</v>
      </c>
      <c r="N853" s="36">
        <f t="shared" si="162"/>
        <v>0.23297020178596509</v>
      </c>
      <c r="O853" s="36">
        <f t="shared" si="163"/>
        <v>98593440.523510858</v>
      </c>
      <c r="P853" s="35">
        <f t="shared" si="166"/>
        <v>98593440.523510858</v>
      </c>
    </row>
    <row r="854" spans="1:16" ht="17" x14ac:dyDescent="0.4">
      <c r="A854" s="1">
        <v>853</v>
      </c>
      <c r="B854" s="21">
        <v>40666</v>
      </c>
      <c r="C854" s="43">
        <v>1</v>
      </c>
      <c r="D854" s="22">
        <v>49931</v>
      </c>
      <c r="E854" s="25">
        <f t="shared" si="167"/>
        <v>47052.75</v>
      </c>
      <c r="F854" s="25">
        <f t="shared" si="168"/>
        <v>47272.875</v>
      </c>
      <c r="G854" s="25">
        <f t="shared" si="157"/>
        <v>1.0562293915908436</v>
      </c>
      <c r="H854" s="25">
        <f t="shared" si="164"/>
        <v>0.99908176007043725</v>
      </c>
      <c r="I854" s="4">
        <f t="shared" si="158"/>
        <v>49976.890776666529</v>
      </c>
      <c r="J854" s="25">
        <f t="shared" si="165"/>
        <v>52486.798163372492</v>
      </c>
      <c r="K854" s="15">
        <f t="shared" si="159"/>
        <v>52438.602689523985</v>
      </c>
      <c r="L854" s="36">
        <f t="shared" si="160"/>
        <v>-2507.6026895239847</v>
      </c>
      <c r="M854" s="36">
        <f t="shared" si="161"/>
        <v>2507.6026895239847</v>
      </c>
      <c r="N854" s="36">
        <f t="shared" si="162"/>
        <v>5.022135926626714E-2</v>
      </c>
      <c r="O854" s="36">
        <f t="shared" si="163"/>
        <v>6288071.2485079216</v>
      </c>
      <c r="P854" s="35">
        <f t="shared" si="166"/>
        <v>6288071.2485079216</v>
      </c>
    </row>
    <row r="855" spans="1:16" ht="17" x14ac:dyDescent="0.4">
      <c r="A855" s="1">
        <v>854</v>
      </c>
      <c r="B855" s="21">
        <v>40667</v>
      </c>
      <c r="C855" s="43">
        <v>2</v>
      </c>
      <c r="D855" s="22">
        <v>53650</v>
      </c>
      <c r="E855" s="25">
        <f t="shared" si="167"/>
        <v>47493</v>
      </c>
      <c r="F855" s="25">
        <f t="shared" si="168"/>
        <v>48895.125</v>
      </c>
      <c r="G855" s="25">
        <f t="shared" si="157"/>
        <v>1.0972464023765149</v>
      </c>
      <c r="H855" s="25">
        <f t="shared" si="164"/>
        <v>0.99903006100488578</v>
      </c>
      <c r="I855" s="4">
        <f t="shared" si="158"/>
        <v>53702.087749026825</v>
      </c>
      <c r="J855" s="25">
        <f t="shared" si="165"/>
        <v>52487.338829435335</v>
      </c>
      <c r="K855" s="15">
        <f t="shared" si="159"/>
        <v>52436.429312754895</v>
      </c>
      <c r="L855" s="36">
        <f t="shared" si="160"/>
        <v>1213.5706872451046</v>
      </c>
      <c r="M855" s="36">
        <f t="shared" si="161"/>
        <v>1213.5706872451046</v>
      </c>
      <c r="N855" s="36">
        <f t="shared" si="162"/>
        <v>2.2620143285090488E-2</v>
      </c>
      <c r="O855" s="36">
        <f t="shared" si="163"/>
        <v>1472753.8129405556</v>
      </c>
      <c r="P855" s="35">
        <f t="shared" si="166"/>
        <v>1472753.8129405556</v>
      </c>
    </row>
    <row r="856" spans="1:16" ht="17" x14ac:dyDescent="0.4">
      <c r="A856" s="1">
        <v>855</v>
      </c>
      <c r="B856" s="21">
        <v>40668</v>
      </c>
      <c r="C856" s="43">
        <v>3</v>
      </c>
      <c r="D856" s="22">
        <v>43770</v>
      </c>
      <c r="E856" s="25">
        <f t="shared" si="167"/>
        <v>50297.25</v>
      </c>
      <c r="F856" s="25">
        <f t="shared" si="168"/>
        <v>49898.125</v>
      </c>
      <c r="G856" s="25">
        <f t="shared" si="157"/>
        <v>0.87718726906071121</v>
      </c>
      <c r="H856" s="25">
        <f t="shared" si="164"/>
        <v>1.0006656594296783</v>
      </c>
      <c r="I856" s="4">
        <f t="shared" si="158"/>
        <v>43740.883468456763</v>
      </c>
      <c r="J856" s="25">
        <f t="shared" si="165"/>
        <v>52487.879495498179</v>
      </c>
      <c r="K856" s="15">
        <f t="shared" si="159"/>
        <v>52522.818547428178</v>
      </c>
      <c r="L856" s="36">
        <f t="shared" si="160"/>
        <v>-8752.8185474281781</v>
      </c>
      <c r="M856" s="36">
        <f t="shared" si="161"/>
        <v>8752.8185474281781</v>
      </c>
      <c r="N856" s="36">
        <f t="shared" si="162"/>
        <v>0.19997300770911991</v>
      </c>
      <c r="O856" s="36">
        <f t="shared" si="163"/>
        <v>76611832.524202719</v>
      </c>
      <c r="P856" s="35">
        <f t="shared" si="166"/>
        <v>76611832.524202719</v>
      </c>
    </row>
    <row r="857" spans="1:16" ht="17" x14ac:dyDescent="0.4">
      <c r="A857" s="1">
        <v>856</v>
      </c>
      <c r="B857" s="21">
        <v>40669</v>
      </c>
      <c r="C857" s="43">
        <v>4</v>
      </c>
      <c r="D857" s="22">
        <v>53838</v>
      </c>
      <c r="E857" s="25">
        <f t="shared" si="167"/>
        <v>49499</v>
      </c>
      <c r="F857" s="25">
        <f t="shared" si="168"/>
        <v>48435.875</v>
      </c>
      <c r="G857" s="25">
        <f t="shared" si="157"/>
        <v>1.1115314836368704</v>
      </c>
      <c r="H857" s="25">
        <f t="shared" si="164"/>
        <v>1.0012225194949984</v>
      </c>
      <c r="I857" s="4">
        <f t="shared" si="158"/>
        <v>53772.262360973538</v>
      </c>
      <c r="J857" s="25">
        <f t="shared" si="165"/>
        <v>52488.420161561022</v>
      </c>
      <c r="K857" s="15">
        <f t="shared" si="159"/>
        <v>52552.588278470197</v>
      </c>
      <c r="L857" s="36">
        <f t="shared" si="160"/>
        <v>1285.4117215298029</v>
      </c>
      <c r="M857" s="36">
        <f t="shared" si="161"/>
        <v>1285.4117215298029</v>
      </c>
      <c r="N857" s="36">
        <f t="shared" si="162"/>
        <v>2.3875547411304338E-2</v>
      </c>
      <c r="O857" s="36">
        <f t="shared" si="163"/>
        <v>1652283.2938462116</v>
      </c>
      <c r="P857" s="35">
        <f t="shared" si="166"/>
        <v>1652283.2938462116</v>
      </c>
    </row>
    <row r="858" spans="1:16" ht="17" x14ac:dyDescent="0.4">
      <c r="A858" s="1">
        <v>857</v>
      </c>
      <c r="B858" s="21">
        <v>40670</v>
      </c>
      <c r="C858" s="43">
        <v>1</v>
      </c>
      <c r="D858" s="22">
        <v>46738</v>
      </c>
      <c r="E858" s="25">
        <f t="shared" si="167"/>
        <v>47372.75</v>
      </c>
      <c r="F858" s="25">
        <f t="shared" si="168"/>
        <v>48428.75</v>
      </c>
      <c r="G858" s="25">
        <f t="shared" si="157"/>
        <v>0.96508788684407509</v>
      </c>
      <c r="H858" s="25">
        <f t="shared" si="164"/>
        <v>0.99908176007043725</v>
      </c>
      <c r="I858" s="4">
        <f t="shared" si="158"/>
        <v>46780.956141872593</v>
      </c>
      <c r="J858" s="25">
        <f t="shared" si="165"/>
        <v>52488.960827623865</v>
      </c>
      <c r="K858" s="15">
        <f t="shared" si="159"/>
        <v>52440.763367930689</v>
      </c>
      <c r="L858" s="36">
        <f t="shared" si="160"/>
        <v>-5702.7633679306891</v>
      </c>
      <c r="M858" s="36">
        <f t="shared" si="161"/>
        <v>5702.7633679306891</v>
      </c>
      <c r="N858" s="36">
        <f t="shared" si="162"/>
        <v>0.12201556266700948</v>
      </c>
      <c r="O858" s="36">
        <f t="shared" si="163"/>
        <v>32521510.030612178</v>
      </c>
      <c r="P858" s="35">
        <f t="shared" si="166"/>
        <v>32521510.030612178</v>
      </c>
    </row>
    <row r="859" spans="1:16" ht="17" x14ac:dyDescent="0.4">
      <c r="A859" s="1">
        <v>858</v>
      </c>
      <c r="B859" s="21">
        <v>40671</v>
      </c>
      <c r="C859" s="43">
        <v>2</v>
      </c>
      <c r="D859" s="22">
        <v>45145</v>
      </c>
      <c r="E859" s="25">
        <f t="shared" si="167"/>
        <v>49484.75</v>
      </c>
      <c r="F859" s="25">
        <f t="shared" si="168"/>
        <v>49550.625</v>
      </c>
      <c r="G859" s="25">
        <f t="shared" si="157"/>
        <v>0.91108840705843774</v>
      </c>
      <c r="H859" s="25">
        <f t="shared" si="164"/>
        <v>0.99903006100488578</v>
      </c>
      <c r="I859" s="4">
        <f t="shared" si="158"/>
        <v>45188.830408757058</v>
      </c>
      <c r="J859" s="25">
        <f t="shared" si="165"/>
        <v>52489.501493686716</v>
      </c>
      <c r="K859" s="15">
        <f t="shared" si="159"/>
        <v>52438.58987935388</v>
      </c>
      <c r="L859" s="36">
        <f t="shared" si="160"/>
        <v>-7293.58987935388</v>
      </c>
      <c r="M859" s="36">
        <f t="shared" si="161"/>
        <v>7293.58987935388</v>
      </c>
      <c r="N859" s="36">
        <f t="shared" si="162"/>
        <v>0.16155919546691505</v>
      </c>
      <c r="O859" s="36">
        <f t="shared" si="163"/>
        <v>53196453.328213342</v>
      </c>
      <c r="P859" s="35">
        <f t="shared" si="166"/>
        <v>53196453.328213342</v>
      </c>
    </row>
    <row r="860" spans="1:16" ht="17" x14ac:dyDescent="0.4">
      <c r="A860" s="1">
        <v>859</v>
      </c>
      <c r="B860" s="21">
        <v>40672</v>
      </c>
      <c r="C860" s="43">
        <v>3</v>
      </c>
      <c r="D860" s="22">
        <v>52218</v>
      </c>
      <c r="E860" s="25">
        <f t="shared" si="167"/>
        <v>49616.5</v>
      </c>
      <c r="F860" s="25">
        <f t="shared" si="168"/>
        <v>50667.5</v>
      </c>
      <c r="G860" s="25">
        <f t="shared" si="157"/>
        <v>1.0306014703705531</v>
      </c>
      <c r="H860" s="25">
        <f t="shared" si="164"/>
        <v>1.0006656594296783</v>
      </c>
      <c r="I860" s="4">
        <f t="shared" si="158"/>
        <v>52183.263718434435</v>
      </c>
      <c r="J860" s="25">
        <f t="shared" si="165"/>
        <v>52490.042159749559</v>
      </c>
      <c r="K860" s="15">
        <f t="shared" si="159"/>
        <v>52524.982651277409</v>
      </c>
      <c r="L860" s="36">
        <f t="shared" si="160"/>
        <v>-306.98265127740888</v>
      </c>
      <c r="M860" s="36">
        <f t="shared" si="161"/>
        <v>306.98265127740888</v>
      </c>
      <c r="N860" s="36">
        <f t="shared" si="162"/>
        <v>5.8788665072850143E-3</v>
      </c>
      <c r="O860" s="36">
        <f t="shared" si="163"/>
        <v>94238.34818530723</v>
      </c>
      <c r="P860" s="35">
        <f t="shared" si="166"/>
        <v>94238.34818530723</v>
      </c>
    </row>
    <row r="861" spans="1:16" ht="17" x14ac:dyDescent="0.4">
      <c r="A861" s="1">
        <v>860</v>
      </c>
      <c r="B861" s="21">
        <v>40673</v>
      </c>
      <c r="C861" s="43">
        <v>4</v>
      </c>
      <c r="D861" s="22">
        <v>54365</v>
      </c>
      <c r="E861" s="25">
        <f t="shared" si="167"/>
        <v>51718.5</v>
      </c>
      <c r="F861" s="25">
        <f t="shared" si="168"/>
        <v>51554.625</v>
      </c>
      <c r="G861" s="25">
        <f t="shared" si="157"/>
        <v>1.0545125679800793</v>
      </c>
      <c r="H861" s="25">
        <f t="shared" si="164"/>
        <v>1.0012225194949984</v>
      </c>
      <c r="I861" s="4">
        <f t="shared" si="158"/>
        <v>54298.61887986787</v>
      </c>
      <c r="J861" s="25">
        <f t="shared" si="165"/>
        <v>52490.582825812402</v>
      </c>
      <c r="K861" s="15">
        <f t="shared" si="159"/>
        <v>52554.753586620784</v>
      </c>
      <c r="L861" s="36">
        <f t="shared" si="160"/>
        <v>1810.2464133792164</v>
      </c>
      <c r="M861" s="36">
        <f t="shared" si="161"/>
        <v>1810.2464133792164</v>
      </c>
      <c r="N861" s="36">
        <f t="shared" si="162"/>
        <v>3.3298011834437896E-2</v>
      </c>
      <c r="O861" s="36">
        <f t="shared" si="163"/>
        <v>3276992.0771523169</v>
      </c>
      <c r="P861" s="35">
        <f t="shared" si="166"/>
        <v>3276992.0771523169</v>
      </c>
    </row>
    <row r="862" spans="1:16" ht="17" x14ac:dyDescent="0.4">
      <c r="A862" s="1">
        <v>861</v>
      </c>
      <c r="B862" s="21">
        <v>40674</v>
      </c>
      <c r="C862" s="43">
        <v>1</v>
      </c>
      <c r="D862" s="22">
        <v>55146</v>
      </c>
      <c r="E862" s="25">
        <f t="shared" si="167"/>
        <v>51390.75</v>
      </c>
      <c r="F862" s="25">
        <f t="shared" si="168"/>
        <v>51729.5</v>
      </c>
      <c r="G862" s="25">
        <f t="shared" si="157"/>
        <v>1.0660454866178872</v>
      </c>
      <c r="H862" s="25">
        <f t="shared" si="164"/>
        <v>0.99908176007043725</v>
      </c>
      <c r="I862" s="4">
        <f t="shared" si="158"/>
        <v>55196.683799043734</v>
      </c>
      <c r="J862" s="25">
        <f t="shared" si="165"/>
        <v>52491.123491875245</v>
      </c>
      <c r="K862" s="15">
        <f t="shared" si="159"/>
        <v>52442.924046337394</v>
      </c>
      <c r="L862" s="36">
        <f t="shared" si="160"/>
        <v>2703.0759536626065</v>
      </c>
      <c r="M862" s="36">
        <f t="shared" si="161"/>
        <v>2703.0759536626065</v>
      </c>
      <c r="N862" s="36">
        <f t="shared" si="162"/>
        <v>4.9016718414075483E-2</v>
      </c>
      <c r="O862" s="36">
        <f t="shared" si="163"/>
        <v>7306619.6112690093</v>
      </c>
      <c r="P862" s="35">
        <f t="shared" si="166"/>
        <v>7306619.6112690093</v>
      </c>
    </row>
    <row r="863" spans="1:16" ht="17" x14ac:dyDescent="0.4">
      <c r="A863" s="1">
        <v>862</v>
      </c>
      <c r="B863" s="21">
        <v>40675</v>
      </c>
      <c r="C863" s="43">
        <v>2</v>
      </c>
      <c r="D863" s="22">
        <v>43834</v>
      </c>
      <c r="E863" s="25">
        <f t="shared" si="167"/>
        <v>52068.25</v>
      </c>
      <c r="F863" s="25">
        <f t="shared" si="168"/>
        <v>51185.125</v>
      </c>
      <c r="G863" s="25">
        <f t="shared" si="157"/>
        <v>0.85638161477577712</v>
      </c>
      <c r="H863" s="25">
        <f t="shared" si="164"/>
        <v>0.99903006100488578</v>
      </c>
      <c r="I863" s="4">
        <f t="shared" si="158"/>
        <v>43876.55758417226</v>
      </c>
      <c r="J863" s="25">
        <f t="shared" si="165"/>
        <v>52491.664157938088</v>
      </c>
      <c r="K863" s="15">
        <f t="shared" si="159"/>
        <v>52440.750445952865</v>
      </c>
      <c r="L863" s="36">
        <f t="shared" si="160"/>
        <v>-8606.7504459528645</v>
      </c>
      <c r="M863" s="36">
        <f t="shared" si="161"/>
        <v>8606.7504459528645</v>
      </c>
      <c r="N863" s="36">
        <f t="shared" si="162"/>
        <v>0.19634873490789945</v>
      </c>
      <c r="O863" s="36">
        <f t="shared" si="163"/>
        <v>74076153.238909826</v>
      </c>
      <c r="P863" s="35">
        <f t="shared" si="166"/>
        <v>74076153.238909826</v>
      </c>
    </row>
    <row r="864" spans="1:16" ht="17" x14ac:dyDescent="0.4">
      <c r="A864" s="1">
        <v>863</v>
      </c>
      <c r="B864" s="21">
        <v>40676</v>
      </c>
      <c r="C864" s="43">
        <v>3</v>
      </c>
      <c r="D864" s="22">
        <v>54928</v>
      </c>
      <c r="E864" s="25">
        <f t="shared" si="167"/>
        <v>50302</v>
      </c>
      <c r="F864" s="25">
        <f t="shared" si="168"/>
        <v>48725.5</v>
      </c>
      <c r="G864" s="25">
        <f t="shared" si="157"/>
        <v>1.1272947429990456</v>
      </c>
      <c r="H864" s="25">
        <f t="shared" si="164"/>
        <v>1.0006656594296783</v>
      </c>
      <c r="I864" s="4">
        <f t="shared" si="158"/>
        <v>54891.460981388918</v>
      </c>
      <c r="J864" s="25">
        <f t="shared" si="165"/>
        <v>52492.204824000932</v>
      </c>
      <c r="K864" s="15">
        <f t="shared" si="159"/>
        <v>52527.146755126632</v>
      </c>
      <c r="L864" s="36">
        <f t="shared" si="160"/>
        <v>2400.8532448733677</v>
      </c>
      <c r="M864" s="36">
        <f t="shared" si="161"/>
        <v>2400.8532448733677</v>
      </c>
      <c r="N864" s="36">
        <f t="shared" si="162"/>
        <v>4.37090963602055E-2</v>
      </c>
      <c r="O864" s="36">
        <f t="shared" si="163"/>
        <v>5764096.303418979</v>
      </c>
      <c r="P864" s="35">
        <f t="shared" si="166"/>
        <v>5764096.303418979</v>
      </c>
    </row>
    <row r="865" spans="1:16" ht="17" x14ac:dyDescent="0.4">
      <c r="A865" s="1">
        <v>864</v>
      </c>
      <c r="B865" s="21">
        <v>40677</v>
      </c>
      <c r="C865" s="43">
        <v>4</v>
      </c>
      <c r="D865" s="22">
        <v>47300</v>
      </c>
      <c r="E865" s="25">
        <f t="shared" si="167"/>
        <v>47149</v>
      </c>
      <c r="F865" s="25">
        <f t="shared" si="168"/>
        <v>48211</v>
      </c>
      <c r="G865" s="25">
        <f t="shared" si="157"/>
        <v>0.98110389745078919</v>
      </c>
      <c r="H865" s="25">
        <f t="shared" si="164"/>
        <v>1.0012225194949984</v>
      </c>
      <c r="I865" s="4">
        <f t="shared" si="158"/>
        <v>47242.245433969474</v>
      </c>
      <c r="J865" s="25">
        <f t="shared" si="165"/>
        <v>52492.745490063782</v>
      </c>
      <c r="K865" s="15">
        <f t="shared" si="159"/>
        <v>52556.918894771377</v>
      </c>
      <c r="L865" s="36">
        <f t="shared" si="160"/>
        <v>-5256.9188947713774</v>
      </c>
      <c r="M865" s="36">
        <f t="shared" si="161"/>
        <v>5256.9188947713774</v>
      </c>
      <c r="N865" s="36">
        <f t="shared" si="162"/>
        <v>0.11113993435034625</v>
      </c>
      <c r="O865" s="36">
        <f t="shared" si="163"/>
        <v>27635196.26620432</v>
      </c>
      <c r="P865" s="35">
        <f t="shared" si="166"/>
        <v>27635196.26620432</v>
      </c>
    </row>
    <row r="866" spans="1:16" ht="17" x14ac:dyDescent="0.4">
      <c r="A866" s="1">
        <v>865</v>
      </c>
      <c r="B866" s="21">
        <v>40678</v>
      </c>
      <c r="C866" s="43">
        <v>1</v>
      </c>
      <c r="D866" s="22">
        <v>42534</v>
      </c>
      <c r="E866" s="25">
        <f t="shared" si="167"/>
        <v>49273</v>
      </c>
      <c r="F866" s="25">
        <f t="shared" si="168"/>
        <v>49451.25</v>
      </c>
      <c r="G866" s="25">
        <f t="shared" si="157"/>
        <v>0.86011981496928791</v>
      </c>
      <c r="H866" s="25">
        <f t="shared" si="164"/>
        <v>0.99908176007043725</v>
      </c>
      <c r="I866" s="4">
        <f t="shared" si="158"/>
        <v>42573.092313287023</v>
      </c>
      <c r="J866" s="25">
        <f t="shared" si="165"/>
        <v>52493.286156126625</v>
      </c>
      <c r="K866" s="15">
        <f t="shared" si="159"/>
        <v>52445.084724744105</v>
      </c>
      <c r="L866" s="36">
        <f t="shared" si="160"/>
        <v>-9911.0847247441052</v>
      </c>
      <c r="M866" s="36">
        <f t="shared" si="161"/>
        <v>9911.0847247441052</v>
      </c>
      <c r="N866" s="36">
        <f t="shared" si="162"/>
        <v>0.23301558105854386</v>
      </c>
      <c r="O866" s="36">
        <f t="shared" si="163"/>
        <v>98229600.421055928</v>
      </c>
      <c r="P866" s="35">
        <f t="shared" si="166"/>
        <v>98229600.421055928</v>
      </c>
    </row>
    <row r="867" spans="1:16" ht="17" x14ac:dyDescent="0.4">
      <c r="A867" s="1">
        <v>866</v>
      </c>
      <c r="B867" s="21">
        <v>40679</v>
      </c>
      <c r="C867" s="43">
        <v>2</v>
      </c>
      <c r="D867" s="22">
        <v>52330</v>
      </c>
      <c r="E867" s="25">
        <f t="shared" si="167"/>
        <v>49629.5</v>
      </c>
      <c r="F867" s="25">
        <f t="shared" si="168"/>
        <v>50872.75</v>
      </c>
      <c r="G867" s="25">
        <f t="shared" si="157"/>
        <v>1.0286450014988378</v>
      </c>
      <c r="H867" s="25">
        <f t="shared" si="164"/>
        <v>0.99903006100488578</v>
      </c>
      <c r="I867" s="4">
        <f t="shared" si="158"/>
        <v>52380.806186515823</v>
      </c>
      <c r="J867" s="25">
        <f t="shared" si="165"/>
        <v>52493.826822189469</v>
      </c>
      <c r="K867" s="15">
        <f t="shared" si="159"/>
        <v>52442.911012551856</v>
      </c>
      <c r="L867" s="36">
        <f t="shared" si="160"/>
        <v>-112.9110125518564</v>
      </c>
      <c r="M867" s="36">
        <f t="shared" si="161"/>
        <v>112.9110125518564</v>
      </c>
      <c r="N867" s="36">
        <f t="shared" si="162"/>
        <v>2.1576727030738849E-3</v>
      </c>
      <c r="O867" s="36">
        <f t="shared" si="163"/>
        <v>12748.896755485473</v>
      </c>
      <c r="P867" s="35">
        <f t="shared" si="166"/>
        <v>12748.896755485473</v>
      </c>
    </row>
    <row r="868" spans="1:16" ht="17" x14ac:dyDescent="0.4">
      <c r="A868" s="1">
        <v>867</v>
      </c>
      <c r="B868" s="21">
        <v>40680</v>
      </c>
      <c r="C868" s="43">
        <v>3</v>
      </c>
      <c r="D868" s="22">
        <v>56354</v>
      </c>
      <c r="E868" s="25">
        <f t="shared" si="167"/>
        <v>52116</v>
      </c>
      <c r="F868" s="25">
        <f t="shared" si="168"/>
        <v>52529.5</v>
      </c>
      <c r="G868" s="25">
        <f t="shared" si="157"/>
        <v>1.0728067086113517</v>
      </c>
      <c r="H868" s="25">
        <f t="shared" si="164"/>
        <v>1.0006656594296783</v>
      </c>
      <c r="I868" s="4">
        <f t="shared" si="158"/>
        <v>56316.512382485998</v>
      </c>
      <c r="J868" s="25">
        <f t="shared" si="165"/>
        <v>52494.367488252312</v>
      </c>
      <c r="K868" s="15">
        <f t="shared" si="159"/>
        <v>52529.31085897587</v>
      </c>
      <c r="L868" s="36">
        <f t="shared" si="160"/>
        <v>3824.6891410241296</v>
      </c>
      <c r="M868" s="36">
        <f t="shared" si="161"/>
        <v>3824.6891410241296</v>
      </c>
      <c r="N868" s="36">
        <f t="shared" si="162"/>
        <v>6.7868991394118075E-2</v>
      </c>
      <c r="O868" s="36">
        <f t="shared" si="163"/>
        <v>14628247.025467895</v>
      </c>
      <c r="P868" s="35">
        <f t="shared" si="166"/>
        <v>14628247.025467895</v>
      </c>
    </row>
    <row r="869" spans="1:16" ht="17" x14ac:dyDescent="0.4">
      <c r="A869" s="1">
        <v>868</v>
      </c>
      <c r="B869" s="21">
        <v>40681</v>
      </c>
      <c r="C869" s="43">
        <v>4</v>
      </c>
      <c r="D869" s="22">
        <v>57246</v>
      </c>
      <c r="E869" s="25">
        <f t="shared" si="167"/>
        <v>52943</v>
      </c>
      <c r="F869" s="25">
        <f t="shared" si="168"/>
        <v>53441.75</v>
      </c>
      <c r="G869" s="25">
        <f t="shared" si="157"/>
        <v>1.0711849817792269</v>
      </c>
      <c r="H869" s="25">
        <f t="shared" si="164"/>
        <v>1.0012225194949984</v>
      </c>
      <c r="I869" s="4">
        <f t="shared" si="158"/>
        <v>57176.101101755106</v>
      </c>
      <c r="J869" s="25">
        <f t="shared" si="165"/>
        <v>52494.908154315155</v>
      </c>
      <c r="K869" s="15">
        <f t="shared" si="159"/>
        <v>52559.084202921957</v>
      </c>
      <c r="L869" s="36">
        <f t="shared" si="160"/>
        <v>4686.9157970780434</v>
      </c>
      <c r="M869" s="36">
        <f t="shared" si="161"/>
        <v>4686.9157970780434</v>
      </c>
      <c r="N869" s="36">
        <f t="shared" si="162"/>
        <v>8.1873245241205386E-2</v>
      </c>
      <c r="O869" s="36">
        <f t="shared" si="163"/>
        <v>21967179.688899711</v>
      </c>
      <c r="P869" s="35">
        <f t="shared" si="166"/>
        <v>21967179.688899711</v>
      </c>
    </row>
    <row r="870" spans="1:16" ht="17" x14ac:dyDescent="0.4">
      <c r="A870" s="1">
        <v>869</v>
      </c>
      <c r="B870" s="21">
        <v>40682</v>
      </c>
      <c r="C870" s="43">
        <v>1</v>
      </c>
      <c r="D870" s="22">
        <v>45842</v>
      </c>
      <c r="E870" s="25">
        <f t="shared" si="167"/>
        <v>53940.5</v>
      </c>
      <c r="F870" s="25">
        <f t="shared" si="168"/>
        <v>52927.625</v>
      </c>
      <c r="G870" s="25">
        <f t="shared" si="157"/>
        <v>0.86612614867944671</v>
      </c>
      <c r="H870" s="25">
        <f t="shared" si="164"/>
        <v>0.99908176007043725</v>
      </c>
      <c r="I870" s="4">
        <f t="shared" si="158"/>
        <v>45884.132642725905</v>
      </c>
      <c r="J870" s="25">
        <f t="shared" si="165"/>
        <v>52495.448820378006</v>
      </c>
      <c r="K870" s="15">
        <f t="shared" si="159"/>
        <v>52447.245403150817</v>
      </c>
      <c r="L870" s="36">
        <f t="shared" si="160"/>
        <v>-6605.2454031508169</v>
      </c>
      <c r="M870" s="36">
        <f t="shared" si="161"/>
        <v>6605.2454031508169</v>
      </c>
      <c r="N870" s="36">
        <f t="shared" si="162"/>
        <v>0.14408719958009722</v>
      </c>
      <c r="O870" s="36">
        <f t="shared" si="163"/>
        <v>43629266.835844994</v>
      </c>
      <c r="P870" s="35">
        <f t="shared" si="166"/>
        <v>43629266.835844994</v>
      </c>
    </row>
    <row r="871" spans="1:16" ht="17" x14ac:dyDescent="0.4">
      <c r="A871" s="1">
        <v>870</v>
      </c>
      <c r="B871" s="21">
        <v>40683</v>
      </c>
      <c r="C871" s="43">
        <v>2</v>
      </c>
      <c r="D871" s="22">
        <v>56320</v>
      </c>
      <c r="E871" s="25">
        <f t="shared" si="167"/>
        <v>51914.75</v>
      </c>
      <c r="F871" s="25">
        <f t="shared" si="168"/>
        <v>50184.75</v>
      </c>
      <c r="G871" s="25">
        <f t="shared" si="157"/>
        <v>1.1222532741520084</v>
      </c>
      <c r="H871" s="25">
        <f t="shared" si="164"/>
        <v>0.99903006100488578</v>
      </c>
      <c r="I871" s="4">
        <f t="shared" si="158"/>
        <v>56374.68000046954</v>
      </c>
      <c r="J871" s="25">
        <f t="shared" si="165"/>
        <v>52495.989486440849</v>
      </c>
      <c r="K871" s="15">
        <f t="shared" si="159"/>
        <v>52445.071579150841</v>
      </c>
      <c r="L871" s="36">
        <f t="shared" si="160"/>
        <v>3874.928420849159</v>
      </c>
      <c r="M871" s="36">
        <f t="shared" si="161"/>
        <v>3874.928420849159</v>
      </c>
      <c r="N871" s="36">
        <f t="shared" si="162"/>
        <v>6.8801996108827396E-2</v>
      </c>
      <c r="O871" s="36">
        <f t="shared" si="163"/>
        <v>15015070.266704557</v>
      </c>
      <c r="P871" s="35">
        <f t="shared" si="166"/>
        <v>15015070.266704557</v>
      </c>
    </row>
    <row r="872" spans="1:16" ht="17" x14ac:dyDescent="0.4">
      <c r="A872" s="1">
        <v>871</v>
      </c>
      <c r="B872" s="21">
        <v>40684</v>
      </c>
      <c r="C872" s="43">
        <v>3</v>
      </c>
      <c r="D872" s="22">
        <v>48251</v>
      </c>
      <c r="E872" s="25">
        <f t="shared" si="167"/>
        <v>48454.75</v>
      </c>
      <c r="F872" s="25">
        <f t="shared" si="168"/>
        <v>49418.75</v>
      </c>
      <c r="G872" s="25">
        <f t="shared" si="157"/>
        <v>0.97637030479322118</v>
      </c>
      <c r="H872" s="25">
        <f t="shared" si="164"/>
        <v>1.0006656594296783</v>
      </c>
      <c r="I872" s="4">
        <f t="shared" si="158"/>
        <v>48218.902632773752</v>
      </c>
      <c r="J872" s="25">
        <f t="shared" si="165"/>
        <v>52496.530152503692</v>
      </c>
      <c r="K872" s="15">
        <f t="shared" si="159"/>
        <v>52531.474962825101</v>
      </c>
      <c r="L872" s="36">
        <f t="shared" si="160"/>
        <v>-4280.4749628251011</v>
      </c>
      <c r="M872" s="36">
        <f t="shared" si="161"/>
        <v>4280.4749628251011</v>
      </c>
      <c r="N872" s="36">
        <f t="shared" si="162"/>
        <v>8.8712668397030139E-2</v>
      </c>
      <c r="O872" s="36">
        <f t="shared" si="163"/>
        <v>18322465.907372549</v>
      </c>
      <c r="P872" s="35">
        <f t="shared" si="166"/>
        <v>18322465.907372549</v>
      </c>
    </row>
    <row r="873" spans="1:16" ht="17" x14ac:dyDescent="0.4">
      <c r="A873" s="1">
        <v>872</v>
      </c>
      <c r="B873" s="21">
        <v>40685</v>
      </c>
      <c r="C873" s="43">
        <v>4</v>
      </c>
      <c r="D873" s="22">
        <v>43406</v>
      </c>
      <c r="E873" s="25">
        <f t="shared" si="167"/>
        <v>50382.75</v>
      </c>
      <c r="F873" s="25">
        <f t="shared" si="168"/>
        <v>50279.75</v>
      </c>
      <c r="G873" s="25">
        <f t="shared" si="157"/>
        <v>0.86328989304839421</v>
      </c>
      <c r="H873" s="25">
        <f t="shared" si="164"/>
        <v>1.0012225194949984</v>
      </c>
      <c r="I873" s="4">
        <f t="shared" si="158"/>
        <v>43353.000112196169</v>
      </c>
      <c r="J873" s="25">
        <f t="shared" si="165"/>
        <v>52497.070818566535</v>
      </c>
      <c r="K873" s="15">
        <f t="shared" si="159"/>
        <v>52561.249511072543</v>
      </c>
      <c r="L873" s="36">
        <f t="shared" si="160"/>
        <v>-9155.2495110725431</v>
      </c>
      <c r="M873" s="36">
        <f t="shared" si="161"/>
        <v>9155.2495110725431</v>
      </c>
      <c r="N873" s="36">
        <f t="shared" si="162"/>
        <v>0.21092128993854636</v>
      </c>
      <c r="O873" s="36">
        <f t="shared" si="163"/>
        <v>83818593.609994039</v>
      </c>
      <c r="P873" s="35">
        <f t="shared" si="166"/>
        <v>83818593.609994039</v>
      </c>
    </row>
    <row r="874" spans="1:16" ht="17" x14ac:dyDescent="0.4">
      <c r="A874" s="1">
        <v>873</v>
      </c>
      <c r="B874" s="21">
        <v>40686</v>
      </c>
      <c r="C874" s="43">
        <v>1</v>
      </c>
      <c r="D874" s="22">
        <v>53554</v>
      </c>
      <c r="E874" s="25">
        <f t="shared" si="167"/>
        <v>50176.75</v>
      </c>
      <c r="F874" s="25">
        <f t="shared" si="168"/>
        <v>51050.125</v>
      </c>
      <c r="G874" s="25">
        <f t="shared" si="157"/>
        <v>1.0490473823521489</v>
      </c>
      <c r="H874" s="25">
        <f t="shared" si="164"/>
        <v>0.99908176007043725</v>
      </c>
      <c r="I874" s="4">
        <f t="shared" si="158"/>
        <v>53603.220617524174</v>
      </c>
      <c r="J874" s="25">
        <f t="shared" si="165"/>
        <v>52497.611484629379</v>
      </c>
      <c r="K874" s="15">
        <f t="shared" si="159"/>
        <v>52449.406081557521</v>
      </c>
      <c r="L874" s="36">
        <f t="shared" si="160"/>
        <v>1104.5939184424788</v>
      </c>
      <c r="M874" s="36">
        <f t="shared" si="161"/>
        <v>1104.5939184424788</v>
      </c>
      <c r="N874" s="36">
        <f t="shared" si="162"/>
        <v>2.0625796736797975E-2</v>
      </c>
      <c r="O874" s="36">
        <f t="shared" si="163"/>
        <v>1220127.7246601095</v>
      </c>
      <c r="P874" s="35">
        <f t="shared" si="166"/>
        <v>1220127.7246601095</v>
      </c>
    </row>
    <row r="875" spans="1:16" ht="17" x14ac:dyDescent="0.4">
      <c r="A875" s="1">
        <v>874</v>
      </c>
      <c r="B875" s="21">
        <v>40687</v>
      </c>
      <c r="C875" s="43">
        <v>2</v>
      </c>
      <c r="D875" s="22">
        <v>55496</v>
      </c>
      <c r="E875" s="25">
        <f t="shared" si="167"/>
        <v>51923.5</v>
      </c>
      <c r="F875" s="25">
        <f t="shared" si="168"/>
        <v>52045.5</v>
      </c>
      <c r="G875" s="25">
        <f t="shared" si="157"/>
        <v>1.0662977586919138</v>
      </c>
      <c r="H875" s="25">
        <f t="shared" si="164"/>
        <v>0.99903006100488578</v>
      </c>
      <c r="I875" s="4">
        <f t="shared" si="158"/>
        <v>55549.879994780851</v>
      </c>
      <c r="J875" s="25">
        <f t="shared" si="165"/>
        <v>52498.152150692222</v>
      </c>
      <c r="K875" s="15">
        <f t="shared" si="159"/>
        <v>52447.232145749826</v>
      </c>
      <c r="L875" s="36">
        <f t="shared" si="160"/>
        <v>3048.7678542501744</v>
      </c>
      <c r="M875" s="36">
        <f t="shared" si="161"/>
        <v>3048.7678542501744</v>
      </c>
      <c r="N875" s="36">
        <f t="shared" si="162"/>
        <v>5.4936713533410959E-2</v>
      </c>
      <c r="O875" s="36">
        <f t="shared" si="163"/>
        <v>9294985.429109212</v>
      </c>
      <c r="P875" s="35">
        <f t="shared" si="166"/>
        <v>9294985.429109212</v>
      </c>
    </row>
    <row r="876" spans="1:16" ht="17" x14ac:dyDescent="0.4">
      <c r="A876" s="1">
        <v>875</v>
      </c>
      <c r="B876" s="21">
        <v>40688</v>
      </c>
      <c r="C876" s="43">
        <v>3</v>
      </c>
      <c r="D876" s="22">
        <v>55238</v>
      </c>
      <c r="E876" s="25">
        <f t="shared" si="167"/>
        <v>52167.5</v>
      </c>
      <c r="F876" s="25">
        <f t="shared" si="168"/>
        <v>52386.375</v>
      </c>
      <c r="G876" s="25">
        <f t="shared" si="157"/>
        <v>1.0544344784306989</v>
      </c>
      <c r="H876" s="25">
        <f t="shared" si="164"/>
        <v>1.0006656594296783</v>
      </c>
      <c r="I876" s="4">
        <f t="shared" si="158"/>
        <v>55201.25476423611</v>
      </c>
      <c r="J876" s="25">
        <f t="shared" si="165"/>
        <v>52498.692816755072</v>
      </c>
      <c r="K876" s="15">
        <f t="shared" si="159"/>
        <v>52533.639066674332</v>
      </c>
      <c r="L876" s="36">
        <f t="shared" si="160"/>
        <v>2704.3609333256682</v>
      </c>
      <c r="M876" s="36">
        <f t="shared" si="161"/>
        <v>2704.3609333256682</v>
      </c>
      <c r="N876" s="36">
        <f t="shared" si="162"/>
        <v>4.8958342686658968E-2</v>
      </c>
      <c r="O876" s="36">
        <f t="shared" si="163"/>
        <v>7313568.0576980794</v>
      </c>
      <c r="P876" s="35">
        <f t="shared" si="166"/>
        <v>7313568.0576980794</v>
      </c>
    </row>
    <row r="877" spans="1:16" ht="17" x14ac:dyDescent="0.4">
      <c r="A877" s="1">
        <v>876</v>
      </c>
      <c r="B877" s="21">
        <v>40689</v>
      </c>
      <c r="C877" s="43">
        <v>4</v>
      </c>
      <c r="D877" s="22">
        <v>44382</v>
      </c>
      <c r="E877" s="25">
        <f t="shared" si="167"/>
        <v>52605.25</v>
      </c>
      <c r="F877" s="25">
        <f t="shared" si="168"/>
        <v>51780.625</v>
      </c>
      <c r="G877" s="25">
        <f t="shared" ref="G877:G940" si="169">D877/F877</f>
        <v>0.85711595794759143</v>
      </c>
      <c r="H877" s="25">
        <f t="shared" si="164"/>
        <v>1.0012225194949984</v>
      </c>
      <c r="I877" s="4">
        <f t="shared" ref="I877:I940" si="170">D877/H877</f>
        <v>44327.808390072583</v>
      </c>
      <c r="J877" s="25">
        <f t="shared" si="165"/>
        <v>52499.233482817916</v>
      </c>
      <c r="K877" s="15">
        <f t="shared" ref="K877:K940" si="171">H877*J877</f>
        <v>52563.414819223137</v>
      </c>
      <c r="L877" s="36">
        <f t="shared" ref="L877:L940" si="172">D877-K877</f>
        <v>-8181.4148192231369</v>
      </c>
      <c r="M877" s="36">
        <f t="shared" ref="M877:M940" si="173">ABS(L877)</f>
        <v>8181.4148192231369</v>
      </c>
      <c r="N877" s="36">
        <f t="shared" ref="N877:N940" si="174">M877/D877</f>
        <v>0.18434083230190476</v>
      </c>
      <c r="O877" s="36">
        <f t="shared" ref="O877:O940" si="175">L877^2</f>
        <v>66935548.44420395</v>
      </c>
      <c r="P877" s="35">
        <f t="shared" si="166"/>
        <v>66935548.44420395</v>
      </c>
    </row>
    <row r="878" spans="1:16" ht="17" x14ac:dyDescent="0.4">
      <c r="A878" s="1">
        <v>877</v>
      </c>
      <c r="B878" s="21">
        <v>40690</v>
      </c>
      <c r="C878" s="43">
        <v>1</v>
      </c>
      <c r="D878" s="22">
        <v>55305</v>
      </c>
      <c r="E878" s="25">
        <f t="shared" si="167"/>
        <v>50956</v>
      </c>
      <c r="F878" s="25">
        <f t="shared" si="168"/>
        <v>49615</v>
      </c>
      <c r="G878" s="25">
        <f t="shared" si="169"/>
        <v>1.1146830595586013</v>
      </c>
      <c r="H878" s="25">
        <f t="shared" si="164"/>
        <v>0.99908176007043725</v>
      </c>
      <c r="I878" s="4">
        <f t="shared" si="170"/>
        <v>55355.829933378911</v>
      </c>
      <c r="J878" s="25">
        <f t="shared" si="165"/>
        <v>52499.774148880759</v>
      </c>
      <c r="K878" s="15">
        <f t="shared" si="171"/>
        <v>52451.566759964233</v>
      </c>
      <c r="L878" s="36">
        <f t="shared" si="172"/>
        <v>2853.4332400357671</v>
      </c>
      <c r="M878" s="36">
        <f t="shared" si="173"/>
        <v>2853.4332400357671</v>
      </c>
      <c r="N878" s="36">
        <f t="shared" si="174"/>
        <v>5.1594489468145141E-2</v>
      </c>
      <c r="O878" s="36">
        <f t="shared" si="175"/>
        <v>8142081.2553410158</v>
      </c>
      <c r="P878" s="35">
        <f t="shared" si="166"/>
        <v>8142081.2553410158</v>
      </c>
    </row>
    <row r="879" spans="1:16" ht="17" x14ac:dyDescent="0.4">
      <c r="A879" s="1">
        <v>878</v>
      </c>
      <c r="B879" s="21">
        <v>40691</v>
      </c>
      <c r="C879" s="43">
        <v>2</v>
      </c>
      <c r="D879" s="22">
        <v>48899</v>
      </c>
      <c r="E879" s="25">
        <f t="shared" si="167"/>
        <v>48274</v>
      </c>
      <c r="F879" s="25">
        <f t="shared" si="168"/>
        <v>49792.75</v>
      </c>
      <c r="G879" s="25">
        <f t="shared" si="169"/>
        <v>0.98205059973590536</v>
      </c>
      <c r="H879" s="25">
        <f t="shared" si="164"/>
        <v>0.99903006100488578</v>
      </c>
      <c r="I879" s="4">
        <f t="shared" si="170"/>
        <v>48946.475094867899</v>
      </c>
      <c r="J879" s="25">
        <f t="shared" si="165"/>
        <v>52500.314814943602</v>
      </c>
      <c r="K879" s="15">
        <f t="shared" si="171"/>
        <v>52449.392712348817</v>
      </c>
      <c r="L879" s="36">
        <f t="shared" si="172"/>
        <v>-3550.3927123488174</v>
      </c>
      <c r="M879" s="36">
        <f t="shared" si="173"/>
        <v>3550.3927123488174</v>
      </c>
      <c r="N879" s="36">
        <f t="shared" si="174"/>
        <v>7.2606652740318148E-2</v>
      </c>
      <c r="O879" s="36">
        <f t="shared" si="175"/>
        <v>12605288.411899593</v>
      </c>
      <c r="P879" s="35">
        <f t="shared" si="166"/>
        <v>12605288.411899593</v>
      </c>
    </row>
    <row r="880" spans="1:16" ht="17" x14ac:dyDescent="0.4">
      <c r="A880" s="1">
        <v>879</v>
      </c>
      <c r="B880" s="21">
        <v>40692</v>
      </c>
      <c r="C880" s="43">
        <v>3</v>
      </c>
      <c r="D880" s="22">
        <v>44510</v>
      </c>
      <c r="E880" s="25">
        <f t="shared" si="167"/>
        <v>51311.5</v>
      </c>
      <c r="F880" s="25">
        <f t="shared" si="168"/>
        <v>51341.125</v>
      </c>
      <c r="G880" s="25">
        <f t="shared" si="169"/>
        <v>0.86694633200967064</v>
      </c>
      <c r="H880" s="25">
        <f t="shared" si="164"/>
        <v>1.0006656594296783</v>
      </c>
      <c r="I880" s="4">
        <f t="shared" si="170"/>
        <v>44480.391208156507</v>
      </c>
      <c r="J880" s="25">
        <f t="shared" si="165"/>
        <v>52500.855481006445</v>
      </c>
      <c r="K880" s="15">
        <f t="shared" si="171"/>
        <v>52535.803170523555</v>
      </c>
      <c r="L880" s="36">
        <f t="shared" si="172"/>
        <v>-8025.8031705235553</v>
      </c>
      <c r="M880" s="36">
        <f t="shared" si="173"/>
        <v>8025.8031705235553</v>
      </c>
      <c r="N880" s="36">
        <f t="shared" si="174"/>
        <v>0.18031460729102572</v>
      </c>
      <c r="O880" s="36">
        <f t="shared" si="175"/>
        <v>64413516.531985953</v>
      </c>
      <c r="P880" s="35">
        <f t="shared" si="166"/>
        <v>64413516.531985953</v>
      </c>
    </row>
    <row r="881" spans="1:16" ht="17" x14ac:dyDescent="0.4">
      <c r="A881" s="1">
        <v>880</v>
      </c>
      <c r="B881" s="21">
        <v>40693</v>
      </c>
      <c r="C881" s="43">
        <v>4</v>
      </c>
      <c r="D881" s="22">
        <v>56532</v>
      </c>
      <c r="E881" s="25">
        <f t="shared" si="167"/>
        <v>51370.75</v>
      </c>
      <c r="F881" s="25">
        <f t="shared" si="168"/>
        <v>51965.625</v>
      </c>
      <c r="G881" s="25">
        <f t="shared" si="169"/>
        <v>1.0878729929640989</v>
      </c>
      <c r="H881" s="25">
        <f t="shared" si="164"/>
        <v>1.0012225194949984</v>
      </c>
      <c r="I881" s="4">
        <f t="shared" si="170"/>
        <v>56462.972914866012</v>
      </c>
      <c r="J881" s="25">
        <f t="shared" si="165"/>
        <v>52501.396147069296</v>
      </c>
      <c r="K881" s="15">
        <f t="shared" si="171"/>
        <v>52565.580127373723</v>
      </c>
      <c r="L881" s="36">
        <f t="shared" si="172"/>
        <v>3966.4198726262766</v>
      </c>
      <c r="M881" s="36">
        <f t="shared" si="173"/>
        <v>3966.4198726262766</v>
      </c>
      <c r="N881" s="36">
        <f t="shared" si="174"/>
        <v>7.0162383652201885E-2</v>
      </c>
      <c r="O881" s="36">
        <f t="shared" si="175"/>
        <v>15732486.605964648</v>
      </c>
      <c r="P881" s="35">
        <f t="shared" si="166"/>
        <v>15732486.605964648</v>
      </c>
    </row>
    <row r="882" spans="1:16" ht="17" x14ac:dyDescent="0.4">
      <c r="A882" s="1">
        <v>881</v>
      </c>
      <c r="B882" s="21">
        <v>40694</v>
      </c>
      <c r="C882" s="43">
        <v>1</v>
      </c>
      <c r="D882" s="22">
        <v>55542</v>
      </c>
      <c r="E882" s="25">
        <f t="shared" si="167"/>
        <v>52560.5</v>
      </c>
      <c r="F882" s="25">
        <f t="shared" si="168"/>
        <v>52578.125</v>
      </c>
      <c r="G882" s="25">
        <f t="shared" si="169"/>
        <v>1.0563708766716196</v>
      </c>
      <c r="H882" s="25">
        <f t="shared" si="164"/>
        <v>0.99908176007043725</v>
      </c>
      <c r="I882" s="4">
        <f t="shared" si="170"/>
        <v>55593.047756255881</v>
      </c>
      <c r="J882" s="25">
        <f t="shared" si="165"/>
        <v>52501.936813132139</v>
      </c>
      <c r="K882" s="15">
        <f t="shared" si="171"/>
        <v>52453.727438370937</v>
      </c>
      <c r="L882" s="36">
        <f t="shared" si="172"/>
        <v>3088.2725616290627</v>
      </c>
      <c r="M882" s="36">
        <f t="shared" si="173"/>
        <v>3088.2725616290627</v>
      </c>
      <c r="N882" s="36">
        <f t="shared" si="174"/>
        <v>5.5602473112762646E-2</v>
      </c>
      <c r="O882" s="36">
        <f t="shared" si="175"/>
        <v>9537427.414910933</v>
      </c>
      <c r="P882" s="35">
        <f t="shared" si="166"/>
        <v>9537427.414910933</v>
      </c>
    </row>
    <row r="883" spans="1:16" ht="17" x14ac:dyDescent="0.4">
      <c r="A883" s="1">
        <v>882</v>
      </c>
      <c r="B883" s="21">
        <v>40695</v>
      </c>
      <c r="C883" s="43">
        <v>2</v>
      </c>
      <c r="D883" s="22">
        <v>53658</v>
      </c>
      <c r="E883" s="25">
        <f t="shared" si="167"/>
        <v>52595.75</v>
      </c>
      <c r="F883" s="25">
        <f t="shared" si="168"/>
        <v>52398.5</v>
      </c>
      <c r="G883" s="25">
        <f t="shared" si="169"/>
        <v>1.0240369476225464</v>
      </c>
      <c r="H883" s="25">
        <f t="shared" si="164"/>
        <v>0.99903006100488578</v>
      </c>
      <c r="I883" s="4">
        <f t="shared" si="170"/>
        <v>53710.095516072346</v>
      </c>
      <c r="J883" s="25">
        <f t="shared" si="165"/>
        <v>52502.477479194982</v>
      </c>
      <c r="K883" s="15">
        <f t="shared" si="171"/>
        <v>52451.553278947802</v>
      </c>
      <c r="L883" s="36">
        <f t="shared" si="172"/>
        <v>1206.446721052198</v>
      </c>
      <c r="M883" s="36">
        <f t="shared" si="173"/>
        <v>1206.446721052198</v>
      </c>
      <c r="N883" s="36">
        <f t="shared" si="174"/>
        <v>2.2484004641473741E-2</v>
      </c>
      <c r="O883" s="36">
        <f t="shared" si="175"/>
        <v>1455513.6907376</v>
      </c>
      <c r="P883" s="35">
        <f t="shared" si="166"/>
        <v>1455513.6907376</v>
      </c>
    </row>
    <row r="884" spans="1:16" ht="17" x14ac:dyDescent="0.4">
      <c r="A884" s="1">
        <v>883</v>
      </c>
      <c r="B884" s="21">
        <v>40696</v>
      </c>
      <c r="C884" s="43">
        <v>3</v>
      </c>
      <c r="D884" s="22">
        <v>44651</v>
      </c>
      <c r="E884" s="25">
        <f t="shared" si="167"/>
        <v>52201.25</v>
      </c>
      <c r="F884" s="25">
        <f t="shared" si="168"/>
        <v>51171.875</v>
      </c>
      <c r="G884" s="25">
        <f t="shared" si="169"/>
        <v>0.87256916030534348</v>
      </c>
      <c r="H884" s="25">
        <f t="shared" si="164"/>
        <v>1.0006656594296783</v>
      </c>
      <c r="I884" s="4">
        <f t="shared" si="170"/>
        <v>44621.29741261281</v>
      </c>
      <c r="J884" s="25">
        <f t="shared" si="165"/>
        <v>52503.018145257825</v>
      </c>
      <c r="K884" s="15">
        <f t="shared" si="171"/>
        <v>52537.967274372786</v>
      </c>
      <c r="L884" s="36">
        <f t="shared" si="172"/>
        <v>-7886.9672743727861</v>
      </c>
      <c r="M884" s="36">
        <f t="shared" si="173"/>
        <v>7886.9672743727861</v>
      </c>
      <c r="N884" s="36">
        <f t="shared" si="174"/>
        <v>0.17663584856717177</v>
      </c>
      <c r="O884" s="36">
        <f t="shared" si="175"/>
        <v>62204252.787027292</v>
      </c>
      <c r="P884" s="35">
        <f t="shared" si="166"/>
        <v>62204252.787027292</v>
      </c>
    </row>
    <row r="885" spans="1:16" ht="17" x14ac:dyDescent="0.4">
      <c r="A885" s="1">
        <v>884</v>
      </c>
      <c r="B885" s="21">
        <v>40697</v>
      </c>
      <c r="C885" s="43">
        <v>4</v>
      </c>
      <c r="D885" s="22">
        <v>54954</v>
      </c>
      <c r="E885" s="25">
        <f t="shared" si="167"/>
        <v>50142.5</v>
      </c>
      <c r="F885" s="25">
        <f t="shared" si="168"/>
        <v>48816</v>
      </c>
      <c r="G885" s="25">
        <f t="shared" si="169"/>
        <v>1.1257374631268438</v>
      </c>
      <c r="H885" s="25">
        <f t="shared" si="164"/>
        <v>1.0012225194949984</v>
      </c>
      <c r="I885" s="4">
        <f t="shared" si="170"/>
        <v>54886.899695102715</v>
      </c>
      <c r="J885" s="25">
        <f t="shared" si="165"/>
        <v>52503.558811320669</v>
      </c>
      <c r="K885" s="15">
        <f t="shared" si="171"/>
        <v>52567.745435524303</v>
      </c>
      <c r="L885" s="36">
        <f t="shared" si="172"/>
        <v>2386.2545644756974</v>
      </c>
      <c r="M885" s="36">
        <f t="shared" si="173"/>
        <v>2386.2545644756974</v>
      </c>
      <c r="N885" s="36">
        <f t="shared" si="174"/>
        <v>4.3422763847503321E-2</v>
      </c>
      <c r="O885" s="36">
        <f t="shared" si="175"/>
        <v>5694210.8464811007</v>
      </c>
      <c r="P885" s="35">
        <f t="shared" si="166"/>
        <v>5694210.8464811007</v>
      </c>
    </row>
    <row r="886" spans="1:16" ht="17" x14ac:dyDescent="0.4">
      <c r="A886" s="1">
        <v>885</v>
      </c>
      <c r="B886" s="21">
        <v>40698</v>
      </c>
      <c r="C886" s="43">
        <v>1</v>
      </c>
      <c r="D886" s="22">
        <v>47307</v>
      </c>
      <c r="E886" s="25">
        <f t="shared" si="167"/>
        <v>47489.5</v>
      </c>
      <c r="F886" s="25">
        <f t="shared" si="168"/>
        <v>48562.625</v>
      </c>
      <c r="G886" s="25">
        <f t="shared" si="169"/>
        <v>0.9741442106970124</v>
      </c>
      <c r="H886" s="25">
        <f t="shared" si="164"/>
        <v>0.99908176007043725</v>
      </c>
      <c r="I886" s="4">
        <f t="shared" si="170"/>
        <v>47350.479100594093</v>
      </c>
      <c r="J886" s="25">
        <f t="shared" si="165"/>
        <v>52504.099477383512</v>
      </c>
      <c r="K886" s="15">
        <f t="shared" si="171"/>
        <v>52455.888116777642</v>
      </c>
      <c r="L886" s="36">
        <f t="shared" si="172"/>
        <v>-5148.8881167776417</v>
      </c>
      <c r="M886" s="36">
        <f t="shared" si="173"/>
        <v>5148.8881167776417</v>
      </c>
      <c r="N886" s="36">
        <f t="shared" si="174"/>
        <v>0.10883987817400473</v>
      </c>
      <c r="O886" s="36">
        <f t="shared" si="175"/>
        <v>26511048.839094009</v>
      </c>
      <c r="P886" s="35">
        <f t="shared" si="166"/>
        <v>26511048.839094009</v>
      </c>
    </row>
    <row r="887" spans="1:16" ht="17" x14ac:dyDescent="0.4">
      <c r="A887" s="1">
        <v>886</v>
      </c>
      <c r="B887" s="21">
        <v>40699</v>
      </c>
      <c r="C887" s="43">
        <v>2</v>
      </c>
      <c r="D887" s="22">
        <v>43046</v>
      </c>
      <c r="E887" s="25">
        <f t="shared" si="167"/>
        <v>49635.75</v>
      </c>
      <c r="F887" s="25">
        <f t="shared" si="168"/>
        <v>49920.5</v>
      </c>
      <c r="G887" s="25">
        <f t="shared" si="169"/>
        <v>0.86229104275798518</v>
      </c>
      <c r="H887" s="25">
        <f t="shared" si="164"/>
        <v>0.99903006100488578</v>
      </c>
      <c r="I887" s="4">
        <f t="shared" si="170"/>
        <v>43087.792530188424</v>
      </c>
      <c r="J887" s="25">
        <f t="shared" si="165"/>
        <v>52504.640143446362</v>
      </c>
      <c r="K887" s="15">
        <f t="shared" si="171"/>
        <v>52453.713845546794</v>
      </c>
      <c r="L887" s="36">
        <f t="shared" si="172"/>
        <v>-9407.7138455467939</v>
      </c>
      <c r="M887" s="36">
        <f t="shared" si="173"/>
        <v>9407.7138455467939</v>
      </c>
      <c r="N887" s="36">
        <f t="shared" si="174"/>
        <v>0.21855024498319922</v>
      </c>
      <c r="O887" s="36">
        <f t="shared" si="175"/>
        <v>88505079.799692839</v>
      </c>
      <c r="P887" s="35">
        <f t="shared" si="166"/>
        <v>88505079.799692839</v>
      </c>
    </row>
    <row r="888" spans="1:16" ht="17" x14ac:dyDescent="0.4">
      <c r="A888" s="1">
        <v>887</v>
      </c>
      <c r="B888" s="21">
        <v>40700</v>
      </c>
      <c r="C888" s="43">
        <v>3</v>
      </c>
      <c r="D888" s="22">
        <v>53236</v>
      </c>
      <c r="E888" s="25">
        <f t="shared" si="167"/>
        <v>50205.25</v>
      </c>
      <c r="F888" s="25">
        <f t="shared" si="168"/>
        <v>51738.5</v>
      </c>
      <c r="G888" s="25">
        <f t="shared" si="169"/>
        <v>1.0289436299854073</v>
      </c>
      <c r="H888" s="25">
        <f t="shared" si="164"/>
        <v>1.0006656594296783</v>
      </c>
      <c r="I888" s="4">
        <f t="shared" si="170"/>
        <v>53200.586527913278</v>
      </c>
      <c r="J888" s="25">
        <f t="shared" si="165"/>
        <v>52505.180809509206</v>
      </c>
      <c r="K888" s="15">
        <f t="shared" si="171"/>
        <v>52540.131378222024</v>
      </c>
      <c r="L888" s="36">
        <f t="shared" si="172"/>
        <v>695.86862177797593</v>
      </c>
      <c r="M888" s="36">
        <f t="shared" si="173"/>
        <v>695.86862177797593</v>
      </c>
      <c r="N888" s="36">
        <f t="shared" si="174"/>
        <v>1.3071391948643324E-2</v>
      </c>
      <c r="O888" s="36">
        <f t="shared" si="175"/>
        <v>484233.13877517974</v>
      </c>
      <c r="P888" s="35">
        <f t="shared" si="166"/>
        <v>484233.13877517974</v>
      </c>
    </row>
    <row r="889" spans="1:16" ht="17" x14ac:dyDescent="0.4">
      <c r="A889" s="1">
        <v>888</v>
      </c>
      <c r="B889" s="21">
        <v>40701</v>
      </c>
      <c r="C889" s="43">
        <v>4</v>
      </c>
      <c r="D889" s="22">
        <v>57232</v>
      </c>
      <c r="E889" s="25">
        <f t="shared" si="167"/>
        <v>53271.75</v>
      </c>
      <c r="F889" s="25">
        <f t="shared" si="168"/>
        <v>53928.75</v>
      </c>
      <c r="G889" s="25">
        <f t="shared" si="169"/>
        <v>1.0612521150592216</v>
      </c>
      <c r="H889" s="25">
        <f t="shared" si="164"/>
        <v>1.0012225194949984</v>
      </c>
      <c r="I889" s="4">
        <f t="shared" si="170"/>
        <v>57162.118196129828</v>
      </c>
      <c r="J889" s="25">
        <f t="shared" si="165"/>
        <v>52505.721475572049</v>
      </c>
      <c r="K889" s="15">
        <f t="shared" si="171"/>
        <v>52569.910743674889</v>
      </c>
      <c r="L889" s="36">
        <f t="shared" si="172"/>
        <v>4662.0892563251109</v>
      </c>
      <c r="M889" s="36">
        <f t="shared" si="173"/>
        <v>4662.0892563251109</v>
      </c>
      <c r="N889" s="36">
        <f t="shared" si="174"/>
        <v>8.1459485188794922E-2</v>
      </c>
      <c r="O889" s="36">
        <f t="shared" si="175"/>
        <v>21735076.233942024</v>
      </c>
      <c r="P889" s="35">
        <f t="shared" si="166"/>
        <v>21735076.233942024</v>
      </c>
    </row>
    <row r="890" spans="1:16" ht="17" x14ac:dyDescent="0.4">
      <c r="A890" s="1">
        <v>889</v>
      </c>
      <c r="B890" s="21">
        <v>40702</v>
      </c>
      <c r="C890" s="43">
        <v>1</v>
      </c>
      <c r="D890" s="22">
        <v>59573</v>
      </c>
      <c r="E890" s="25">
        <f t="shared" si="167"/>
        <v>54585.75</v>
      </c>
      <c r="F890" s="25">
        <f t="shared" si="168"/>
        <v>55262</v>
      </c>
      <c r="G890" s="25">
        <f t="shared" si="169"/>
        <v>1.0780102059281242</v>
      </c>
      <c r="H890" s="25">
        <f t="shared" si="164"/>
        <v>0.99908176007043725</v>
      </c>
      <c r="I890" s="4">
        <f t="shared" si="170"/>
        <v>59627.752583332105</v>
      </c>
      <c r="J890" s="25">
        <f t="shared" si="165"/>
        <v>52506.262141634892</v>
      </c>
      <c r="K890" s="15">
        <f t="shared" si="171"/>
        <v>52458.048795184353</v>
      </c>
      <c r="L890" s="36">
        <f t="shared" si="172"/>
        <v>7114.9512048156466</v>
      </c>
      <c r="M890" s="36">
        <f t="shared" si="173"/>
        <v>7114.9512048156466</v>
      </c>
      <c r="N890" s="36">
        <f t="shared" si="174"/>
        <v>0.11943248123840744</v>
      </c>
      <c r="O890" s="36">
        <f t="shared" si="175"/>
        <v>50622530.64690762</v>
      </c>
      <c r="P890" s="35">
        <f t="shared" si="166"/>
        <v>50622530.64690762</v>
      </c>
    </row>
    <row r="891" spans="1:16" ht="17" x14ac:dyDescent="0.4">
      <c r="A891" s="1">
        <v>890</v>
      </c>
      <c r="B891" s="21">
        <v>40703</v>
      </c>
      <c r="C891" s="43">
        <v>2</v>
      </c>
      <c r="D891" s="22">
        <v>48302</v>
      </c>
      <c r="E891" s="25">
        <f t="shared" si="167"/>
        <v>55938.25</v>
      </c>
      <c r="F891" s="25">
        <f t="shared" si="168"/>
        <v>55116.5</v>
      </c>
      <c r="G891" s="25">
        <f t="shared" si="169"/>
        <v>0.87636188800087089</v>
      </c>
      <c r="H891" s="25">
        <f t="shared" si="164"/>
        <v>0.99903006100488578</v>
      </c>
      <c r="I891" s="4">
        <f t="shared" si="170"/>
        <v>48348.895479095874</v>
      </c>
      <c r="J891" s="25">
        <f t="shared" si="165"/>
        <v>52506.802807697735</v>
      </c>
      <c r="K891" s="15">
        <f t="shared" si="171"/>
        <v>52455.874412145778</v>
      </c>
      <c r="L891" s="36">
        <f t="shared" si="172"/>
        <v>-4153.8744121457785</v>
      </c>
      <c r="M891" s="36">
        <f t="shared" si="173"/>
        <v>4153.8744121457785</v>
      </c>
      <c r="N891" s="36">
        <f t="shared" si="174"/>
        <v>8.599797963119081E-2</v>
      </c>
      <c r="O891" s="36">
        <f t="shared" si="175"/>
        <v>17254672.631879438</v>
      </c>
      <c r="P891" s="35">
        <f t="shared" si="166"/>
        <v>17254672.631879438</v>
      </c>
    </row>
    <row r="892" spans="1:16" ht="17" x14ac:dyDescent="0.4">
      <c r="A892" s="1">
        <v>891</v>
      </c>
      <c r="B892" s="21">
        <v>40704</v>
      </c>
      <c r="C892" s="43">
        <v>3</v>
      </c>
      <c r="D892" s="22">
        <v>58646</v>
      </c>
      <c r="E892" s="25">
        <f t="shared" si="167"/>
        <v>54294.75</v>
      </c>
      <c r="F892" s="25">
        <f t="shared" si="168"/>
        <v>52557.125</v>
      </c>
      <c r="G892" s="25">
        <f t="shared" si="169"/>
        <v>1.115852512861006</v>
      </c>
      <c r="H892" s="25">
        <f t="shared" si="164"/>
        <v>1.0006656594296783</v>
      </c>
      <c r="I892" s="4">
        <f t="shared" si="170"/>
        <v>58606.987705988467</v>
      </c>
      <c r="J892" s="25">
        <f t="shared" si="165"/>
        <v>52507.343473760578</v>
      </c>
      <c r="K892" s="15">
        <f t="shared" si="171"/>
        <v>52542.295482071248</v>
      </c>
      <c r="L892" s="36">
        <f t="shared" si="172"/>
        <v>6103.7045179287525</v>
      </c>
      <c r="M892" s="36">
        <f t="shared" si="173"/>
        <v>6103.7045179287525</v>
      </c>
      <c r="N892" s="36">
        <f t="shared" si="174"/>
        <v>0.10407708143656434</v>
      </c>
      <c r="O892" s="36">
        <f t="shared" si="175"/>
        <v>37255208.842183866</v>
      </c>
      <c r="P892" s="35">
        <f t="shared" si="166"/>
        <v>37255208.842183866</v>
      </c>
    </row>
    <row r="893" spans="1:16" ht="17" x14ac:dyDescent="0.4">
      <c r="A893" s="1">
        <v>892</v>
      </c>
      <c r="B893" s="21">
        <v>40705</v>
      </c>
      <c r="C893" s="43">
        <v>4</v>
      </c>
      <c r="D893" s="22">
        <v>50658</v>
      </c>
      <c r="E893" s="25">
        <f t="shared" si="167"/>
        <v>50819.5</v>
      </c>
      <c r="F893" s="25">
        <f t="shared" si="168"/>
        <v>51879</v>
      </c>
      <c r="G893" s="25">
        <f t="shared" si="169"/>
        <v>0.97646446539062048</v>
      </c>
      <c r="H893" s="25">
        <f t="shared" si="164"/>
        <v>1.0012225194949984</v>
      </c>
      <c r="I893" s="4">
        <f t="shared" si="170"/>
        <v>50596.145226089335</v>
      </c>
      <c r="J893" s="25">
        <f t="shared" si="165"/>
        <v>52507.884139823429</v>
      </c>
      <c r="K893" s="15">
        <f t="shared" si="171"/>
        <v>52572.076051825483</v>
      </c>
      <c r="L893" s="36">
        <f t="shared" si="172"/>
        <v>-1914.0760518254829</v>
      </c>
      <c r="M893" s="36">
        <f t="shared" si="173"/>
        <v>1914.0760518254829</v>
      </c>
      <c r="N893" s="36">
        <f t="shared" si="174"/>
        <v>3.7784279912856468E-2</v>
      </c>
      <c r="O893" s="36">
        <f t="shared" si="175"/>
        <v>3663687.1321718288</v>
      </c>
      <c r="P893" s="35">
        <f t="shared" si="166"/>
        <v>3663687.1321718288</v>
      </c>
    </row>
    <row r="894" spans="1:16" ht="17" x14ac:dyDescent="0.4">
      <c r="A894" s="1">
        <v>893</v>
      </c>
      <c r="B894" s="21">
        <v>40706</v>
      </c>
      <c r="C894" s="43">
        <v>1</v>
      </c>
      <c r="D894" s="22">
        <v>45672</v>
      </c>
      <c r="E894" s="25">
        <f t="shared" si="167"/>
        <v>52938.5</v>
      </c>
      <c r="F894" s="25">
        <f t="shared" si="168"/>
        <v>52881</v>
      </c>
      <c r="G894" s="25">
        <f t="shared" si="169"/>
        <v>0.86367504396664208</v>
      </c>
      <c r="H894" s="25">
        <f t="shared" si="164"/>
        <v>0.99908176007043725</v>
      </c>
      <c r="I894" s="4">
        <f t="shared" si="170"/>
        <v>45713.976398468163</v>
      </c>
      <c r="J894" s="25">
        <f t="shared" si="165"/>
        <v>52508.424805886272</v>
      </c>
      <c r="K894" s="15">
        <f t="shared" si="171"/>
        <v>52460.209473591065</v>
      </c>
      <c r="L894" s="36">
        <f t="shared" si="172"/>
        <v>-6788.209473591065</v>
      </c>
      <c r="M894" s="36">
        <f t="shared" si="173"/>
        <v>6788.209473591065</v>
      </c>
      <c r="N894" s="36">
        <f t="shared" si="174"/>
        <v>0.14862956458204293</v>
      </c>
      <c r="O894" s="36">
        <f t="shared" si="175"/>
        <v>46079787.857351482</v>
      </c>
      <c r="P894" s="35">
        <f t="shared" si="166"/>
        <v>46079787.857351482</v>
      </c>
    </row>
    <row r="895" spans="1:16" ht="17" x14ac:dyDescent="0.4">
      <c r="A895" s="1">
        <v>894</v>
      </c>
      <c r="B895" s="21">
        <v>40707</v>
      </c>
      <c r="C895" s="43">
        <v>2</v>
      </c>
      <c r="D895" s="22">
        <v>56778</v>
      </c>
      <c r="E895" s="25">
        <f t="shared" si="167"/>
        <v>52823.5</v>
      </c>
      <c r="F895" s="25">
        <f t="shared" si="168"/>
        <v>53736</v>
      </c>
      <c r="G895" s="25">
        <f t="shared" si="169"/>
        <v>1.0566100937918714</v>
      </c>
      <c r="H895" s="25">
        <f t="shared" si="164"/>
        <v>0.99903006100488578</v>
      </c>
      <c r="I895" s="4">
        <f t="shared" si="170"/>
        <v>56833.124663825634</v>
      </c>
      <c r="J895" s="25">
        <f t="shared" si="165"/>
        <v>52508.965471949115</v>
      </c>
      <c r="K895" s="15">
        <f t="shared" si="171"/>
        <v>52458.034978744763</v>
      </c>
      <c r="L895" s="36">
        <f t="shared" si="172"/>
        <v>4319.9650212552369</v>
      </c>
      <c r="M895" s="36">
        <f t="shared" si="173"/>
        <v>4319.9650212552369</v>
      </c>
      <c r="N895" s="36">
        <f t="shared" si="174"/>
        <v>7.6085191821748513E-2</v>
      </c>
      <c r="O895" s="36">
        <f t="shared" si="175"/>
        <v>18662097.784868758</v>
      </c>
      <c r="P895" s="35">
        <f t="shared" si="166"/>
        <v>18662097.784868758</v>
      </c>
    </row>
    <row r="896" spans="1:16" ht="17" x14ac:dyDescent="0.4">
      <c r="A896" s="1">
        <v>895</v>
      </c>
      <c r="B896" s="21">
        <v>40708</v>
      </c>
      <c r="C896" s="43">
        <v>3</v>
      </c>
      <c r="D896" s="22">
        <v>58186</v>
      </c>
      <c r="E896" s="25">
        <f t="shared" si="167"/>
        <v>54648.5</v>
      </c>
      <c r="F896" s="25">
        <f t="shared" si="168"/>
        <v>54740.5</v>
      </c>
      <c r="G896" s="25">
        <f t="shared" si="169"/>
        <v>1.0629424283665658</v>
      </c>
      <c r="H896" s="25">
        <f t="shared" si="164"/>
        <v>1.0006656594296783</v>
      </c>
      <c r="I896" s="4">
        <f t="shared" si="170"/>
        <v>58147.293705634569</v>
      </c>
      <c r="J896" s="25">
        <f t="shared" si="165"/>
        <v>52509.506138011959</v>
      </c>
      <c r="K896" s="15">
        <f t="shared" si="171"/>
        <v>52544.459585920478</v>
      </c>
      <c r="L896" s="36">
        <f t="shared" si="172"/>
        <v>5641.5404140795217</v>
      </c>
      <c r="M896" s="36">
        <f t="shared" si="173"/>
        <v>5641.5404140795217</v>
      </c>
      <c r="N896" s="36">
        <f t="shared" si="174"/>
        <v>9.6957007082107749E-2</v>
      </c>
      <c r="O896" s="36">
        <f t="shared" si="175"/>
        <v>31826978.24369254</v>
      </c>
      <c r="P896" s="35">
        <f t="shared" si="166"/>
        <v>31826978.24369254</v>
      </c>
    </row>
    <row r="897" spans="1:16" ht="17" x14ac:dyDescent="0.4">
      <c r="A897" s="1">
        <v>896</v>
      </c>
      <c r="B897" s="21">
        <v>40709</v>
      </c>
      <c r="C897" s="43">
        <v>4</v>
      </c>
      <c r="D897" s="22">
        <v>57958</v>
      </c>
      <c r="E897" s="25">
        <f t="shared" si="167"/>
        <v>54832.5</v>
      </c>
      <c r="F897" s="25">
        <f t="shared" si="168"/>
        <v>54929.875</v>
      </c>
      <c r="G897" s="25">
        <f t="shared" si="169"/>
        <v>1.0551271052410005</v>
      </c>
      <c r="H897" s="25">
        <f t="shared" si="164"/>
        <v>1.0012225194949984</v>
      </c>
      <c r="I897" s="4">
        <f t="shared" si="170"/>
        <v>57887.231730697735</v>
      </c>
      <c r="J897" s="25">
        <f t="shared" si="165"/>
        <v>52510.046804074802</v>
      </c>
      <c r="K897" s="15">
        <f t="shared" si="171"/>
        <v>52574.241359976062</v>
      </c>
      <c r="L897" s="36">
        <f t="shared" si="172"/>
        <v>5383.7586400239379</v>
      </c>
      <c r="M897" s="36">
        <f t="shared" si="173"/>
        <v>5383.7586400239379</v>
      </c>
      <c r="N897" s="36">
        <f t="shared" si="174"/>
        <v>9.2890690500430279E-2</v>
      </c>
      <c r="O897" s="36">
        <f t="shared" si="175"/>
        <v>28984857.094032403</v>
      </c>
      <c r="P897" s="35">
        <f t="shared" si="166"/>
        <v>28984857.094032403</v>
      </c>
    </row>
    <row r="898" spans="1:16" ht="17" x14ac:dyDescent="0.4">
      <c r="A898" s="1">
        <v>897</v>
      </c>
      <c r="B898" s="21">
        <v>40710</v>
      </c>
      <c r="C898" s="43">
        <v>1</v>
      </c>
      <c r="D898" s="22">
        <v>46408</v>
      </c>
      <c r="E898" s="25">
        <f t="shared" si="167"/>
        <v>55027.25</v>
      </c>
      <c r="F898" s="25">
        <f t="shared" si="168"/>
        <v>53932.625</v>
      </c>
      <c r="G898" s="25">
        <f t="shared" si="169"/>
        <v>0.86048101682423206</v>
      </c>
      <c r="H898" s="25">
        <f t="shared" ref="H898:H961" si="176">VLOOKUP(C898,$Q$38:$S$42,3,FALSE)</f>
        <v>0.99908176007043725</v>
      </c>
      <c r="I898" s="4">
        <f t="shared" si="170"/>
        <v>46450.6528441958</v>
      </c>
      <c r="J898" s="25">
        <f t="shared" si="165"/>
        <v>52510.587470137652</v>
      </c>
      <c r="K898" s="15">
        <f t="shared" si="171"/>
        <v>52462.370151997777</v>
      </c>
      <c r="L898" s="36">
        <f t="shared" si="172"/>
        <v>-6054.3701519977767</v>
      </c>
      <c r="M898" s="36">
        <f t="shared" si="173"/>
        <v>6054.3701519977767</v>
      </c>
      <c r="N898" s="36">
        <f t="shared" si="174"/>
        <v>0.13045962230645097</v>
      </c>
      <c r="O898" s="36">
        <f t="shared" si="175"/>
        <v>36655397.937401585</v>
      </c>
      <c r="P898" s="35">
        <f t="shared" si="166"/>
        <v>36655397.937401585</v>
      </c>
    </row>
    <row r="899" spans="1:16" ht="17" x14ac:dyDescent="0.4">
      <c r="A899" s="1">
        <v>898</v>
      </c>
      <c r="B899" s="21">
        <v>40711</v>
      </c>
      <c r="C899" s="43">
        <v>2</v>
      </c>
      <c r="D899" s="22">
        <v>57557</v>
      </c>
      <c r="E899" s="25">
        <f t="shared" si="167"/>
        <v>52838</v>
      </c>
      <c r="F899" s="25">
        <f t="shared" si="168"/>
        <v>51122.25</v>
      </c>
      <c r="G899" s="25">
        <f t="shared" si="169"/>
        <v>1.1258698511900396</v>
      </c>
      <c r="H899" s="25">
        <f t="shared" si="176"/>
        <v>0.99903006100488578</v>
      </c>
      <c r="I899" s="4">
        <f t="shared" si="170"/>
        <v>57612.880979883266</v>
      </c>
      <c r="J899" s="25">
        <f t="shared" ref="J899:J962" si="177">INTERCEPT($I$2:$I$3896,$A$2:$A$3896)+SLOPE($I$2:$I$3896,$A$2:$A$3896)*A899</f>
        <v>52511.128136200496</v>
      </c>
      <c r="K899" s="15">
        <f t="shared" si="171"/>
        <v>52460.195545343755</v>
      </c>
      <c r="L899" s="36">
        <f t="shared" si="172"/>
        <v>5096.8044546562451</v>
      </c>
      <c r="M899" s="36">
        <f t="shared" si="173"/>
        <v>5096.8044546562451</v>
      </c>
      <c r="N899" s="36">
        <f t="shared" si="174"/>
        <v>8.8552295197043718E-2</v>
      </c>
      <c r="O899" s="36">
        <f t="shared" si="175"/>
        <v>25977415.649003744</v>
      </c>
      <c r="P899" s="35">
        <f t="shared" ref="P899:P962" si="178">(D899-K899)^2</f>
        <v>25977415.649003744</v>
      </c>
    </row>
    <row r="900" spans="1:16" ht="17" x14ac:dyDescent="0.4">
      <c r="A900" s="1">
        <v>899</v>
      </c>
      <c r="B900" s="21">
        <v>40712</v>
      </c>
      <c r="C900" s="43">
        <v>3</v>
      </c>
      <c r="D900" s="22">
        <v>49429</v>
      </c>
      <c r="E900" s="25">
        <f t="shared" si="167"/>
        <v>49406.5</v>
      </c>
      <c r="F900" s="25">
        <f t="shared" si="168"/>
        <v>50707.25</v>
      </c>
      <c r="G900" s="25">
        <f t="shared" si="169"/>
        <v>0.97479157319712662</v>
      </c>
      <c r="H900" s="25">
        <f t="shared" si="176"/>
        <v>1.0006656594296783</v>
      </c>
      <c r="I900" s="4">
        <f t="shared" si="170"/>
        <v>49396.119007593079</v>
      </c>
      <c r="J900" s="25">
        <f t="shared" si="177"/>
        <v>52511.668802263339</v>
      </c>
      <c r="K900" s="15">
        <f t="shared" si="171"/>
        <v>52546.623689769709</v>
      </c>
      <c r="L900" s="36">
        <f t="shared" si="172"/>
        <v>-3117.623689769709</v>
      </c>
      <c r="M900" s="36">
        <f t="shared" si="173"/>
        <v>3117.623689769709</v>
      </c>
      <c r="N900" s="36">
        <f t="shared" si="174"/>
        <v>6.3072764769056808E-2</v>
      </c>
      <c r="O900" s="36">
        <f t="shared" si="175"/>
        <v>9719577.4710132945</v>
      </c>
      <c r="P900" s="35">
        <f t="shared" si="178"/>
        <v>9719577.4710132945</v>
      </c>
    </row>
    <row r="901" spans="1:16" ht="17" x14ac:dyDescent="0.4">
      <c r="A901" s="1">
        <v>900</v>
      </c>
      <c r="B901" s="21">
        <v>40713</v>
      </c>
      <c r="C901" s="43">
        <v>4</v>
      </c>
      <c r="D901" s="22">
        <v>44232</v>
      </c>
      <c r="E901" s="25">
        <f t="shared" ref="E901:E964" si="179">AVERAGE(D899:D902)</f>
        <v>52008</v>
      </c>
      <c r="F901" s="25">
        <f t="shared" ref="F901:F964" si="180">AVERAGE(E901:E902)</f>
        <v>52258.125</v>
      </c>
      <c r="G901" s="25">
        <f t="shared" si="169"/>
        <v>0.84641383516917224</v>
      </c>
      <c r="H901" s="25">
        <f t="shared" si="176"/>
        <v>1.0012225194949984</v>
      </c>
      <c r="I901" s="4">
        <f t="shared" si="170"/>
        <v>44177.991544087476</v>
      </c>
      <c r="J901" s="25">
        <f t="shared" si="177"/>
        <v>52512.209468326182</v>
      </c>
      <c r="K901" s="15">
        <f t="shared" si="171"/>
        <v>52576.406668126649</v>
      </c>
      <c r="L901" s="36">
        <f t="shared" si="172"/>
        <v>-8344.4066681266486</v>
      </c>
      <c r="M901" s="36">
        <f t="shared" si="173"/>
        <v>8344.4066681266486</v>
      </c>
      <c r="N901" s="36">
        <f t="shared" si="174"/>
        <v>0.18865090134126081</v>
      </c>
      <c r="O901" s="36">
        <f t="shared" si="175"/>
        <v>69629122.643076479</v>
      </c>
      <c r="P901" s="35">
        <f t="shared" si="178"/>
        <v>69629122.643076479</v>
      </c>
    </row>
    <row r="902" spans="1:16" ht="17" x14ac:dyDescent="0.4">
      <c r="A902" s="1">
        <v>901</v>
      </c>
      <c r="B902" s="21">
        <v>40714</v>
      </c>
      <c r="C902" s="43">
        <v>1</v>
      </c>
      <c r="D902" s="22">
        <v>56814</v>
      </c>
      <c r="E902" s="25">
        <f t="shared" si="179"/>
        <v>52508.25</v>
      </c>
      <c r="F902" s="25">
        <f t="shared" si="180"/>
        <v>53953.125</v>
      </c>
      <c r="G902" s="25">
        <f t="shared" si="169"/>
        <v>1.0530251954821894</v>
      </c>
      <c r="H902" s="25">
        <f t="shared" si="176"/>
        <v>0.99908176007043725</v>
      </c>
      <c r="I902" s="4">
        <f t="shared" si="170"/>
        <v>56866.216830937337</v>
      </c>
      <c r="J902" s="25">
        <f t="shared" si="177"/>
        <v>52512.750134389025</v>
      </c>
      <c r="K902" s="15">
        <f t="shared" si="171"/>
        <v>52464.530830404481</v>
      </c>
      <c r="L902" s="36">
        <f t="shared" si="172"/>
        <v>4349.4691695955189</v>
      </c>
      <c r="M902" s="36">
        <f t="shared" si="173"/>
        <v>4349.4691695955189</v>
      </c>
      <c r="N902" s="36">
        <f t="shared" si="174"/>
        <v>7.6556291927967035E-2</v>
      </c>
      <c r="O902" s="36">
        <f t="shared" si="175"/>
        <v>18917882.057261933</v>
      </c>
      <c r="P902" s="35">
        <f t="shared" si="178"/>
        <v>18917882.057261933</v>
      </c>
    </row>
    <row r="903" spans="1:16" ht="17" x14ac:dyDescent="0.4">
      <c r="A903" s="1">
        <v>902</v>
      </c>
      <c r="B903" s="21">
        <v>40715</v>
      </c>
      <c r="C903" s="43">
        <v>2</v>
      </c>
      <c r="D903" s="22">
        <v>59558</v>
      </c>
      <c r="E903" s="25">
        <f t="shared" si="179"/>
        <v>55398</v>
      </c>
      <c r="F903" s="25">
        <f t="shared" si="180"/>
        <v>56096.5</v>
      </c>
      <c r="G903" s="25">
        <f t="shared" si="169"/>
        <v>1.0617061670514203</v>
      </c>
      <c r="H903" s="25">
        <f t="shared" si="176"/>
        <v>0.99903006100488578</v>
      </c>
      <c r="I903" s="4">
        <f t="shared" si="170"/>
        <v>59615.823712144265</v>
      </c>
      <c r="J903" s="25">
        <f t="shared" si="177"/>
        <v>52513.290800451869</v>
      </c>
      <c r="K903" s="15">
        <f t="shared" si="171"/>
        <v>52462.35611194274</v>
      </c>
      <c r="L903" s="36">
        <f t="shared" si="172"/>
        <v>7095.6438880572605</v>
      </c>
      <c r="M903" s="36">
        <f t="shared" si="173"/>
        <v>7095.6438880572605</v>
      </c>
      <c r="N903" s="36">
        <f t="shared" si="174"/>
        <v>0.11913838423145942</v>
      </c>
      <c r="O903" s="36">
        <f t="shared" si="175"/>
        <v>50348162.186124355</v>
      </c>
      <c r="P903" s="35">
        <f t="shared" si="178"/>
        <v>50348162.186124355</v>
      </c>
    </row>
    <row r="904" spans="1:16" ht="17" x14ac:dyDescent="0.4">
      <c r="A904" s="1">
        <v>903</v>
      </c>
      <c r="B904" s="21">
        <v>40716</v>
      </c>
      <c r="C904" s="43">
        <v>3</v>
      </c>
      <c r="D904" s="22">
        <v>60988</v>
      </c>
      <c r="E904" s="25">
        <f t="shared" si="179"/>
        <v>56795</v>
      </c>
      <c r="F904" s="25">
        <f t="shared" si="180"/>
        <v>57324.125</v>
      </c>
      <c r="G904" s="25">
        <f t="shared" si="169"/>
        <v>1.063915061939454</v>
      </c>
      <c r="H904" s="25">
        <f t="shared" si="176"/>
        <v>1.0006656594296783</v>
      </c>
      <c r="I904" s="4">
        <f t="shared" si="170"/>
        <v>60947.429768659837</v>
      </c>
      <c r="J904" s="25">
        <f t="shared" si="177"/>
        <v>52513.831466514719</v>
      </c>
      <c r="K904" s="15">
        <f t="shared" si="171"/>
        <v>52548.78779361894</v>
      </c>
      <c r="L904" s="36">
        <f t="shared" si="172"/>
        <v>8439.2122063810602</v>
      </c>
      <c r="M904" s="36">
        <f t="shared" si="173"/>
        <v>8439.2122063810602</v>
      </c>
      <c r="N904" s="36">
        <f t="shared" si="174"/>
        <v>0.13837496239229127</v>
      </c>
      <c r="O904" s="36">
        <f t="shared" si="175"/>
        <v>71220302.664331079</v>
      </c>
      <c r="P904" s="35">
        <f t="shared" si="178"/>
        <v>71220302.664331079</v>
      </c>
    </row>
    <row r="905" spans="1:16" ht="17" x14ac:dyDescent="0.4">
      <c r="A905" s="1">
        <v>904</v>
      </c>
      <c r="B905" s="21">
        <v>40717</v>
      </c>
      <c r="C905" s="43">
        <v>4</v>
      </c>
      <c r="D905" s="22">
        <v>49820</v>
      </c>
      <c r="E905" s="25">
        <f t="shared" si="179"/>
        <v>57853.25</v>
      </c>
      <c r="F905" s="25">
        <f t="shared" si="180"/>
        <v>56820.75</v>
      </c>
      <c r="G905" s="25">
        <f t="shared" si="169"/>
        <v>0.87679236898492185</v>
      </c>
      <c r="H905" s="25">
        <f t="shared" si="176"/>
        <v>1.0012225194949984</v>
      </c>
      <c r="I905" s="4">
        <f t="shared" si="170"/>
        <v>49759.168446519223</v>
      </c>
      <c r="J905" s="25">
        <f t="shared" si="177"/>
        <v>52514.372132577562</v>
      </c>
      <c r="K905" s="15">
        <f t="shared" si="171"/>
        <v>52578.571976277242</v>
      </c>
      <c r="L905" s="36">
        <f t="shared" si="172"/>
        <v>-2758.5719762772424</v>
      </c>
      <c r="M905" s="36">
        <f t="shared" si="173"/>
        <v>2758.5719762772424</v>
      </c>
      <c r="N905" s="36">
        <f t="shared" si="174"/>
        <v>5.5370774313071906E-2</v>
      </c>
      <c r="O905" s="36">
        <f t="shared" si="175"/>
        <v>7609719.3483021306</v>
      </c>
      <c r="P905" s="35">
        <f t="shared" si="178"/>
        <v>7609719.3483021306</v>
      </c>
    </row>
    <row r="906" spans="1:16" ht="17" x14ac:dyDescent="0.4">
      <c r="A906" s="1">
        <v>905</v>
      </c>
      <c r="B906" s="21">
        <v>40718</v>
      </c>
      <c r="C906" s="43">
        <v>1</v>
      </c>
      <c r="D906" s="22">
        <v>61047</v>
      </c>
      <c r="E906" s="25">
        <f t="shared" si="179"/>
        <v>55788.25</v>
      </c>
      <c r="F906" s="25">
        <f t="shared" si="180"/>
        <v>53913.875</v>
      </c>
      <c r="G906" s="25">
        <f t="shared" si="169"/>
        <v>1.1323059231042101</v>
      </c>
      <c r="H906" s="25">
        <f t="shared" si="176"/>
        <v>0.99908176007043725</v>
      </c>
      <c r="I906" s="4">
        <f t="shared" si="170"/>
        <v>61103.107312955115</v>
      </c>
      <c r="J906" s="25">
        <f t="shared" si="177"/>
        <v>52514.912798640406</v>
      </c>
      <c r="K906" s="15">
        <f t="shared" si="171"/>
        <v>52466.691508811185</v>
      </c>
      <c r="L906" s="36">
        <f t="shared" si="172"/>
        <v>8580.3084911888145</v>
      </c>
      <c r="M906" s="36">
        <f t="shared" si="173"/>
        <v>8580.3084911888145</v>
      </c>
      <c r="N906" s="36">
        <f t="shared" si="174"/>
        <v>0.14055250038804223</v>
      </c>
      <c r="O906" s="36">
        <f t="shared" si="175"/>
        <v>73621693.803966865</v>
      </c>
      <c r="P906" s="35">
        <f t="shared" si="178"/>
        <v>73621693.803966865</v>
      </c>
    </row>
    <row r="907" spans="1:16" ht="17" x14ac:dyDescent="0.4">
      <c r="A907" s="1">
        <v>906</v>
      </c>
      <c r="B907" s="21">
        <v>40719</v>
      </c>
      <c r="C907" s="43">
        <v>2</v>
      </c>
      <c r="D907" s="22">
        <v>51298</v>
      </c>
      <c r="E907" s="25">
        <f t="shared" si="179"/>
        <v>52039.5</v>
      </c>
      <c r="F907" s="25">
        <f t="shared" si="180"/>
        <v>53137.25</v>
      </c>
      <c r="G907" s="25">
        <f t="shared" si="169"/>
        <v>0.96538680492498197</v>
      </c>
      <c r="H907" s="25">
        <f t="shared" si="176"/>
        <v>0.99903006100488578</v>
      </c>
      <c r="I907" s="4">
        <f t="shared" si="170"/>
        <v>51347.804237643584</v>
      </c>
      <c r="J907" s="25">
        <f t="shared" si="177"/>
        <v>52515.453464703249</v>
      </c>
      <c r="K907" s="15">
        <f t="shared" si="171"/>
        <v>52464.516678541724</v>
      </c>
      <c r="L907" s="36">
        <f t="shared" si="172"/>
        <v>-1166.5166785417241</v>
      </c>
      <c r="M907" s="36">
        <f t="shared" si="173"/>
        <v>1166.5166785417241</v>
      </c>
      <c r="N907" s="36">
        <f t="shared" si="174"/>
        <v>2.2740003090602444E-2</v>
      </c>
      <c r="O907" s="36">
        <f t="shared" si="175"/>
        <v>1360761.161316016</v>
      </c>
      <c r="P907" s="35">
        <f t="shared" si="178"/>
        <v>1360761.161316016</v>
      </c>
    </row>
    <row r="908" spans="1:16" ht="17" x14ac:dyDescent="0.4">
      <c r="A908" s="1">
        <v>907</v>
      </c>
      <c r="B908" s="21">
        <v>40720</v>
      </c>
      <c r="C908" s="43">
        <v>3</v>
      </c>
      <c r="D908" s="22">
        <v>45993</v>
      </c>
      <c r="E908" s="25">
        <f t="shared" si="179"/>
        <v>54235</v>
      </c>
      <c r="F908" s="25">
        <f t="shared" si="180"/>
        <v>54194</v>
      </c>
      <c r="G908" s="25">
        <f t="shared" si="169"/>
        <v>0.84867328486548321</v>
      </c>
      <c r="H908" s="25">
        <f t="shared" si="176"/>
        <v>1.0006656594296783</v>
      </c>
      <c r="I908" s="4">
        <f t="shared" si="170"/>
        <v>45962.404691906144</v>
      </c>
      <c r="J908" s="25">
        <f t="shared" si="177"/>
        <v>52515.994130766092</v>
      </c>
      <c r="K908" s="15">
        <f t="shared" si="171"/>
        <v>52550.951897468171</v>
      </c>
      <c r="L908" s="36">
        <f t="shared" si="172"/>
        <v>-6557.9518974681705</v>
      </c>
      <c r="M908" s="36">
        <f t="shared" si="173"/>
        <v>6557.9518974681705</v>
      </c>
      <c r="N908" s="36">
        <f t="shared" si="174"/>
        <v>0.14258586953380234</v>
      </c>
      <c r="O908" s="36">
        <f t="shared" si="175"/>
        <v>43006733.08950638</v>
      </c>
      <c r="P908" s="35">
        <f t="shared" si="178"/>
        <v>43006733.08950638</v>
      </c>
    </row>
    <row r="909" spans="1:16" ht="17" x14ac:dyDescent="0.4">
      <c r="A909" s="1">
        <v>908</v>
      </c>
      <c r="B909" s="21">
        <v>40721</v>
      </c>
      <c r="C909" s="43">
        <v>4</v>
      </c>
      <c r="D909" s="22">
        <v>58602</v>
      </c>
      <c r="E909" s="25">
        <f t="shared" si="179"/>
        <v>54153</v>
      </c>
      <c r="F909" s="25">
        <f t="shared" si="180"/>
        <v>55305.625</v>
      </c>
      <c r="G909" s="25">
        <f t="shared" si="169"/>
        <v>1.0596028884946151</v>
      </c>
      <c r="H909" s="25">
        <f t="shared" si="176"/>
        <v>1.0012225194949984</v>
      </c>
      <c r="I909" s="4">
        <f t="shared" si="170"/>
        <v>58530.445389460445</v>
      </c>
      <c r="J909" s="25">
        <f t="shared" si="177"/>
        <v>52516.534796828942</v>
      </c>
      <c r="K909" s="15">
        <f t="shared" si="171"/>
        <v>52580.737284427829</v>
      </c>
      <c r="L909" s="36">
        <f t="shared" si="172"/>
        <v>6021.2627155721711</v>
      </c>
      <c r="M909" s="36">
        <f t="shared" si="173"/>
        <v>6021.2627155721711</v>
      </c>
      <c r="N909" s="36">
        <f t="shared" si="174"/>
        <v>0.10274841670202674</v>
      </c>
      <c r="O909" s="36">
        <f t="shared" si="175"/>
        <v>36255604.689939559</v>
      </c>
      <c r="P909" s="35">
        <f t="shared" si="178"/>
        <v>36255604.689939559</v>
      </c>
    </row>
    <row r="910" spans="1:16" ht="17" x14ac:dyDescent="0.4">
      <c r="A910" s="1">
        <v>909</v>
      </c>
      <c r="B910" s="21">
        <v>40722</v>
      </c>
      <c r="C910" s="43">
        <v>1</v>
      </c>
      <c r="D910" s="22">
        <v>60719</v>
      </c>
      <c r="E910" s="25">
        <f t="shared" si="179"/>
        <v>56458.25</v>
      </c>
      <c r="F910" s="25">
        <f t="shared" si="180"/>
        <v>56814.875</v>
      </c>
      <c r="G910" s="25">
        <f t="shared" si="169"/>
        <v>1.0687165993060797</v>
      </c>
      <c r="H910" s="25">
        <f t="shared" si="176"/>
        <v>0.99908176007043725</v>
      </c>
      <c r="I910" s="4">
        <f t="shared" si="170"/>
        <v>60774.805853446058</v>
      </c>
      <c r="J910" s="25">
        <f t="shared" si="177"/>
        <v>52517.075462891786</v>
      </c>
      <c r="K910" s="15">
        <f t="shared" si="171"/>
        <v>52468.852187217897</v>
      </c>
      <c r="L910" s="36">
        <f t="shared" si="172"/>
        <v>8250.1478127821028</v>
      </c>
      <c r="M910" s="36">
        <f t="shared" si="173"/>
        <v>8250.1478127821028</v>
      </c>
      <c r="N910" s="36">
        <f t="shared" si="174"/>
        <v>0.13587423726975251</v>
      </c>
      <c r="O910" s="36">
        <f t="shared" si="175"/>
        <v>68064938.93275331</v>
      </c>
      <c r="P910" s="35">
        <f t="shared" si="178"/>
        <v>68064938.93275331</v>
      </c>
    </row>
    <row r="911" spans="1:16" ht="17" x14ac:dyDescent="0.4">
      <c r="A911" s="1">
        <v>910</v>
      </c>
      <c r="B911" s="21">
        <v>40723</v>
      </c>
      <c r="C911" s="43">
        <v>2</v>
      </c>
      <c r="D911" s="22">
        <v>60519</v>
      </c>
      <c r="E911" s="25">
        <f t="shared" si="179"/>
        <v>57171.5</v>
      </c>
      <c r="F911" s="25">
        <f t="shared" si="180"/>
        <v>57511</v>
      </c>
      <c r="G911" s="25">
        <f t="shared" si="169"/>
        <v>1.0523030376797482</v>
      </c>
      <c r="H911" s="25">
        <f t="shared" si="176"/>
        <v>0.99903006100488578</v>
      </c>
      <c r="I911" s="4">
        <f t="shared" si="170"/>
        <v>60577.756728487504</v>
      </c>
      <c r="J911" s="25">
        <f t="shared" si="177"/>
        <v>52517.616128954629</v>
      </c>
      <c r="K911" s="15">
        <f t="shared" si="171"/>
        <v>52466.677245140716</v>
      </c>
      <c r="L911" s="36">
        <f t="shared" si="172"/>
        <v>8052.322754859284</v>
      </c>
      <c r="M911" s="36">
        <f t="shared" si="173"/>
        <v>8052.322754859284</v>
      </c>
      <c r="N911" s="36">
        <f t="shared" si="174"/>
        <v>0.13305445818436001</v>
      </c>
      <c r="O911" s="36">
        <f t="shared" si="175"/>
        <v>64839901.748424612</v>
      </c>
      <c r="P911" s="35">
        <f t="shared" si="178"/>
        <v>64839901.748424612</v>
      </c>
    </row>
    <row r="912" spans="1:16" ht="17" x14ac:dyDescent="0.4">
      <c r="A912" s="1">
        <v>911</v>
      </c>
      <c r="B912" s="21">
        <v>40724</v>
      </c>
      <c r="C912" s="43">
        <v>3</v>
      </c>
      <c r="D912" s="22">
        <v>48846</v>
      </c>
      <c r="E912" s="25">
        <f t="shared" si="179"/>
        <v>57850.5</v>
      </c>
      <c r="F912" s="25">
        <f t="shared" si="180"/>
        <v>56934.375</v>
      </c>
      <c r="G912" s="25">
        <f t="shared" si="169"/>
        <v>0.85793512267413141</v>
      </c>
      <c r="H912" s="25">
        <f t="shared" si="176"/>
        <v>1.0006656594296783</v>
      </c>
      <c r="I912" s="4">
        <f t="shared" si="170"/>
        <v>48813.506828883685</v>
      </c>
      <c r="J912" s="25">
        <f t="shared" si="177"/>
        <v>52518.156795017472</v>
      </c>
      <c r="K912" s="15">
        <f t="shared" si="171"/>
        <v>52553.116001317401</v>
      </c>
      <c r="L912" s="36">
        <f t="shared" si="172"/>
        <v>-3707.1160013174012</v>
      </c>
      <c r="M912" s="36">
        <f t="shared" si="173"/>
        <v>3707.1160013174012</v>
      </c>
      <c r="N912" s="36">
        <f t="shared" si="174"/>
        <v>7.5893952448867902E-2</v>
      </c>
      <c r="O912" s="36">
        <f t="shared" si="175"/>
        <v>13742709.047223518</v>
      </c>
      <c r="P912" s="35">
        <f t="shared" si="178"/>
        <v>13742709.047223518</v>
      </c>
    </row>
    <row r="913" spans="1:16" ht="17" x14ac:dyDescent="0.4">
      <c r="A913" s="1">
        <v>912</v>
      </c>
      <c r="B913" s="21">
        <v>40725</v>
      </c>
      <c r="C913" s="43">
        <v>4</v>
      </c>
      <c r="D913" s="22">
        <v>61318</v>
      </c>
      <c r="E913" s="25">
        <f t="shared" si="179"/>
        <v>56018.25</v>
      </c>
      <c r="F913" s="25">
        <f t="shared" si="180"/>
        <v>54366.125</v>
      </c>
      <c r="G913" s="25">
        <f t="shared" si="169"/>
        <v>1.127871445684238</v>
      </c>
      <c r="H913" s="25">
        <f t="shared" si="176"/>
        <v>1.0012225194949984</v>
      </c>
      <c r="I913" s="4">
        <f t="shared" si="170"/>
        <v>61243.129080764062</v>
      </c>
      <c r="J913" s="25">
        <f t="shared" si="177"/>
        <v>52518.697461080315</v>
      </c>
      <c r="K913" s="15">
        <f t="shared" si="171"/>
        <v>52582.902592578408</v>
      </c>
      <c r="L913" s="36">
        <f t="shared" si="172"/>
        <v>8735.0974074215919</v>
      </c>
      <c r="M913" s="36">
        <f t="shared" si="173"/>
        <v>8735.0974074215919</v>
      </c>
      <c r="N913" s="36">
        <f t="shared" si="174"/>
        <v>0.1424556803454384</v>
      </c>
      <c r="O913" s="36">
        <f t="shared" si="175"/>
        <v>76301926.717143416</v>
      </c>
      <c r="P913" s="35">
        <f t="shared" si="178"/>
        <v>76301926.717143416</v>
      </c>
    </row>
    <row r="914" spans="1:16" ht="17" x14ac:dyDescent="0.4">
      <c r="A914" s="1">
        <v>913</v>
      </c>
      <c r="B914" s="21">
        <v>40726</v>
      </c>
      <c r="C914" s="43">
        <v>1</v>
      </c>
      <c r="D914" s="22">
        <v>53390</v>
      </c>
      <c r="E914" s="25">
        <f t="shared" si="179"/>
        <v>52714</v>
      </c>
      <c r="F914" s="25">
        <f t="shared" si="180"/>
        <v>54040.125</v>
      </c>
      <c r="G914" s="25">
        <f t="shared" si="169"/>
        <v>0.98796958741305652</v>
      </c>
      <c r="H914" s="25">
        <f t="shared" si="176"/>
        <v>0.99908176007043725</v>
      </c>
      <c r="I914" s="4">
        <f t="shared" si="170"/>
        <v>53439.069887769641</v>
      </c>
      <c r="J914" s="25">
        <f t="shared" si="177"/>
        <v>52519.238127143159</v>
      </c>
      <c r="K914" s="15">
        <f t="shared" si="171"/>
        <v>52471.012865624602</v>
      </c>
      <c r="L914" s="36">
        <f t="shared" si="172"/>
        <v>918.98713437539845</v>
      </c>
      <c r="M914" s="36">
        <f t="shared" si="173"/>
        <v>918.98713437539845</v>
      </c>
      <c r="N914" s="36">
        <f t="shared" si="174"/>
        <v>1.7212720254268562E-2</v>
      </c>
      <c r="O914" s="36">
        <f t="shared" si="175"/>
        <v>844537.35314750671</v>
      </c>
      <c r="P914" s="35">
        <f t="shared" si="178"/>
        <v>844537.35314750671</v>
      </c>
    </row>
    <row r="915" spans="1:16" ht="17" x14ac:dyDescent="0.4">
      <c r="A915" s="1">
        <v>914</v>
      </c>
      <c r="B915" s="21">
        <v>40727</v>
      </c>
      <c r="C915" s="43">
        <v>2</v>
      </c>
      <c r="D915" s="22">
        <v>47302</v>
      </c>
      <c r="E915" s="25">
        <f t="shared" si="179"/>
        <v>55366.25</v>
      </c>
      <c r="F915" s="25">
        <f t="shared" si="180"/>
        <v>55421.75</v>
      </c>
      <c r="G915" s="25">
        <f t="shared" si="169"/>
        <v>0.85349163460193878</v>
      </c>
      <c r="H915" s="25">
        <f t="shared" si="176"/>
        <v>0.99903006100488578</v>
      </c>
      <c r="I915" s="4">
        <f t="shared" si="170"/>
        <v>47347.92459840572</v>
      </c>
      <c r="J915" s="25">
        <f t="shared" si="177"/>
        <v>52519.778793206009</v>
      </c>
      <c r="K915" s="15">
        <f t="shared" si="171"/>
        <v>52468.837811739708</v>
      </c>
      <c r="L915" s="36">
        <f t="shared" si="172"/>
        <v>-5166.8378117397078</v>
      </c>
      <c r="M915" s="36">
        <f t="shared" si="173"/>
        <v>5166.8378117397078</v>
      </c>
      <c r="N915" s="36">
        <f t="shared" si="174"/>
        <v>0.10923085306624895</v>
      </c>
      <c r="O915" s="36">
        <f t="shared" si="175"/>
        <v>26696212.972823173</v>
      </c>
      <c r="P915" s="35">
        <f t="shared" si="178"/>
        <v>26696212.972823173</v>
      </c>
    </row>
    <row r="916" spans="1:16" ht="17" x14ac:dyDescent="0.4">
      <c r="A916" s="1">
        <v>915</v>
      </c>
      <c r="B916" s="21">
        <v>40728</v>
      </c>
      <c r="C916" s="43">
        <v>3</v>
      </c>
      <c r="D916" s="22">
        <v>59455</v>
      </c>
      <c r="E916" s="25">
        <f t="shared" si="179"/>
        <v>55477.25</v>
      </c>
      <c r="F916" s="25">
        <f t="shared" si="180"/>
        <v>56511.875</v>
      </c>
      <c r="G916" s="25">
        <f t="shared" si="169"/>
        <v>1.0520797619969253</v>
      </c>
      <c r="H916" s="25">
        <f t="shared" si="176"/>
        <v>1.0006656594296783</v>
      </c>
      <c r="I916" s="4">
        <f t="shared" si="170"/>
        <v>59415.4495457413</v>
      </c>
      <c r="J916" s="25">
        <f t="shared" si="177"/>
        <v>52520.319459268852</v>
      </c>
      <c r="K916" s="15">
        <f t="shared" si="171"/>
        <v>52555.280105166632</v>
      </c>
      <c r="L916" s="36">
        <f t="shared" si="172"/>
        <v>6899.719894833368</v>
      </c>
      <c r="M916" s="36">
        <f t="shared" si="173"/>
        <v>6899.719894833368</v>
      </c>
      <c r="N916" s="36">
        <f t="shared" si="174"/>
        <v>0.11604944739438849</v>
      </c>
      <c r="O916" s="36">
        <f t="shared" si="175"/>
        <v>47606134.627159379</v>
      </c>
      <c r="P916" s="35">
        <f t="shared" si="178"/>
        <v>47606134.627159379</v>
      </c>
    </row>
    <row r="917" spans="1:16" ht="17" x14ac:dyDescent="0.4">
      <c r="A917" s="1">
        <v>916</v>
      </c>
      <c r="B917" s="21">
        <v>40729</v>
      </c>
      <c r="C917" s="43">
        <v>4</v>
      </c>
      <c r="D917" s="22">
        <v>61762</v>
      </c>
      <c r="E917" s="25">
        <f t="shared" si="179"/>
        <v>57546.5</v>
      </c>
      <c r="F917" s="25">
        <f t="shared" si="180"/>
        <v>57756.875</v>
      </c>
      <c r="G917" s="25">
        <f t="shared" si="169"/>
        <v>1.0693445585482249</v>
      </c>
      <c r="H917" s="25">
        <f t="shared" si="176"/>
        <v>1.0012225194949984</v>
      </c>
      <c r="I917" s="4">
        <f t="shared" si="170"/>
        <v>61686.586944879971</v>
      </c>
      <c r="J917" s="25">
        <f t="shared" si="177"/>
        <v>52520.860125331696</v>
      </c>
      <c r="K917" s="15">
        <f t="shared" si="171"/>
        <v>52585.067900728995</v>
      </c>
      <c r="L917" s="36">
        <f t="shared" si="172"/>
        <v>9176.9320992710054</v>
      </c>
      <c r="M917" s="36">
        <f t="shared" si="173"/>
        <v>9176.9320992710054</v>
      </c>
      <c r="N917" s="36">
        <f t="shared" si="174"/>
        <v>0.14858541011092591</v>
      </c>
      <c r="O917" s="36">
        <f t="shared" si="175"/>
        <v>84216082.754630536</v>
      </c>
      <c r="P917" s="35">
        <f t="shared" si="178"/>
        <v>84216082.754630536</v>
      </c>
    </row>
    <row r="918" spans="1:16" ht="17" x14ac:dyDescent="0.4">
      <c r="A918" s="1">
        <v>917</v>
      </c>
      <c r="B918" s="21">
        <v>40730</v>
      </c>
      <c r="C918" s="43">
        <v>1</v>
      </c>
      <c r="D918" s="22">
        <v>61667</v>
      </c>
      <c r="E918" s="25">
        <f t="shared" si="179"/>
        <v>57967.25</v>
      </c>
      <c r="F918" s="25">
        <f t="shared" si="180"/>
        <v>58144.125</v>
      </c>
      <c r="G918" s="25">
        <f t="shared" si="169"/>
        <v>1.0605886665247779</v>
      </c>
      <c r="H918" s="25">
        <f t="shared" si="176"/>
        <v>0.99908176007043725</v>
      </c>
      <c r="I918" s="4">
        <f t="shared" si="170"/>
        <v>61723.677144953937</v>
      </c>
      <c r="J918" s="25">
        <f t="shared" si="177"/>
        <v>52521.400791394539</v>
      </c>
      <c r="K918" s="15">
        <f t="shared" si="171"/>
        <v>52473.173544031313</v>
      </c>
      <c r="L918" s="36">
        <f t="shared" si="172"/>
        <v>9193.8264559686868</v>
      </c>
      <c r="M918" s="36">
        <f t="shared" si="173"/>
        <v>9193.8264559686868</v>
      </c>
      <c r="N918" s="36">
        <f t="shared" si="174"/>
        <v>0.14908827178180692</v>
      </c>
      <c r="O918" s="36">
        <f t="shared" si="175"/>
        <v>84526444.902469739</v>
      </c>
      <c r="P918" s="35">
        <f t="shared" si="178"/>
        <v>84526444.902469739</v>
      </c>
    </row>
    <row r="919" spans="1:16" ht="17" x14ac:dyDescent="0.4">
      <c r="A919" s="1">
        <v>918</v>
      </c>
      <c r="B919" s="21">
        <v>40731</v>
      </c>
      <c r="C919" s="43">
        <v>2</v>
      </c>
      <c r="D919" s="22">
        <v>48985</v>
      </c>
      <c r="E919" s="25">
        <f t="shared" si="179"/>
        <v>58321</v>
      </c>
      <c r="F919" s="25">
        <f t="shared" si="180"/>
        <v>57347.75</v>
      </c>
      <c r="G919" s="25">
        <f t="shared" si="169"/>
        <v>0.8541747496632387</v>
      </c>
      <c r="H919" s="25">
        <f t="shared" si="176"/>
        <v>0.99903006100488578</v>
      </c>
      <c r="I919" s="4">
        <f t="shared" si="170"/>
        <v>49032.558590607252</v>
      </c>
      <c r="J919" s="25">
        <f t="shared" si="177"/>
        <v>52521.941457457382</v>
      </c>
      <c r="K919" s="15">
        <f t="shared" si="171"/>
        <v>52470.998378338685</v>
      </c>
      <c r="L919" s="36">
        <f t="shared" si="172"/>
        <v>-3485.9983783386851</v>
      </c>
      <c r="M919" s="36">
        <f t="shared" si="173"/>
        <v>3485.9983783386851</v>
      </c>
      <c r="N919" s="36">
        <f t="shared" si="174"/>
        <v>7.1164609132156484E-2</v>
      </c>
      <c r="O919" s="36">
        <f t="shared" si="175"/>
        <v>12152184.693779944</v>
      </c>
      <c r="P919" s="35">
        <f t="shared" si="178"/>
        <v>12152184.693779944</v>
      </c>
    </row>
    <row r="920" spans="1:16" ht="17" x14ac:dyDescent="0.4">
      <c r="A920" s="1">
        <v>919</v>
      </c>
      <c r="B920" s="21">
        <v>40732</v>
      </c>
      <c r="C920" s="43">
        <v>3</v>
      </c>
      <c r="D920" s="22">
        <v>60870</v>
      </c>
      <c r="E920" s="25">
        <f t="shared" si="179"/>
        <v>56374.5</v>
      </c>
      <c r="F920" s="25">
        <f t="shared" si="180"/>
        <v>54744.625</v>
      </c>
      <c r="G920" s="25">
        <f t="shared" si="169"/>
        <v>1.1118899800665363</v>
      </c>
      <c r="H920" s="25">
        <f t="shared" si="176"/>
        <v>1.0006656594296783</v>
      </c>
      <c r="I920" s="4">
        <f t="shared" si="170"/>
        <v>60829.508264221222</v>
      </c>
      <c r="J920" s="25">
        <f t="shared" si="177"/>
        <v>52522.482123520225</v>
      </c>
      <c r="K920" s="15">
        <f t="shared" si="171"/>
        <v>52557.444209015855</v>
      </c>
      <c r="L920" s="36">
        <f t="shared" si="172"/>
        <v>8312.5557909841446</v>
      </c>
      <c r="M920" s="36">
        <f t="shared" si="173"/>
        <v>8312.5557909841446</v>
      </c>
      <c r="N920" s="36">
        <f t="shared" si="174"/>
        <v>0.13656244112016008</v>
      </c>
      <c r="O920" s="36">
        <f t="shared" si="175"/>
        <v>69098583.778224036</v>
      </c>
      <c r="P920" s="35">
        <f t="shared" si="178"/>
        <v>69098583.778224036</v>
      </c>
    </row>
    <row r="921" spans="1:16" ht="17" x14ac:dyDescent="0.4">
      <c r="A921" s="1">
        <v>920</v>
      </c>
      <c r="B921" s="21">
        <v>40733</v>
      </c>
      <c r="C921" s="43">
        <v>4</v>
      </c>
      <c r="D921" s="22">
        <v>53976</v>
      </c>
      <c r="E921" s="25">
        <f t="shared" si="179"/>
        <v>53114.75</v>
      </c>
      <c r="F921" s="25">
        <f t="shared" si="180"/>
        <v>54900.375</v>
      </c>
      <c r="G921" s="25">
        <f t="shared" si="169"/>
        <v>0.98316268331500467</v>
      </c>
      <c r="H921" s="25">
        <f t="shared" si="176"/>
        <v>1.0012225194949984</v>
      </c>
      <c r="I921" s="4">
        <f t="shared" si="170"/>
        <v>53910.093859279834</v>
      </c>
      <c r="J921" s="25">
        <f t="shared" si="177"/>
        <v>52523.022789583076</v>
      </c>
      <c r="K921" s="15">
        <f t="shared" si="171"/>
        <v>52587.233208879588</v>
      </c>
      <c r="L921" s="36">
        <f t="shared" si="172"/>
        <v>1388.7667911204117</v>
      </c>
      <c r="M921" s="36">
        <f t="shared" si="173"/>
        <v>1388.7667911204117</v>
      </c>
      <c r="N921" s="36">
        <f t="shared" si="174"/>
        <v>2.5729338800956195E-2</v>
      </c>
      <c r="O921" s="36">
        <f t="shared" si="175"/>
        <v>1928673.2001188851</v>
      </c>
      <c r="P921" s="35">
        <f t="shared" si="178"/>
        <v>1928673.2001188851</v>
      </c>
    </row>
    <row r="922" spans="1:16" ht="17" x14ac:dyDescent="0.4">
      <c r="A922" s="1">
        <v>921</v>
      </c>
      <c r="B922" s="21">
        <v>40734</v>
      </c>
      <c r="C922" s="43">
        <v>1</v>
      </c>
      <c r="D922" s="22">
        <v>48628</v>
      </c>
      <c r="E922" s="25">
        <f t="shared" si="179"/>
        <v>56686</v>
      </c>
      <c r="F922" s="25">
        <f t="shared" si="180"/>
        <v>57221.125</v>
      </c>
      <c r="G922" s="25">
        <f t="shared" si="169"/>
        <v>0.84982600394522123</v>
      </c>
      <c r="H922" s="25">
        <f t="shared" si="176"/>
        <v>0.99908176007043725</v>
      </c>
      <c r="I922" s="4">
        <f t="shared" si="170"/>
        <v>48672.693210385136</v>
      </c>
      <c r="J922" s="25">
        <f t="shared" si="177"/>
        <v>52523.563455645919</v>
      </c>
      <c r="K922" s="15">
        <f t="shared" si="171"/>
        <v>52475.334222438025</v>
      </c>
      <c r="L922" s="36">
        <f t="shared" si="172"/>
        <v>-3847.3342224380249</v>
      </c>
      <c r="M922" s="36">
        <f t="shared" si="173"/>
        <v>3847.3342224380249</v>
      </c>
      <c r="N922" s="36">
        <f t="shared" si="174"/>
        <v>7.9117673407049949E-2</v>
      </c>
      <c r="O922" s="36">
        <f t="shared" si="175"/>
        <v>14801980.619142802</v>
      </c>
      <c r="P922" s="35">
        <f t="shared" si="178"/>
        <v>14801980.619142802</v>
      </c>
    </row>
    <row r="923" spans="1:16" ht="17" x14ac:dyDescent="0.4">
      <c r="A923" s="1">
        <v>922</v>
      </c>
      <c r="B923" s="21">
        <v>40735</v>
      </c>
      <c r="C923" s="43">
        <v>2</v>
      </c>
      <c r="D923" s="22">
        <v>63270</v>
      </c>
      <c r="E923" s="25">
        <f t="shared" si="179"/>
        <v>57756.25</v>
      </c>
      <c r="F923" s="25">
        <f t="shared" si="180"/>
        <v>59211.125</v>
      </c>
      <c r="G923" s="25">
        <f t="shared" si="169"/>
        <v>1.0685491957803537</v>
      </c>
      <c r="H923" s="25">
        <f t="shared" si="176"/>
        <v>0.99903006100488578</v>
      </c>
      <c r="I923" s="4">
        <f t="shared" si="170"/>
        <v>63331.427621266121</v>
      </c>
      <c r="J923" s="25">
        <f t="shared" si="177"/>
        <v>52524.104121708762</v>
      </c>
      <c r="K923" s="15">
        <f t="shared" si="171"/>
        <v>52473.158944937677</v>
      </c>
      <c r="L923" s="36">
        <f t="shared" si="172"/>
        <v>10796.841055062323</v>
      </c>
      <c r="M923" s="36">
        <f t="shared" si="173"/>
        <v>10796.841055062323</v>
      </c>
      <c r="N923" s="36">
        <f t="shared" si="174"/>
        <v>0.17064708479630666</v>
      </c>
      <c r="O923" s="36">
        <f t="shared" si="175"/>
        <v>116571776.7682793</v>
      </c>
      <c r="P923" s="35">
        <f t="shared" si="178"/>
        <v>116571776.7682793</v>
      </c>
    </row>
    <row r="924" spans="1:16" ht="17" x14ac:dyDescent="0.4">
      <c r="A924" s="1">
        <v>923</v>
      </c>
      <c r="B924" s="21">
        <v>40736</v>
      </c>
      <c r="C924" s="43">
        <v>3</v>
      </c>
      <c r="D924" s="22">
        <v>65151</v>
      </c>
      <c r="E924" s="25">
        <f t="shared" si="179"/>
        <v>60666</v>
      </c>
      <c r="F924" s="25">
        <f t="shared" si="180"/>
        <v>61119.5</v>
      </c>
      <c r="G924" s="25">
        <f t="shared" si="169"/>
        <v>1.0659609453611367</v>
      </c>
      <c r="H924" s="25">
        <f t="shared" si="176"/>
        <v>1.0006656594296783</v>
      </c>
      <c r="I924" s="4">
        <f t="shared" si="170"/>
        <v>65107.660471862611</v>
      </c>
      <c r="J924" s="25">
        <f t="shared" si="177"/>
        <v>52524.644787771605</v>
      </c>
      <c r="K924" s="15">
        <f t="shared" si="171"/>
        <v>52559.608312865093</v>
      </c>
      <c r="L924" s="36">
        <f t="shared" si="172"/>
        <v>12591.391687134907</v>
      </c>
      <c r="M924" s="36">
        <f t="shared" si="173"/>
        <v>12591.391687134907</v>
      </c>
      <c r="N924" s="36">
        <f t="shared" si="174"/>
        <v>0.1932647493842751</v>
      </c>
      <c r="O924" s="36">
        <f t="shared" si="175"/>
        <v>158543144.61885002</v>
      </c>
      <c r="P924" s="35">
        <f t="shared" si="178"/>
        <v>158543144.61885002</v>
      </c>
    </row>
    <row r="925" spans="1:16" ht="17" x14ac:dyDescent="0.4">
      <c r="A925" s="1">
        <v>924</v>
      </c>
      <c r="B925" s="21">
        <v>40737</v>
      </c>
      <c r="C925" s="43">
        <v>4</v>
      </c>
      <c r="D925" s="22">
        <v>65615</v>
      </c>
      <c r="E925" s="25">
        <f t="shared" si="179"/>
        <v>61573</v>
      </c>
      <c r="F925" s="25">
        <f t="shared" si="180"/>
        <v>61744.5</v>
      </c>
      <c r="G925" s="25">
        <f t="shared" si="169"/>
        <v>1.0626857452890541</v>
      </c>
      <c r="H925" s="25">
        <f t="shared" si="176"/>
        <v>1.0012225194949984</v>
      </c>
      <c r="I925" s="4">
        <f t="shared" si="170"/>
        <v>65534.882328750675</v>
      </c>
      <c r="J925" s="25">
        <f t="shared" si="177"/>
        <v>52525.185453834449</v>
      </c>
      <c r="K925" s="15">
        <f t="shared" si="171"/>
        <v>52589.398517030168</v>
      </c>
      <c r="L925" s="36">
        <f t="shared" si="172"/>
        <v>13025.601482969832</v>
      </c>
      <c r="M925" s="36">
        <f t="shared" si="173"/>
        <v>13025.601482969832</v>
      </c>
      <c r="N925" s="36">
        <f t="shared" si="174"/>
        <v>0.19851560592806267</v>
      </c>
      <c r="O925" s="36">
        <f t="shared" si="175"/>
        <v>169666293.99314588</v>
      </c>
      <c r="P925" s="35">
        <f t="shared" si="178"/>
        <v>169666293.99314588</v>
      </c>
    </row>
    <row r="926" spans="1:16" ht="17" x14ac:dyDescent="0.4">
      <c r="A926" s="1">
        <v>925</v>
      </c>
      <c r="B926" s="21">
        <v>40738</v>
      </c>
      <c r="C926" s="43">
        <v>1</v>
      </c>
      <c r="D926" s="22">
        <v>52256</v>
      </c>
      <c r="E926" s="25">
        <f t="shared" si="179"/>
        <v>61916</v>
      </c>
      <c r="F926" s="25">
        <f t="shared" si="180"/>
        <v>60764.125</v>
      </c>
      <c r="G926" s="25">
        <f t="shared" si="169"/>
        <v>0.85998111550195122</v>
      </c>
      <c r="H926" s="25">
        <f t="shared" si="176"/>
        <v>0.99908176007043725</v>
      </c>
      <c r="I926" s="4">
        <f t="shared" si="170"/>
        <v>52304.027646662122</v>
      </c>
      <c r="J926" s="25">
        <f t="shared" si="177"/>
        <v>52525.726119897299</v>
      </c>
      <c r="K926" s="15">
        <f t="shared" si="171"/>
        <v>52477.494900844729</v>
      </c>
      <c r="L926" s="36">
        <f t="shared" si="172"/>
        <v>-221.49490084472927</v>
      </c>
      <c r="M926" s="36">
        <f t="shared" si="173"/>
        <v>221.49490084472927</v>
      </c>
      <c r="N926" s="36">
        <f t="shared" si="174"/>
        <v>4.2386501233299383E-3</v>
      </c>
      <c r="O926" s="36">
        <f t="shared" si="175"/>
        <v>49059.991100216452</v>
      </c>
      <c r="P926" s="35">
        <f t="shared" si="178"/>
        <v>49059.991100216452</v>
      </c>
    </row>
    <row r="927" spans="1:16" ht="17" x14ac:dyDescent="0.4">
      <c r="A927" s="1">
        <v>926</v>
      </c>
      <c r="B927" s="21">
        <v>40739</v>
      </c>
      <c r="C927" s="43">
        <v>2</v>
      </c>
      <c r="D927" s="22">
        <v>64642</v>
      </c>
      <c r="E927" s="25">
        <f t="shared" si="179"/>
        <v>59612.25</v>
      </c>
      <c r="F927" s="25">
        <f t="shared" si="180"/>
        <v>57631.25</v>
      </c>
      <c r="G927" s="25">
        <f t="shared" si="169"/>
        <v>1.1216484112352239</v>
      </c>
      <c r="H927" s="25">
        <f t="shared" si="176"/>
        <v>0.99903006100488578</v>
      </c>
      <c r="I927" s="4">
        <f t="shared" si="170"/>
        <v>64704.75966957301</v>
      </c>
      <c r="J927" s="25">
        <f t="shared" si="177"/>
        <v>52526.266785960142</v>
      </c>
      <c r="K927" s="15">
        <f t="shared" si="171"/>
        <v>52475.319511536669</v>
      </c>
      <c r="L927" s="36">
        <f t="shared" si="172"/>
        <v>12166.680488463331</v>
      </c>
      <c r="M927" s="36">
        <f t="shared" si="173"/>
        <v>12166.680488463331</v>
      </c>
      <c r="N927" s="36">
        <f t="shared" si="174"/>
        <v>0.18821633749672553</v>
      </c>
      <c r="O927" s="36">
        <f t="shared" si="175"/>
        <v>148028114.10835433</v>
      </c>
      <c r="P927" s="35">
        <f t="shared" si="178"/>
        <v>148028114.10835433</v>
      </c>
    </row>
    <row r="928" spans="1:16" ht="17" x14ac:dyDescent="0.4">
      <c r="A928" s="1">
        <v>927</v>
      </c>
      <c r="B928" s="21">
        <v>40740</v>
      </c>
      <c r="C928" s="43">
        <v>3</v>
      </c>
      <c r="D928" s="22">
        <v>55936</v>
      </c>
      <c r="E928" s="25">
        <f t="shared" si="179"/>
        <v>55650.25</v>
      </c>
      <c r="F928" s="25">
        <f t="shared" si="180"/>
        <v>57134</v>
      </c>
      <c r="G928" s="25">
        <f t="shared" si="169"/>
        <v>0.97903174992123776</v>
      </c>
      <c r="H928" s="25">
        <f t="shared" si="176"/>
        <v>1.0006656594296783</v>
      </c>
      <c r="I928" s="4">
        <f t="shared" si="170"/>
        <v>55898.790443033984</v>
      </c>
      <c r="J928" s="25">
        <f t="shared" si="177"/>
        <v>52526.807452022986</v>
      </c>
      <c r="K928" s="15">
        <f t="shared" si="171"/>
        <v>52561.772416714324</v>
      </c>
      <c r="L928" s="36">
        <f t="shared" si="172"/>
        <v>3374.2275832856758</v>
      </c>
      <c r="M928" s="36">
        <f t="shared" si="173"/>
        <v>3374.2275832856758</v>
      </c>
      <c r="N928" s="36">
        <f t="shared" si="174"/>
        <v>6.0323004563888658E-2</v>
      </c>
      <c r="O928" s="36">
        <f t="shared" si="175"/>
        <v>11385411.783805892</v>
      </c>
      <c r="P928" s="35">
        <f t="shared" si="178"/>
        <v>11385411.783805892</v>
      </c>
    </row>
    <row r="929" spans="1:16" ht="17" x14ac:dyDescent="0.4">
      <c r="A929" s="1">
        <v>928</v>
      </c>
      <c r="B929" s="21">
        <v>40741</v>
      </c>
      <c r="C929" s="43">
        <v>4</v>
      </c>
      <c r="D929" s="22">
        <v>49767</v>
      </c>
      <c r="E929" s="25">
        <f t="shared" si="179"/>
        <v>58617.75</v>
      </c>
      <c r="F929" s="25">
        <f t="shared" si="180"/>
        <v>58670.75</v>
      </c>
      <c r="G929" s="25">
        <f t="shared" si="169"/>
        <v>0.84824209678587714</v>
      </c>
      <c r="H929" s="25">
        <f t="shared" si="176"/>
        <v>1.0012225194949984</v>
      </c>
      <c r="I929" s="4">
        <f t="shared" si="170"/>
        <v>49706.233160937816</v>
      </c>
      <c r="J929" s="25">
        <f t="shared" si="177"/>
        <v>52527.348118085829</v>
      </c>
      <c r="K929" s="15">
        <f t="shared" si="171"/>
        <v>52591.563825180754</v>
      </c>
      <c r="L929" s="36">
        <f t="shared" si="172"/>
        <v>-2824.5638251807541</v>
      </c>
      <c r="M929" s="36">
        <f t="shared" si="173"/>
        <v>2824.5638251807541</v>
      </c>
      <c r="N929" s="36">
        <f t="shared" si="174"/>
        <v>5.6755758337467682E-2</v>
      </c>
      <c r="O929" s="36">
        <f t="shared" si="175"/>
        <v>7978160.8025197331</v>
      </c>
      <c r="P929" s="35">
        <f t="shared" si="178"/>
        <v>7978160.8025197331</v>
      </c>
    </row>
    <row r="930" spans="1:16" ht="17" x14ac:dyDescent="0.4">
      <c r="A930" s="1">
        <v>929</v>
      </c>
      <c r="B930" s="21">
        <v>40742</v>
      </c>
      <c r="C930" s="43">
        <v>1</v>
      </c>
      <c r="D930" s="22">
        <v>64126</v>
      </c>
      <c r="E930" s="25">
        <f t="shared" si="179"/>
        <v>58723.75</v>
      </c>
      <c r="F930" s="25">
        <f t="shared" si="180"/>
        <v>59843.875</v>
      </c>
      <c r="G930" s="25">
        <f t="shared" si="169"/>
        <v>1.0715549419217922</v>
      </c>
      <c r="H930" s="25">
        <f t="shared" si="176"/>
        <v>0.99908176007043725</v>
      </c>
      <c r="I930" s="4">
        <f t="shared" si="170"/>
        <v>64184.93717218798</v>
      </c>
      <c r="J930" s="25">
        <f t="shared" si="177"/>
        <v>52527.888784148672</v>
      </c>
      <c r="K930" s="15">
        <f t="shared" si="171"/>
        <v>52479.655579251434</v>
      </c>
      <c r="L930" s="36">
        <f t="shared" si="172"/>
        <v>11646.344420748566</v>
      </c>
      <c r="M930" s="36">
        <f t="shared" si="173"/>
        <v>11646.344420748566</v>
      </c>
      <c r="N930" s="36">
        <f t="shared" si="174"/>
        <v>0.18161657394424363</v>
      </c>
      <c r="O930" s="36">
        <f t="shared" si="175"/>
        <v>135637338.36670125</v>
      </c>
      <c r="P930" s="35">
        <f t="shared" si="178"/>
        <v>135637338.36670125</v>
      </c>
    </row>
    <row r="931" spans="1:16" ht="17" x14ac:dyDescent="0.4">
      <c r="A931" s="1">
        <v>930</v>
      </c>
      <c r="B931" s="21">
        <v>40743</v>
      </c>
      <c r="C931" s="43">
        <v>2</v>
      </c>
      <c r="D931" s="22">
        <v>65066</v>
      </c>
      <c r="E931" s="25">
        <f t="shared" si="179"/>
        <v>60964</v>
      </c>
      <c r="F931" s="25">
        <f t="shared" si="180"/>
        <v>61235.5</v>
      </c>
      <c r="G931" s="25">
        <f t="shared" si="169"/>
        <v>1.0625535841137903</v>
      </c>
      <c r="H931" s="25">
        <f t="shared" si="176"/>
        <v>0.99903006100488578</v>
      </c>
      <c r="I931" s="4">
        <f t="shared" si="170"/>
        <v>65129.17132298564</v>
      </c>
      <c r="J931" s="25">
        <f t="shared" si="177"/>
        <v>52528.429450211515</v>
      </c>
      <c r="K931" s="15">
        <f t="shared" si="171"/>
        <v>52477.480078135646</v>
      </c>
      <c r="L931" s="36">
        <f t="shared" si="172"/>
        <v>12588.519921864354</v>
      </c>
      <c r="M931" s="36">
        <f t="shared" si="173"/>
        <v>12588.519921864354</v>
      </c>
      <c r="N931" s="36">
        <f t="shared" si="174"/>
        <v>0.19347308766274787</v>
      </c>
      <c r="O931" s="36">
        <f t="shared" si="175"/>
        <v>158470833.82317573</v>
      </c>
      <c r="P931" s="35">
        <f t="shared" si="178"/>
        <v>158470833.82317573</v>
      </c>
    </row>
    <row r="932" spans="1:16" ht="17" x14ac:dyDescent="0.4">
      <c r="A932" s="1">
        <v>931</v>
      </c>
      <c r="B932" s="21">
        <v>40744</v>
      </c>
      <c r="C932" s="43">
        <v>3</v>
      </c>
      <c r="D932" s="22">
        <v>64897</v>
      </c>
      <c r="E932" s="25">
        <f t="shared" si="179"/>
        <v>61507</v>
      </c>
      <c r="F932" s="25">
        <f t="shared" si="180"/>
        <v>61581.5</v>
      </c>
      <c r="G932" s="25">
        <f t="shared" si="169"/>
        <v>1.053839221194677</v>
      </c>
      <c r="H932" s="25">
        <f t="shared" si="176"/>
        <v>1.0006656594296783</v>
      </c>
      <c r="I932" s="4">
        <f t="shared" si="170"/>
        <v>64853.829436884589</v>
      </c>
      <c r="J932" s="25">
        <f t="shared" si="177"/>
        <v>52528.970116274366</v>
      </c>
      <c r="K932" s="15">
        <f t="shared" si="171"/>
        <v>52563.936520563555</v>
      </c>
      <c r="L932" s="36">
        <f t="shared" si="172"/>
        <v>12333.063479436445</v>
      </c>
      <c r="M932" s="36">
        <f t="shared" si="173"/>
        <v>12333.063479436445</v>
      </c>
      <c r="N932" s="36">
        <f t="shared" si="174"/>
        <v>0.19004057937094851</v>
      </c>
      <c r="O932" s="36">
        <f t="shared" si="175"/>
        <v>152104454.78780898</v>
      </c>
      <c r="P932" s="35">
        <f t="shared" si="178"/>
        <v>152104454.78780898</v>
      </c>
    </row>
    <row r="933" spans="1:16" ht="17" x14ac:dyDescent="0.4">
      <c r="A933" s="1">
        <v>932</v>
      </c>
      <c r="B933" s="21">
        <v>40745</v>
      </c>
      <c r="C933" s="43">
        <v>4</v>
      </c>
      <c r="D933" s="22">
        <v>51939</v>
      </c>
      <c r="E933" s="25">
        <f t="shared" si="179"/>
        <v>61656</v>
      </c>
      <c r="F933" s="25">
        <f t="shared" si="180"/>
        <v>60466.875</v>
      </c>
      <c r="G933" s="25">
        <f t="shared" si="169"/>
        <v>0.8589661694936277</v>
      </c>
      <c r="H933" s="25">
        <f t="shared" si="176"/>
        <v>1.0012225194949984</v>
      </c>
      <c r="I933" s="4">
        <f t="shared" si="170"/>
        <v>51875.581090802123</v>
      </c>
      <c r="J933" s="25">
        <f t="shared" si="177"/>
        <v>52529.510782337209</v>
      </c>
      <c r="K933" s="15">
        <f t="shared" si="171"/>
        <v>52593.729133331348</v>
      </c>
      <c r="L933" s="36">
        <f t="shared" si="172"/>
        <v>-654.72913333134784</v>
      </c>
      <c r="M933" s="36">
        <f t="shared" si="173"/>
        <v>654.72913333134784</v>
      </c>
      <c r="N933" s="36">
        <f t="shared" si="174"/>
        <v>1.2605732365493134E-2</v>
      </c>
      <c r="O933" s="36">
        <f t="shared" si="175"/>
        <v>428670.23803281784</v>
      </c>
      <c r="P933" s="35">
        <f t="shared" si="178"/>
        <v>428670.23803281784</v>
      </c>
    </row>
    <row r="934" spans="1:16" ht="17" x14ac:dyDescent="0.4">
      <c r="A934" s="1">
        <v>933</v>
      </c>
      <c r="B934" s="21">
        <v>40746</v>
      </c>
      <c r="C934" s="43">
        <v>1</v>
      </c>
      <c r="D934" s="22">
        <v>64722</v>
      </c>
      <c r="E934" s="25">
        <f t="shared" si="179"/>
        <v>59277.75</v>
      </c>
      <c r="F934" s="25">
        <f t="shared" si="180"/>
        <v>57323.5</v>
      </c>
      <c r="G934" s="25">
        <f t="shared" si="169"/>
        <v>1.1290657409264961</v>
      </c>
      <c r="H934" s="25">
        <f t="shared" si="176"/>
        <v>0.99908176007043725</v>
      </c>
      <c r="I934" s="4">
        <f t="shared" si="170"/>
        <v>64781.484946173943</v>
      </c>
      <c r="J934" s="25">
        <f t="shared" si="177"/>
        <v>52530.051448400052</v>
      </c>
      <c r="K934" s="15">
        <f t="shared" si="171"/>
        <v>52481.816257658145</v>
      </c>
      <c r="L934" s="36">
        <f t="shared" si="172"/>
        <v>12240.183742341855</v>
      </c>
      <c r="M934" s="36">
        <f t="shared" si="173"/>
        <v>12240.183742341855</v>
      </c>
      <c r="N934" s="36">
        <f t="shared" si="174"/>
        <v>0.18911936810268309</v>
      </c>
      <c r="O934" s="36">
        <f t="shared" si="175"/>
        <v>149822098.04628986</v>
      </c>
      <c r="P934" s="35">
        <f t="shared" si="178"/>
        <v>149822098.04628986</v>
      </c>
    </row>
    <row r="935" spans="1:16" ht="17" x14ac:dyDescent="0.4">
      <c r="A935" s="1">
        <v>934</v>
      </c>
      <c r="B935" s="21">
        <v>40747</v>
      </c>
      <c r="C935" s="43">
        <v>2</v>
      </c>
      <c r="D935" s="22">
        <v>55553</v>
      </c>
      <c r="E935" s="25">
        <f t="shared" si="179"/>
        <v>55369.25</v>
      </c>
      <c r="F935" s="25">
        <f t="shared" si="180"/>
        <v>56615.625</v>
      </c>
      <c r="G935" s="25">
        <f t="shared" si="169"/>
        <v>0.98123088811613401</v>
      </c>
      <c r="H935" s="25">
        <f t="shared" si="176"/>
        <v>0.99903006100488578</v>
      </c>
      <c r="I935" s="4">
        <f t="shared" si="170"/>
        <v>55606.93533498019</v>
      </c>
      <c r="J935" s="25">
        <f t="shared" si="177"/>
        <v>52530.592114462896</v>
      </c>
      <c r="K935" s="15">
        <f t="shared" si="171"/>
        <v>52479.640644734638</v>
      </c>
      <c r="L935" s="36">
        <f t="shared" si="172"/>
        <v>3073.359355265362</v>
      </c>
      <c r="M935" s="36">
        <f t="shared" si="173"/>
        <v>3073.359355265362</v>
      </c>
      <c r="N935" s="36">
        <f t="shared" si="174"/>
        <v>5.532301325338617E-2</v>
      </c>
      <c r="O935" s="36">
        <f t="shared" si="175"/>
        <v>9445537.726597121</v>
      </c>
      <c r="P935" s="35">
        <f t="shared" si="178"/>
        <v>9445537.726597121</v>
      </c>
    </row>
    <row r="936" spans="1:16" ht="17" x14ac:dyDescent="0.4">
      <c r="A936" s="1">
        <v>935</v>
      </c>
      <c r="B936" s="21">
        <v>40748</v>
      </c>
      <c r="C936" s="43">
        <v>3</v>
      </c>
      <c r="D936" s="22">
        <v>49263</v>
      </c>
      <c r="E936" s="25">
        <f t="shared" si="179"/>
        <v>57862</v>
      </c>
      <c r="F936" s="25">
        <f t="shared" si="180"/>
        <v>57503.25</v>
      </c>
      <c r="G936" s="25">
        <f t="shared" si="169"/>
        <v>0.8566994039467335</v>
      </c>
      <c r="H936" s="25">
        <f t="shared" si="176"/>
        <v>1.0006656594296783</v>
      </c>
      <c r="I936" s="4">
        <f t="shared" si="170"/>
        <v>49230.229433552326</v>
      </c>
      <c r="J936" s="25">
        <f t="shared" si="177"/>
        <v>52531.132780525739</v>
      </c>
      <c r="K936" s="15">
        <f t="shared" si="171"/>
        <v>52566.100624412778</v>
      </c>
      <c r="L936" s="36">
        <f t="shared" si="172"/>
        <v>-3303.1006244127784</v>
      </c>
      <c r="M936" s="36">
        <f t="shared" si="173"/>
        <v>3303.1006244127784</v>
      </c>
      <c r="N936" s="36">
        <f t="shared" si="174"/>
        <v>6.7050334417570565E-2</v>
      </c>
      <c r="O936" s="36">
        <f t="shared" si="175"/>
        <v>10910473.734996086</v>
      </c>
      <c r="P936" s="35">
        <f t="shared" si="178"/>
        <v>10910473.734996086</v>
      </c>
    </row>
    <row r="937" spans="1:16" ht="17" x14ac:dyDescent="0.4">
      <c r="A937" s="1">
        <v>936</v>
      </c>
      <c r="B937" s="21">
        <v>40749</v>
      </c>
      <c r="C937" s="43">
        <v>4</v>
      </c>
      <c r="D937" s="22">
        <v>61910</v>
      </c>
      <c r="E937" s="25">
        <f t="shared" si="179"/>
        <v>57144.5</v>
      </c>
      <c r="F937" s="25">
        <f t="shared" si="180"/>
        <v>58269.125</v>
      </c>
      <c r="G937" s="25">
        <f t="shared" si="169"/>
        <v>1.0624837767857334</v>
      </c>
      <c r="H937" s="25">
        <f t="shared" si="176"/>
        <v>1.0012225194949984</v>
      </c>
      <c r="I937" s="4">
        <f t="shared" si="170"/>
        <v>61834.406232918605</v>
      </c>
      <c r="J937" s="25">
        <f t="shared" si="177"/>
        <v>52531.673446588582</v>
      </c>
      <c r="K937" s="15">
        <f t="shared" si="171"/>
        <v>52595.894441481927</v>
      </c>
      <c r="L937" s="36">
        <f t="shared" si="172"/>
        <v>9314.1055585180729</v>
      </c>
      <c r="M937" s="36">
        <f t="shared" si="173"/>
        <v>9314.1055585180729</v>
      </c>
      <c r="N937" s="36">
        <f t="shared" si="174"/>
        <v>0.15044589821544294</v>
      </c>
      <c r="O937" s="36">
        <f t="shared" si="175"/>
        <v>86752562.355217263</v>
      </c>
      <c r="P937" s="35">
        <f t="shared" si="178"/>
        <v>86752562.355217263</v>
      </c>
    </row>
    <row r="938" spans="1:16" ht="17" x14ac:dyDescent="0.4">
      <c r="A938" s="1">
        <v>937</v>
      </c>
      <c r="B938" s="21">
        <v>40750</v>
      </c>
      <c r="C938" s="43">
        <v>1</v>
      </c>
      <c r="D938" s="22">
        <v>61852</v>
      </c>
      <c r="E938" s="25">
        <f t="shared" si="179"/>
        <v>59393.75</v>
      </c>
      <c r="F938" s="25">
        <f t="shared" si="180"/>
        <v>59612.125</v>
      </c>
      <c r="G938" s="25">
        <f t="shared" si="169"/>
        <v>1.0375741512318173</v>
      </c>
      <c r="H938" s="25">
        <f t="shared" si="176"/>
        <v>0.99908176007043725</v>
      </c>
      <c r="I938" s="4">
        <f t="shared" si="170"/>
        <v>61908.847175469717</v>
      </c>
      <c r="J938" s="25">
        <f t="shared" si="177"/>
        <v>52532.214112651433</v>
      </c>
      <c r="K938" s="15">
        <f t="shared" si="171"/>
        <v>52483.976936064857</v>
      </c>
      <c r="L938" s="36">
        <f t="shared" si="172"/>
        <v>9368.023063935143</v>
      </c>
      <c r="M938" s="36">
        <f t="shared" si="173"/>
        <v>9368.023063935143</v>
      </c>
      <c r="N938" s="36">
        <f t="shared" si="174"/>
        <v>0.15145869274938795</v>
      </c>
      <c r="O938" s="36">
        <f t="shared" si="175"/>
        <v>87759856.126420781</v>
      </c>
      <c r="P938" s="35">
        <f t="shared" si="178"/>
        <v>87759856.126420781</v>
      </c>
    </row>
    <row r="939" spans="1:16" ht="17" x14ac:dyDescent="0.4">
      <c r="A939" s="1">
        <v>938</v>
      </c>
      <c r="B939" s="21">
        <v>40751</v>
      </c>
      <c r="C939" s="43">
        <v>2</v>
      </c>
      <c r="D939" s="22">
        <v>64550</v>
      </c>
      <c r="E939" s="25">
        <f t="shared" si="179"/>
        <v>59830.5</v>
      </c>
      <c r="F939" s="25">
        <f t="shared" si="180"/>
        <v>59788.375</v>
      </c>
      <c r="G939" s="25">
        <f t="shared" si="169"/>
        <v>1.0796413182328504</v>
      </c>
      <c r="H939" s="25">
        <f t="shared" si="176"/>
        <v>0.99903006100488578</v>
      </c>
      <c r="I939" s="4">
        <f t="shared" si="170"/>
        <v>64612.670348549516</v>
      </c>
      <c r="J939" s="25">
        <f t="shared" si="177"/>
        <v>52532.754778714276</v>
      </c>
      <c r="K939" s="15">
        <f t="shared" si="171"/>
        <v>52481.80121133363</v>
      </c>
      <c r="L939" s="36">
        <f t="shared" si="172"/>
        <v>12068.19878866637</v>
      </c>
      <c r="M939" s="36">
        <f t="shared" si="173"/>
        <v>12068.19878866637</v>
      </c>
      <c r="N939" s="36">
        <f t="shared" si="174"/>
        <v>0.18695892778724044</v>
      </c>
      <c r="O939" s="36">
        <f t="shared" si="175"/>
        <v>145641422.00276846</v>
      </c>
      <c r="P939" s="35">
        <f t="shared" si="178"/>
        <v>145641422.00276846</v>
      </c>
    </row>
    <row r="940" spans="1:16" ht="17" x14ac:dyDescent="0.4">
      <c r="A940" s="1">
        <v>939</v>
      </c>
      <c r="B940" s="21">
        <v>40752</v>
      </c>
      <c r="C940" s="43">
        <v>3</v>
      </c>
      <c r="D940" s="22">
        <v>51010</v>
      </c>
      <c r="E940" s="25">
        <f t="shared" si="179"/>
        <v>59746.25</v>
      </c>
      <c r="F940" s="25">
        <f t="shared" si="180"/>
        <v>58739.625</v>
      </c>
      <c r="G940" s="25">
        <f t="shared" si="169"/>
        <v>0.86840867642583686</v>
      </c>
      <c r="H940" s="25">
        <f t="shared" si="176"/>
        <v>1.0006656594296783</v>
      </c>
      <c r="I940" s="4">
        <f t="shared" si="170"/>
        <v>50976.067300113762</v>
      </c>
      <c r="J940" s="25">
        <f t="shared" si="177"/>
        <v>52533.295444777119</v>
      </c>
      <c r="K940" s="15">
        <f t="shared" si="171"/>
        <v>52568.264728262009</v>
      </c>
      <c r="L940" s="36">
        <f t="shared" si="172"/>
        <v>-1558.2647282620092</v>
      </c>
      <c r="M940" s="36">
        <f t="shared" si="173"/>
        <v>1558.2647282620092</v>
      </c>
      <c r="N940" s="36">
        <f t="shared" si="174"/>
        <v>3.0548220510919606E-2</v>
      </c>
      <c r="O940" s="36">
        <f t="shared" si="175"/>
        <v>2428188.9633454732</v>
      </c>
      <c r="P940" s="35">
        <f t="shared" si="178"/>
        <v>2428188.9633454732</v>
      </c>
    </row>
    <row r="941" spans="1:16" ht="17" x14ac:dyDescent="0.4">
      <c r="A941" s="1">
        <v>940</v>
      </c>
      <c r="B941" s="21">
        <v>40753</v>
      </c>
      <c r="C941" s="43">
        <v>4</v>
      </c>
      <c r="D941" s="22">
        <v>61573</v>
      </c>
      <c r="E941" s="25">
        <f t="shared" si="179"/>
        <v>57733</v>
      </c>
      <c r="F941" s="25">
        <f t="shared" si="180"/>
        <v>55718.625</v>
      </c>
      <c r="G941" s="25">
        <f t="shared" ref="G941:G1004" si="181">D941/F941</f>
        <v>1.105070342277829</v>
      </c>
      <c r="H941" s="25">
        <f t="shared" si="176"/>
        <v>1.0012225194949984</v>
      </c>
      <c r="I941" s="4">
        <f t="shared" ref="I941:I1004" si="182">D941/H941</f>
        <v>61497.817718938735</v>
      </c>
      <c r="J941" s="25">
        <f t="shared" si="177"/>
        <v>52533.836110839962</v>
      </c>
      <c r="K941" s="15">
        <f t="shared" ref="K941:K1004" si="183">H941*J941</f>
        <v>52598.059749632514</v>
      </c>
      <c r="L941" s="36">
        <f t="shared" ref="L941:L1004" si="184">D941-K941</f>
        <v>8974.9402503674864</v>
      </c>
      <c r="M941" s="36">
        <f t="shared" ref="M941:M1004" si="185">ABS(L941)</f>
        <v>8974.9402503674864</v>
      </c>
      <c r="N941" s="36">
        <f t="shared" ref="N941:N1004" si="186">M941/D941</f>
        <v>0.14576097072365302</v>
      </c>
      <c r="O941" s="36">
        <f t="shared" ref="O941:O1004" si="187">L941^2</f>
        <v>80549552.497666404</v>
      </c>
      <c r="P941" s="35">
        <f t="shared" si="178"/>
        <v>80549552.497666404</v>
      </c>
    </row>
    <row r="942" spans="1:16" ht="17" x14ac:dyDescent="0.4">
      <c r="A942" s="1">
        <v>941</v>
      </c>
      <c r="B942" s="21">
        <v>40754</v>
      </c>
      <c r="C942" s="43">
        <v>1</v>
      </c>
      <c r="D942" s="22">
        <v>53799</v>
      </c>
      <c r="E942" s="25">
        <f t="shared" si="179"/>
        <v>53704.25</v>
      </c>
      <c r="F942" s="25">
        <f t="shared" si="180"/>
        <v>55474.625</v>
      </c>
      <c r="G942" s="25">
        <f t="shared" si="181"/>
        <v>0.96979474849987723</v>
      </c>
      <c r="H942" s="25">
        <f t="shared" si="176"/>
        <v>0.99908176007043725</v>
      </c>
      <c r="I942" s="4">
        <f t="shared" si="182"/>
        <v>53848.445793072096</v>
      </c>
      <c r="J942" s="25">
        <f t="shared" si="177"/>
        <v>52534.376776902805</v>
      </c>
      <c r="K942" s="15">
        <f t="shared" si="183"/>
        <v>52486.137614471561</v>
      </c>
      <c r="L942" s="36">
        <f t="shared" si="184"/>
        <v>1312.8623855284386</v>
      </c>
      <c r="M942" s="36">
        <f t="shared" si="185"/>
        <v>1312.8623855284386</v>
      </c>
      <c r="N942" s="36">
        <f t="shared" si="186"/>
        <v>2.4403100160382881E-2</v>
      </c>
      <c r="O942" s="36">
        <f t="shared" si="187"/>
        <v>1723607.6433354225</v>
      </c>
      <c r="P942" s="35">
        <f t="shared" si="178"/>
        <v>1723607.6433354225</v>
      </c>
    </row>
    <row r="943" spans="1:16" ht="17" x14ac:dyDescent="0.4">
      <c r="A943" s="1">
        <v>942</v>
      </c>
      <c r="B943" s="21">
        <v>40755</v>
      </c>
      <c r="C943" s="43">
        <v>2</v>
      </c>
      <c r="D943" s="22">
        <v>48435</v>
      </c>
      <c r="E943" s="25">
        <f t="shared" si="179"/>
        <v>57245</v>
      </c>
      <c r="F943" s="25">
        <f t="shared" si="180"/>
        <v>58047.75</v>
      </c>
      <c r="G943" s="25">
        <f t="shared" si="181"/>
        <v>0.8343992661214259</v>
      </c>
      <c r="H943" s="25">
        <f t="shared" si="176"/>
        <v>0.99903006100488578</v>
      </c>
      <c r="I943" s="4">
        <f t="shared" si="182"/>
        <v>48482.024606227664</v>
      </c>
      <c r="J943" s="25">
        <f t="shared" si="177"/>
        <v>52534.917442965656</v>
      </c>
      <c r="K943" s="15">
        <f t="shared" si="183"/>
        <v>52483.961777932614</v>
      </c>
      <c r="L943" s="36">
        <f t="shared" si="184"/>
        <v>-4048.9617779326145</v>
      </c>
      <c r="M943" s="36">
        <f t="shared" si="185"/>
        <v>4048.9617779326145</v>
      </c>
      <c r="N943" s="36">
        <f t="shared" si="186"/>
        <v>8.3595783584858363E-2</v>
      </c>
      <c r="O943" s="36">
        <f t="shared" si="187"/>
        <v>16394091.479159238</v>
      </c>
      <c r="P943" s="35">
        <f t="shared" si="178"/>
        <v>16394091.479159238</v>
      </c>
    </row>
    <row r="944" spans="1:16" ht="17" x14ac:dyDescent="0.4">
      <c r="A944" s="1">
        <v>943</v>
      </c>
      <c r="B944" s="21">
        <v>40756</v>
      </c>
      <c r="C944" s="43">
        <v>3</v>
      </c>
      <c r="D944" s="22">
        <v>65173</v>
      </c>
      <c r="E944" s="25">
        <f t="shared" si="179"/>
        <v>58850.5</v>
      </c>
      <c r="F944" s="25">
        <f t="shared" si="180"/>
        <v>60579.625</v>
      </c>
      <c r="G944" s="25">
        <f t="shared" si="181"/>
        <v>1.0758237608766974</v>
      </c>
      <c r="H944" s="25">
        <f t="shared" si="176"/>
        <v>1.0006656594296783</v>
      </c>
      <c r="I944" s="4">
        <f t="shared" si="182"/>
        <v>65129.645837096927</v>
      </c>
      <c r="J944" s="25">
        <f t="shared" si="177"/>
        <v>52535.458109028499</v>
      </c>
      <c r="K944" s="15">
        <f t="shared" si="183"/>
        <v>52570.428832111247</v>
      </c>
      <c r="L944" s="36">
        <f t="shared" si="184"/>
        <v>12602.571167888753</v>
      </c>
      <c r="M944" s="36">
        <f t="shared" si="185"/>
        <v>12602.571167888753</v>
      </c>
      <c r="N944" s="36">
        <f t="shared" si="186"/>
        <v>0.19337104579946837</v>
      </c>
      <c r="O944" s="36">
        <f t="shared" si="187"/>
        <v>158824800.04170087</v>
      </c>
      <c r="P944" s="35">
        <f t="shared" si="178"/>
        <v>158824800.04170087</v>
      </c>
    </row>
    <row r="945" spans="1:16" ht="17" x14ac:dyDescent="0.4">
      <c r="A945" s="1">
        <v>944</v>
      </c>
      <c r="B945" s="21">
        <v>40757</v>
      </c>
      <c r="C945" s="43">
        <v>4</v>
      </c>
      <c r="D945" s="22">
        <v>67995</v>
      </c>
      <c r="E945" s="25">
        <f t="shared" si="179"/>
        <v>62308.75</v>
      </c>
      <c r="F945" s="25">
        <f t="shared" si="180"/>
        <v>62954.5</v>
      </c>
      <c r="G945" s="25">
        <f t="shared" si="181"/>
        <v>1.0800657617803333</v>
      </c>
      <c r="H945" s="25">
        <f t="shared" si="176"/>
        <v>1.0012225194949984</v>
      </c>
      <c r="I945" s="4">
        <f t="shared" si="182"/>
        <v>67911.976285047655</v>
      </c>
      <c r="J945" s="25">
        <f t="shared" si="177"/>
        <v>52535.998775091342</v>
      </c>
      <c r="K945" s="15">
        <f t="shared" si="183"/>
        <v>52600.225057783107</v>
      </c>
      <c r="L945" s="36">
        <f t="shared" si="184"/>
        <v>15394.774942216893</v>
      </c>
      <c r="M945" s="36">
        <f t="shared" si="185"/>
        <v>15394.774942216893</v>
      </c>
      <c r="N945" s="36">
        <f t="shared" si="186"/>
        <v>0.22641039697355531</v>
      </c>
      <c r="O945" s="36">
        <f t="shared" si="187"/>
        <v>236999095.52150914</v>
      </c>
      <c r="P945" s="35">
        <f t="shared" si="178"/>
        <v>236999095.52150914</v>
      </c>
    </row>
    <row r="946" spans="1:16" ht="17" x14ac:dyDescent="0.4">
      <c r="A946" s="1">
        <v>945</v>
      </c>
      <c r="B946" s="21">
        <v>40758</v>
      </c>
      <c r="C946" s="43">
        <v>1</v>
      </c>
      <c r="D946" s="22">
        <v>67632</v>
      </c>
      <c r="E946" s="25">
        <f t="shared" si="179"/>
        <v>63600.25</v>
      </c>
      <c r="F946" s="25">
        <f t="shared" si="180"/>
        <v>63433.875</v>
      </c>
      <c r="G946" s="25">
        <f t="shared" si="181"/>
        <v>1.0661811216798596</v>
      </c>
      <c r="H946" s="25">
        <f t="shared" si="176"/>
        <v>0.99908176007043725</v>
      </c>
      <c r="I946" s="4">
        <f t="shared" si="182"/>
        <v>67694.159480232935</v>
      </c>
      <c r="J946" s="25">
        <f t="shared" si="177"/>
        <v>52536.539441154186</v>
      </c>
      <c r="K946" s="15">
        <f t="shared" si="183"/>
        <v>52488.298292878273</v>
      </c>
      <c r="L946" s="36">
        <f t="shared" si="184"/>
        <v>15143.701707121727</v>
      </c>
      <c r="M946" s="36">
        <f t="shared" si="185"/>
        <v>15143.701707121727</v>
      </c>
      <c r="N946" s="36">
        <f t="shared" si="186"/>
        <v>0.22391326157915967</v>
      </c>
      <c r="O946" s="36">
        <f t="shared" si="187"/>
        <v>229331701.39428151</v>
      </c>
      <c r="P946" s="35">
        <f t="shared" si="178"/>
        <v>229331701.39428151</v>
      </c>
    </row>
    <row r="947" spans="1:16" ht="17" x14ac:dyDescent="0.4">
      <c r="A947" s="1">
        <v>946</v>
      </c>
      <c r="B947" s="21">
        <v>40759</v>
      </c>
      <c r="C947" s="43">
        <v>2</v>
      </c>
      <c r="D947" s="22">
        <v>53601</v>
      </c>
      <c r="E947" s="25">
        <f t="shared" si="179"/>
        <v>63267.5</v>
      </c>
      <c r="F947" s="25">
        <f t="shared" si="180"/>
        <v>61859</v>
      </c>
      <c r="G947" s="25">
        <f t="shared" si="181"/>
        <v>0.86650285326306598</v>
      </c>
      <c r="H947" s="25">
        <f t="shared" si="176"/>
        <v>0.99903006100488578</v>
      </c>
      <c r="I947" s="4">
        <f t="shared" si="182"/>
        <v>53653.040175873008</v>
      </c>
      <c r="J947" s="25">
        <f t="shared" si="177"/>
        <v>52537.080107217029</v>
      </c>
      <c r="K947" s="15">
        <f t="shared" si="183"/>
        <v>52486.122344531599</v>
      </c>
      <c r="L947" s="36">
        <f t="shared" si="184"/>
        <v>1114.8776554684009</v>
      </c>
      <c r="M947" s="36">
        <f t="shared" si="185"/>
        <v>1114.8776554684009</v>
      </c>
      <c r="N947" s="36">
        <f t="shared" si="186"/>
        <v>2.079956820709317E-2</v>
      </c>
      <c r="O947" s="36">
        <f t="shared" si="187"/>
        <v>1242952.1866627184</v>
      </c>
      <c r="P947" s="35">
        <f t="shared" si="178"/>
        <v>1242952.1866627184</v>
      </c>
    </row>
    <row r="948" spans="1:16" ht="17" x14ac:dyDescent="0.4">
      <c r="A948" s="1">
        <v>947</v>
      </c>
      <c r="B948" s="21">
        <v>40760</v>
      </c>
      <c r="C948" s="43">
        <v>3</v>
      </c>
      <c r="D948" s="22">
        <v>63842</v>
      </c>
      <c r="E948" s="25">
        <f t="shared" si="179"/>
        <v>60450.5</v>
      </c>
      <c r="F948" s="25">
        <f t="shared" si="180"/>
        <v>58423.5</v>
      </c>
      <c r="G948" s="25">
        <f t="shared" si="181"/>
        <v>1.092745213826628</v>
      </c>
      <c r="H948" s="25">
        <f t="shared" si="176"/>
        <v>1.0006656594296783</v>
      </c>
      <c r="I948" s="4">
        <f t="shared" si="182"/>
        <v>63799.531240420758</v>
      </c>
      <c r="J948" s="25">
        <f t="shared" si="177"/>
        <v>52537.620773279872</v>
      </c>
      <c r="K948" s="15">
        <f t="shared" si="183"/>
        <v>52572.592935960471</v>
      </c>
      <c r="L948" s="36">
        <f t="shared" si="184"/>
        <v>11269.407064039529</v>
      </c>
      <c r="M948" s="36">
        <f t="shared" si="185"/>
        <v>11269.407064039529</v>
      </c>
      <c r="N948" s="36">
        <f t="shared" si="186"/>
        <v>0.17652026979166582</v>
      </c>
      <c r="O948" s="36">
        <f t="shared" si="187"/>
        <v>126999535.57502404</v>
      </c>
      <c r="P948" s="35">
        <f t="shared" si="178"/>
        <v>126999535.57502404</v>
      </c>
    </row>
    <row r="949" spans="1:16" ht="17" x14ac:dyDescent="0.4">
      <c r="A949" s="1">
        <v>948</v>
      </c>
      <c r="B949" s="21">
        <v>40761</v>
      </c>
      <c r="C949" s="43">
        <v>4</v>
      </c>
      <c r="D949" s="22">
        <v>56727</v>
      </c>
      <c r="E949" s="25">
        <f t="shared" si="179"/>
        <v>56396.5</v>
      </c>
      <c r="F949" s="25">
        <f t="shared" si="180"/>
        <v>57399</v>
      </c>
      <c r="G949" s="25">
        <f t="shared" si="181"/>
        <v>0.98829247896304817</v>
      </c>
      <c r="H949" s="25">
        <f t="shared" si="176"/>
        <v>1.0012225194949984</v>
      </c>
      <c r="I949" s="4">
        <f t="shared" si="182"/>
        <v>56657.734814646647</v>
      </c>
      <c r="J949" s="25">
        <f t="shared" si="177"/>
        <v>52538.161439342723</v>
      </c>
      <c r="K949" s="15">
        <f t="shared" si="183"/>
        <v>52602.390365933694</v>
      </c>
      <c r="L949" s="36">
        <f t="shared" si="184"/>
        <v>4124.6096340663062</v>
      </c>
      <c r="M949" s="36">
        <f t="shared" si="185"/>
        <v>4124.6096340663062</v>
      </c>
      <c r="N949" s="36">
        <f t="shared" si="186"/>
        <v>7.2709814269506692E-2</v>
      </c>
      <c r="O949" s="36">
        <f t="shared" si="187"/>
        <v>17012404.633432589</v>
      </c>
      <c r="P949" s="35">
        <f t="shared" si="178"/>
        <v>17012404.633432589</v>
      </c>
    </row>
    <row r="950" spans="1:16" ht="17" x14ac:dyDescent="0.4">
      <c r="A950" s="1">
        <v>949</v>
      </c>
      <c r="B950" s="21">
        <v>40762</v>
      </c>
      <c r="C950" s="43">
        <v>1</v>
      </c>
      <c r="D950" s="22">
        <v>51416</v>
      </c>
      <c r="E950" s="25">
        <f t="shared" si="179"/>
        <v>58401.5</v>
      </c>
      <c r="F950" s="25">
        <f t="shared" si="180"/>
        <v>58206.375</v>
      </c>
      <c r="G950" s="25">
        <f t="shared" si="181"/>
        <v>0.88333966855005142</v>
      </c>
      <c r="H950" s="25">
        <f t="shared" si="176"/>
        <v>0.99908176007043725</v>
      </c>
      <c r="I950" s="4">
        <f t="shared" si="182"/>
        <v>51463.255616212104</v>
      </c>
      <c r="J950" s="25">
        <f t="shared" si="177"/>
        <v>52538.702105405566</v>
      </c>
      <c r="K950" s="15">
        <f t="shared" si="183"/>
        <v>52490.458971284977</v>
      </c>
      <c r="L950" s="36">
        <f t="shared" si="184"/>
        <v>-1074.4589712849775</v>
      </c>
      <c r="M950" s="36">
        <f t="shared" si="185"/>
        <v>1074.4589712849775</v>
      </c>
      <c r="N950" s="36">
        <f t="shared" si="186"/>
        <v>2.0897366020012787E-2</v>
      </c>
      <c r="O950" s="36">
        <f t="shared" si="187"/>
        <v>1154462.0809747721</v>
      </c>
      <c r="P950" s="35">
        <f t="shared" si="178"/>
        <v>1154462.0809747721</v>
      </c>
    </row>
    <row r="951" spans="1:16" ht="17" x14ac:dyDescent="0.4">
      <c r="A951" s="1">
        <v>950</v>
      </c>
      <c r="B951" s="21">
        <v>40763</v>
      </c>
      <c r="C951" s="43">
        <v>2</v>
      </c>
      <c r="D951" s="22">
        <v>61621</v>
      </c>
      <c r="E951" s="25">
        <f t="shared" si="179"/>
        <v>58011.25</v>
      </c>
      <c r="F951" s="25">
        <f t="shared" si="180"/>
        <v>58605.75</v>
      </c>
      <c r="G951" s="25">
        <f t="shared" si="181"/>
        <v>1.0514497297620113</v>
      </c>
      <c r="H951" s="25">
        <f t="shared" si="176"/>
        <v>0.99903006100488578</v>
      </c>
      <c r="I951" s="4">
        <f t="shared" si="182"/>
        <v>61680.826639008053</v>
      </c>
      <c r="J951" s="25">
        <f t="shared" si="177"/>
        <v>52539.242771468409</v>
      </c>
      <c r="K951" s="15">
        <f t="shared" si="183"/>
        <v>52488.282911130591</v>
      </c>
      <c r="L951" s="36">
        <f t="shared" si="184"/>
        <v>9132.7170888694091</v>
      </c>
      <c r="M951" s="36">
        <f t="shared" si="185"/>
        <v>9132.7170888694091</v>
      </c>
      <c r="N951" s="36">
        <f t="shared" si="186"/>
        <v>0.14820786888997922</v>
      </c>
      <c r="O951" s="36">
        <f t="shared" si="187"/>
        <v>83406521.425327331</v>
      </c>
      <c r="P951" s="35">
        <f t="shared" si="178"/>
        <v>83406521.425327331</v>
      </c>
    </row>
    <row r="952" spans="1:16" ht="17" x14ac:dyDescent="0.4">
      <c r="A952" s="1">
        <v>951</v>
      </c>
      <c r="B952" s="21">
        <v>40764</v>
      </c>
      <c r="C952" s="43">
        <v>3</v>
      </c>
      <c r="D952" s="22">
        <v>62281</v>
      </c>
      <c r="E952" s="25">
        <f t="shared" si="179"/>
        <v>59200.25</v>
      </c>
      <c r="F952" s="25">
        <f t="shared" si="180"/>
        <v>58978.375</v>
      </c>
      <c r="G952" s="25">
        <f t="shared" si="181"/>
        <v>1.0559972193197931</v>
      </c>
      <c r="H952" s="25">
        <f t="shared" si="176"/>
        <v>1.0006656594296783</v>
      </c>
      <c r="I952" s="4">
        <f t="shared" si="182"/>
        <v>62239.569643567636</v>
      </c>
      <c r="J952" s="25">
        <f t="shared" si="177"/>
        <v>52539.783437531252</v>
      </c>
      <c r="K952" s="15">
        <f t="shared" si="183"/>
        <v>52574.757039809701</v>
      </c>
      <c r="L952" s="36">
        <f t="shared" si="184"/>
        <v>9706.2429601902986</v>
      </c>
      <c r="M952" s="36">
        <f t="shared" si="185"/>
        <v>9706.2429601902986</v>
      </c>
      <c r="N952" s="36">
        <f t="shared" si="186"/>
        <v>0.15584597164769831</v>
      </c>
      <c r="O952" s="36">
        <f t="shared" si="187"/>
        <v>94211152.402243733</v>
      </c>
      <c r="P952" s="35">
        <f t="shared" si="178"/>
        <v>94211152.402243733</v>
      </c>
    </row>
    <row r="953" spans="1:16" ht="17" x14ac:dyDescent="0.4">
      <c r="A953" s="1">
        <v>952</v>
      </c>
      <c r="B953" s="21">
        <v>40765</v>
      </c>
      <c r="C953" s="43">
        <v>4</v>
      </c>
      <c r="D953" s="22">
        <v>61483</v>
      </c>
      <c r="E953" s="25">
        <f t="shared" si="179"/>
        <v>58756.5</v>
      </c>
      <c r="F953" s="25">
        <f t="shared" si="180"/>
        <v>58736.5</v>
      </c>
      <c r="G953" s="25">
        <f t="shared" si="181"/>
        <v>1.0467596809479625</v>
      </c>
      <c r="H953" s="25">
        <f t="shared" si="176"/>
        <v>1.0012225194949984</v>
      </c>
      <c r="I953" s="4">
        <f t="shared" si="182"/>
        <v>61407.927611347674</v>
      </c>
      <c r="J953" s="25">
        <f t="shared" si="177"/>
        <v>52540.324103594096</v>
      </c>
      <c r="K953" s="15">
        <f t="shared" si="183"/>
        <v>52604.555674084273</v>
      </c>
      <c r="L953" s="36">
        <f t="shared" si="184"/>
        <v>8878.4443259157269</v>
      </c>
      <c r="M953" s="36">
        <f t="shared" si="185"/>
        <v>8878.4443259157269</v>
      </c>
      <c r="N953" s="36">
        <f t="shared" si="186"/>
        <v>0.14440486518087484</v>
      </c>
      <c r="O953" s="36">
        <f t="shared" si="187"/>
        <v>78826773.648385167</v>
      </c>
      <c r="P953" s="35">
        <f t="shared" si="178"/>
        <v>78826773.648385167</v>
      </c>
    </row>
    <row r="954" spans="1:16" ht="17" x14ac:dyDescent="0.4">
      <c r="A954" s="1">
        <v>953</v>
      </c>
      <c r="B954" s="21">
        <v>40766</v>
      </c>
      <c r="C954" s="43">
        <v>1</v>
      </c>
      <c r="D954" s="22">
        <v>49641</v>
      </c>
      <c r="E954" s="25">
        <f t="shared" si="179"/>
        <v>58716.5</v>
      </c>
      <c r="F954" s="25">
        <f t="shared" si="180"/>
        <v>57824.25</v>
      </c>
      <c r="G954" s="25">
        <f t="shared" si="181"/>
        <v>0.85848065474260371</v>
      </c>
      <c r="H954" s="25">
        <f t="shared" si="176"/>
        <v>0.99908176007043725</v>
      </c>
      <c r="I954" s="4">
        <f t="shared" si="182"/>
        <v>49686.6242423445</v>
      </c>
      <c r="J954" s="25">
        <f t="shared" si="177"/>
        <v>52540.864769656946</v>
      </c>
      <c r="K954" s="15">
        <f t="shared" si="183"/>
        <v>52492.619649691689</v>
      </c>
      <c r="L954" s="36">
        <f t="shared" si="184"/>
        <v>-2851.6196496916891</v>
      </c>
      <c r="M954" s="36">
        <f t="shared" si="185"/>
        <v>2851.6196496916891</v>
      </c>
      <c r="N954" s="36">
        <f t="shared" si="186"/>
        <v>5.744484699525975E-2</v>
      </c>
      <c r="O954" s="36">
        <f t="shared" si="187"/>
        <v>8131734.6265077516</v>
      </c>
      <c r="P954" s="35">
        <f t="shared" si="178"/>
        <v>8131734.6265077516</v>
      </c>
    </row>
    <row r="955" spans="1:16" ht="17" x14ac:dyDescent="0.4">
      <c r="A955" s="1">
        <v>954</v>
      </c>
      <c r="B955" s="21">
        <v>40767</v>
      </c>
      <c r="C955" s="43">
        <v>2</v>
      </c>
      <c r="D955" s="22">
        <v>61461</v>
      </c>
      <c r="E955" s="25">
        <f t="shared" si="179"/>
        <v>56932</v>
      </c>
      <c r="F955" s="25">
        <f t="shared" si="180"/>
        <v>55288.75</v>
      </c>
      <c r="G955" s="25">
        <f t="shared" si="181"/>
        <v>1.1116366349392959</v>
      </c>
      <c r="H955" s="25">
        <f t="shared" si="176"/>
        <v>0.99903006100488578</v>
      </c>
      <c r="I955" s="4">
        <f t="shared" si="182"/>
        <v>61520.67129809763</v>
      </c>
      <c r="J955" s="25">
        <f t="shared" si="177"/>
        <v>52541.405435719789</v>
      </c>
      <c r="K955" s="15">
        <f t="shared" si="183"/>
        <v>52490.443477729576</v>
      </c>
      <c r="L955" s="36">
        <f t="shared" si="184"/>
        <v>8970.5565222704245</v>
      </c>
      <c r="M955" s="36">
        <f t="shared" si="185"/>
        <v>8970.5565222704245</v>
      </c>
      <c r="N955" s="36">
        <f t="shared" si="186"/>
        <v>0.14595526467630571</v>
      </c>
      <c r="O955" s="36">
        <f t="shared" si="187"/>
        <v>80470884.319248453</v>
      </c>
      <c r="P955" s="35">
        <f t="shared" si="178"/>
        <v>80470884.319248453</v>
      </c>
    </row>
    <row r="956" spans="1:16" ht="17" x14ac:dyDescent="0.4">
      <c r="A956" s="1">
        <v>955</v>
      </c>
      <c r="B956" s="21">
        <v>40768</v>
      </c>
      <c r="C956" s="43">
        <v>3</v>
      </c>
      <c r="D956" s="22">
        <v>55143</v>
      </c>
      <c r="E956" s="25">
        <f t="shared" si="179"/>
        <v>53645.5</v>
      </c>
      <c r="F956" s="25">
        <f t="shared" si="180"/>
        <v>54156</v>
      </c>
      <c r="G956" s="25">
        <f t="shared" si="181"/>
        <v>1.0182251274097054</v>
      </c>
      <c r="H956" s="25">
        <f t="shared" si="176"/>
        <v>1.0006656594296783</v>
      </c>
      <c r="I956" s="4">
        <f t="shared" si="182"/>
        <v>55106.317959815198</v>
      </c>
      <c r="J956" s="25">
        <f t="shared" si="177"/>
        <v>52541.946101782632</v>
      </c>
      <c r="K956" s="15">
        <f t="shared" si="183"/>
        <v>52576.921143658932</v>
      </c>
      <c r="L956" s="36">
        <f t="shared" si="184"/>
        <v>2566.0788563410679</v>
      </c>
      <c r="M956" s="36">
        <f t="shared" si="185"/>
        <v>2566.0788563410679</v>
      </c>
      <c r="N956" s="36">
        <f t="shared" si="186"/>
        <v>4.653498823678559E-2</v>
      </c>
      <c r="O956" s="36">
        <f t="shared" si="187"/>
        <v>6584760.696960683</v>
      </c>
      <c r="P956" s="35">
        <f t="shared" si="178"/>
        <v>6584760.696960683</v>
      </c>
    </row>
    <row r="957" spans="1:16" ht="17" x14ac:dyDescent="0.4">
      <c r="A957" s="1">
        <v>956</v>
      </c>
      <c r="B957" s="21">
        <v>40769</v>
      </c>
      <c r="C957" s="43">
        <v>4</v>
      </c>
      <c r="D957" s="22">
        <v>48337</v>
      </c>
      <c r="E957" s="25">
        <f t="shared" si="179"/>
        <v>54666.5</v>
      </c>
      <c r="F957" s="25">
        <f t="shared" si="180"/>
        <v>53010.875</v>
      </c>
      <c r="G957" s="25">
        <f t="shared" si="181"/>
        <v>0.91183177036787266</v>
      </c>
      <c r="H957" s="25">
        <f t="shared" si="176"/>
        <v>1.0012225194949984</v>
      </c>
      <c r="I957" s="4">
        <f t="shared" si="182"/>
        <v>48277.979229213161</v>
      </c>
      <c r="J957" s="25">
        <f t="shared" si="177"/>
        <v>52542.486767845476</v>
      </c>
      <c r="K957" s="15">
        <f t="shared" si="183"/>
        <v>52606.72098223486</v>
      </c>
      <c r="L957" s="36">
        <f t="shared" si="184"/>
        <v>-4269.7209822348595</v>
      </c>
      <c r="M957" s="36">
        <f t="shared" si="185"/>
        <v>4269.7209822348595</v>
      </c>
      <c r="N957" s="36">
        <f t="shared" si="186"/>
        <v>8.8332353729748625E-2</v>
      </c>
      <c r="O957" s="36">
        <f t="shared" si="187"/>
        <v>18230517.266136613</v>
      </c>
      <c r="P957" s="35">
        <f t="shared" si="178"/>
        <v>18230517.266136613</v>
      </c>
    </row>
    <row r="958" spans="1:16" ht="17" x14ac:dyDescent="0.4">
      <c r="A958" s="1">
        <v>957</v>
      </c>
      <c r="B958" s="21">
        <v>40770</v>
      </c>
      <c r="C958" s="43">
        <v>1</v>
      </c>
      <c r="D958" s="22">
        <v>53725</v>
      </c>
      <c r="E958" s="25">
        <f t="shared" si="179"/>
        <v>51355.25</v>
      </c>
      <c r="F958" s="25">
        <f t="shared" si="180"/>
        <v>51190.125</v>
      </c>
      <c r="G958" s="25">
        <f t="shared" si="181"/>
        <v>1.0495188280942858</v>
      </c>
      <c r="H958" s="25">
        <f t="shared" si="176"/>
        <v>0.99908176007043725</v>
      </c>
      <c r="I958" s="4">
        <f t="shared" si="182"/>
        <v>53774.377780865783</v>
      </c>
      <c r="J958" s="25">
        <f t="shared" si="177"/>
        <v>52543.027433908319</v>
      </c>
      <c r="K958" s="15">
        <f t="shared" si="183"/>
        <v>52494.780328098394</v>
      </c>
      <c r="L958" s="36">
        <f t="shared" si="184"/>
        <v>1230.2196719016065</v>
      </c>
      <c r="M958" s="36">
        <f t="shared" si="185"/>
        <v>1230.2196719016065</v>
      </c>
      <c r="N958" s="36">
        <f t="shared" si="186"/>
        <v>2.2898458295050841E-2</v>
      </c>
      <c r="O958" s="36">
        <f t="shared" si="187"/>
        <v>1513440.4411336964</v>
      </c>
      <c r="P958" s="35">
        <f t="shared" si="178"/>
        <v>1513440.4411336964</v>
      </c>
    </row>
    <row r="959" spans="1:16" ht="17" x14ac:dyDescent="0.4">
      <c r="A959" s="1">
        <v>958</v>
      </c>
      <c r="B959" s="21">
        <v>40771</v>
      </c>
      <c r="C959" s="43">
        <v>2</v>
      </c>
      <c r="D959" s="22">
        <v>48216</v>
      </c>
      <c r="E959" s="25">
        <f t="shared" si="179"/>
        <v>51025</v>
      </c>
      <c r="F959" s="25">
        <f t="shared" si="180"/>
        <v>50405.625</v>
      </c>
      <c r="G959" s="25">
        <f t="shared" si="181"/>
        <v>0.95655990774839117</v>
      </c>
      <c r="H959" s="25">
        <f t="shared" si="176"/>
        <v>0.99903006100488578</v>
      </c>
      <c r="I959" s="4">
        <f t="shared" si="182"/>
        <v>48262.811983356522</v>
      </c>
      <c r="J959" s="25">
        <f t="shared" si="177"/>
        <v>52543.568099971162</v>
      </c>
      <c r="K959" s="15">
        <f t="shared" si="183"/>
        <v>52492.60404432856</v>
      </c>
      <c r="L959" s="36">
        <f t="shared" si="184"/>
        <v>-4276.6040443285601</v>
      </c>
      <c r="M959" s="36">
        <f t="shared" si="185"/>
        <v>4276.6040443285601</v>
      </c>
      <c r="N959" s="36">
        <f t="shared" si="186"/>
        <v>8.8696782070859473E-2</v>
      </c>
      <c r="O959" s="36">
        <f t="shared" si="187"/>
        <v>18289342.151967399</v>
      </c>
      <c r="P959" s="35">
        <f t="shared" si="178"/>
        <v>18289342.151967399</v>
      </c>
    </row>
    <row r="960" spans="1:16" ht="17" x14ac:dyDescent="0.4">
      <c r="A960" s="1">
        <v>959</v>
      </c>
      <c r="B960" s="21">
        <v>40772</v>
      </c>
      <c r="C960" s="43">
        <v>3</v>
      </c>
      <c r="D960" s="22">
        <v>53822</v>
      </c>
      <c r="E960" s="25">
        <f t="shared" si="179"/>
        <v>49786.25</v>
      </c>
      <c r="F960" s="25">
        <f t="shared" si="180"/>
        <v>49794.625</v>
      </c>
      <c r="G960" s="25">
        <f t="shared" si="181"/>
        <v>1.0808797134228845</v>
      </c>
      <c r="H960" s="25">
        <f t="shared" si="176"/>
        <v>1.0006656594296783</v>
      </c>
      <c r="I960" s="4">
        <f t="shared" si="182"/>
        <v>53786.196710972807</v>
      </c>
      <c r="J960" s="25">
        <f t="shared" si="177"/>
        <v>52544.108766034013</v>
      </c>
      <c r="K960" s="15">
        <f t="shared" si="183"/>
        <v>52579.08524750817</v>
      </c>
      <c r="L960" s="36">
        <f t="shared" si="184"/>
        <v>1242.9147524918299</v>
      </c>
      <c r="M960" s="36">
        <f t="shared" si="185"/>
        <v>1242.9147524918299</v>
      </c>
      <c r="N960" s="36">
        <f t="shared" si="186"/>
        <v>2.3093061433834303E-2</v>
      </c>
      <c r="O960" s="36">
        <f t="shared" si="187"/>
        <v>1544837.0819618267</v>
      </c>
      <c r="P960" s="35">
        <f t="shared" si="178"/>
        <v>1544837.0819618267</v>
      </c>
    </row>
    <row r="961" spans="1:16" ht="17" x14ac:dyDescent="0.4">
      <c r="A961" s="1">
        <v>960</v>
      </c>
      <c r="B961" s="21">
        <v>40773</v>
      </c>
      <c r="C961" s="43">
        <v>4</v>
      </c>
      <c r="D961" s="22">
        <v>43382</v>
      </c>
      <c r="E961" s="25">
        <f t="shared" si="179"/>
        <v>49803</v>
      </c>
      <c r="F961" s="25">
        <f t="shared" si="180"/>
        <v>49999.5</v>
      </c>
      <c r="G961" s="25">
        <f t="shared" si="181"/>
        <v>0.86764867648676491</v>
      </c>
      <c r="H961" s="25">
        <f t="shared" si="176"/>
        <v>1.0012225194949984</v>
      </c>
      <c r="I961" s="4">
        <f t="shared" si="182"/>
        <v>43329.029416838559</v>
      </c>
      <c r="J961" s="25">
        <f t="shared" si="177"/>
        <v>52544.649432096856</v>
      </c>
      <c r="K961" s="15">
        <f t="shared" si="183"/>
        <v>52608.886290385453</v>
      </c>
      <c r="L961" s="36">
        <f t="shared" si="184"/>
        <v>-9226.8862903854533</v>
      </c>
      <c r="M961" s="36">
        <f t="shared" si="185"/>
        <v>9226.8862903854533</v>
      </c>
      <c r="N961" s="36">
        <f t="shared" si="186"/>
        <v>0.21268927874200022</v>
      </c>
      <c r="O961" s="36">
        <f t="shared" si="187"/>
        <v>85135430.615703031</v>
      </c>
      <c r="P961" s="35">
        <f t="shared" si="178"/>
        <v>85135430.615703031</v>
      </c>
    </row>
    <row r="962" spans="1:16" ht="17" x14ac:dyDescent="0.4">
      <c r="A962" s="1">
        <v>961</v>
      </c>
      <c r="B962" s="21">
        <v>40774</v>
      </c>
      <c r="C962" s="43">
        <v>1</v>
      </c>
      <c r="D962" s="22">
        <v>53792</v>
      </c>
      <c r="E962" s="25">
        <f t="shared" si="179"/>
        <v>50196</v>
      </c>
      <c r="F962" s="25">
        <f t="shared" si="180"/>
        <v>49240.75</v>
      </c>
      <c r="G962" s="25">
        <f t="shared" si="181"/>
        <v>1.0924285271853089</v>
      </c>
      <c r="H962" s="25">
        <f t="shared" ref="H962:H1025" si="188">VLOOKUP(C962,$Q$38:$S$42,3,FALSE)</f>
        <v>0.99908176007043725</v>
      </c>
      <c r="I962" s="4">
        <f t="shared" si="182"/>
        <v>53841.439359485012</v>
      </c>
      <c r="J962" s="25">
        <f t="shared" si="177"/>
        <v>52545.190098159699</v>
      </c>
      <c r="K962" s="15">
        <f t="shared" si="183"/>
        <v>52496.941006505105</v>
      </c>
      <c r="L962" s="36">
        <f t="shared" si="184"/>
        <v>1295.0589934948948</v>
      </c>
      <c r="M962" s="36">
        <f t="shared" si="185"/>
        <v>1295.0589934948948</v>
      </c>
      <c r="N962" s="36">
        <f t="shared" si="186"/>
        <v>2.4075308475143047E-2</v>
      </c>
      <c r="O962" s="36">
        <f t="shared" si="187"/>
        <v>1677177.79663201</v>
      </c>
      <c r="P962" s="35">
        <f t="shared" si="178"/>
        <v>1677177.79663201</v>
      </c>
    </row>
    <row r="963" spans="1:16" ht="17" x14ac:dyDescent="0.4">
      <c r="A963" s="1">
        <v>962</v>
      </c>
      <c r="B963" s="21">
        <v>40775</v>
      </c>
      <c r="C963" s="43">
        <v>2</v>
      </c>
      <c r="D963" s="22">
        <v>49788</v>
      </c>
      <c r="E963" s="25">
        <f t="shared" si="179"/>
        <v>48285.5</v>
      </c>
      <c r="F963" s="25">
        <f t="shared" si="180"/>
        <v>50010.75</v>
      </c>
      <c r="G963" s="25">
        <f t="shared" si="181"/>
        <v>0.99554595761911191</v>
      </c>
      <c r="H963" s="25">
        <f t="shared" si="188"/>
        <v>0.99903006100488578</v>
      </c>
      <c r="I963" s="4">
        <f t="shared" si="182"/>
        <v>49836.338207801447</v>
      </c>
      <c r="J963" s="25">
        <f t="shared" ref="J963:J1026" si="189">INTERCEPT($I$2:$I$3896,$A$2:$A$3896)+SLOPE($I$2:$I$3896,$A$2:$A$3896)*A963</f>
        <v>52545.730764222542</v>
      </c>
      <c r="K963" s="15">
        <f t="shared" si="183"/>
        <v>52494.764610927552</v>
      </c>
      <c r="L963" s="36">
        <f t="shared" si="184"/>
        <v>-2706.764610927552</v>
      </c>
      <c r="M963" s="36">
        <f t="shared" si="185"/>
        <v>2706.764610927552</v>
      </c>
      <c r="N963" s="36">
        <f t="shared" si="186"/>
        <v>5.4365803224221743E-2</v>
      </c>
      <c r="O963" s="36">
        <f t="shared" si="187"/>
        <v>7326574.6589697823</v>
      </c>
      <c r="P963" s="35">
        <f t="shared" ref="P963:P1026" si="190">(D963-K963)^2</f>
        <v>7326574.6589697823</v>
      </c>
    </row>
    <row r="964" spans="1:16" ht="17" x14ac:dyDescent="0.4">
      <c r="A964" s="1">
        <v>963</v>
      </c>
      <c r="B964" s="21">
        <v>40776</v>
      </c>
      <c r="C964" s="43">
        <v>3</v>
      </c>
      <c r="D964" s="22">
        <v>46180</v>
      </c>
      <c r="E964" s="25">
        <f t="shared" si="179"/>
        <v>51736</v>
      </c>
      <c r="F964" s="25">
        <f t="shared" si="180"/>
        <v>52466.75</v>
      </c>
      <c r="G964" s="25">
        <f t="shared" si="181"/>
        <v>0.88017649273111065</v>
      </c>
      <c r="H964" s="25">
        <f t="shared" si="188"/>
        <v>1.0006656594296783</v>
      </c>
      <c r="I964" s="4">
        <f t="shared" si="182"/>
        <v>46149.280296397832</v>
      </c>
      <c r="J964" s="25">
        <f t="shared" si="189"/>
        <v>52546.271430285386</v>
      </c>
      <c r="K964" s="15">
        <f t="shared" si="183"/>
        <v>52581.249351357394</v>
      </c>
      <c r="L964" s="36">
        <f t="shared" si="184"/>
        <v>-6401.2493513573936</v>
      </c>
      <c r="M964" s="36">
        <f t="shared" si="185"/>
        <v>6401.2493513573936</v>
      </c>
      <c r="N964" s="36">
        <f t="shared" si="186"/>
        <v>0.13861518733991757</v>
      </c>
      <c r="O964" s="36">
        <f t="shared" si="187"/>
        <v>40975993.258253455</v>
      </c>
      <c r="P964" s="35">
        <f t="shared" si="190"/>
        <v>40975993.258253455</v>
      </c>
    </row>
    <row r="965" spans="1:16" ht="17" x14ac:dyDescent="0.4">
      <c r="A965" s="1">
        <v>964</v>
      </c>
      <c r="B965" s="21">
        <v>40777</v>
      </c>
      <c r="C965" s="43">
        <v>4</v>
      </c>
      <c r="D965" s="22">
        <v>57184</v>
      </c>
      <c r="E965" s="25">
        <f t="shared" ref="E965:E1028" si="191">AVERAGE(D963:D966)</f>
        <v>53197.5</v>
      </c>
      <c r="F965" s="25">
        <f t="shared" ref="F965:F1028" si="192">AVERAGE(E965:E966)</f>
        <v>54619.25</v>
      </c>
      <c r="G965" s="25">
        <f t="shared" si="181"/>
        <v>1.0469568879103979</v>
      </c>
      <c r="H965" s="25">
        <f t="shared" si="188"/>
        <v>1.0012225194949984</v>
      </c>
      <c r="I965" s="4">
        <f t="shared" si="182"/>
        <v>57114.176805414594</v>
      </c>
      <c r="J965" s="25">
        <f t="shared" si="189"/>
        <v>52546.812096348229</v>
      </c>
      <c r="K965" s="15">
        <f t="shared" si="183"/>
        <v>52611.051598536033</v>
      </c>
      <c r="L965" s="36">
        <f t="shared" si="184"/>
        <v>4572.9484014639675</v>
      </c>
      <c r="M965" s="36">
        <f t="shared" si="185"/>
        <v>4572.9484014639675</v>
      </c>
      <c r="N965" s="36">
        <f t="shared" si="186"/>
        <v>7.99690193317006E-2</v>
      </c>
      <c r="O965" s="36">
        <f t="shared" si="187"/>
        <v>20911857.082451854</v>
      </c>
      <c r="P965" s="35">
        <f t="shared" si="190"/>
        <v>20911857.082451854</v>
      </c>
    </row>
    <row r="966" spans="1:16" ht="17" x14ac:dyDescent="0.4">
      <c r="A966" s="1">
        <v>965</v>
      </c>
      <c r="B966" s="21">
        <v>40778</v>
      </c>
      <c r="C966" s="43">
        <v>1</v>
      </c>
      <c r="D966" s="22">
        <v>59638</v>
      </c>
      <c r="E966" s="25">
        <f t="shared" si="191"/>
        <v>56041</v>
      </c>
      <c r="F966" s="25">
        <f t="shared" si="192"/>
        <v>56332.125</v>
      </c>
      <c r="G966" s="25">
        <f t="shared" si="181"/>
        <v>1.0586854303827522</v>
      </c>
      <c r="H966" s="25">
        <f t="shared" si="188"/>
        <v>0.99908176007043725</v>
      </c>
      <c r="I966" s="4">
        <f t="shared" si="182"/>
        <v>59692.81232378359</v>
      </c>
      <c r="J966" s="25">
        <f t="shared" si="189"/>
        <v>52547.352762411079</v>
      </c>
      <c r="K966" s="15">
        <f t="shared" si="183"/>
        <v>52499.101684911817</v>
      </c>
      <c r="L966" s="36">
        <f t="shared" si="184"/>
        <v>7138.8983150881832</v>
      </c>
      <c r="M966" s="36">
        <f t="shared" si="185"/>
        <v>7138.8983150881832</v>
      </c>
      <c r="N966" s="36">
        <f t="shared" si="186"/>
        <v>0.11970385182414205</v>
      </c>
      <c r="O966" s="36">
        <f t="shared" si="187"/>
        <v>50963869.153168902</v>
      </c>
      <c r="P966" s="35">
        <f t="shared" si="190"/>
        <v>50963869.153168902</v>
      </c>
    </row>
    <row r="967" spans="1:16" ht="17" x14ac:dyDescent="0.4">
      <c r="A967" s="1">
        <v>966</v>
      </c>
      <c r="B967" s="21">
        <v>40779</v>
      </c>
      <c r="C967" s="43">
        <v>2</v>
      </c>
      <c r="D967" s="22">
        <v>61162</v>
      </c>
      <c r="E967" s="25">
        <f t="shared" si="191"/>
        <v>56623.25</v>
      </c>
      <c r="F967" s="25">
        <f t="shared" si="192"/>
        <v>57017</v>
      </c>
      <c r="G967" s="25">
        <f t="shared" si="181"/>
        <v>1.0726976165003419</v>
      </c>
      <c r="H967" s="25">
        <f t="shared" si="188"/>
        <v>0.99903006100488578</v>
      </c>
      <c r="I967" s="4">
        <f t="shared" si="182"/>
        <v>61221.381004771276</v>
      </c>
      <c r="J967" s="25">
        <f t="shared" si="189"/>
        <v>52547.893428473923</v>
      </c>
      <c r="K967" s="15">
        <f t="shared" si="183"/>
        <v>52496.925177526537</v>
      </c>
      <c r="L967" s="36">
        <f t="shared" si="184"/>
        <v>8665.0748224734634</v>
      </c>
      <c r="M967" s="36">
        <f t="shared" si="185"/>
        <v>8665.0748224734634</v>
      </c>
      <c r="N967" s="36">
        <f t="shared" si="186"/>
        <v>0.14167415752384591</v>
      </c>
      <c r="O967" s="36">
        <f t="shared" si="187"/>
        <v>75083521.679063529</v>
      </c>
      <c r="P967" s="35">
        <f t="shared" si="190"/>
        <v>75083521.679063529</v>
      </c>
    </row>
    <row r="968" spans="1:16" ht="17" x14ac:dyDescent="0.4">
      <c r="A968" s="1">
        <v>967</v>
      </c>
      <c r="B968" s="21">
        <v>40780</v>
      </c>
      <c r="C968" s="43">
        <v>3</v>
      </c>
      <c r="D968" s="22">
        <v>48509</v>
      </c>
      <c r="E968" s="25">
        <f t="shared" si="191"/>
        <v>57410.75</v>
      </c>
      <c r="F968" s="25">
        <f t="shared" si="192"/>
        <v>56727</v>
      </c>
      <c r="G968" s="25">
        <f t="shared" si="181"/>
        <v>0.85513071376945726</v>
      </c>
      <c r="H968" s="25">
        <f t="shared" si="188"/>
        <v>1.0006656594296783</v>
      </c>
      <c r="I968" s="4">
        <f t="shared" si="182"/>
        <v>48476.731006885289</v>
      </c>
      <c r="J968" s="25">
        <f t="shared" si="189"/>
        <v>52548.434094536766</v>
      </c>
      <c r="K968" s="15">
        <f t="shared" si="183"/>
        <v>52583.413455206624</v>
      </c>
      <c r="L968" s="36">
        <f t="shared" si="184"/>
        <v>-4074.4134552066243</v>
      </c>
      <c r="M968" s="36">
        <f t="shared" si="185"/>
        <v>4074.4134552066243</v>
      </c>
      <c r="N968" s="36">
        <f t="shared" si="186"/>
        <v>8.3992938531130809E-2</v>
      </c>
      <c r="O968" s="36">
        <f t="shared" si="187"/>
        <v>16600845.003968783</v>
      </c>
      <c r="P968" s="35">
        <f t="shared" si="190"/>
        <v>16600845.003968783</v>
      </c>
    </row>
    <row r="969" spans="1:16" ht="17" x14ac:dyDescent="0.4">
      <c r="A969" s="1">
        <v>968</v>
      </c>
      <c r="B969" s="21">
        <v>40781</v>
      </c>
      <c r="C969" s="43">
        <v>4</v>
      </c>
      <c r="D969" s="22">
        <v>60334</v>
      </c>
      <c r="E969" s="25">
        <f t="shared" si="191"/>
        <v>56043.25</v>
      </c>
      <c r="F969" s="25">
        <f t="shared" si="192"/>
        <v>54565.875</v>
      </c>
      <c r="G969" s="25">
        <f t="shared" si="181"/>
        <v>1.1057093833829295</v>
      </c>
      <c r="H969" s="25">
        <f t="shared" si="188"/>
        <v>1.0012225194949984</v>
      </c>
      <c r="I969" s="4">
        <f t="shared" si="182"/>
        <v>60260.330571101782</v>
      </c>
      <c r="J969" s="25">
        <f t="shared" si="189"/>
        <v>52548.974760599609</v>
      </c>
      <c r="K969" s="15">
        <f t="shared" si="183"/>
        <v>52613.216906686619</v>
      </c>
      <c r="L969" s="36">
        <f t="shared" si="184"/>
        <v>7720.783093313381</v>
      </c>
      <c r="M969" s="36">
        <f t="shared" si="185"/>
        <v>7720.783093313381</v>
      </c>
      <c r="N969" s="36">
        <f t="shared" si="186"/>
        <v>0.12796736654810523</v>
      </c>
      <c r="O969" s="36">
        <f t="shared" si="187"/>
        <v>59610491.573993742</v>
      </c>
      <c r="P969" s="35">
        <f t="shared" si="190"/>
        <v>59610491.573993742</v>
      </c>
    </row>
    <row r="970" spans="1:16" ht="17" x14ac:dyDescent="0.4">
      <c r="A970" s="1">
        <v>969</v>
      </c>
      <c r="B970" s="21">
        <v>40782</v>
      </c>
      <c r="C970" s="43">
        <v>1</v>
      </c>
      <c r="D970" s="22">
        <v>54168</v>
      </c>
      <c r="E970" s="25">
        <f t="shared" si="191"/>
        <v>53088.5</v>
      </c>
      <c r="F970" s="25">
        <f t="shared" si="192"/>
        <v>54803.375</v>
      </c>
      <c r="G970" s="25">
        <f t="shared" si="181"/>
        <v>0.98840627972273609</v>
      </c>
      <c r="H970" s="25">
        <f t="shared" si="188"/>
        <v>0.99908176007043725</v>
      </c>
      <c r="I970" s="4">
        <f t="shared" si="182"/>
        <v>54217.784935019779</v>
      </c>
      <c r="J970" s="25">
        <f t="shared" si="189"/>
        <v>52549.515426662452</v>
      </c>
      <c r="K970" s="15">
        <f t="shared" si="183"/>
        <v>52501.262363318514</v>
      </c>
      <c r="L970" s="36">
        <f t="shared" si="184"/>
        <v>1666.737636681486</v>
      </c>
      <c r="M970" s="36">
        <f t="shared" si="185"/>
        <v>1666.737636681486</v>
      </c>
      <c r="N970" s="36">
        <f t="shared" si="186"/>
        <v>3.0769783574831747E-2</v>
      </c>
      <c r="O970" s="36">
        <f t="shared" si="187"/>
        <v>2778014.3495305856</v>
      </c>
      <c r="P970" s="35">
        <f t="shared" si="190"/>
        <v>2778014.3495305856</v>
      </c>
    </row>
    <row r="971" spans="1:16" ht="17" x14ac:dyDescent="0.4">
      <c r="A971" s="1">
        <v>970</v>
      </c>
      <c r="B971" s="21">
        <v>40783</v>
      </c>
      <c r="C971" s="43">
        <v>2</v>
      </c>
      <c r="D971" s="22">
        <v>49343</v>
      </c>
      <c r="E971" s="25">
        <f t="shared" si="191"/>
        <v>56518.25</v>
      </c>
      <c r="F971" s="25">
        <f t="shared" si="192"/>
        <v>57130.125</v>
      </c>
      <c r="G971" s="25">
        <f t="shared" si="181"/>
        <v>0.86369494202927088</v>
      </c>
      <c r="H971" s="25">
        <f t="shared" si="188"/>
        <v>0.99903006100488578</v>
      </c>
      <c r="I971" s="4">
        <f t="shared" si="182"/>
        <v>49390.906165894325</v>
      </c>
      <c r="J971" s="25">
        <f t="shared" si="189"/>
        <v>52550.056092725303</v>
      </c>
      <c r="K971" s="15">
        <f t="shared" si="183"/>
        <v>52499.085744125528</v>
      </c>
      <c r="L971" s="36">
        <f t="shared" si="184"/>
        <v>-3156.0857441255284</v>
      </c>
      <c r="M971" s="36">
        <f t="shared" si="185"/>
        <v>3156.0857441255284</v>
      </c>
      <c r="N971" s="36">
        <f t="shared" si="186"/>
        <v>6.3962177900118114E-2</v>
      </c>
      <c r="O971" s="36">
        <f t="shared" si="187"/>
        <v>9960877.2242723908</v>
      </c>
      <c r="P971" s="35">
        <f t="shared" si="190"/>
        <v>9960877.2242723908</v>
      </c>
    </row>
    <row r="972" spans="1:16" ht="17" x14ac:dyDescent="0.4">
      <c r="A972" s="1">
        <v>971</v>
      </c>
      <c r="B972" s="21">
        <v>40784</v>
      </c>
      <c r="C972" s="43">
        <v>3</v>
      </c>
      <c r="D972" s="22">
        <v>62228</v>
      </c>
      <c r="E972" s="25">
        <f t="shared" si="191"/>
        <v>57742</v>
      </c>
      <c r="F972" s="25">
        <f t="shared" si="192"/>
        <v>59234.375</v>
      </c>
      <c r="G972" s="25">
        <f t="shared" si="181"/>
        <v>1.0505386441572144</v>
      </c>
      <c r="H972" s="25">
        <f t="shared" si="188"/>
        <v>1.0006656594296783</v>
      </c>
      <c r="I972" s="4">
        <f t="shared" si="182"/>
        <v>62186.604900048602</v>
      </c>
      <c r="J972" s="25">
        <f t="shared" si="189"/>
        <v>52550.596758788146</v>
      </c>
      <c r="K972" s="15">
        <f t="shared" si="183"/>
        <v>52585.577559055855</v>
      </c>
      <c r="L972" s="36">
        <f t="shared" si="184"/>
        <v>9642.4224409441449</v>
      </c>
      <c r="M972" s="36">
        <f t="shared" si="185"/>
        <v>9642.4224409441449</v>
      </c>
      <c r="N972" s="36">
        <f t="shared" si="186"/>
        <v>0.15495311501163697</v>
      </c>
      <c r="O972" s="36">
        <f t="shared" si="187"/>
        <v>92976310.52962324</v>
      </c>
      <c r="P972" s="35">
        <f t="shared" si="190"/>
        <v>92976310.52962324</v>
      </c>
    </row>
    <row r="973" spans="1:16" ht="17" x14ac:dyDescent="0.4">
      <c r="A973" s="1">
        <v>972</v>
      </c>
      <c r="B973" s="21">
        <v>40785</v>
      </c>
      <c r="C973" s="43">
        <v>4</v>
      </c>
      <c r="D973" s="22">
        <v>65229</v>
      </c>
      <c r="E973" s="25">
        <f t="shared" si="191"/>
        <v>60726.75</v>
      </c>
      <c r="F973" s="25">
        <f t="shared" si="192"/>
        <v>60588.125</v>
      </c>
      <c r="G973" s="25">
        <f t="shared" si="181"/>
        <v>1.0765971054558958</v>
      </c>
      <c r="H973" s="25">
        <f t="shared" si="188"/>
        <v>1.0012225194949984</v>
      </c>
      <c r="I973" s="4">
        <f t="shared" si="182"/>
        <v>65149.353645082338</v>
      </c>
      <c r="J973" s="25">
        <f t="shared" si="189"/>
        <v>52551.137424850989</v>
      </c>
      <c r="K973" s="15">
        <f t="shared" si="183"/>
        <v>52615.382214837213</v>
      </c>
      <c r="L973" s="36">
        <f t="shared" si="184"/>
        <v>12613.617785162787</v>
      </c>
      <c r="M973" s="36">
        <f t="shared" si="185"/>
        <v>12613.617785162787</v>
      </c>
      <c r="N973" s="36">
        <f t="shared" si="186"/>
        <v>0.1933743853985618</v>
      </c>
      <c r="O973" s="36">
        <f t="shared" si="187"/>
        <v>159103353.63017496</v>
      </c>
      <c r="P973" s="35">
        <f t="shared" si="190"/>
        <v>159103353.63017496</v>
      </c>
    </row>
    <row r="974" spans="1:16" ht="17" x14ac:dyDescent="0.4">
      <c r="A974" s="1">
        <v>973</v>
      </c>
      <c r="B974" s="21">
        <v>40786</v>
      </c>
      <c r="C974" s="43">
        <v>1</v>
      </c>
      <c r="D974" s="22">
        <v>66107</v>
      </c>
      <c r="E974" s="25">
        <f t="shared" si="191"/>
        <v>60449.5</v>
      </c>
      <c r="F974" s="25">
        <f t="shared" si="192"/>
        <v>60216.25</v>
      </c>
      <c r="G974" s="25">
        <f t="shared" si="181"/>
        <v>1.0978265833558216</v>
      </c>
      <c r="H974" s="25">
        <f t="shared" si="188"/>
        <v>0.99908176007043725</v>
      </c>
      <c r="I974" s="4">
        <f t="shared" si="182"/>
        <v>66167.757877332609</v>
      </c>
      <c r="J974" s="25">
        <f t="shared" si="189"/>
        <v>52551.678090913832</v>
      </c>
      <c r="K974" s="15">
        <f t="shared" si="183"/>
        <v>52503.423041725226</v>
      </c>
      <c r="L974" s="36">
        <f t="shared" si="184"/>
        <v>13603.576958274774</v>
      </c>
      <c r="M974" s="36">
        <f t="shared" si="185"/>
        <v>13603.576958274774</v>
      </c>
      <c r="N974" s="36">
        <f t="shared" si="186"/>
        <v>0.2057811874427031</v>
      </c>
      <c r="O974" s="36">
        <f t="shared" si="187"/>
        <v>185057306.05970436</v>
      </c>
      <c r="P974" s="35">
        <f t="shared" si="190"/>
        <v>185057306.05970436</v>
      </c>
    </row>
    <row r="975" spans="1:16" ht="17" x14ac:dyDescent="0.4">
      <c r="A975" s="1">
        <v>974</v>
      </c>
      <c r="B975" s="21">
        <v>40787</v>
      </c>
      <c r="C975" s="43">
        <v>2</v>
      </c>
      <c r="D975" s="22">
        <v>48234</v>
      </c>
      <c r="E975" s="25">
        <f t="shared" si="191"/>
        <v>59983</v>
      </c>
      <c r="F975" s="25">
        <f t="shared" si="192"/>
        <v>58459.125</v>
      </c>
      <c r="G975" s="25">
        <f t="shared" si="181"/>
        <v>0.82508932523365686</v>
      </c>
      <c r="H975" s="25">
        <f t="shared" si="188"/>
        <v>0.99903006100488578</v>
      </c>
      <c r="I975" s="4">
        <f t="shared" si="182"/>
        <v>48280.829459208944</v>
      </c>
      <c r="J975" s="25">
        <f t="shared" si="189"/>
        <v>52552.218756976676</v>
      </c>
      <c r="K975" s="15">
        <f t="shared" si="183"/>
        <v>52501.246310724513</v>
      </c>
      <c r="L975" s="36">
        <f t="shared" si="184"/>
        <v>-4267.246310724513</v>
      </c>
      <c r="M975" s="36">
        <f t="shared" si="185"/>
        <v>4267.246310724513</v>
      </c>
      <c r="N975" s="36">
        <f t="shared" si="186"/>
        <v>8.8469675140450996E-2</v>
      </c>
      <c r="O975" s="36">
        <f t="shared" si="187"/>
        <v>18209391.076391969</v>
      </c>
      <c r="P975" s="35">
        <f t="shared" si="190"/>
        <v>18209391.076391969</v>
      </c>
    </row>
    <row r="976" spans="1:16" ht="17" x14ac:dyDescent="0.4">
      <c r="A976" s="1">
        <v>975</v>
      </c>
      <c r="B976" s="21">
        <v>40788</v>
      </c>
      <c r="C976" s="43">
        <v>3</v>
      </c>
      <c r="D976" s="22">
        <v>60362</v>
      </c>
      <c r="E976" s="25">
        <f t="shared" si="191"/>
        <v>56935.25</v>
      </c>
      <c r="F976" s="25">
        <f t="shared" si="192"/>
        <v>54694.125</v>
      </c>
      <c r="G976" s="25">
        <f t="shared" si="181"/>
        <v>1.1036285889937905</v>
      </c>
      <c r="H976" s="25">
        <f t="shared" si="188"/>
        <v>1.0006656594296783</v>
      </c>
      <c r="I976" s="4">
        <f t="shared" si="182"/>
        <v>60321.846194265185</v>
      </c>
      <c r="J976" s="25">
        <f t="shared" si="189"/>
        <v>52552.759423039519</v>
      </c>
      <c r="K976" s="15">
        <f t="shared" si="183"/>
        <v>52587.741662905079</v>
      </c>
      <c r="L976" s="36">
        <f t="shared" si="184"/>
        <v>7774.2583370949214</v>
      </c>
      <c r="M976" s="36">
        <f t="shared" si="185"/>
        <v>7774.2583370949214</v>
      </c>
      <c r="N976" s="36">
        <f t="shared" si="186"/>
        <v>0.12879391566043075</v>
      </c>
      <c r="O976" s="36">
        <f t="shared" si="187"/>
        <v>60439092.69188989</v>
      </c>
      <c r="P976" s="35">
        <f t="shared" si="190"/>
        <v>60439092.69188989</v>
      </c>
    </row>
    <row r="977" spans="1:16" ht="17" x14ac:dyDescent="0.4">
      <c r="A977" s="1">
        <v>976</v>
      </c>
      <c r="B977" s="21">
        <v>40789</v>
      </c>
      <c r="C977" s="43">
        <v>4</v>
      </c>
      <c r="D977" s="22">
        <v>53038</v>
      </c>
      <c r="E977" s="25">
        <f t="shared" si="191"/>
        <v>52453</v>
      </c>
      <c r="F977" s="25">
        <f t="shared" si="192"/>
        <v>54168.5</v>
      </c>
      <c r="G977" s="25">
        <f t="shared" si="181"/>
        <v>0.97912993714058905</v>
      </c>
      <c r="H977" s="25">
        <f t="shared" si="188"/>
        <v>1.0012225194949984</v>
      </c>
      <c r="I977" s="4">
        <f t="shared" si="182"/>
        <v>52973.239182386322</v>
      </c>
      <c r="J977" s="25">
        <f t="shared" si="189"/>
        <v>52553.300089102369</v>
      </c>
      <c r="K977" s="15">
        <f t="shared" si="183"/>
        <v>52617.547522987799</v>
      </c>
      <c r="L977" s="36">
        <f t="shared" si="184"/>
        <v>420.45247701220069</v>
      </c>
      <c r="M977" s="36">
        <f t="shared" si="185"/>
        <v>420.45247701220069</v>
      </c>
      <c r="N977" s="36">
        <f t="shared" si="186"/>
        <v>7.9273818208115063E-3</v>
      </c>
      <c r="O977" s="36">
        <f t="shared" si="187"/>
        <v>176780.28542569515</v>
      </c>
      <c r="P977" s="35">
        <f t="shared" si="190"/>
        <v>176780.28542569515</v>
      </c>
    </row>
    <row r="978" spans="1:16" ht="17" x14ac:dyDescent="0.4">
      <c r="A978" s="1">
        <v>977</v>
      </c>
      <c r="B978" s="21">
        <v>40790</v>
      </c>
      <c r="C978" s="43">
        <v>1</v>
      </c>
      <c r="D978" s="22">
        <v>48178</v>
      </c>
      <c r="E978" s="25">
        <f t="shared" si="191"/>
        <v>55884</v>
      </c>
      <c r="F978" s="25">
        <f t="shared" si="192"/>
        <v>56348.375</v>
      </c>
      <c r="G978" s="25">
        <f t="shared" si="181"/>
        <v>0.8550024734519851</v>
      </c>
      <c r="H978" s="25">
        <f t="shared" si="188"/>
        <v>0.99908176007043725</v>
      </c>
      <c r="I978" s="4">
        <f t="shared" si="182"/>
        <v>48222.279622644055</v>
      </c>
      <c r="J978" s="25">
        <f t="shared" si="189"/>
        <v>52553.840755165213</v>
      </c>
      <c r="K978" s="15">
        <f t="shared" si="183"/>
        <v>52505.583720131937</v>
      </c>
      <c r="L978" s="36">
        <f t="shared" si="184"/>
        <v>-4327.5837201319373</v>
      </c>
      <c r="M978" s="36">
        <f t="shared" si="185"/>
        <v>4327.5837201319373</v>
      </c>
      <c r="N978" s="36">
        <f t="shared" si="186"/>
        <v>8.9824893522602381E-2</v>
      </c>
      <c r="O978" s="36">
        <f t="shared" si="187"/>
        <v>18727980.854750976</v>
      </c>
      <c r="P978" s="35">
        <f t="shared" si="190"/>
        <v>18727980.854750976</v>
      </c>
    </row>
    <row r="979" spans="1:16" ht="17" x14ac:dyDescent="0.4">
      <c r="A979" s="1">
        <v>978</v>
      </c>
      <c r="B979" s="21">
        <v>40791</v>
      </c>
      <c r="C979" s="43">
        <v>2</v>
      </c>
      <c r="D979" s="22">
        <v>61958</v>
      </c>
      <c r="E979" s="25">
        <f t="shared" si="191"/>
        <v>56812.75</v>
      </c>
      <c r="F979" s="25">
        <f t="shared" si="192"/>
        <v>58203.5</v>
      </c>
      <c r="G979" s="25">
        <f t="shared" si="181"/>
        <v>1.0645064300256857</v>
      </c>
      <c r="H979" s="25">
        <f t="shared" si="188"/>
        <v>0.99903006100488578</v>
      </c>
      <c r="I979" s="4">
        <f t="shared" si="182"/>
        <v>62018.153825800633</v>
      </c>
      <c r="J979" s="25">
        <f t="shared" si="189"/>
        <v>52554.381421228056</v>
      </c>
      <c r="K979" s="15">
        <f t="shared" si="183"/>
        <v>52503.406877323498</v>
      </c>
      <c r="L979" s="36">
        <f t="shared" si="184"/>
        <v>9454.5931226765024</v>
      </c>
      <c r="M979" s="36">
        <f t="shared" si="185"/>
        <v>9454.5931226765024</v>
      </c>
      <c r="N979" s="36">
        <f t="shared" si="186"/>
        <v>0.15259680949476262</v>
      </c>
      <c r="O979" s="36">
        <f t="shared" si="187"/>
        <v>89389331.11536181</v>
      </c>
      <c r="P979" s="35">
        <f t="shared" si="190"/>
        <v>89389331.11536181</v>
      </c>
    </row>
    <row r="980" spans="1:16" ht="17" x14ac:dyDescent="0.4">
      <c r="A980" s="1">
        <v>979</v>
      </c>
      <c r="B980" s="21">
        <v>40792</v>
      </c>
      <c r="C980" s="43">
        <v>3</v>
      </c>
      <c r="D980" s="22">
        <v>64077</v>
      </c>
      <c r="E980" s="25">
        <f t="shared" si="191"/>
        <v>59594.25</v>
      </c>
      <c r="F980" s="25">
        <f t="shared" si="192"/>
        <v>59875.25</v>
      </c>
      <c r="G980" s="25">
        <f t="shared" si="181"/>
        <v>1.0701750723379027</v>
      </c>
      <c r="H980" s="25">
        <f t="shared" si="188"/>
        <v>1.0006656594296783</v>
      </c>
      <c r="I980" s="4">
        <f t="shared" si="182"/>
        <v>64034.374914514592</v>
      </c>
      <c r="J980" s="25">
        <f t="shared" si="189"/>
        <v>52554.922087290899</v>
      </c>
      <c r="K980" s="15">
        <f t="shared" si="183"/>
        <v>52589.905766754317</v>
      </c>
      <c r="L980" s="36">
        <f t="shared" si="184"/>
        <v>11487.094233245683</v>
      </c>
      <c r="M980" s="36">
        <f t="shared" si="185"/>
        <v>11487.094233245683</v>
      </c>
      <c r="N980" s="36">
        <f t="shared" si="186"/>
        <v>0.17927016297962894</v>
      </c>
      <c r="O980" s="36">
        <f t="shared" si="187"/>
        <v>131953333.92346624</v>
      </c>
      <c r="P980" s="35">
        <f t="shared" si="190"/>
        <v>131953333.92346624</v>
      </c>
    </row>
    <row r="981" spans="1:16" ht="17" x14ac:dyDescent="0.4">
      <c r="A981" s="1">
        <v>980</v>
      </c>
      <c r="B981" s="21">
        <v>40793</v>
      </c>
      <c r="C981" s="43">
        <v>4</v>
      </c>
      <c r="D981" s="22">
        <v>64164</v>
      </c>
      <c r="E981" s="25">
        <f t="shared" si="191"/>
        <v>60156.25</v>
      </c>
      <c r="F981" s="25">
        <f t="shared" si="192"/>
        <v>60071.25</v>
      </c>
      <c r="G981" s="25">
        <f t="shared" si="181"/>
        <v>1.0681315937324427</v>
      </c>
      <c r="H981" s="25">
        <f t="shared" si="188"/>
        <v>1.0012225194949984</v>
      </c>
      <c r="I981" s="4">
        <f t="shared" si="182"/>
        <v>64085.654038588102</v>
      </c>
      <c r="J981" s="25">
        <f t="shared" si="189"/>
        <v>52555.462753353742</v>
      </c>
      <c r="K981" s="15">
        <f t="shared" si="183"/>
        <v>52619.712831138379</v>
      </c>
      <c r="L981" s="36">
        <f t="shared" si="184"/>
        <v>11544.287168861621</v>
      </c>
      <c r="M981" s="36">
        <f t="shared" si="185"/>
        <v>11544.287168861621</v>
      </c>
      <c r="N981" s="36">
        <f t="shared" si="186"/>
        <v>0.17991844599559911</v>
      </c>
      <c r="O981" s="36">
        <f t="shared" si="187"/>
        <v>133270566.23714307</v>
      </c>
      <c r="P981" s="35">
        <f t="shared" si="190"/>
        <v>133270566.23714307</v>
      </c>
    </row>
    <row r="982" spans="1:16" ht="17" x14ac:dyDescent="0.4">
      <c r="A982" s="1">
        <v>981</v>
      </c>
      <c r="B982" s="21">
        <v>40794</v>
      </c>
      <c r="C982" s="43">
        <v>1</v>
      </c>
      <c r="D982" s="22">
        <v>50426</v>
      </c>
      <c r="E982" s="25">
        <f t="shared" si="191"/>
        <v>59986.25</v>
      </c>
      <c r="F982" s="25">
        <f t="shared" si="192"/>
        <v>58666.625</v>
      </c>
      <c r="G982" s="25">
        <f t="shared" si="181"/>
        <v>0.85953470137407773</v>
      </c>
      <c r="H982" s="25">
        <f t="shared" si="188"/>
        <v>0.99908176007043725</v>
      </c>
      <c r="I982" s="4">
        <f t="shared" si="182"/>
        <v>50472.345723181723</v>
      </c>
      <c r="J982" s="25">
        <f t="shared" si="189"/>
        <v>52556.003419416586</v>
      </c>
      <c r="K982" s="15">
        <f t="shared" si="183"/>
        <v>52507.744398538642</v>
      </c>
      <c r="L982" s="36">
        <f t="shared" si="184"/>
        <v>-2081.7443985386417</v>
      </c>
      <c r="M982" s="36">
        <f t="shared" si="185"/>
        <v>2081.7443985386417</v>
      </c>
      <c r="N982" s="36">
        <f t="shared" si="186"/>
        <v>4.1283155486031842E-2</v>
      </c>
      <c r="O982" s="36">
        <f t="shared" si="187"/>
        <v>4333659.7408470111</v>
      </c>
      <c r="P982" s="35">
        <f t="shared" si="190"/>
        <v>4333659.7408470111</v>
      </c>
    </row>
    <row r="983" spans="1:16" ht="17" x14ac:dyDescent="0.4">
      <c r="A983" s="1">
        <v>982</v>
      </c>
      <c r="B983" s="21">
        <v>40795</v>
      </c>
      <c r="C983" s="43">
        <v>2</v>
      </c>
      <c r="D983" s="22">
        <v>61278</v>
      </c>
      <c r="E983" s="25">
        <f t="shared" si="191"/>
        <v>57347</v>
      </c>
      <c r="F983" s="25">
        <f t="shared" si="192"/>
        <v>55229</v>
      </c>
      <c r="G983" s="25">
        <f t="shared" si="181"/>
        <v>1.1095257926089555</v>
      </c>
      <c r="H983" s="25">
        <f t="shared" si="188"/>
        <v>0.99903006100488578</v>
      </c>
      <c r="I983" s="4">
        <f t="shared" si="182"/>
        <v>61337.493626931333</v>
      </c>
      <c r="J983" s="25">
        <f t="shared" si="189"/>
        <v>52556.544085479436</v>
      </c>
      <c r="K983" s="15">
        <f t="shared" si="183"/>
        <v>52505.567443922489</v>
      </c>
      <c r="L983" s="36">
        <f t="shared" si="184"/>
        <v>8772.4325560775105</v>
      </c>
      <c r="M983" s="36">
        <f t="shared" si="185"/>
        <v>8772.4325560775105</v>
      </c>
      <c r="N983" s="36">
        <f t="shared" si="186"/>
        <v>0.14315794503863558</v>
      </c>
      <c r="O983" s="36">
        <f t="shared" si="187"/>
        <v>76955572.950928599</v>
      </c>
      <c r="P983" s="35">
        <f t="shared" si="190"/>
        <v>76955572.950928599</v>
      </c>
    </row>
    <row r="984" spans="1:16" ht="17" x14ac:dyDescent="0.4">
      <c r="A984" s="1">
        <v>983</v>
      </c>
      <c r="B984" s="21">
        <v>40796</v>
      </c>
      <c r="C984" s="43">
        <v>3</v>
      </c>
      <c r="D984" s="22">
        <v>53520</v>
      </c>
      <c r="E984" s="25">
        <f t="shared" si="191"/>
        <v>53111</v>
      </c>
      <c r="F984" s="25">
        <f t="shared" si="192"/>
        <v>53909</v>
      </c>
      <c r="G984" s="25">
        <f t="shared" si="181"/>
        <v>0.99278413622957207</v>
      </c>
      <c r="H984" s="25">
        <f t="shared" si="188"/>
        <v>1.0006656594296783</v>
      </c>
      <c r="I984" s="4">
        <f t="shared" si="182"/>
        <v>53484.397606392638</v>
      </c>
      <c r="J984" s="25">
        <f t="shared" si="189"/>
        <v>52557.084751542279</v>
      </c>
      <c r="K984" s="15">
        <f t="shared" si="183"/>
        <v>52592.069870603547</v>
      </c>
      <c r="L984" s="36">
        <f t="shared" si="184"/>
        <v>927.93012939645268</v>
      </c>
      <c r="M984" s="36">
        <f t="shared" si="185"/>
        <v>927.93012939645268</v>
      </c>
      <c r="N984" s="36">
        <f t="shared" si="186"/>
        <v>1.7338006902026394E-2</v>
      </c>
      <c r="O984" s="36">
        <f t="shared" si="187"/>
        <v>861054.32504171738</v>
      </c>
      <c r="P984" s="35">
        <f t="shared" si="190"/>
        <v>861054.32504171738</v>
      </c>
    </row>
    <row r="985" spans="1:16" ht="17" x14ac:dyDescent="0.4">
      <c r="A985" s="1">
        <v>984</v>
      </c>
      <c r="B985" s="21">
        <v>40797</v>
      </c>
      <c r="C985" s="43">
        <v>4</v>
      </c>
      <c r="D985" s="22">
        <v>47220</v>
      </c>
      <c r="E985" s="25">
        <f t="shared" si="191"/>
        <v>54707</v>
      </c>
      <c r="F985" s="25">
        <f t="shared" si="192"/>
        <v>54406.5</v>
      </c>
      <c r="G985" s="25">
        <f t="shared" si="181"/>
        <v>0.86791100328085802</v>
      </c>
      <c r="H985" s="25">
        <f t="shared" si="188"/>
        <v>1.0012225194949984</v>
      </c>
      <c r="I985" s="4">
        <f t="shared" si="182"/>
        <v>47162.343116110751</v>
      </c>
      <c r="J985" s="25">
        <f t="shared" si="189"/>
        <v>52557.625417605122</v>
      </c>
      <c r="K985" s="15">
        <f t="shared" si="183"/>
        <v>52621.878139288965</v>
      </c>
      <c r="L985" s="36">
        <f t="shared" si="184"/>
        <v>-5401.878139288965</v>
      </c>
      <c r="M985" s="36">
        <f t="shared" si="185"/>
        <v>5401.878139288965</v>
      </c>
      <c r="N985" s="36">
        <f t="shared" si="186"/>
        <v>0.11439809697774174</v>
      </c>
      <c r="O985" s="36">
        <f t="shared" si="187"/>
        <v>29180287.431728013</v>
      </c>
      <c r="P985" s="35">
        <f t="shared" si="190"/>
        <v>29180287.431728013</v>
      </c>
    </row>
    <row r="986" spans="1:16" ht="17" x14ac:dyDescent="0.4">
      <c r="A986" s="1">
        <v>985</v>
      </c>
      <c r="B986" s="21">
        <v>40798</v>
      </c>
      <c r="C986" s="43">
        <v>1</v>
      </c>
      <c r="D986" s="22">
        <v>56810</v>
      </c>
      <c r="E986" s="25">
        <f t="shared" si="191"/>
        <v>54106</v>
      </c>
      <c r="F986" s="25">
        <f t="shared" si="192"/>
        <v>54660.75</v>
      </c>
      <c r="G986" s="25">
        <f t="shared" si="181"/>
        <v>1.0393198044300527</v>
      </c>
      <c r="H986" s="25">
        <f t="shared" si="188"/>
        <v>0.99908176007043725</v>
      </c>
      <c r="I986" s="4">
        <f t="shared" si="182"/>
        <v>56862.213154601865</v>
      </c>
      <c r="J986" s="25">
        <f t="shared" si="189"/>
        <v>52558.166083667966</v>
      </c>
      <c r="K986" s="15">
        <f t="shared" si="183"/>
        <v>52509.905076945353</v>
      </c>
      <c r="L986" s="36">
        <f t="shared" si="184"/>
        <v>4300.0949230546466</v>
      </c>
      <c r="M986" s="36">
        <f t="shared" si="185"/>
        <v>4300.0949230546466</v>
      </c>
      <c r="N986" s="36">
        <f t="shared" si="186"/>
        <v>7.5692570375895912E-2</v>
      </c>
      <c r="O986" s="36">
        <f t="shared" si="187"/>
        <v>18490816.347280346</v>
      </c>
      <c r="P986" s="35">
        <f t="shared" si="190"/>
        <v>18490816.347280346</v>
      </c>
    </row>
    <row r="987" spans="1:16" ht="17" x14ac:dyDescent="0.4">
      <c r="A987" s="1">
        <v>986</v>
      </c>
      <c r="B987" s="21">
        <v>40799</v>
      </c>
      <c r="C987" s="43">
        <v>2</v>
      </c>
      <c r="D987" s="22">
        <v>58874</v>
      </c>
      <c r="E987" s="25">
        <f t="shared" si="191"/>
        <v>55215.5</v>
      </c>
      <c r="F987" s="25">
        <f t="shared" si="192"/>
        <v>54925.25</v>
      </c>
      <c r="G987" s="25">
        <f t="shared" si="181"/>
        <v>1.0718931638909246</v>
      </c>
      <c r="H987" s="25">
        <f t="shared" si="188"/>
        <v>0.99903006100488578</v>
      </c>
      <c r="I987" s="4">
        <f t="shared" si="182"/>
        <v>58931.159629752197</v>
      </c>
      <c r="J987" s="25">
        <f t="shared" si="189"/>
        <v>52558.706749730809</v>
      </c>
      <c r="K987" s="15">
        <f t="shared" si="183"/>
        <v>52507.728010521474</v>
      </c>
      <c r="L987" s="36">
        <f t="shared" si="184"/>
        <v>6366.2719894785259</v>
      </c>
      <c r="M987" s="36">
        <f t="shared" si="185"/>
        <v>6366.2719894785259</v>
      </c>
      <c r="N987" s="36">
        <f t="shared" si="186"/>
        <v>0.10813384498214026</v>
      </c>
      <c r="O987" s="36">
        <f t="shared" si="187"/>
        <v>40529419.044018872</v>
      </c>
      <c r="P987" s="35">
        <f t="shared" si="190"/>
        <v>40529419.044018872</v>
      </c>
    </row>
    <row r="988" spans="1:16" ht="17" x14ac:dyDescent="0.4">
      <c r="A988" s="1">
        <v>987</v>
      </c>
      <c r="B988" s="21">
        <v>40800</v>
      </c>
      <c r="C988" s="43">
        <v>3</v>
      </c>
      <c r="D988" s="22">
        <v>57958</v>
      </c>
      <c r="E988" s="25">
        <f t="shared" si="191"/>
        <v>54635</v>
      </c>
      <c r="F988" s="25">
        <f t="shared" si="192"/>
        <v>54337.625</v>
      </c>
      <c r="G988" s="25">
        <f t="shared" si="181"/>
        <v>1.0666274059640994</v>
      </c>
      <c r="H988" s="25">
        <f t="shared" si="188"/>
        <v>1.0006656594296783</v>
      </c>
      <c r="I988" s="4">
        <f t="shared" si="182"/>
        <v>57919.445375024377</v>
      </c>
      <c r="J988" s="25">
        <f t="shared" si="189"/>
        <v>52559.247415793659</v>
      </c>
      <c r="K988" s="15">
        <f t="shared" si="183"/>
        <v>52594.233974452778</v>
      </c>
      <c r="L988" s="36">
        <f t="shared" si="184"/>
        <v>5363.7660255472219</v>
      </c>
      <c r="M988" s="36">
        <f t="shared" si="185"/>
        <v>5363.7660255472219</v>
      </c>
      <c r="N988" s="36">
        <f t="shared" si="186"/>
        <v>9.2545740459422723E-2</v>
      </c>
      <c r="O988" s="36">
        <f t="shared" si="187"/>
        <v>28769985.976814643</v>
      </c>
      <c r="P988" s="35">
        <f t="shared" si="190"/>
        <v>28769985.976814643</v>
      </c>
    </row>
    <row r="989" spans="1:16" ht="17" x14ac:dyDescent="0.4">
      <c r="A989" s="1">
        <v>988</v>
      </c>
      <c r="B989" s="21">
        <v>40801</v>
      </c>
      <c r="C989" s="43">
        <v>4</v>
      </c>
      <c r="D989" s="22">
        <v>44898</v>
      </c>
      <c r="E989" s="25">
        <f t="shared" si="191"/>
        <v>54040.25</v>
      </c>
      <c r="F989" s="25">
        <f t="shared" si="192"/>
        <v>52603.25</v>
      </c>
      <c r="G989" s="25">
        <f t="shared" si="181"/>
        <v>0.85352140789780095</v>
      </c>
      <c r="H989" s="25">
        <f t="shared" si="188"/>
        <v>1.0012225194949984</v>
      </c>
      <c r="I989" s="4">
        <f t="shared" si="182"/>
        <v>44843.178340261344</v>
      </c>
      <c r="J989" s="25">
        <f t="shared" si="189"/>
        <v>52559.788081856503</v>
      </c>
      <c r="K989" s="15">
        <f t="shared" si="183"/>
        <v>52624.043447439559</v>
      </c>
      <c r="L989" s="36">
        <f t="shared" si="184"/>
        <v>-7726.0434474395588</v>
      </c>
      <c r="M989" s="36">
        <f t="shared" si="185"/>
        <v>7726.0434474395588</v>
      </c>
      <c r="N989" s="36">
        <f t="shared" si="186"/>
        <v>0.1720799021657882</v>
      </c>
      <c r="O989" s="36">
        <f t="shared" si="187"/>
        <v>59691747.351723745</v>
      </c>
      <c r="P989" s="35">
        <f t="shared" si="190"/>
        <v>59691747.351723745</v>
      </c>
    </row>
    <row r="990" spans="1:16" ht="17" x14ac:dyDescent="0.4">
      <c r="A990" s="1">
        <v>989</v>
      </c>
      <c r="B990" s="21">
        <v>40802</v>
      </c>
      <c r="C990" s="43">
        <v>1</v>
      </c>
      <c r="D990" s="22">
        <v>54431</v>
      </c>
      <c r="E990" s="25">
        <f t="shared" si="191"/>
        <v>51166.25</v>
      </c>
      <c r="F990" s="25">
        <f t="shared" si="192"/>
        <v>49291.875</v>
      </c>
      <c r="G990" s="25">
        <f t="shared" si="181"/>
        <v>1.1042590690656422</v>
      </c>
      <c r="H990" s="25">
        <f t="shared" si="188"/>
        <v>0.99908176007043725</v>
      </c>
      <c r="I990" s="4">
        <f t="shared" si="182"/>
        <v>54481.026654077345</v>
      </c>
      <c r="J990" s="25">
        <f t="shared" si="189"/>
        <v>52560.328747919346</v>
      </c>
      <c r="K990" s="15">
        <f t="shared" si="183"/>
        <v>52512.065755352065</v>
      </c>
      <c r="L990" s="36">
        <f t="shared" si="184"/>
        <v>1918.934244647935</v>
      </c>
      <c r="M990" s="36">
        <f t="shared" si="185"/>
        <v>1918.934244647935</v>
      </c>
      <c r="N990" s="36">
        <f t="shared" si="186"/>
        <v>3.5254436711578602E-2</v>
      </c>
      <c r="O990" s="36">
        <f t="shared" si="187"/>
        <v>3682308.6352825407</v>
      </c>
      <c r="P990" s="35">
        <f t="shared" si="190"/>
        <v>3682308.6352825407</v>
      </c>
    </row>
    <row r="991" spans="1:16" ht="17" x14ac:dyDescent="0.4">
      <c r="A991" s="1">
        <v>990</v>
      </c>
      <c r="B991" s="21">
        <v>40803</v>
      </c>
      <c r="C991" s="43">
        <v>2</v>
      </c>
      <c r="D991" s="22">
        <v>47378</v>
      </c>
      <c r="E991" s="25">
        <f t="shared" si="191"/>
        <v>47417.5</v>
      </c>
      <c r="F991" s="25">
        <f t="shared" si="192"/>
        <v>48705.5</v>
      </c>
      <c r="G991" s="25">
        <f t="shared" si="181"/>
        <v>0.97274435125396519</v>
      </c>
      <c r="H991" s="25">
        <f t="shared" si="188"/>
        <v>0.99903006100488578</v>
      </c>
      <c r="I991" s="4">
        <f t="shared" si="182"/>
        <v>47423.998385338171</v>
      </c>
      <c r="J991" s="25">
        <f t="shared" si="189"/>
        <v>52560.869413982189</v>
      </c>
      <c r="K991" s="15">
        <f t="shared" si="183"/>
        <v>52509.888577120459</v>
      </c>
      <c r="L991" s="36">
        <f t="shared" si="184"/>
        <v>-5131.8885771204586</v>
      </c>
      <c r="M991" s="36">
        <f t="shared" si="185"/>
        <v>5131.8885771204586</v>
      </c>
      <c r="N991" s="36">
        <f t="shared" si="186"/>
        <v>0.1083179656617092</v>
      </c>
      <c r="O991" s="36">
        <f t="shared" si="187"/>
        <v>26336280.367979445</v>
      </c>
      <c r="P991" s="35">
        <f t="shared" si="190"/>
        <v>26336280.367979445</v>
      </c>
    </row>
    <row r="992" spans="1:16" ht="17" x14ac:dyDescent="0.4">
      <c r="A992" s="1">
        <v>991</v>
      </c>
      <c r="B992" s="21">
        <v>40804</v>
      </c>
      <c r="C992" s="43">
        <v>3</v>
      </c>
      <c r="D992" s="22">
        <v>42963</v>
      </c>
      <c r="E992" s="25">
        <f t="shared" si="191"/>
        <v>49993.5</v>
      </c>
      <c r="F992" s="25">
        <f t="shared" si="192"/>
        <v>50339.875</v>
      </c>
      <c r="G992" s="25">
        <f t="shared" si="181"/>
        <v>0.85345861506410181</v>
      </c>
      <c r="H992" s="25">
        <f t="shared" si="188"/>
        <v>1.0006656594296783</v>
      </c>
      <c r="I992" s="4">
        <f t="shared" si="182"/>
        <v>42934.420298270685</v>
      </c>
      <c r="J992" s="25">
        <f t="shared" si="189"/>
        <v>52561.410080045032</v>
      </c>
      <c r="K992" s="15">
        <f t="shared" si="183"/>
        <v>52596.398078302002</v>
      </c>
      <c r="L992" s="36">
        <f t="shared" si="184"/>
        <v>-9633.3980783020015</v>
      </c>
      <c r="M992" s="36">
        <f t="shared" si="185"/>
        <v>9633.3980783020015</v>
      </c>
      <c r="N992" s="36">
        <f t="shared" si="186"/>
        <v>0.22422545162819174</v>
      </c>
      <c r="O992" s="36">
        <f t="shared" si="187"/>
        <v>92802358.53503269</v>
      </c>
      <c r="P992" s="35">
        <f t="shared" si="190"/>
        <v>92802358.53503269</v>
      </c>
    </row>
    <row r="993" spans="1:16" ht="17" x14ac:dyDescent="0.4">
      <c r="A993" s="1">
        <v>992</v>
      </c>
      <c r="B993" s="21">
        <v>40805</v>
      </c>
      <c r="C993" s="43">
        <v>4</v>
      </c>
      <c r="D993" s="22">
        <v>55202</v>
      </c>
      <c r="E993" s="25">
        <f t="shared" si="191"/>
        <v>50686.25</v>
      </c>
      <c r="F993" s="25">
        <f t="shared" si="192"/>
        <v>52015.75</v>
      </c>
      <c r="G993" s="25">
        <f t="shared" si="181"/>
        <v>1.0612554851174885</v>
      </c>
      <c r="H993" s="25">
        <f t="shared" si="188"/>
        <v>1.0012225194949984</v>
      </c>
      <c r="I993" s="4">
        <f t="shared" si="182"/>
        <v>55134.596880464756</v>
      </c>
      <c r="J993" s="25">
        <f t="shared" si="189"/>
        <v>52561.950746107876</v>
      </c>
      <c r="K993" s="15">
        <f t="shared" si="183"/>
        <v>52626.208755590138</v>
      </c>
      <c r="L993" s="36">
        <f t="shared" si="184"/>
        <v>2575.791244409862</v>
      </c>
      <c r="M993" s="36">
        <f t="shared" si="185"/>
        <v>2575.791244409862</v>
      </c>
      <c r="N993" s="36">
        <f t="shared" si="186"/>
        <v>4.6661194239517804E-2</v>
      </c>
      <c r="O993" s="36">
        <f t="shared" si="187"/>
        <v>6634700.5347785056</v>
      </c>
      <c r="P993" s="35">
        <f t="shared" si="190"/>
        <v>6634700.5347785056</v>
      </c>
    </row>
    <row r="994" spans="1:16" ht="17" x14ac:dyDescent="0.4">
      <c r="A994" s="1">
        <v>993</v>
      </c>
      <c r="B994" s="21">
        <v>40806</v>
      </c>
      <c r="C994" s="43">
        <v>1</v>
      </c>
      <c r="D994" s="22">
        <v>57202</v>
      </c>
      <c r="E994" s="25">
        <f t="shared" si="191"/>
        <v>53345.25</v>
      </c>
      <c r="F994" s="25">
        <f t="shared" si="192"/>
        <v>53753.375</v>
      </c>
      <c r="G994" s="25">
        <f t="shared" si="181"/>
        <v>1.0641564366888592</v>
      </c>
      <c r="H994" s="25">
        <f t="shared" si="188"/>
        <v>0.99908176007043725</v>
      </c>
      <c r="I994" s="4">
        <f t="shared" si="182"/>
        <v>57254.573435478538</v>
      </c>
      <c r="J994" s="25">
        <f t="shared" si="189"/>
        <v>52562.491412170726</v>
      </c>
      <c r="K994" s="15">
        <f t="shared" si="183"/>
        <v>52514.226433758769</v>
      </c>
      <c r="L994" s="36">
        <f t="shared" si="184"/>
        <v>4687.7735662412306</v>
      </c>
      <c r="M994" s="36">
        <f t="shared" si="185"/>
        <v>4687.7735662412306</v>
      </c>
      <c r="N994" s="36">
        <f t="shared" si="186"/>
        <v>8.1951217898696388E-2</v>
      </c>
      <c r="O994" s="36">
        <f t="shared" si="187"/>
        <v>21975221.008350026</v>
      </c>
      <c r="P994" s="35">
        <f t="shared" si="190"/>
        <v>21975221.008350026</v>
      </c>
    </row>
    <row r="995" spans="1:16" ht="17" x14ac:dyDescent="0.4">
      <c r="A995" s="1">
        <v>994</v>
      </c>
      <c r="B995" s="21">
        <v>40807</v>
      </c>
      <c r="C995" s="43">
        <v>2</v>
      </c>
      <c r="D995" s="22">
        <v>58014</v>
      </c>
      <c r="E995" s="25">
        <f t="shared" si="191"/>
        <v>54161.5</v>
      </c>
      <c r="F995" s="25">
        <f t="shared" si="192"/>
        <v>54413.125</v>
      </c>
      <c r="G995" s="25">
        <f t="shared" si="181"/>
        <v>1.0661765888285226</v>
      </c>
      <c r="H995" s="25">
        <f t="shared" si="188"/>
        <v>0.99903006100488578</v>
      </c>
      <c r="I995" s="4">
        <f t="shared" si="182"/>
        <v>58070.324672358664</v>
      </c>
      <c r="J995" s="25">
        <f t="shared" si="189"/>
        <v>52563.032078233569</v>
      </c>
      <c r="K995" s="15">
        <f t="shared" si="183"/>
        <v>52512.049143719451</v>
      </c>
      <c r="L995" s="36">
        <f t="shared" si="184"/>
        <v>5501.9508562805495</v>
      </c>
      <c r="M995" s="36">
        <f t="shared" si="185"/>
        <v>5501.9508562805495</v>
      </c>
      <c r="N995" s="36">
        <f t="shared" si="186"/>
        <v>9.4838329649404446E-2</v>
      </c>
      <c r="O995" s="36">
        <f t="shared" si="187"/>
        <v>30271463.224926271</v>
      </c>
      <c r="P995" s="35">
        <f t="shared" si="190"/>
        <v>30271463.224926271</v>
      </c>
    </row>
    <row r="996" spans="1:16" ht="17" x14ac:dyDescent="0.4">
      <c r="A996" s="1">
        <v>995</v>
      </c>
      <c r="B996" s="21">
        <v>40808</v>
      </c>
      <c r="C996" s="43">
        <v>3</v>
      </c>
      <c r="D996" s="22">
        <v>46228</v>
      </c>
      <c r="E996" s="25">
        <f t="shared" si="191"/>
        <v>54664.75</v>
      </c>
      <c r="F996" s="25">
        <f t="shared" si="192"/>
        <v>53593.75</v>
      </c>
      <c r="G996" s="25">
        <f t="shared" si="181"/>
        <v>0.86256326530612248</v>
      </c>
      <c r="H996" s="25">
        <f t="shared" si="188"/>
        <v>1.0006656594296783</v>
      </c>
      <c r="I996" s="4">
        <f t="shared" si="182"/>
        <v>46197.248365999978</v>
      </c>
      <c r="J996" s="25">
        <f t="shared" si="189"/>
        <v>52563.572744296413</v>
      </c>
      <c r="K996" s="15">
        <f t="shared" si="183"/>
        <v>52598.56218215124</v>
      </c>
      <c r="L996" s="36">
        <f t="shared" si="184"/>
        <v>-6370.5621821512395</v>
      </c>
      <c r="M996" s="36">
        <f t="shared" si="185"/>
        <v>6370.5621821512395</v>
      </c>
      <c r="N996" s="36">
        <f t="shared" si="186"/>
        <v>0.13780743666503503</v>
      </c>
      <c r="O996" s="36">
        <f t="shared" si="187"/>
        <v>40584062.516655564</v>
      </c>
      <c r="P996" s="35">
        <f t="shared" si="190"/>
        <v>40584062.516655564</v>
      </c>
    </row>
    <row r="997" spans="1:16" ht="17" x14ac:dyDescent="0.4">
      <c r="A997" s="1">
        <v>996</v>
      </c>
      <c r="B997" s="21">
        <v>40809</v>
      </c>
      <c r="C997" s="43">
        <v>4</v>
      </c>
      <c r="D997" s="22">
        <v>57215</v>
      </c>
      <c r="E997" s="25">
        <f t="shared" si="191"/>
        <v>52522.75</v>
      </c>
      <c r="F997" s="25">
        <f t="shared" si="192"/>
        <v>50529.25</v>
      </c>
      <c r="G997" s="25">
        <f t="shared" si="181"/>
        <v>1.1323144515305492</v>
      </c>
      <c r="H997" s="25">
        <f t="shared" si="188"/>
        <v>1.0012225194949984</v>
      </c>
      <c r="I997" s="4">
        <f t="shared" si="182"/>
        <v>57145.13895358485</v>
      </c>
      <c r="J997" s="25">
        <f t="shared" si="189"/>
        <v>52564.113410359256</v>
      </c>
      <c r="K997" s="15">
        <f t="shared" si="183"/>
        <v>52628.374063740725</v>
      </c>
      <c r="L997" s="36">
        <f t="shared" si="184"/>
        <v>4586.6259362592755</v>
      </c>
      <c r="M997" s="36">
        <f t="shared" si="185"/>
        <v>4586.6259362592755</v>
      </c>
      <c r="N997" s="36">
        <f t="shared" si="186"/>
        <v>8.0164745892847597E-2</v>
      </c>
      <c r="O997" s="36">
        <f t="shared" si="187"/>
        <v>21037137.479166277</v>
      </c>
      <c r="P997" s="35">
        <f t="shared" si="190"/>
        <v>21037137.479166277</v>
      </c>
    </row>
    <row r="998" spans="1:16" ht="17" x14ac:dyDescent="0.4">
      <c r="A998" s="1">
        <v>997</v>
      </c>
      <c r="B998" s="21">
        <v>40810</v>
      </c>
      <c r="C998" s="43">
        <v>1</v>
      </c>
      <c r="D998" s="22">
        <v>48634</v>
      </c>
      <c r="E998" s="25">
        <f t="shared" si="191"/>
        <v>48535.75</v>
      </c>
      <c r="F998" s="25">
        <f t="shared" si="192"/>
        <v>49470.375</v>
      </c>
      <c r="G998" s="25">
        <f t="shared" si="181"/>
        <v>0.98309341701978203</v>
      </c>
      <c r="H998" s="25">
        <f t="shared" si="188"/>
        <v>0.99908176007043725</v>
      </c>
      <c r="I998" s="4">
        <f t="shared" si="182"/>
        <v>48678.698724888345</v>
      </c>
      <c r="J998" s="25">
        <f t="shared" si="189"/>
        <v>52564.654076422099</v>
      </c>
      <c r="K998" s="15">
        <f t="shared" si="183"/>
        <v>52516.387112165474</v>
      </c>
      <c r="L998" s="36">
        <f t="shared" si="184"/>
        <v>-3882.3871121654738</v>
      </c>
      <c r="M998" s="36">
        <f t="shared" si="185"/>
        <v>3882.3871121654738</v>
      </c>
      <c r="N998" s="36">
        <f t="shared" si="186"/>
        <v>7.9828661269183573E-2</v>
      </c>
      <c r="O998" s="36">
        <f t="shared" si="187"/>
        <v>15072929.688708568</v>
      </c>
      <c r="P998" s="35">
        <f t="shared" si="190"/>
        <v>15072929.688708568</v>
      </c>
    </row>
    <row r="999" spans="1:16" ht="17" x14ac:dyDescent="0.4">
      <c r="A999" s="1">
        <v>998</v>
      </c>
      <c r="B999" s="21">
        <v>40811</v>
      </c>
      <c r="C999" s="43">
        <v>2</v>
      </c>
      <c r="D999" s="22">
        <v>42066</v>
      </c>
      <c r="E999" s="25">
        <f t="shared" si="191"/>
        <v>50405</v>
      </c>
      <c r="F999" s="25">
        <f t="shared" si="192"/>
        <v>50346.25</v>
      </c>
      <c r="G999" s="25">
        <f t="shared" si="181"/>
        <v>0.83553392755170441</v>
      </c>
      <c r="H999" s="25">
        <f t="shared" si="188"/>
        <v>0.99903006100488578</v>
      </c>
      <c r="I999" s="4">
        <f t="shared" si="182"/>
        <v>42106.841067112066</v>
      </c>
      <c r="J999" s="25">
        <f t="shared" si="189"/>
        <v>52565.19474248495</v>
      </c>
      <c r="K999" s="15">
        <f t="shared" si="183"/>
        <v>52514.209710318442</v>
      </c>
      <c r="L999" s="36">
        <f t="shared" si="184"/>
        <v>-10448.209710318442</v>
      </c>
      <c r="M999" s="36">
        <f t="shared" si="185"/>
        <v>10448.209710318442</v>
      </c>
      <c r="N999" s="36">
        <f t="shared" si="186"/>
        <v>0.24837659179190896</v>
      </c>
      <c r="O999" s="36">
        <f t="shared" si="187"/>
        <v>109165086.15079258</v>
      </c>
      <c r="P999" s="35">
        <f t="shared" si="190"/>
        <v>109165086.15079258</v>
      </c>
    </row>
    <row r="1000" spans="1:16" ht="17" x14ac:dyDescent="0.4">
      <c r="A1000" s="1">
        <v>999</v>
      </c>
      <c r="B1000" s="21">
        <v>40812</v>
      </c>
      <c r="C1000" s="43">
        <v>3</v>
      </c>
      <c r="D1000" s="22">
        <v>53705</v>
      </c>
      <c r="E1000" s="25">
        <f t="shared" si="191"/>
        <v>50287.5</v>
      </c>
      <c r="F1000" s="25">
        <f t="shared" si="192"/>
        <v>51331</v>
      </c>
      <c r="G1000" s="25">
        <f t="shared" si="181"/>
        <v>1.0462488554674563</v>
      </c>
      <c r="H1000" s="25">
        <f t="shared" si="188"/>
        <v>1.0006656594296783</v>
      </c>
      <c r="I1000" s="4">
        <f t="shared" si="182"/>
        <v>53669.27454131758</v>
      </c>
      <c r="J1000" s="25">
        <f t="shared" si="189"/>
        <v>52565.735408547793</v>
      </c>
      <c r="K1000" s="15">
        <f t="shared" si="183"/>
        <v>52600.72628600047</v>
      </c>
      <c r="L1000" s="36">
        <f t="shared" si="184"/>
        <v>1104.2737139995297</v>
      </c>
      <c r="M1000" s="36">
        <f t="shared" si="185"/>
        <v>1104.2737139995297</v>
      </c>
      <c r="N1000" s="36">
        <f t="shared" si="186"/>
        <v>2.0561841802430494E-2</v>
      </c>
      <c r="O1000" s="36">
        <f t="shared" si="187"/>
        <v>1219420.4354303151</v>
      </c>
      <c r="P1000" s="35">
        <f t="shared" si="190"/>
        <v>1219420.4354303151</v>
      </c>
    </row>
    <row r="1001" spans="1:16" ht="17" x14ac:dyDescent="0.4">
      <c r="A1001" s="1">
        <v>1000</v>
      </c>
      <c r="B1001" s="21">
        <v>40813</v>
      </c>
      <c r="C1001" s="43">
        <v>4</v>
      </c>
      <c r="D1001" s="22">
        <v>56745</v>
      </c>
      <c r="E1001" s="25">
        <f t="shared" si="191"/>
        <v>52374.5</v>
      </c>
      <c r="F1001" s="25">
        <f t="shared" si="192"/>
        <v>52832.5</v>
      </c>
      <c r="G1001" s="25">
        <f t="shared" si="181"/>
        <v>1.0740547958169688</v>
      </c>
      <c r="H1001" s="25">
        <f t="shared" si="188"/>
        <v>1.0012225194949984</v>
      </c>
      <c r="I1001" s="4">
        <f t="shared" si="182"/>
        <v>56675.712836164857</v>
      </c>
      <c r="J1001" s="25">
        <f t="shared" si="189"/>
        <v>52566.276074610636</v>
      </c>
      <c r="K1001" s="15">
        <f t="shared" si="183"/>
        <v>52630.539371891318</v>
      </c>
      <c r="L1001" s="36">
        <f t="shared" si="184"/>
        <v>4114.4606281086817</v>
      </c>
      <c r="M1001" s="36">
        <f t="shared" si="185"/>
        <v>4114.4606281086817</v>
      </c>
      <c r="N1001" s="36">
        <f t="shared" si="186"/>
        <v>7.2507897226340323E-2</v>
      </c>
      <c r="O1001" s="36">
        <f t="shared" si="187"/>
        <v>16928786.260256488</v>
      </c>
      <c r="P1001" s="35">
        <f t="shared" si="190"/>
        <v>16928786.260256488</v>
      </c>
    </row>
    <row r="1002" spans="1:16" ht="17" x14ac:dyDescent="0.4">
      <c r="A1002" s="1">
        <v>1001</v>
      </c>
      <c r="B1002" s="21">
        <v>40814</v>
      </c>
      <c r="C1002" s="43">
        <v>1</v>
      </c>
      <c r="D1002" s="22">
        <v>56982</v>
      </c>
      <c r="E1002" s="25">
        <f t="shared" si="191"/>
        <v>53290.5</v>
      </c>
      <c r="F1002" s="25">
        <f t="shared" si="192"/>
        <v>53718.5</v>
      </c>
      <c r="G1002" s="25">
        <f t="shared" si="181"/>
        <v>1.0607518824985807</v>
      </c>
      <c r="H1002" s="25">
        <f t="shared" si="188"/>
        <v>0.99908176007043725</v>
      </c>
      <c r="I1002" s="4">
        <f t="shared" si="182"/>
        <v>57034.371237027342</v>
      </c>
      <c r="J1002" s="25">
        <f t="shared" si="189"/>
        <v>52566.816740673479</v>
      </c>
      <c r="K1002" s="15">
        <f t="shared" si="183"/>
        <v>52518.547790572185</v>
      </c>
      <c r="L1002" s="36">
        <f t="shared" si="184"/>
        <v>4463.4522094278145</v>
      </c>
      <c r="M1002" s="36">
        <f t="shared" si="185"/>
        <v>4463.4522094278145</v>
      </c>
      <c r="N1002" s="36">
        <f t="shared" si="186"/>
        <v>7.8330915191250128E-2</v>
      </c>
      <c r="O1002" s="36">
        <f t="shared" si="187"/>
        <v>19922405.62584604</v>
      </c>
      <c r="P1002" s="35">
        <f t="shared" si="190"/>
        <v>19922405.62584604</v>
      </c>
    </row>
    <row r="1003" spans="1:16" ht="17" x14ac:dyDescent="0.4">
      <c r="A1003" s="1">
        <v>1002</v>
      </c>
      <c r="B1003" s="21">
        <v>40815</v>
      </c>
      <c r="C1003" s="43">
        <v>2</v>
      </c>
      <c r="D1003" s="22">
        <v>45730</v>
      </c>
      <c r="E1003" s="25">
        <f t="shared" si="191"/>
        <v>54146.5</v>
      </c>
      <c r="F1003" s="25">
        <f t="shared" si="192"/>
        <v>53260.125</v>
      </c>
      <c r="G1003" s="25">
        <f t="shared" si="181"/>
        <v>0.85861608473506212</v>
      </c>
      <c r="H1003" s="25">
        <f t="shared" si="188"/>
        <v>0.99903006100488578</v>
      </c>
      <c r="I1003" s="4">
        <f t="shared" si="182"/>
        <v>45774.398373960794</v>
      </c>
      <c r="J1003" s="25">
        <f t="shared" si="189"/>
        <v>52567.357406736322</v>
      </c>
      <c r="K1003" s="15">
        <f t="shared" si="183"/>
        <v>52516.37027691742</v>
      </c>
      <c r="L1003" s="36">
        <f t="shared" si="184"/>
        <v>-6786.3702769174197</v>
      </c>
      <c r="M1003" s="36">
        <f t="shared" si="185"/>
        <v>6786.3702769174197</v>
      </c>
      <c r="N1003" s="36">
        <f t="shared" si="186"/>
        <v>0.148400837019843</v>
      </c>
      <c r="O1003" s="36">
        <f t="shared" si="187"/>
        <v>46054821.535428219</v>
      </c>
      <c r="P1003" s="35">
        <f t="shared" si="190"/>
        <v>46054821.535428219</v>
      </c>
    </row>
    <row r="1004" spans="1:16" ht="17" x14ac:dyDescent="0.4">
      <c r="A1004" s="1">
        <v>1003</v>
      </c>
      <c r="B1004" s="21">
        <v>40816</v>
      </c>
      <c r="C1004" s="43">
        <v>3</v>
      </c>
      <c r="D1004" s="22">
        <v>57129</v>
      </c>
      <c r="E1004" s="25">
        <f t="shared" si="191"/>
        <v>52373.75</v>
      </c>
      <c r="F1004" s="25">
        <f t="shared" si="192"/>
        <v>50797.625</v>
      </c>
      <c r="G1004" s="25">
        <f t="shared" si="181"/>
        <v>1.1246391932693705</v>
      </c>
      <c r="H1004" s="25">
        <f t="shared" si="188"/>
        <v>1.0006656594296783</v>
      </c>
      <c r="I1004" s="4">
        <f t="shared" si="182"/>
        <v>57090.996839603984</v>
      </c>
      <c r="J1004" s="25">
        <f t="shared" si="189"/>
        <v>52567.898072799166</v>
      </c>
      <c r="K1004" s="15">
        <f t="shared" si="183"/>
        <v>52602.890389849694</v>
      </c>
      <c r="L1004" s="36">
        <f t="shared" si="184"/>
        <v>4526.1096101503063</v>
      </c>
      <c r="M1004" s="36">
        <f t="shared" si="185"/>
        <v>4526.1096101503063</v>
      </c>
      <c r="N1004" s="36">
        <f t="shared" si="186"/>
        <v>7.9226130514280069E-2</v>
      </c>
      <c r="O1004" s="36">
        <f t="shared" si="187"/>
        <v>20485668.203094956</v>
      </c>
      <c r="P1004" s="35">
        <f t="shared" si="190"/>
        <v>20485668.203094956</v>
      </c>
    </row>
    <row r="1005" spans="1:16" ht="17" x14ac:dyDescent="0.4">
      <c r="A1005" s="1">
        <v>1004</v>
      </c>
      <c r="B1005" s="21">
        <v>40817</v>
      </c>
      <c r="C1005" s="43">
        <v>4</v>
      </c>
      <c r="D1005" s="22">
        <v>49654</v>
      </c>
      <c r="E1005" s="25">
        <f t="shared" si="191"/>
        <v>49221.5</v>
      </c>
      <c r="F1005" s="25">
        <f t="shared" si="192"/>
        <v>50555.375</v>
      </c>
      <c r="G1005" s="25">
        <f t="shared" ref="G1005:G1068" si="193">D1005/F1005</f>
        <v>0.98217054071896415</v>
      </c>
      <c r="H1005" s="25">
        <f t="shared" si="188"/>
        <v>1.0012225194949984</v>
      </c>
      <c r="I1005" s="4">
        <f t="shared" ref="I1005:I1068" si="194">D1005/H1005</f>
        <v>49593.371136962371</v>
      </c>
      <c r="J1005" s="25">
        <f t="shared" si="189"/>
        <v>52568.438738862016</v>
      </c>
      <c r="K1005" s="15">
        <f t="shared" ref="K1005:K1068" si="195">H1005*J1005</f>
        <v>52632.704680041905</v>
      </c>
      <c r="L1005" s="36">
        <f t="shared" ref="L1005:L1068" si="196">D1005-K1005</f>
        <v>-2978.7046800419048</v>
      </c>
      <c r="M1005" s="36">
        <f t="shared" ref="M1005:M1068" si="197">ABS(L1005)</f>
        <v>2978.7046800419048</v>
      </c>
      <c r="N1005" s="36">
        <f t="shared" ref="N1005:N1068" si="198">M1005/D1005</f>
        <v>5.9989218996292441E-2</v>
      </c>
      <c r="O1005" s="36">
        <f t="shared" ref="O1005:O1068" si="199">L1005^2</f>
        <v>8872681.5709035471</v>
      </c>
      <c r="P1005" s="35">
        <f t="shared" si="190"/>
        <v>8872681.5709035471</v>
      </c>
    </row>
    <row r="1006" spans="1:16" ht="17" x14ac:dyDescent="0.4">
      <c r="A1006" s="1">
        <v>1005</v>
      </c>
      <c r="B1006" s="21">
        <v>40818</v>
      </c>
      <c r="C1006" s="43">
        <v>1</v>
      </c>
      <c r="D1006" s="22">
        <v>44373</v>
      </c>
      <c r="E1006" s="25">
        <f t="shared" si="191"/>
        <v>51889.25</v>
      </c>
      <c r="F1006" s="25">
        <f t="shared" si="192"/>
        <v>51947.25</v>
      </c>
      <c r="G1006" s="25">
        <f t="shared" si="193"/>
        <v>0.85419343661117764</v>
      </c>
      <c r="H1006" s="25">
        <f t="shared" si="188"/>
        <v>0.99908176007043725</v>
      </c>
      <c r="I1006" s="4">
        <f t="shared" si="194"/>
        <v>44413.782508522243</v>
      </c>
      <c r="J1006" s="25">
        <f t="shared" si="189"/>
        <v>52568.979404924859</v>
      </c>
      <c r="K1006" s="15">
        <f t="shared" si="195"/>
        <v>52520.708468978897</v>
      </c>
      <c r="L1006" s="36">
        <f t="shared" si="196"/>
        <v>-8147.7084689788971</v>
      </c>
      <c r="M1006" s="36">
        <f t="shared" si="197"/>
        <v>8147.7084689788971</v>
      </c>
      <c r="N1006" s="36">
        <f t="shared" si="198"/>
        <v>0.18361860746352279</v>
      </c>
      <c r="O1006" s="36">
        <f t="shared" si="199"/>
        <v>66385153.295470446</v>
      </c>
      <c r="P1006" s="35">
        <f t="shared" si="190"/>
        <v>66385153.295470446</v>
      </c>
    </row>
    <row r="1007" spans="1:16" ht="17" x14ac:dyDescent="0.4">
      <c r="A1007" s="1">
        <v>1006</v>
      </c>
      <c r="B1007" s="21">
        <v>40819</v>
      </c>
      <c r="C1007" s="43">
        <v>2</v>
      </c>
      <c r="D1007" s="22">
        <v>56401</v>
      </c>
      <c r="E1007" s="25">
        <f t="shared" si="191"/>
        <v>52005.25</v>
      </c>
      <c r="F1007" s="25">
        <f t="shared" si="192"/>
        <v>52830.125</v>
      </c>
      <c r="G1007" s="25">
        <f t="shared" si="193"/>
        <v>1.067591643972071</v>
      </c>
      <c r="H1007" s="25">
        <f t="shared" si="188"/>
        <v>0.99903006100488578</v>
      </c>
      <c r="I1007" s="4">
        <f t="shared" si="194"/>
        <v>56455.758641805442</v>
      </c>
      <c r="J1007" s="25">
        <f t="shared" si="189"/>
        <v>52569.520070987703</v>
      </c>
      <c r="K1007" s="15">
        <f t="shared" si="195"/>
        <v>52518.530843516412</v>
      </c>
      <c r="L1007" s="36">
        <f t="shared" si="196"/>
        <v>3882.4691564835884</v>
      </c>
      <c r="M1007" s="36">
        <f t="shared" si="197"/>
        <v>3882.4691564835884</v>
      </c>
      <c r="N1007" s="36">
        <f t="shared" si="198"/>
        <v>6.8836885099263986E-2</v>
      </c>
      <c r="O1007" s="36">
        <f t="shared" si="199"/>
        <v>15073566.751046387</v>
      </c>
      <c r="P1007" s="35">
        <f t="shared" si="190"/>
        <v>15073566.751046387</v>
      </c>
    </row>
    <row r="1008" spans="1:16" ht="17" x14ac:dyDescent="0.4">
      <c r="A1008" s="1">
        <v>1007</v>
      </c>
      <c r="B1008" s="21">
        <v>40820</v>
      </c>
      <c r="C1008" s="43">
        <v>3</v>
      </c>
      <c r="D1008" s="22">
        <v>57593</v>
      </c>
      <c r="E1008" s="25">
        <f t="shared" si="191"/>
        <v>53655</v>
      </c>
      <c r="F1008" s="25">
        <f t="shared" si="192"/>
        <v>53673.75</v>
      </c>
      <c r="G1008" s="25">
        <f t="shared" si="193"/>
        <v>1.0730198653904377</v>
      </c>
      <c r="H1008" s="25">
        <f t="shared" si="188"/>
        <v>1.0006656594296783</v>
      </c>
      <c r="I1008" s="4">
        <f t="shared" si="194"/>
        <v>57554.68817909139</v>
      </c>
      <c r="J1008" s="25">
        <f t="shared" si="189"/>
        <v>52570.060737050546</v>
      </c>
      <c r="K1008" s="15">
        <f t="shared" si="195"/>
        <v>52605.054493698924</v>
      </c>
      <c r="L1008" s="36">
        <f t="shared" si="196"/>
        <v>4987.9455063010755</v>
      </c>
      <c r="M1008" s="36">
        <f t="shared" si="197"/>
        <v>4987.9455063010755</v>
      </c>
      <c r="N1008" s="36">
        <f t="shared" si="198"/>
        <v>8.6606801283160728E-2</v>
      </c>
      <c r="O1008" s="36">
        <f t="shared" si="199"/>
        <v>24879600.373829093</v>
      </c>
      <c r="P1008" s="35">
        <f t="shared" si="190"/>
        <v>24879600.373829093</v>
      </c>
    </row>
    <row r="1009" spans="1:16" ht="17" x14ac:dyDescent="0.4">
      <c r="A1009" s="1">
        <v>1008</v>
      </c>
      <c r="B1009" s="21">
        <v>40821</v>
      </c>
      <c r="C1009" s="43">
        <v>4</v>
      </c>
      <c r="D1009" s="22">
        <v>56253</v>
      </c>
      <c r="E1009" s="25">
        <f t="shared" si="191"/>
        <v>53692.5</v>
      </c>
      <c r="F1009" s="25">
        <f t="shared" si="192"/>
        <v>53590.75</v>
      </c>
      <c r="G1009" s="25">
        <f t="shared" si="193"/>
        <v>1.0496774163451714</v>
      </c>
      <c r="H1009" s="25">
        <f t="shared" si="188"/>
        <v>1.0012225194949984</v>
      </c>
      <c r="I1009" s="4">
        <f t="shared" si="194"/>
        <v>56184.313581333714</v>
      </c>
      <c r="J1009" s="25">
        <f t="shared" si="189"/>
        <v>52570.601403113389</v>
      </c>
      <c r="K1009" s="15">
        <f t="shared" si="195"/>
        <v>52634.869988192484</v>
      </c>
      <c r="L1009" s="36">
        <f t="shared" si="196"/>
        <v>3618.130011807516</v>
      </c>
      <c r="M1009" s="36">
        <f t="shared" si="197"/>
        <v>3618.130011807516</v>
      </c>
      <c r="N1009" s="36">
        <f t="shared" si="198"/>
        <v>6.4318880980703541E-2</v>
      </c>
      <c r="O1009" s="36">
        <f t="shared" si="199"/>
        <v>13090864.782342255</v>
      </c>
      <c r="P1009" s="35">
        <f t="shared" si="190"/>
        <v>13090864.782342255</v>
      </c>
    </row>
    <row r="1010" spans="1:16" ht="17" x14ac:dyDescent="0.4">
      <c r="A1010" s="1">
        <v>1009</v>
      </c>
      <c r="B1010" s="21">
        <v>40822</v>
      </c>
      <c r="C1010" s="43">
        <v>1</v>
      </c>
      <c r="D1010" s="22">
        <v>44523</v>
      </c>
      <c r="E1010" s="25">
        <f t="shared" si="191"/>
        <v>53489</v>
      </c>
      <c r="F1010" s="25">
        <f t="shared" si="192"/>
        <v>52350.625</v>
      </c>
      <c r="G1010" s="25">
        <f t="shared" si="193"/>
        <v>0.85047695228089448</v>
      </c>
      <c r="H1010" s="25">
        <f t="shared" si="188"/>
        <v>0.99908176007043725</v>
      </c>
      <c r="I1010" s="4">
        <f t="shared" si="194"/>
        <v>44563.920371102598</v>
      </c>
      <c r="J1010" s="25">
        <f t="shared" si="189"/>
        <v>52571.142069176232</v>
      </c>
      <c r="K1010" s="15">
        <f t="shared" si="195"/>
        <v>52522.869147385602</v>
      </c>
      <c r="L1010" s="36">
        <f t="shared" si="196"/>
        <v>-7999.8691473856015</v>
      </c>
      <c r="M1010" s="36">
        <f t="shared" si="197"/>
        <v>7999.8691473856015</v>
      </c>
      <c r="N1010" s="36">
        <f t="shared" si="198"/>
        <v>0.17967947234879952</v>
      </c>
      <c r="O1010" s="36">
        <f t="shared" si="199"/>
        <v>63997906.375292033</v>
      </c>
      <c r="P1010" s="35">
        <f t="shared" si="190"/>
        <v>63997906.375292033</v>
      </c>
    </row>
    <row r="1011" spans="1:16" ht="17" x14ac:dyDescent="0.4">
      <c r="A1011" s="1">
        <v>1010</v>
      </c>
      <c r="B1011" s="21">
        <v>40823</v>
      </c>
      <c r="C1011" s="43">
        <v>2</v>
      </c>
      <c r="D1011" s="22">
        <v>55587</v>
      </c>
      <c r="E1011" s="25">
        <f t="shared" si="191"/>
        <v>51212.25</v>
      </c>
      <c r="F1011" s="25">
        <f t="shared" si="192"/>
        <v>49564.125</v>
      </c>
      <c r="G1011" s="25">
        <f t="shared" si="193"/>
        <v>1.1215168229036627</v>
      </c>
      <c r="H1011" s="25">
        <f t="shared" si="188"/>
        <v>0.99903006100488578</v>
      </c>
      <c r="I1011" s="4">
        <f t="shared" si="194"/>
        <v>55640.968344923655</v>
      </c>
      <c r="J1011" s="25">
        <f t="shared" si="189"/>
        <v>52571.682735239083</v>
      </c>
      <c r="K1011" s="15">
        <f t="shared" si="195"/>
        <v>52520.691410115403</v>
      </c>
      <c r="L1011" s="36">
        <f t="shared" si="196"/>
        <v>3066.3085898845966</v>
      </c>
      <c r="M1011" s="36">
        <f t="shared" si="197"/>
        <v>3066.3085898845966</v>
      </c>
      <c r="N1011" s="36">
        <f t="shared" si="198"/>
        <v>5.5162332737593259E-2</v>
      </c>
      <c r="O1011" s="36">
        <f t="shared" si="199"/>
        <v>9402248.3684000634</v>
      </c>
      <c r="P1011" s="35">
        <f t="shared" si="190"/>
        <v>9402248.3684000634</v>
      </c>
    </row>
    <row r="1012" spans="1:16" ht="17" x14ac:dyDescent="0.4">
      <c r="A1012" s="1">
        <v>1011</v>
      </c>
      <c r="B1012" s="21">
        <v>40824</v>
      </c>
      <c r="C1012" s="43">
        <v>3</v>
      </c>
      <c r="D1012" s="22">
        <v>48486</v>
      </c>
      <c r="E1012" s="25">
        <f t="shared" si="191"/>
        <v>47916</v>
      </c>
      <c r="F1012" s="25">
        <f t="shared" si="192"/>
        <v>49044</v>
      </c>
      <c r="G1012" s="25">
        <f t="shared" si="193"/>
        <v>0.98862246146317589</v>
      </c>
      <c r="H1012" s="25">
        <f t="shared" si="188"/>
        <v>1.0006656594296783</v>
      </c>
      <c r="I1012" s="4">
        <f t="shared" si="194"/>
        <v>48453.746306867593</v>
      </c>
      <c r="J1012" s="25">
        <f t="shared" si="189"/>
        <v>52572.223401301926</v>
      </c>
      <c r="K1012" s="15">
        <f t="shared" si="195"/>
        <v>52607.218597548155</v>
      </c>
      <c r="L1012" s="36">
        <f t="shared" si="196"/>
        <v>-4121.2185975481552</v>
      </c>
      <c r="M1012" s="36">
        <f t="shared" si="197"/>
        <v>4121.2185975481552</v>
      </c>
      <c r="N1012" s="36">
        <f t="shared" si="198"/>
        <v>8.4998114869202557E-2</v>
      </c>
      <c r="O1012" s="36">
        <f t="shared" si="199"/>
        <v>16984442.728776783</v>
      </c>
      <c r="P1012" s="35">
        <f t="shared" si="190"/>
        <v>16984442.728776783</v>
      </c>
    </row>
    <row r="1013" spans="1:16" ht="17" x14ac:dyDescent="0.4">
      <c r="A1013" s="1">
        <v>1012</v>
      </c>
      <c r="B1013" s="21">
        <v>40825</v>
      </c>
      <c r="C1013" s="43">
        <v>4</v>
      </c>
      <c r="D1013" s="22">
        <v>43068</v>
      </c>
      <c r="E1013" s="25">
        <f t="shared" si="191"/>
        <v>50172</v>
      </c>
      <c r="F1013" s="25">
        <f t="shared" si="192"/>
        <v>50332.875</v>
      </c>
      <c r="G1013" s="25">
        <f t="shared" si="193"/>
        <v>0.85566342077618252</v>
      </c>
      <c r="H1013" s="25">
        <f t="shared" si="188"/>
        <v>1.0012225194949984</v>
      </c>
      <c r="I1013" s="4">
        <f t="shared" si="194"/>
        <v>43015.412819243073</v>
      </c>
      <c r="J1013" s="25">
        <f t="shared" si="189"/>
        <v>52572.764067364769</v>
      </c>
      <c r="K1013" s="15">
        <f t="shared" si="195"/>
        <v>52637.035296343078</v>
      </c>
      <c r="L1013" s="36">
        <f t="shared" si="196"/>
        <v>-9569.0352963430778</v>
      </c>
      <c r="M1013" s="36">
        <f t="shared" si="197"/>
        <v>9569.0352963430778</v>
      </c>
      <c r="N1013" s="36">
        <f t="shared" si="198"/>
        <v>0.22218434327907211</v>
      </c>
      <c r="O1013" s="36">
        <f t="shared" si="199"/>
        <v>91566436.502659649</v>
      </c>
      <c r="P1013" s="35">
        <f t="shared" si="190"/>
        <v>91566436.502659649</v>
      </c>
    </row>
    <row r="1014" spans="1:16" ht="17" x14ac:dyDescent="0.4">
      <c r="A1014" s="1">
        <v>1013</v>
      </c>
      <c r="B1014" s="21">
        <v>40826</v>
      </c>
      <c r="C1014" s="43">
        <v>1</v>
      </c>
      <c r="D1014" s="22">
        <v>53547</v>
      </c>
      <c r="E1014" s="25">
        <f t="shared" si="191"/>
        <v>50493.75</v>
      </c>
      <c r="F1014" s="25">
        <f t="shared" si="192"/>
        <v>51469.25</v>
      </c>
      <c r="G1014" s="25">
        <f t="shared" si="193"/>
        <v>1.040368763873575</v>
      </c>
      <c r="H1014" s="25">
        <f t="shared" si="188"/>
        <v>0.99908176007043725</v>
      </c>
      <c r="I1014" s="4">
        <f t="shared" si="194"/>
        <v>53596.214183937089</v>
      </c>
      <c r="J1014" s="25">
        <f t="shared" si="189"/>
        <v>52573.304733427613</v>
      </c>
      <c r="K1014" s="15">
        <f t="shared" si="195"/>
        <v>52525.029825792306</v>
      </c>
      <c r="L1014" s="36">
        <f t="shared" si="196"/>
        <v>1021.9701742076941</v>
      </c>
      <c r="M1014" s="36">
        <f t="shared" si="197"/>
        <v>1021.9701742076941</v>
      </c>
      <c r="N1014" s="36">
        <f t="shared" si="198"/>
        <v>1.9085479563891426E-2</v>
      </c>
      <c r="O1014" s="36">
        <f t="shared" si="199"/>
        <v>1044423.0369701046</v>
      </c>
      <c r="P1014" s="35">
        <f t="shared" si="190"/>
        <v>1044423.0369701046</v>
      </c>
    </row>
    <row r="1015" spans="1:16" ht="17" x14ac:dyDescent="0.4">
      <c r="A1015" s="1">
        <v>1014</v>
      </c>
      <c r="B1015" s="21">
        <v>40827</v>
      </c>
      <c r="C1015" s="43">
        <v>2</v>
      </c>
      <c r="D1015" s="22">
        <v>56874</v>
      </c>
      <c r="E1015" s="25">
        <f t="shared" si="191"/>
        <v>52444.75</v>
      </c>
      <c r="F1015" s="25">
        <f t="shared" si="192"/>
        <v>51600.375</v>
      </c>
      <c r="G1015" s="25">
        <f t="shared" si="193"/>
        <v>1.1022012921417723</v>
      </c>
      <c r="H1015" s="25">
        <f t="shared" si="188"/>
        <v>0.99903006100488578</v>
      </c>
      <c r="I1015" s="4">
        <f t="shared" si="194"/>
        <v>56929.217868371888</v>
      </c>
      <c r="J1015" s="25">
        <f t="shared" si="189"/>
        <v>52573.845399490456</v>
      </c>
      <c r="K1015" s="15">
        <f t="shared" si="195"/>
        <v>52522.851976714381</v>
      </c>
      <c r="L1015" s="36">
        <f t="shared" si="196"/>
        <v>4351.1480232856193</v>
      </c>
      <c r="M1015" s="36">
        <f t="shared" si="197"/>
        <v>4351.1480232856193</v>
      </c>
      <c r="N1015" s="36">
        <f t="shared" si="198"/>
        <v>7.6505046651995978E-2</v>
      </c>
      <c r="O1015" s="36">
        <f t="shared" si="199"/>
        <v>18932489.120542351</v>
      </c>
      <c r="P1015" s="35">
        <f t="shared" si="190"/>
        <v>18932489.120542351</v>
      </c>
    </row>
    <row r="1016" spans="1:16" ht="17" x14ac:dyDescent="0.4">
      <c r="A1016" s="1">
        <v>1015</v>
      </c>
      <c r="B1016" s="21">
        <v>40828</v>
      </c>
      <c r="C1016" s="43">
        <v>3</v>
      </c>
      <c r="D1016" s="22">
        <v>56290</v>
      </c>
      <c r="E1016" s="25">
        <f t="shared" si="191"/>
        <v>50756</v>
      </c>
      <c r="F1016" s="25">
        <f t="shared" si="192"/>
        <v>50144.375</v>
      </c>
      <c r="G1016" s="25">
        <f t="shared" si="193"/>
        <v>1.1225586120078275</v>
      </c>
      <c r="H1016" s="25">
        <f t="shared" si="188"/>
        <v>1.0006656594296783</v>
      </c>
      <c r="I1016" s="4">
        <f t="shared" si="194"/>
        <v>56252.554956349806</v>
      </c>
      <c r="J1016" s="25">
        <f t="shared" si="189"/>
        <v>52574.386065553306</v>
      </c>
      <c r="K1016" s="15">
        <f t="shared" si="195"/>
        <v>52609.382701397393</v>
      </c>
      <c r="L1016" s="36">
        <f t="shared" si="196"/>
        <v>3680.6172986026068</v>
      </c>
      <c r="M1016" s="36">
        <f t="shared" si="197"/>
        <v>3680.6172986026068</v>
      </c>
      <c r="N1016" s="36">
        <f t="shared" si="198"/>
        <v>6.538669921127388E-2</v>
      </c>
      <c r="O1016" s="36">
        <f t="shared" si="199"/>
        <v>13546943.698772751</v>
      </c>
      <c r="P1016" s="35">
        <f t="shared" si="190"/>
        <v>13546943.698772751</v>
      </c>
    </row>
    <row r="1017" spans="1:16" ht="17" x14ac:dyDescent="0.4">
      <c r="A1017" s="1">
        <v>1016</v>
      </c>
      <c r="B1017" s="21">
        <v>40829</v>
      </c>
      <c r="C1017" s="43">
        <v>4</v>
      </c>
      <c r="D1017" s="22">
        <v>36313</v>
      </c>
      <c r="E1017" s="25">
        <f t="shared" si="191"/>
        <v>49532.75</v>
      </c>
      <c r="F1017" s="25">
        <f t="shared" si="192"/>
        <v>48142.25</v>
      </c>
      <c r="G1017" s="25">
        <f t="shared" si="193"/>
        <v>0.75428547689399639</v>
      </c>
      <c r="H1017" s="25">
        <f t="shared" si="188"/>
        <v>1.0012225194949984</v>
      </c>
      <c r="I1017" s="4">
        <f t="shared" si="194"/>
        <v>36268.660855047216</v>
      </c>
      <c r="J1017" s="25">
        <f t="shared" si="189"/>
        <v>52574.926731616149</v>
      </c>
      <c r="K1017" s="15">
        <f t="shared" si="195"/>
        <v>52639.200604493664</v>
      </c>
      <c r="L1017" s="36">
        <f t="shared" si="196"/>
        <v>-16326.200604493664</v>
      </c>
      <c r="M1017" s="36">
        <f t="shared" si="197"/>
        <v>16326.200604493664</v>
      </c>
      <c r="N1017" s="36">
        <f t="shared" si="198"/>
        <v>0.44959657986103224</v>
      </c>
      <c r="O1017" s="36">
        <f t="shared" si="199"/>
        <v>266544826.17816928</v>
      </c>
      <c r="P1017" s="35">
        <f t="shared" si="190"/>
        <v>266544826.17816928</v>
      </c>
    </row>
    <row r="1018" spans="1:16" ht="17" x14ac:dyDescent="0.4">
      <c r="A1018" s="1">
        <v>1017</v>
      </c>
      <c r="B1018" s="21">
        <v>40830</v>
      </c>
      <c r="C1018" s="43">
        <v>1</v>
      </c>
      <c r="D1018" s="22">
        <v>48654</v>
      </c>
      <c r="E1018" s="25">
        <f t="shared" si="191"/>
        <v>46751.75</v>
      </c>
      <c r="F1018" s="25">
        <f t="shared" si="192"/>
        <v>44979</v>
      </c>
      <c r="G1018" s="25">
        <f t="shared" si="193"/>
        <v>1.0817047955712666</v>
      </c>
      <c r="H1018" s="25">
        <f t="shared" si="188"/>
        <v>0.99908176007043725</v>
      </c>
      <c r="I1018" s="4">
        <f t="shared" si="194"/>
        <v>48698.717106565731</v>
      </c>
      <c r="J1018" s="25">
        <f t="shared" si="189"/>
        <v>52575.467397678993</v>
      </c>
      <c r="K1018" s="15">
        <f t="shared" si="195"/>
        <v>52527.190504199018</v>
      </c>
      <c r="L1018" s="36">
        <f t="shared" si="196"/>
        <v>-3873.1905041990176</v>
      </c>
      <c r="M1018" s="36">
        <f t="shared" si="197"/>
        <v>3873.1905041990176</v>
      </c>
      <c r="N1018" s="36">
        <f t="shared" si="198"/>
        <v>7.960682583547124E-2</v>
      </c>
      <c r="O1018" s="36">
        <f t="shared" si="199"/>
        <v>15001604.68181744</v>
      </c>
      <c r="P1018" s="35">
        <f t="shared" si="190"/>
        <v>15001604.68181744</v>
      </c>
    </row>
    <row r="1019" spans="1:16" ht="17" x14ac:dyDescent="0.4">
      <c r="A1019" s="1">
        <v>1018</v>
      </c>
      <c r="B1019" s="21">
        <v>40831</v>
      </c>
      <c r="C1019" s="43">
        <v>2</v>
      </c>
      <c r="D1019" s="22">
        <v>45750</v>
      </c>
      <c r="E1019" s="25">
        <f t="shared" si="191"/>
        <v>43206.25</v>
      </c>
      <c r="F1019" s="25">
        <f t="shared" si="192"/>
        <v>45379.5</v>
      </c>
      <c r="G1019" s="25">
        <f t="shared" si="193"/>
        <v>1.0081644795557465</v>
      </c>
      <c r="H1019" s="25">
        <f t="shared" si="188"/>
        <v>0.99903006100488578</v>
      </c>
      <c r="I1019" s="4">
        <f t="shared" si="194"/>
        <v>45794.417791574604</v>
      </c>
      <c r="J1019" s="25">
        <f t="shared" si="189"/>
        <v>52576.008063741836</v>
      </c>
      <c r="K1019" s="15">
        <f t="shared" si="195"/>
        <v>52525.012543313373</v>
      </c>
      <c r="L1019" s="36">
        <f t="shared" si="196"/>
        <v>-6775.0125433133726</v>
      </c>
      <c r="M1019" s="36">
        <f t="shared" si="197"/>
        <v>6775.0125433133726</v>
      </c>
      <c r="N1019" s="36">
        <f t="shared" si="198"/>
        <v>0.14808770586477318</v>
      </c>
      <c r="O1019" s="36">
        <f t="shared" si="199"/>
        <v>45900794.96205353</v>
      </c>
      <c r="P1019" s="35">
        <f t="shared" si="190"/>
        <v>45900794.96205353</v>
      </c>
    </row>
    <row r="1020" spans="1:16" ht="17" x14ac:dyDescent="0.4">
      <c r="A1020" s="1">
        <v>1019</v>
      </c>
      <c r="B1020" s="21">
        <v>40832</v>
      </c>
      <c r="C1020" s="43">
        <v>3</v>
      </c>
      <c r="D1020" s="22">
        <v>42108</v>
      </c>
      <c r="E1020" s="25">
        <f t="shared" si="191"/>
        <v>47552.75</v>
      </c>
      <c r="F1020" s="25">
        <f t="shared" si="192"/>
        <v>48476</v>
      </c>
      <c r="G1020" s="25">
        <f t="shared" si="193"/>
        <v>0.86863602607475865</v>
      </c>
      <c r="H1020" s="25">
        <f t="shared" si="188"/>
        <v>1.0006656594296783</v>
      </c>
      <c r="I1020" s="4">
        <f t="shared" si="194"/>
        <v>42079.989058482461</v>
      </c>
      <c r="J1020" s="25">
        <f t="shared" si="189"/>
        <v>52576.548729804679</v>
      </c>
      <c r="K1020" s="15">
        <f t="shared" si="195"/>
        <v>52611.546805246617</v>
      </c>
      <c r="L1020" s="36">
        <f t="shared" si="196"/>
        <v>-10503.546805246617</v>
      </c>
      <c r="M1020" s="36">
        <f t="shared" si="197"/>
        <v>10503.546805246617</v>
      </c>
      <c r="N1020" s="36">
        <f t="shared" si="198"/>
        <v>0.24944302282812331</v>
      </c>
      <c r="O1020" s="36">
        <f t="shared" si="199"/>
        <v>110324495.4900064</v>
      </c>
      <c r="P1020" s="35">
        <f t="shared" si="190"/>
        <v>110324495.4900064</v>
      </c>
    </row>
    <row r="1021" spans="1:16" ht="17" x14ac:dyDescent="0.4">
      <c r="A1021" s="1">
        <v>1020</v>
      </c>
      <c r="B1021" s="21">
        <v>40833</v>
      </c>
      <c r="C1021" s="43">
        <v>4</v>
      </c>
      <c r="D1021" s="22">
        <v>53699</v>
      </c>
      <c r="E1021" s="25">
        <f t="shared" si="191"/>
        <v>49399.25</v>
      </c>
      <c r="F1021" s="25">
        <f t="shared" si="192"/>
        <v>50750.25</v>
      </c>
      <c r="G1021" s="25">
        <f t="shared" si="193"/>
        <v>1.0581031620533889</v>
      </c>
      <c r="H1021" s="25">
        <f t="shared" si="188"/>
        <v>1.0012225194949984</v>
      </c>
      <c r="I1021" s="4">
        <f t="shared" si="194"/>
        <v>53633.43208369401</v>
      </c>
      <c r="J1021" s="25">
        <f t="shared" si="189"/>
        <v>52577.089395867522</v>
      </c>
      <c r="K1021" s="15">
        <f t="shared" si="195"/>
        <v>52641.365912644244</v>
      </c>
      <c r="L1021" s="36">
        <f t="shared" si="196"/>
        <v>1057.6340873557565</v>
      </c>
      <c r="M1021" s="36">
        <f t="shared" si="197"/>
        <v>1057.6340873557565</v>
      </c>
      <c r="N1021" s="36">
        <f t="shared" si="198"/>
        <v>1.9695601172382289E-2</v>
      </c>
      <c r="O1021" s="36">
        <f t="shared" si="199"/>
        <v>1118589.862736844</v>
      </c>
      <c r="P1021" s="35">
        <f t="shared" si="190"/>
        <v>1118589.862736844</v>
      </c>
    </row>
    <row r="1022" spans="1:16" ht="17" x14ac:dyDescent="0.4">
      <c r="A1022" s="1">
        <v>1021</v>
      </c>
      <c r="B1022" s="21">
        <v>40834</v>
      </c>
      <c r="C1022" s="43">
        <v>1</v>
      </c>
      <c r="D1022" s="22">
        <v>56040</v>
      </c>
      <c r="E1022" s="25">
        <f t="shared" si="191"/>
        <v>52101.25</v>
      </c>
      <c r="F1022" s="25">
        <f t="shared" si="192"/>
        <v>52392.375</v>
      </c>
      <c r="G1022" s="25">
        <f t="shared" si="193"/>
        <v>1.0696212950834927</v>
      </c>
      <c r="H1022" s="25">
        <f t="shared" si="188"/>
        <v>0.99908176007043725</v>
      </c>
      <c r="I1022" s="4">
        <f t="shared" si="194"/>
        <v>56091.505460022679</v>
      </c>
      <c r="J1022" s="25">
        <f t="shared" si="189"/>
        <v>52577.630061930373</v>
      </c>
      <c r="K1022" s="15">
        <f t="shared" si="195"/>
        <v>52529.351182605729</v>
      </c>
      <c r="L1022" s="36">
        <f t="shared" si="196"/>
        <v>3510.6488173942707</v>
      </c>
      <c r="M1022" s="36">
        <f t="shared" si="197"/>
        <v>3510.6488173942707</v>
      </c>
      <c r="N1022" s="36">
        <f t="shared" si="198"/>
        <v>6.2645410731518039E-2</v>
      </c>
      <c r="O1022" s="36">
        <f t="shared" si="199"/>
        <v>12324655.119071791</v>
      </c>
      <c r="P1022" s="35">
        <f t="shared" si="190"/>
        <v>12324655.119071791</v>
      </c>
    </row>
    <row r="1023" spans="1:16" ht="17" x14ac:dyDescent="0.4">
      <c r="A1023" s="1">
        <v>1022</v>
      </c>
      <c r="B1023" s="21">
        <v>40835</v>
      </c>
      <c r="C1023" s="43">
        <v>2</v>
      </c>
      <c r="D1023" s="22">
        <v>56558</v>
      </c>
      <c r="E1023" s="25">
        <f t="shared" si="191"/>
        <v>52683.5</v>
      </c>
      <c r="F1023" s="25">
        <f t="shared" si="192"/>
        <v>52929.875</v>
      </c>
      <c r="G1023" s="25">
        <f t="shared" si="193"/>
        <v>1.0685458826418917</v>
      </c>
      <c r="H1023" s="25">
        <f t="shared" si="188"/>
        <v>0.99903006100488578</v>
      </c>
      <c r="I1023" s="4">
        <f t="shared" si="194"/>
        <v>56612.911070073795</v>
      </c>
      <c r="J1023" s="25">
        <f t="shared" si="189"/>
        <v>52578.170727993216</v>
      </c>
      <c r="K1023" s="15">
        <f t="shared" si="195"/>
        <v>52527.173109912364</v>
      </c>
      <c r="L1023" s="36">
        <f t="shared" si="196"/>
        <v>4030.8268900876355</v>
      </c>
      <c r="M1023" s="36">
        <f t="shared" si="197"/>
        <v>4030.8268900876355</v>
      </c>
      <c r="N1023" s="36">
        <f t="shared" si="198"/>
        <v>7.126890784836161E-2</v>
      </c>
      <c r="O1023" s="36">
        <f t="shared" si="199"/>
        <v>16247565.41785356</v>
      </c>
      <c r="P1023" s="35">
        <f t="shared" si="190"/>
        <v>16247565.41785356</v>
      </c>
    </row>
    <row r="1024" spans="1:16" ht="17" x14ac:dyDescent="0.4">
      <c r="A1024" s="1">
        <v>1023</v>
      </c>
      <c r="B1024" s="21">
        <v>40836</v>
      </c>
      <c r="C1024" s="43">
        <v>3</v>
      </c>
      <c r="D1024" s="22">
        <v>44437</v>
      </c>
      <c r="E1024" s="25">
        <f t="shared" si="191"/>
        <v>53176.25</v>
      </c>
      <c r="F1024" s="25">
        <f t="shared" si="192"/>
        <v>52222</v>
      </c>
      <c r="G1024" s="25">
        <f t="shared" si="193"/>
        <v>0.85092489755275558</v>
      </c>
      <c r="H1024" s="25">
        <f t="shared" si="188"/>
        <v>1.0006656594296783</v>
      </c>
      <c r="I1024" s="4">
        <f t="shared" si="194"/>
        <v>44407.439768969911</v>
      </c>
      <c r="J1024" s="25">
        <f t="shared" si="189"/>
        <v>52578.711394056059</v>
      </c>
      <c r="K1024" s="15">
        <f t="shared" si="195"/>
        <v>52613.710909095847</v>
      </c>
      <c r="L1024" s="36">
        <f t="shared" si="196"/>
        <v>-8176.7109090958475</v>
      </c>
      <c r="M1024" s="36">
        <f t="shared" si="197"/>
        <v>8176.7109090958475</v>
      </c>
      <c r="N1024" s="36">
        <f t="shared" si="198"/>
        <v>0.18400681659643647</v>
      </c>
      <c r="O1024" s="36">
        <f t="shared" si="199"/>
        <v>66858601.290927038</v>
      </c>
      <c r="P1024" s="35">
        <f t="shared" si="190"/>
        <v>66858601.290927038</v>
      </c>
    </row>
    <row r="1025" spans="1:16" ht="17" x14ac:dyDescent="0.4">
      <c r="A1025" s="1">
        <v>1024</v>
      </c>
      <c r="B1025" s="21">
        <v>40837</v>
      </c>
      <c r="C1025" s="43">
        <v>4</v>
      </c>
      <c r="D1025" s="22">
        <v>55670</v>
      </c>
      <c r="E1025" s="25">
        <f t="shared" si="191"/>
        <v>51267.75</v>
      </c>
      <c r="F1025" s="25">
        <f t="shared" si="192"/>
        <v>49610.75</v>
      </c>
      <c r="G1025" s="25">
        <f t="shared" si="193"/>
        <v>1.122135827416437</v>
      </c>
      <c r="H1025" s="25">
        <f t="shared" si="188"/>
        <v>1.0012225194949984</v>
      </c>
      <c r="I1025" s="4">
        <f t="shared" si="194"/>
        <v>55602.025439938276</v>
      </c>
      <c r="J1025" s="25">
        <f t="shared" si="189"/>
        <v>52579.252060118903</v>
      </c>
      <c r="K1025" s="15">
        <f t="shared" si="195"/>
        <v>52643.53122079483</v>
      </c>
      <c r="L1025" s="36">
        <f t="shared" si="196"/>
        <v>3026.46877920517</v>
      </c>
      <c r="M1025" s="36">
        <f t="shared" si="197"/>
        <v>3026.46877920517</v>
      </c>
      <c r="N1025" s="36">
        <f t="shared" si="198"/>
        <v>5.4364447264328541E-2</v>
      </c>
      <c r="O1025" s="36">
        <f t="shared" si="199"/>
        <v>9159513.2715036329</v>
      </c>
      <c r="P1025" s="35">
        <f t="shared" si="190"/>
        <v>9159513.2715036329</v>
      </c>
    </row>
    <row r="1026" spans="1:16" ht="17" x14ac:dyDescent="0.4">
      <c r="A1026" s="1">
        <v>1025</v>
      </c>
      <c r="B1026" s="21">
        <v>40838</v>
      </c>
      <c r="C1026" s="43">
        <v>1</v>
      </c>
      <c r="D1026" s="22">
        <v>48406</v>
      </c>
      <c r="E1026" s="25">
        <f t="shared" si="191"/>
        <v>47953.75</v>
      </c>
      <c r="F1026" s="25">
        <f t="shared" si="192"/>
        <v>49254.5</v>
      </c>
      <c r="G1026" s="25">
        <f t="shared" si="193"/>
        <v>0.98277314763118095</v>
      </c>
      <c r="H1026" s="25">
        <f t="shared" ref="H1026:H1089" si="200">VLOOKUP(C1026,$Q$38:$S$42,3,FALSE)</f>
        <v>0.99908176007043725</v>
      </c>
      <c r="I1026" s="4">
        <f t="shared" si="194"/>
        <v>48450.489173766196</v>
      </c>
      <c r="J1026" s="25">
        <f t="shared" si="189"/>
        <v>52579.792726181746</v>
      </c>
      <c r="K1026" s="15">
        <f t="shared" si="195"/>
        <v>52531.511861012434</v>
      </c>
      <c r="L1026" s="36">
        <f t="shared" si="196"/>
        <v>-4125.5118610124337</v>
      </c>
      <c r="M1026" s="36">
        <f t="shared" si="197"/>
        <v>4125.5118610124337</v>
      </c>
      <c r="N1026" s="36">
        <f t="shared" si="198"/>
        <v>8.522728300236404E-2</v>
      </c>
      <c r="O1026" s="36">
        <f t="shared" si="199"/>
        <v>17019848.115354273</v>
      </c>
      <c r="P1026" s="35">
        <f t="shared" si="190"/>
        <v>17019848.115354273</v>
      </c>
    </row>
    <row r="1027" spans="1:16" ht="17" x14ac:dyDescent="0.4">
      <c r="A1027" s="1">
        <v>1026</v>
      </c>
      <c r="B1027" s="21">
        <v>40839</v>
      </c>
      <c r="C1027" s="43">
        <v>2</v>
      </c>
      <c r="D1027" s="22">
        <v>43302</v>
      </c>
      <c r="E1027" s="25">
        <f t="shared" si="191"/>
        <v>50555.25</v>
      </c>
      <c r="F1027" s="25">
        <f t="shared" si="192"/>
        <v>50610.125</v>
      </c>
      <c r="G1027" s="25">
        <f t="shared" si="193"/>
        <v>0.85559954653342585</v>
      </c>
      <c r="H1027" s="25">
        <f t="shared" si="200"/>
        <v>0.99903006100488578</v>
      </c>
      <c r="I1027" s="4">
        <f t="shared" si="194"/>
        <v>43344.041075645102</v>
      </c>
      <c r="J1027" s="25">
        <f t="shared" ref="J1027:J1090" si="201">INTERCEPT($I$2:$I$3896,$A$2:$A$3896)+SLOPE($I$2:$I$3896,$A$2:$A$3896)*A1027</f>
        <v>52580.333392244589</v>
      </c>
      <c r="K1027" s="15">
        <f t="shared" si="195"/>
        <v>52529.333676511342</v>
      </c>
      <c r="L1027" s="36">
        <f t="shared" si="196"/>
        <v>-9227.3336765113418</v>
      </c>
      <c r="M1027" s="36">
        <f t="shared" si="197"/>
        <v>9227.3336765113418</v>
      </c>
      <c r="N1027" s="36">
        <f t="shared" si="198"/>
        <v>0.21309255176461461</v>
      </c>
      <c r="O1027" s="36">
        <f t="shared" si="199"/>
        <v>85143686.777680323</v>
      </c>
      <c r="P1027" s="35">
        <f t="shared" ref="P1027:P1090" si="202">(D1027-K1027)^2</f>
        <v>85143686.777680323</v>
      </c>
    </row>
    <row r="1028" spans="1:16" ht="17" x14ac:dyDescent="0.4">
      <c r="A1028" s="1">
        <v>1027</v>
      </c>
      <c r="B1028" s="21">
        <v>40840</v>
      </c>
      <c r="C1028" s="43">
        <v>3</v>
      </c>
      <c r="D1028" s="22">
        <v>54843</v>
      </c>
      <c r="E1028" s="25">
        <f t="shared" si="191"/>
        <v>50665</v>
      </c>
      <c r="F1028" s="25">
        <f t="shared" si="192"/>
        <v>51691.75</v>
      </c>
      <c r="G1028" s="25">
        <f t="shared" si="193"/>
        <v>1.060962339251428</v>
      </c>
      <c r="H1028" s="25">
        <f t="shared" si="200"/>
        <v>1.0006656594296783</v>
      </c>
      <c r="I1028" s="4">
        <f t="shared" si="194"/>
        <v>54806.517524801784</v>
      </c>
      <c r="J1028" s="25">
        <f t="shared" si="201"/>
        <v>52580.87405830744</v>
      </c>
      <c r="K1028" s="15">
        <f t="shared" si="195"/>
        <v>52615.875012945078</v>
      </c>
      <c r="L1028" s="36">
        <f t="shared" si="196"/>
        <v>2227.1249870549218</v>
      </c>
      <c r="M1028" s="36">
        <f t="shared" si="197"/>
        <v>2227.1249870549218</v>
      </c>
      <c r="N1028" s="36">
        <f t="shared" si="198"/>
        <v>4.060910211065992E-2</v>
      </c>
      <c r="O1028" s="36">
        <f t="shared" si="199"/>
        <v>4960085.7079643859</v>
      </c>
      <c r="P1028" s="35">
        <f t="shared" si="202"/>
        <v>4960085.7079643859</v>
      </c>
    </row>
    <row r="1029" spans="1:16" ht="17" x14ac:dyDescent="0.4">
      <c r="A1029" s="1">
        <v>1028</v>
      </c>
      <c r="B1029" s="21">
        <v>40841</v>
      </c>
      <c r="C1029" s="43">
        <v>4</v>
      </c>
      <c r="D1029" s="22">
        <v>56109</v>
      </c>
      <c r="E1029" s="25">
        <f t="shared" ref="E1029:E1092" si="203">AVERAGE(D1027:D1030)</f>
        <v>52718.5</v>
      </c>
      <c r="F1029" s="25">
        <f t="shared" ref="F1029:F1092" si="204">AVERAGE(E1029:E1030)</f>
        <v>52981</v>
      </c>
      <c r="G1029" s="25">
        <f t="shared" si="193"/>
        <v>1.0590400332194561</v>
      </c>
      <c r="H1029" s="25">
        <f t="shared" si="200"/>
        <v>1.0012225194949984</v>
      </c>
      <c r="I1029" s="4">
        <f t="shared" si="194"/>
        <v>56040.489409188012</v>
      </c>
      <c r="J1029" s="25">
        <f t="shared" si="201"/>
        <v>52581.414724370283</v>
      </c>
      <c r="K1029" s="15">
        <f t="shared" si="195"/>
        <v>52645.696528945424</v>
      </c>
      <c r="L1029" s="36">
        <f t="shared" si="196"/>
        <v>3463.3034710545762</v>
      </c>
      <c r="M1029" s="36">
        <f t="shared" si="197"/>
        <v>3463.3034710545762</v>
      </c>
      <c r="N1029" s="36">
        <f t="shared" si="198"/>
        <v>6.1724562388468449E-2</v>
      </c>
      <c r="O1029" s="36">
        <f t="shared" si="199"/>
        <v>11994470.932618676</v>
      </c>
      <c r="P1029" s="35">
        <f t="shared" si="202"/>
        <v>11994470.932618676</v>
      </c>
    </row>
    <row r="1030" spans="1:16" ht="17" x14ac:dyDescent="0.4">
      <c r="A1030" s="1">
        <v>1029</v>
      </c>
      <c r="B1030" s="21">
        <v>40842</v>
      </c>
      <c r="C1030" s="43">
        <v>1</v>
      </c>
      <c r="D1030" s="22">
        <v>56620</v>
      </c>
      <c r="E1030" s="25">
        <f t="shared" si="203"/>
        <v>53243.5</v>
      </c>
      <c r="F1030" s="25">
        <f t="shared" si="204"/>
        <v>53351.875</v>
      </c>
      <c r="G1030" s="25">
        <f t="shared" si="193"/>
        <v>1.061256047702166</v>
      </c>
      <c r="H1030" s="25">
        <f t="shared" si="200"/>
        <v>0.99908176007043725</v>
      </c>
      <c r="I1030" s="4">
        <f t="shared" si="194"/>
        <v>56672.038528666737</v>
      </c>
      <c r="J1030" s="25">
        <f t="shared" si="201"/>
        <v>52581.955390433126</v>
      </c>
      <c r="K1030" s="15">
        <f t="shared" si="195"/>
        <v>52533.672539419145</v>
      </c>
      <c r="L1030" s="36">
        <f t="shared" si="196"/>
        <v>4086.3274605808547</v>
      </c>
      <c r="M1030" s="36">
        <f t="shared" si="197"/>
        <v>4086.3274605808547</v>
      </c>
      <c r="N1030" s="36">
        <f t="shared" si="198"/>
        <v>7.2171096089382811E-2</v>
      </c>
      <c r="O1030" s="36">
        <f t="shared" si="199"/>
        <v>16698072.115097176</v>
      </c>
      <c r="P1030" s="35">
        <f t="shared" si="202"/>
        <v>16698072.115097176</v>
      </c>
    </row>
    <row r="1031" spans="1:16" ht="17" x14ac:dyDescent="0.4">
      <c r="A1031" s="1">
        <v>1030</v>
      </c>
      <c r="B1031" s="21">
        <v>40843</v>
      </c>
      <c r="C1031" s="43">
        <v>2</v>
      </c>
      <c r="D1031" s="22">
        <v>45402</v>
      </c>
      <c r="E1031" s="25">
        <f t="shared" si="203"/>
        <v>53460.25</v>
      </c>
      <c r="F1031" s="25">
        <f t="shared" si="204"/>
        <v>52548.375</v>
      </c>
      <c r="G1031" s="25">
        <f t="shared" si="193"/>
        <v>0.86400388213717361</v>
      </c>
      <c r="H1031" s="25">
        <f t="shared" si="200"/>
        <v>0.99903006100488578</v>
      </c>
      <c r="I1031" s="4">
        <f t="shared" si="194"/>
        <v>45446.079925094426</v>
      </c>
      <c r="J1031" s="25">
        <f t="shared" si="201"/>
        <v>52582.496056495969</v>
      </c>
      <c r="K1031" s="15">
        <f t="shared" si="195"/>
        <v>52531.494243110334</v>
      </c>
      <c r="L1031" s="36">
        <f t="shared" si="196"/>
        <v>-7129.4942431103336</v>
      </c>
      <c r="M1031" s="36">
        <f t="shared" si="197"/>
        <v>7129.4942431103336</v>
      </c>
      <c r="N1031" s="36">
        <f t="shared" si="198"/>
        <v>0.15703040049139538</v>
      </c>
      <c r="O1031" s="36">
        <f t="shared" si="199"/>
        <v>50829688.162543386</v>
      </c>
      <c r="P1031" s="35">
        <f t="shared" si="202"/>
        <v>50829688.162543386</v>
      </c>
    </row>
    <row r="1032" spans="1:16" ht="17" x14ac:dyDescent="0.4">
      <c r="A1032" s="1">
        <v>1031</v>
      </c>
      <c r="B1032" s="21">
        <v>40844</v>
      </c>
      <c r="C1032" s="43">
        <v>3</v>
      </c>
      <c r="D1032" s="22">
        <v>55710</v>
      </c>
      <c r="E1032" s="25">
        <f t="shared" si="203"/>
        <v>51636.5</v>
      </c>
      <c r="F1032" s="25">
        <f t="shared" si="204"/>
        <v>50148.75</v>
      </c>
      <c r="G1032" s="25">
        <f t="shared" si="193"/>
        <v>1.1108950871158305</v>
      </c>
      <c r="H1032" s="25">
        <f t="shared" si="200"/>
        <v>1.0006656594296783</v>
      </c>
      <c r="I1032" s="4">
        <f t="shared" si="194"/>
        <v>55672.940781990546</v>
      </c>
      <c r="J1032" s="25">
        <f t="shared" si="201"/>
        <v>52583.036722558812</v>
      </c>
      <c r="K1032" s="15">
        <f t="shared" si="195"/>
        <v>52618.039116794309</v>
      </c>
      <c r="L1032" s="36">
        <f t="shared" si="196"/>
        <v>3091.9608832056911</v>
      </c>
      <c r="M1032" s="36">
        <f t="shared" si="197"/>
        <v>3091.9608832056911</v>
      </c>
      <c r="N1032" s="36">
        <f t="shared" si="198"/>
        <v>5.5501003109059255E-2</v>
      </c>
      <c r="O1032" s="36">
        <f t="shared" si="199"/>
        <v>9560222.1032741163</v>
      </c>
      <c r="P1032" s="35">
        <f t="shared" si="202"/>
        <v>9560222.1032741163</v>
      </c>
    </row>
    <row r="1033" spans="1:16" ht="17" x14ac:dyDescent="0.4">
      <c r="A1033" s="1">
        <v>1032</v>
      </c>
      <c r="B1033" s="21">
        <v>40845</v>
      </c>
      <c r="C1033" s="43">
        <v>4</v>
      </c>
      <c r="D1033" s="22">
        <v>48814</v>
      </c>
      <c r="E1033" s="25">
        <f t="shared" si="203"/>
        <v>48661</v>
      </c>
      <c r="F1033" s="25">
        <f t="shared" si="204"/>
        <v>49864.5</v>
      </c>
      <c r="G1033" s="25">
        <f t="shared" si="193"/>
        <v>0.97893290818117096</v>
      </c>
      <c r="H1033" s="25">
        <f t="shared" si="200"/>
        <v>1.0012225194949984</v>
      </c>
      <c r="I1033" s="4">
        <f t="shared" si="194"/>
        <v>48754.396799445793</v>
      </c>
      <c r="J1033" s="25">
        <f t="shared" si="201"/>
        <v>52583.577388621663</v>
      </c>
      <c r="K1033" s="15">
        <f t="shared" si="195"/>
        <v>52647.86183709601</v>
      </c>
      <c r="L1033" s="36">
        <f t="shared" si="196"/>
        <v>-3833.8618370960103</v>
      </c>
      <c r="M1033" s="36">
        <f t="shared" si="197"/>
        <v>3833.8618370960103</v>
      </c>
      <c r="N1033" s="36">
        <f t="shared" si="198"/>
        <v>7.8540210535830102E-2</v>
      </c>
      <c r="O1033" s="36">
        <f t="shared" si="199"/>
        <v>14698496.585941195</v>
      </c>
      <c r="P1033" s="35">
        <f t="shared" si="202"/>
        <v>14698496.585941195</v>
      </c>
    </row>
    <row r="1034" spans="1:16" ht="17" x14ac:dyDescent="0.4">
      <c r="A1034" s="1">
        <v>1033</v>
      </c>
      <c r="B1034" s="21">
        <v>40846</v>
      </c>
      <c r="C1034" s="43">
        <v>1</v>
      </c>
      <c r="D1034" s="22">
        <v>44718</v>
      </c>
      <c r="E1034" s="25">
        <f t="shared" si="203"/>
        <v>51068</v>
      </c>
      <c r="F1034" s="25">
        <f t="shared" si="204"/>
        <v>51112.375</v>
      </c>
      <c r="G1034" s="25">
        <f t="shared" si="193"/>
        <v>0.87489575665384356</v>
      </c>
      <c r="H1034" s="25">
        <f t="shared" si="200"/>
        <v>0.99908176007043725</v>
      </c>
      <c r="I1034" s="4">
        <f t="shared" si="194"/>
        <v>44759.099592457067</v>
      </c>
      <c r="J1034" s="25">
        <f t="shared" si="201"/>
        <v>52584.118054684506</v>
      </c>
      <c r="K1034" s="15">
        <f t="shared" si="195"/>
        <v>52535.833217825857</v>
      </c>
      <c r="L1034" s="36">
        <f t="shared" si="196"/>
        <v>-7817.833217825857</v>
      </c>
      <c r="M1034" s="36">
        <f t="shared" si="197"/>
        <v>7817.833217825857</v>
      </c>
      <c r="N1034" s="36">
        <f t="shared" si="198"/>
        <v>0.17482519830551135</v>
      </c>
      <c r="O1034" s="36">
        <f t="shared" si="199"/>
        <v>61118516.221741393</v>
      </c>
      <c r="P1034" s="35">
        <f t="shared" si="202"/>
        <v>61118516.221741393</v>
      </c>
    </row>
    <row r="1035" spans="1:16" ht="17" x14ac:dyDescent="0.4">
      <c r="A1035" s="1">
        <v>1034</v>
      </c>
      <c r="B1035" s="21">
        <v>40847</v>
      </c>
      <c r="C1035" s="43">
        <v>2</v>
      </c>
      <c r="D1035" s="22">
        <v>55030</v>
      </c>
      <c r="E1035" s="25">
        <f t="shared" si="203"/>
        <v>51156.75</v>
      </c>
      <c r="F1035" s="25">
        <f t="shared" si="204"/>
        <v>50775.75</v>
      </c>
      <c r="G1035" s="25">
        <f t="shared" si="193"/>
        <v>1.0837850745680764</v>
      </c>
      <c r="H1035" s="25">
        <f t="shared" si="200"/>
        <v>0.99903006100488578</v>
      </c>
      <c r="I1035" s="4">
        <f t="shared" si="194"/>
        <v>55083.427564379243</v>
      </c>
      <c r="J1035" s="25">
        <f t="shared" si="201"/>
        <v>52584.658720747349</v>
      </c>
      <c r="K1035" s="15">
        <f t="shared" si="195"/>
        <v>52533.654809709325</v>
      </c>
      <c r="L1035" s="36">
        <f t="shared" si="196"/>
        <v>2496.3451902906745</v>
      </c>
      <c r="M1035" s="36">
        <f t="shared" si="197"/>
        <v>2496.3451902906745</v>
      </c>
      <c r="N1035" s="36">
        <f t="shared" si="198"/>
        <v>4.5363350723072404E-2</v>
      </c>
      <c r="O1035" s="36">
        <f t="shared" si="199"/>
        <v>6231739.3090873836</v>
      </c>
      <c r="P1035" s="35">
        <f t="shared" si="202"/>
        <v>6231739.3090873836</v>
      </c>
    </row>
    <row r="1036" spans="1:16" ht="17" x14ac:dyDescent="0.4">
      <c r="A1036" s="1">
        <v>1035</v>
      </c>
      <c r="B1036" s="21">
        <v>40848</v>
      </c>
      <c r="C1036" s="43">
        <v>3</v>
      </c>
      <c r="D1036" s="22">
        <v>56065</v>
      </c>
      <c r="E1036" s="25">
        <f t="shared" si="203"/>
        <v>50394.75</v>
      </c>
      <c r="F1036" s="25">
        <f t="shared" si="204"/>
        <v>50246.625</v>
      </c>
      <c r="G1036" s="25">
        <f t="shared" si="193"/>
        <v>1.1157963345796857</v>
      </c>
      <c r="H1036" s="25">
        <f t="shared" si="200"/>
        <v>1.0006656594296783</v>
      </c>
      <c r="I1036" s="4">
        <f t="shared" si="194"/>
        <v>56027.704630089749</v>
      </c>
      <c r="J1036" s="25">
        <f t="shared" si="201"/>
        <v>52585.199386810193</v>
      </c>
      <c r="K1036" s="15">
        <f t="shared" si="195"/>
        <v>52620.20322064354</v>
      </c>
      <c r="L1036" s="36">
        <f t="shared" si="196"/>
        <v>3444.7967793564603</v>
      </c>
      <c r="M1036" s="36">
        <f t="shared" si="197"/>
        <v>3444.7967793564603</v>
      </c>
      <c r="N1036" s="36">
        <f t="shared" si="198"/>
        <v>6.1442910538775715E-2</v>
      </c>
      <c r="O1036" s="36">
        <f t="shared" si="199"/>
        <v>11866624.851064641</v>
      </c>
      <c r="P1036" s="35">
        <f t="shared" si="202"/>
        <v>11866624.851064641</v>
      </c>
    </row>
    <row r="1037" spans="1:16" ht="17" x14ac:dyDescent="0.4">
      <c r="A1037" s="1">
        <v>1036</v>
      </c>
      <c r="B1037" s="21">
        <v>40849</v>
      </c>
      <c r="C1037" s="43">
        <v>4</v>
      </c>
      <c r="D1037" s="22">
        <v>45766</v>
      </c>
      <c r="E1037" s="25">
        <f t="shared" si="203"/>
        <v>50098.5</v>
      </c>
      <c r="F1037" s="25">
        <f t="shared" si="204"/>
        <v>50166.25</v>
      </c>
      <c r="G1037" s="25">
        <f t="shared" si="193"/>
        <v>0.91228664689906058</v>
      </c>
      <c r="H1037" s="25">
        <f t="shared" si="200"/>
        <v>1.0012225194949984</v>
      </c>
      <c r="I1037" s="4">
        <f t="shared" si="194"/>
        <v>45710.118489028479</v>
      </c>
      <c r="J1037" s="25">
        <f t="shared" si="201"/>
        <v>52585.740052873036</v>
      </c>
      <c r="K1037" s="15">
        <f t="shared" si="195"/>
        <v>52650.027145246589</v>
      </c>
      <c r="L1037" s="36">
        <f t="shared" si="196"/>
        <v>-6884.0271452465895</v>
      </c>
      <c r="M1037" s="36">
        <f t="shared" si="197"/>
        <v>6884.0271452465895</v>
      </c>
      <c r="N1037" s="36">
        <f t="shared" si="198"/>
        <v>0.15041793351498031</v>
      </c>
      <c r="O1037" s="36">
        <f t="shared" si="199"/>
        <v>47389829.736491911</v>
      </c>
      <c r="P1037" s="35">
        <f t="shared" si="202"/>
        <v>47389829.736491911</v>
      </c>
    </row>
    <row r="1038" spans="1:16" ht="17" x14ac:dyDescent="0.4">
      <c r="A1038" s="1">
        <v>1037</v>
      </c>
      <c r="B1038" s="21">
        <v>40850</v>
      </c>
      <c r="C1038" s="43">
        <v>1</v>
      </c>
      <c r="D1038" s="22">
        <v>43533</v>
      </c>
      <c r="E1038" s="25">
        <f t="shared" si="203"/>
        <v>50234</v>
      </c>
      <c r="F1038" s="25">
        <f t="shared" si="204"/>
        <v>49348.625</v>
      </c>
      <c r="G1038" s="25">
        <f t="shared" si="193"/>
        <v>0.88215223828424805</v>
      </c>
      <c r="H1038" s="25">
        <f t="shared" si="200"/>
        <v>0.99908176007043725</v>
      </c>
      <c r="I1038" s="4">
        <f t="shared" si="194"/>
        <v>43573.010478072225</v>
      </c>
      <c r="J1038" s="25">
        <f t="shared" si="201"/>
        <v>52586.280718935879</v>
      </c>
      <c r="K1038" s="15">
        <f t="shared" si="195"/>
        <v>52537.993896232554</v>
      </c>
      <c r="L1038" s="36">
        <f t="shared" si="196"/>
        <v>-9004.9938962325541</v>
      </c>
      <c r="M1038" s="36">
        <f t="shared" si="197"/>
        <v>9004.9938962325541</v>
      </c>
      <c r="N1038" s="36">
        <f t="shared" si="198"/>
        <v>0.20685442988612213</v>
      </c>
      <c r="O1038" s="36">
        <f t="shared" si="199"/>
        <v>81089915.071185559</v>
      </c>
      <c r="P1038" s="35">
        <f t="shared" si="202"/>
        <v>81089915.071185559</v>
      </c>
    </row>
    <row r="1039" spans="1:16" ht="17" x14ac:dyDescent="0.4">
      <c r="A1039" s="1">
        <v>1038</v>
      </c>
      <c r="B1039" s="21">
        <v>40851</v>
      </c>
      <c r="C1039" s="43">
        <v>2</v>
      </c>
      <c r="D1039" s="22">
        <v>55572</v>
      </c>
      <c r="E1039" s="25">
        <f t="shared" si="203"/>
        <v>48463.25</v>
      </c>
      <c r="F1039" s="25">
        <f t="shared" si="204"/>
        <v>48245.625</v>
      </c>
      <c r="G1039" s="25">
        <f t="shared" si="193"/>
        <v>1.1518557382146049</v>
      </c>
      <c r="H1039" s="25">
        <f t="shared" si="200"/>
        <v>0.99903006100488578</v>
      </c>
      <c r="I1039" s="4">
        <f t="shared" si="194"/>
        <v>55625.953781713302</v>
      </c>
      <c r="J1039" s="25">
        <f t="shared" si="201"/>
        <v>52586.82138499873</v>
      </c>
      <c r="K1039" s="15">
        <f t="shared" si="195"/>
        <v>52535.81537630831</v>
      </c>
      <c r="L1039" s="36">
        <f t="shared" si="196"/>
        <v>3036.1846236916899</v>
      </c>
      <c r="M1039" s="36">
        <f t="shared" si="197"/>
        <v>3036.1846236916899</v>
      </c>
      <c r="N1039" s="36">
        <f t="shared" si="198"/>
        <v>5.4635151221688799E-2</v>
      </c>
      <c r="O1039" s="36">
        <f t="shared" si="199"/>
        <v>9218417.069141848</v>
      </c>
      <c r="P1039" s="35">
        <f t="shared" si="202"/>
        <v>9218417.069141848</v>
      </c>
    </row>
    <row r="1040" spans="1:16" ht="17" x14ac:dyDescent="0.4">
      <c r="A1040" s="1">
        <v>1039</v>
      </c>
      <c r="B1040" s="21">
        <v>40852</v>
      </c>
      <c r="C1040" s="43">
        <v>3</v>
      </c>
      <c r="D1040" s="22">
        <v>48982</v>
      </c>
      <c r="E1040" s="25">
        <f t="shared" si="203"/>
        <v>48028</v>
      </c>
      <c r="F1040" s="25">
        <f t="shared" si="204"/>
        <v>49463.125</v>
      </c>
      <c r="G1040" s="25">
        <f t="shared" si="193"/>
        <v>0.99027305694898982</v>
      </c>
      <c r="H1040" s="25">
        <f t="shared" si="200"/>
        <v>1.0006656594296783</v>
      </c>
      <c r="I1040" s="4">
        <f t="shared" si="194"/>
        <v>48949.416359423099</v>
      </c>
      <c r="J1040" s="25">
        <f t="shared" si="201"/>
        <v>52587.362051061573</v>
      </c>
      <c r="K1040" s="15">
        <f t="shared" si="195"/>
        <v>52622.36732449277</v>
      </c>
      <c r="L1040" s="36">
        <f t="shared" si="196"/>
        <v>-3640.3673244927704</v>
      </c>
      <c r="M1040" s="36">
        <f t="shared" si="197"/>
        <v>3640.3673244927704</v>
      </c>
      <c r="N1040" s="36">
        <f t="shared" si="198"/>
        <v>7.4320512116548332E-2</v>
      </c>
      <c r="O1040" s="36">
        <f t="shared" si="199"/>
        <v>13252274.257234652</v>
      </c>
      <c r="P1040" s="35">
        <f t="shared" si="202"/>
        <v>13252274.257234652</v>
      </c>
    </row>
    <row r="1041" spans="1:16" ht="17" x14ac:dyDescent="0.4">
      <c r="A1041" s="1">
        <v>1040</v>
      </c>
      <c r="B1041" s="21">
        <v>40853</v>
      </c>
      <c r="C1041" s="43">
        <v>4</v>
      </c>
      <c r="D1041" s="22">
        <v>44025</v>
      </c>
      <c r="E1041" s="25">
        <f t="shared" si="203"/>
        <v>50898.25</v>
      </c>
      <c r="F1041" s="25">
        <f t="shared" si="204"/>
        <v>51083.625</v>
      </c>
      <c r="G1041" s="25">
        <f t="shared" si="193"/>
        <v>0.86182215925357686</v>
      </c>
      <c r="H1041" s="25">
        <f t="shared" si="200"/>
        <v>1.0012225194949984</v>
      </c>
      <c r="I1041" s="4">
        <f t="shared" si="194"/>
        <v>43971.244296628036</v>
      </c>
      <c r="J1041" s="25">
        <f t="shared" si="201"/>
        <v>52587.902717124416</v>
      </c>
      <c r="K1041" s="15">
        <f t="shared" si="195"/>
        <v>52652.192453397183</v>
      </c>
      <c r="L1041" s="36">
        <f t="shared" si="196"/>
        <v>-8627.1924533971833</v>
      </c>
      <c r="M1041" s="36">
        <f t="shared" si="197"/>
        <v>8627.1924533971833</v>
      </c>
      <c r="N1041" s="36">
        <f t="shared" si="198"/>
        <v>0.19596121416007231</v>
      </c>
      <c r="O1041" s="36">
        <f t="shared" si="199"/>
        <v>74428449.627953306</v>
      </c>
      <c r="P1041" s="35">
        <f t="shared" si="202"/>
        <v>74428449.627953306</v>
      </c>
    </row>
    <row r="1042" spans="1:16" ht="17" x14ac:dyDescent="0.4">
      <c r="A1042" s="1">
        <v>1041</v>
      </c>
      <c r="B1042" s="21">
        <v>40854</v>
      </c>
      <c r="C1042" s="43">
        <v>1</v>
      </c>
      <c r="D1042" s="22">
        <v>55014</v>
      </c>
      <c r="E1042" s="25">
        <f t="shared" si="203"/>
        <v>51269</v>
      </c>
      <c r="F1042" s="25">
        <f t="shared" si="204"/>
        <v>52246.25</v>
      </c>
      <c r="G1042" s="25">
        <f t="shared" si="193"/>
        <v>1.0529750939062612</v>
      </c>
      <c r="H1042" s="25">
        <f t="shared" si="200"/>
        <v>0.99908176007043725</v>
      </c>
      <c r="I1042" s="4">
        <f t="shared" si="194"/>
        <v>55064.562479973014</v>
      </c>
      <c r="J1042" s="25">
        <f t="shared" si="201"/>
        <v>52588.443383187259</v>
      </c>
      <c r="K1042" s="15">
        <f t="shared" si="195"/>
        <v>52540.154574639266</v>
      </c>
      <c r="L1042" s="36">
        <f t="shared" si="196"/>
        <v>2473.8454253607342</v>
      </c>
      <c r="M1042" s="36">
        <f t="shared" si="197"/>
        <v>2473.8454253607342</v>
      </c>
      <c r="N1042" s="36">
        <f t="shared" si="198"/>
        <v>4.4967561445463593E-2</v>
      </c>
      <c r="O1042" s="36">
        <f t="shared" si="199"/>
        <v>6119911.1885782322</v>
      </c>
      <c r="P1042" s="35">
        <f t="shared" si="202"/>
        <v>6119911.1885782322</v>
      </c>
    </row>
    <row r="1043" spans="1:16" ht="17" x14ac:dyDescent="0.4">
      <c r="A1043" s="1">
        <v>1042</v>
      </c>
      <c r="B1043" s="21">
        <v>40855</v>
      </c>
      <c r="C1043" s="43">
        <v>2</v>
      </c>
      <c r="D1043" s="22">
        <v>57055</v>
      </c>
      <c r="E1043" s="25">
        <f t="shared" si="203"/>
        <v>53223.5</v>
      </c>
      <c r="F1043" s="25">
        <f t="shared" si="204"/>
        <v>53219.625</v>
      </c>
      <c r="G1043" s="25">
        <f t="shared" si="193"/>
        <v>1.0720669301972721</v>
      </c>
      <c r="H1043" s="25">
        <f t="shared" si="200"/>
        <v>0.99903006100488578</v>
      </c>
      <c r="I1043" s="4">
        <f t="shared" si="194"/>
        <v>57110.393597776805</v>
      </c>
      <c r="J1043" s="25">
        <f t="shared" si="201"/>
        <v>52588.984049250103</v>
      </c>
      <c r="K1043" s="15">
        <f t="shared" si="195"/>
        <v>52537.975942907295</v>
      </c>
      <c r="L1043" s="36">
        <f t="shared" si="196"/>
        <v>4517.0240570927053</v>
      </c>
      <c r="M1043" s="36">
        <f t="shared" si="197"/>
        <v>4517.0240570927053</v>
      </c>
      <c r="N1043" s="36">
        <f t="shared" si="198"/>
        <v>7.9169644327275523E-2</v>
      </c>
      <c r="O1043" s="36">
        <f t="shared" si="199"/>
        <v>20403506.332354244</v>
      </c>
      <c r="P1043" s="35">
        <f t="shared" si="202"/>
        <v>20403506.332354244</v>
      </c>
    </row>
    <row r="1044" spans="1:16" ht="17" x14ac:dyDescent="0.4">
      <c r="A1044" s="1">
        <v>1043</v>
      </c>
      <c r="B1044" s="21">
        <v>40856</v>
      </c>
      <c r="C1044" s="43">
        <v>3</v>
      </c>
      <c r="D1044" s="22">
        <v>56800</v>
      </c>
      <c r="E1044" s="25">
        <f t="shared" si="203"/>
        <v>53215.75</v>
      </c>
      <c r="F1044" s="25">
        <f t="shared" si="204"/>
        <v>53265.125</v>
      </c>
      <c r="G1044" s="25">
        <f t="shared" si="193"/>
        <v>1.066363779302123</v>
      </c>
      <c r="H1044" s="25">
        <f t="shared" si="200"/>
        <v>1.0006656594296783</v>
      </c>
      <c r="I1044" s="4">
        <f t="shared" si="194"/>
        <v>56762.215695872605</v>
      </c>
      <c r="J1044" s="25">
        <f t="shared" si="201"/>
        <v>52589.524715312953</v>
      </c>
      <c r="K1044" s="15">
        <f t="shared" si="195"/>
        <v>52624.531428342001</v>
      </c>
      <c r="L1044" s="36">
        <f t="shared" si="196"/>
        <v>4175.4685716579988</v>
      </c>
      <c r="M1044" s="36">
        <f t="shared" si="197"/>
        <v>4175.4685716579988</v>
      </c>
      <c r="N1044" s="36">
        <f t="shared" si="198"/>
        <v>7.3511770627781664E-2</v>
      </c>
      <c r="O1044" s="36">
        <f t="shared" si="199"/>
        <v>17434537.792903688</v>
      </c>
      <c r="P1044" s="35">
        <f t="shared" si="202"/>
        <v>17434537.792903688</v>
      </c>
    </row>
    <row r="1045" spans="1:16" ht="17" x14ac:dyDescent="0.4">
      <c r="A1045" s="1">
        <v>1044</v>
      </c>
      <c r="B1045" s="21">
        <v>40857</v>
      </c>
      <c r="C1045" s="43">
        <v>4</v>
      </c>
      <c r="D1045" s="22">
        <v>43994</v>
      </c>
      <c r="E1045" s="25">
        <f t="shared" si="203"/>
        <v>53314.5</v>
      </c>
      <c r="F1045" s="25">
        <f t="shared" si="204"/>
        <v>52300.25</v>
      </c>
      <c r="G1045" s="25">
        <f t="shared" si="193"/>
        <v>0.84118144750742108</v>
      </c>
      <c r="H1045" s="25">
        <f t="shared" si="200"/>
        <v>1.0012225194949984</v>
      </c>
      <c r="I1045" s="4">
        <f t="shared" si="194"/>
        <v>43940.28214845778</v>
      </c>
      <c r="J1045" s="25">
        <f t="shared" si="201"/>
        <v>52590.065381375796</v>
      </c>
      <c r="K1045" s="15">
        <f t="shared" si="195"/>
        <v>52654.35776154777</v>
      </c>
      <c r="L1045" s="36">
        <f t="shared" si="196"/>
        <v>-8660.3577615477698</v>
      </c>
      <c r="M1045" s="36">
        <f t="shared" si="197"/>
        <v>8660.3577615477698</v>
      </c>
      <c r="N1045" s="36">
        <f t="shared" si="198"/>
        <v>0.19685315637468223</v>
      </c>
      <c r="O1045" s="36">
        <f t="shared" si="199"/>
        <v>75001796.558000699</v>
      </c>
      <c r="P1045" s="35">
        <f t="shared" si="202"/>
        <v>75001796.558000699</v>
      </c>
    </row>
    <row r="1046" spans="1:16" ht="17" x14ac:dyDescent="0.4">
      <c r="A1046" s="1">
        <v>1045</v>
      </c>
      <c r="B1046" s="21">
        <v>40858</v>
      </c>
      <c r="C1046" s="43">
        <v>1</v>
      </c>
      <c r="D1046" s="22">
        <v>55409</v>
      </c>
      <c r="E1046" s="25">
        <f t="shared" si="203"/>
        <v>51286</v>
      </c>
      <c r="F1046" s="25">
        <f t="shared" si="204"/>
        <v>49716.75</v>
      </c>
      <c r="G1046" s="25">
        <f t="shared" si="193"/>
        <v>1.1144936062795738</v>
      </c>
      <c r="H1046" s="25">
        <f t="shared" si="200"/>
        <v>0.99908176007043725</v>
      </c>
      <c r="I1046" s="4">
        <f t="shared" si="194"/>
        <v>55459.9255181013</v>
      </c>
      <c r="J1046" s="25">
        <f t="shared" si="201"/>
        <v>52590.60604743864</v>
      </c>
      <c r="K1046" s="15">
        <f t="shared" si="195"/>
        <v>52542.315253045977</v>
      </c>
      <c r="L1046" s="36">
        <f t="shared" si="196"/>
        <v>2866.6847469540226</v>
      </c>
      <c r="M1046" s="36">
        <f t="shared" si="197"/>
        <v>2866.6847469540226</v>
      </c>
      <c r="N1046" s="36">
        <f t="shared" si="198"/>
        <v>5.1736807142414097E-2</v>
      </c>
      <c r="O1046" s="36">
        <f t="shared" si="199"/>
        <v>8217881.4384188484</v>
      </c>
      <c r="P1046" s="35">
        <f t="shared" si="202"/>
        <v>8217881.4384188484</v>
      </c>
    </row>
    <row r="1047" spans="1:16" ht="17" x14ac:dyDescent="0.4">
      <c r="A1047" s="1">
        <v>1046</v>
      </c>
      <c r="B1047" s="21">
        <v>40859</v>
      </c>
      <c r="C1047" s="43">
        <v>2</v>
      </c>
      <c r="D1047" s="22">
        <v>48941</v>
      </c>
      <c r="E1047" s="25">
        <f t="shared" si="203"/>
        <v>48147.5</v>
      </c>
      <c r="F1047" s="25">
        <f t="shared" si="204"/>
        <v>49472.875</v>
      </c>
      <c r="G1047" s="25">
        <f t="shared" si="193"/>
        <v>0.98924915926151447</v>
      </c>
      <c r="H1047" s="25">
        <f t="shared" si="200"/>
        <v>0.99903006100488578</v>
      </c>
      <c r="I1047" s="4">
        <f t="shared" si="194"/>
        <v>48988.515871856885</v>
      </c>
      <c r="J1047" s="25">
        <f t="shared" si="201"/>
        <v>52591.146713501483</v>
      </c>
      <c r="K1047" s="15">
        <f t="shared" si="195"/>
        <v>52540.136509506287</v>
      </c>
      <c r="L1047" s="36">
        <f t="shared" si="196"/>
        <v>-3599.1365095062865</v>
      </c>
      <c r="M1047" s="36">
        <f t="shared" si="197"/>
        <v>3599.1365095062865</v>
      </c>
      <c r="N1047" s="36">
        <f t="shared" si="198"/>
        <v>7.3540314041525237E-2</v>
      </c>
      <c r="O1047" s="36">
        <f t="shared" si="199"/>
        <v>12953783.614061095</v>
      </c>
      <c r="P1047" s="35">
        <f t="shared" si="202"/>
        <v>12953783.614061095</v>
      </c>
    </row>
    <row r="1048" spans="1:16" ht="17" x14ac:dyDescent="0.4">
      <c r="A1048" s="1">
        <v>1047</v>
      </c>
      <c r="B1048" s="21">
        <v>40860</v>
      </c>
      <c r="C1048" s="43">
        <v>3</v>
      </c>
      <c r="D1048" s="22">
        <v>44246</v>
      </c>
      <c r="E1048" s="25">
        <f t="shared" si="203"/>
        <v>50798.25</v>
      </c>
      <c r="F1048" s="25">
        <f t="shared" si="204"/>
        <v>50877.5</v>
      </c>
      <c r="G1048" s="25">
        <f t="shared" si="193"/>
        <v>0.86965751068743546</v>
      </c>
      <c r="H1048" s="25">
        <f t="shared" si="200"/>
        <v>1.0006656594296783</v>
      </c>
      <c r="I1048" s="4">
        <f t="shared" si="194"/>
        <v>44216.566825344707</v>
      </c>
      <c r="J1048" s="25">
        <f t="shared" si="201"/>
        <v>52591.687379564326</v>
      </c>
      <c r="K1048" s="15">
        <f t="shared" si="195"/>
        <v>52626.695532191225</v>
      </c>
      <c r="L1048" s="36">
        <f t="shared" si="196"/>
        <v>-8380.6955321912246</v>
      </c>
      <c r="M1048" s="36">
        <f t="shared" si="197"/>
        <v>8380.6955321912246</v>
      </c>
      <c r="N1048" s="36">
        <f t="shared" si="198"/>
        <v>0.18941137124692006</v>
      </c>
      <c r="O1048" s="36">
        <f t="shared" si="199"/>
        <v>70236057.603289947</v>
      </c>
      <c r="P1048" s="35">
        <f t="shared" si="202"/>
        <v>70236057.603289947</v>
      </c>
    </row>
    <row r="1049" spans="1:16" ht="17" x14ac:dyDescent="0.4">
      <c r="A1049" s="1">
        <v>1048</v>
      </c>
      <c r="B1049" s="21">
        <v>40861</v>
      </c>
      <c r="C1049" s="43">
        <v>4</v>
      </c>
      <c r="D1049" s="22">
        <v>54597</v>
      </c>
      <c r="E1049" s="25">
        <f t="shared" si="203"/>
        <v>50956.75</v>
      </c>
      <c r="F1049" s="25">
        <f t="shared" si="204"/>
        <v>51984.5</v>
      </c>
      <c r="G1049" s="25">
        <f t="shared" si="193"/>
        <v>1.0502553645798267</v>
      </c>
      <c r="H1049" s="25">
        <f t="shared" si="200"/>
        <v>1.0012225194949984</v>
      </c>
      <c r="I1049" s="4">
        <f t="shared" si="194"/>
        <v>54530.335601658167</v>
      </c>
      <c r="J1049" s="25">
        <f t="shared" si="201"/>
        <v>52592.228045627169</v>
      </c>
      <c r="K1049" s="15">
        <f t="shared" si="195"/>
        <v>52656.523069698349</v>
      </c>
      <c r="L1049" s="36">
        <f t="shared" si="196"/>
        <v>1940.476930301651</v>
      </c>
      <c r="M1049" s="36">
        <f t="shared" si="197"/>
        <v>1940.476930301651</v>
      </c>
      <c r="N1049" s="36">
        <f t="shared" si="198"/>
        <v>3.5541823365782939E-2</v>
      </c>
      <c r="O1049" s="36">
        <f t="shared" si="199"/>
        <v>3765450.7170329187</v>
      </c>
      <c r="P1049" s="35">
        <f t="shared" si="202"/>
        <v>3765450.7170329187</v>
      </c>
    </row>
    <row r="1050" spans="1:16" ht="17" x14ac:dyDescent="0.4">
      <c r="A1050" s="1">
        <v>1049</v>
      </c>
      <c r="B1050" s="21">
        <v>40862</v>
      </c>
      <c r="C1050" s="43">
        <v>1</v>
      </c>
      <c r="D1050" s="22">
        <v>56043</v>
      </c>
      <c r="E1050" s="25">
        <f t="shared" si="203"/>
        <v>53012.25</v>
      </c>
      <c r="F1050" s="25">
        <f t="shared" si="204"/>
        <v>53314.875</v>
      </c>
      <c r="G1050" s="25">
        <f t="shared" si="193"/>
        <v>1.051170053385664</v>
      </c>
      <c r="H1050" s="25">
        <f t="shared" si="200"/>
        <v>0.99908176007043725</v>
      </c>
      <c r="I1050" s="4">
        <f t="shared" si="194"/>
        <v>56094.508217274284</v>
      </c>
      <c r="J1050" s="25">
        <f t="shared" si="201"/>
        <v>52592.76871169002</v>
      </c>
      <c r="K1050" s="15">
        <f t="shared" si="195"/>
        <v>52544.475931452689</v>
      </c>
      <c r="L1050" s="36">
        <f t="shared" si="196"/>
        <v>3498.5240685473109</v>
      </c>
      <c r="M1050" s="36">
        <f t="shared" si="197"/>
        <v>3498.5240685473109</v>
      </c>
      <c r="N1050" s="36">
        <f t="shared" si="198"/>
        <v>6.2425710053839213E-2</v>
      </c>
      <c r="O1050" s="36">
        <f t="shared" si="199"/>
        <v>12239670.658204829</v>
      </c>
      <c r="P1050" s="35">
        <f t="shared" si="202"/>
        <v>12239670.658204829</v>
      </c>
    </row>
    <row r="1051" spans="1:16" ht="17" x14ac:dyDescent="0.4">
      <c r="A1051" s="1">
        <v>1050</v>
      </c>
      <c r="B1051" s="21">
        <v>40863</v>
      </c>
      <c r="C1051" s="43">
        <v>2</v>
      </c>
      <c r="D1051" s="22">
        <v>57163</v>
      </c>
      <c r="E1051" s="25">
        <f t="shared" si="203"/>
        <v>53617.5</v>
      </c>
      <c r="F1051" s="25">
        <f t="shared" si="204"/>
        <v>54015</v>
      </c>
      <c r="G1051" s="25">
        <f t="shared" si="193"/>
        <v>1.0582801073775803</v>
      </c>
      <c r="H1051" s="25">
        <f t="shared" si="200"/>
        <v>0.99903006100488578</v>
      </c>
      <c r="I1051" s="4">
        <f t="shared" si="194"/>
        <v>57218.498452891341</v>
      </c>
      <c r="J1051" s="25">
        <f t="shared" si="201"/>
        <v>52593.309377752863</v>
      </c>
      <c r="K1051" s="15">
        <f t="shared" si="195"/>
        <v>52542.297076105271</v>
      </c>
      <c r="L1051" s="36">
        <f t="shared" si="196"/>
        <v>4620.7029238947289</v>
      </c>
      <c r="M1051" s="36">
        <f t="shared" si="197"/>
        <v>4620.7029238947289</v>
      </c>
      <c r="N1051" s="36">
        <f t="shared" si="198"/>
        <v>8.0833807251101744E-2</v>
      </c>
      <c r="O1051" s="36">
        <f t="shared" si="199"/>
        <v>21350895.510889295</v>
      </c>
      <c r="P1051" s="35">
        <f t="shared" si="202"/>
        <v>21350895.510889295</v>
      </c>
    </row>
    <row r="1052" spans="1:16" ht="17" x14ac:dyDescent="0.4">
      <c r="A1052" s="1">
        <v>1051</v>
      </c>
      <c r="B1052" s="21">
        <v>40864</v>
      </c>
      <c r="C1052" s="43">
        <v>3</v>
      </c>
      <c r="D1052" s="22">
        <v>46667</v>
      </c>
      <c r="E1052" s="25">
        <f t="shared" si="203"/>
        <v>54412.5</v>
      </c>
      <c r="F1052" s="25">
        <f t="shared" si="204"/>
        <v>53807.875</v>
      </c>
      <c r="G1052" s="25">
        <f t="shared" si="193"/>
        <v>0.86728940698736012</v>
      </c>
      <c r="H1052" s="25">
        <f t="shared" si="200"/>
        <v>1.0006656594296783</v>
      </c>
      <c r="I1052" s="4">
        <f t="shared" si="194"/>
        <v>46635.956335902942</v>
      </c>
      <c r="J1052" s="25">
        <f t="shared" si="201"/>
        <v>52593.850043815706</v>
      </c>
      <c r="K1052" s="15">
        <f t="shared" si="195"/>
        <v>52628.859636040463</v>
      </c>
      <c r="L1052" s="36">
        <f t="shared" si="196"/>
        <v>-5961.8596360404626</v>
      </c>
      <c r="M1052" s="36">
        <f t="shared" si="197"/>
        <v>5961.8596360404626</v>
      </c>
      <c r="N1052" s="36">
        <f t="shared" si="198"/>
        <v>0.1277532225349918</v>
      </c>
      <c r="O1052" s="36">
        <f t="shared" si="199"/>
        <v>35543770.319848515</v>
      </c>
      <c r="P1052" s="35">
        <f t="shared" si="202"/>
        <v>35543770.319848515</v>
      </c>
    </row>
    <row r="1053" spans="1:16" ht="17" x14ac:dyDescent="0.4">
      <c r="A1053" s="1">
        <v>1052</v>
      </c>
      <c r="B1053" s="21">
        <v>40865</v>
      </c>
      <c r="C1053" s="43">
        <v>4</v>
      </c>
      <c r="D1053" s="22">
        <v>57777</v>
      </c>
      <c r="E1053" s="25">
        <f t="shared" si="203"/>
        <v>53203.25</v>
      </c>
      <c r="F1053" s="25">
        <f t="shared" si="204"/>
        <v>51756.375</v>
      </c>
      <c r="G1053" s="25">
        <f t="shared" si="193"/>
        <v>1.1163262496648965</v>
      </c>
      <c r="H1053" s="25">
        <f t="shared" si="200"/>
        <v>1.0012225194949984</v>
      </c>
      <c r="I1053" s="4">
        <f t="shared" si="194"/>
        <v>57706.452736542371</v>
      </c>
      <c r="J1053" s="25">
        <f t="shared" si="201"/>
        <v>52594.390709878549</v>
      </c>
      <c r="K1053" s="15">
        <f t="shared" si="195"/>
        <v>52658.688377848935</v>
      </c>
      <c r="L1053" s="36">
        <f t="shared" si="196"/>
        <v>5118.3116221510645</v>
      </c>
      <c r="M1053" s="36">
        <f t="shared" si="197"/>
        <v>5118.3116221510645</v>
      </c>
      <c r="N1053" s="36">
        <f t="shared" si="198"/>
        <v>8.858735521316552E-2</v>
      </c>
      <c r="O1053" s="36">
        <f t="shared" si="199"/>
        <v>26197113.86144666</v>
      </c>
      <c r="P1053" s="35">
        <f t="shared" si="202"/>
        <v>26197113.86144666</v>
      </c>
    </row>
    <row r="1054" spans="1:16" ht="17" x14ac:dyDescent="0.4">
      <c r="A1054" s="1">
        <v>1053</v>
      </c>
      <c r="B1054" s="21">
        <v>40866</v>
      </c>
      <c r="C1054" s="43">
        <v>1</v>
      </c>
      <c r="D1054" s="22">
        <v>51206</v>
      </c>
      <c r="E1054" s="25">
        <f t="shared" si="203"/>
        <v>50309.5</v>
      </c>
      <c r="F1054" s="25">
        <f t="shared" si="204"/>
        <v>51588.75</v>
      </c>
      <c r="G1054" s="25">
        <f t="shared" si="193"/>
        <v>0.99258074677134067</v>
      </c>
      <c r="H1054" s="25">
        <f t="shared" si="200"/>
        <v>0.99908176007043725</v>
      </c>
      <c r="I1054" s="4">
        <f t="shared" si="194"/>
        <v>51253.062608599597</v>
      </c>
      <c r="J1054" s="25">
        <f t="shared" si="201"/>
        <v>52594.931375941393</v>
      </c>
      <c r="K1054" s="15">
        <f t="shared" si="195"/>
        <v>52546.636609859394</v>
      </c>
      <c r="L1054" s="36">
        <f t="shared" si="196"/>
        <v>-1340.6366098593935</v>
      </c>
      <c r="M1054" s="36">
        <f t="shared" si="197"/>
        <v>1340.6366098593935</v>
      </c>
      <c r="N1054" s="36">
        <f t="shared" si="198"/>
        <v>2.6181240672175008E-2</v>
      </c>
      <c r="O1054" s="36">
        <f t="shared" si="199"/>
        <v>1797306.5196952876</v>
      </c>
      <c r="P1054" s="35">
        <f t="shared" si="202"/>
        <v>1797306.5196952876</v>
      </c>
    </row>
    <row r="1055" spans="1:16" ht="17" x14ac:dyDescent="0.4">
      <c r="A1055" s="1">
        <v>1054</v>
      </c>
      <c r="B1055" s="21">
        <v>40867</v>
      </c>
      <c r="C1055" s="43">
        <v>2</v>
      </c>
      <c r="D1055" s="22">
        <v>45588</v>
      </c>
      <c r="E1055" s="25">
        <f t="shared" si="203"/>
        <v>52868</v>
      </c>
      <c r="F1055" s="25">
        <f t="shared" si="204"/>
        <v>53033</v>
      </c>
      <c r="G1055" s="25">
        <f t="shared" si="193"/>
        <v>0.8596157109724134</v>
      </c>
      <c r="H1055" s="25">
        <f t="shared" si="200"/>
        <v>0.99903006100488578</v>
      </c>
      <c r="I1055" s="4">
        <f t="shared" si="194"/>
        <v>45632.260508902793</v>
      </c>
      <c r="J1055" s="25">
        <f t="shared" si="201"/>
        <v>52595.472042004236</v>
      </c>
      <c r="K1055" s="15">
        <f t="shared" si="195"/>
        <v>52544.457642704256</v>
      </c>
      <c r="L1055" s="36">
        <f t="shared" si="196"/>
        <v>-6956.4576427042557</v>
      </c>
      <c r="M1055" s="36">
        <f t="shared" si="197"/>
        <v>6956.4576427042557</v>
      </c>
      <c r="N1055" s="36">
        <f t="shared" si="198"/>
        <v>0.15259405200281337</v>
      </c>
      <c r="O1055" s="36">
        <f t="shared" si="199"/>
        <v>48392302.93473845</v>
      </c>
      <c r="P1055" s="35">
        <f t="shared" si="202"/>
        <v>48392302.93473845</v>
      </c>
    </row>
    <row r="1056" spans="1:16" ht="17" x14ac:dyDescent="0.4">
      <c r="A1056" s="1">
        <v>1055</v>
      </c>
      <c r="B1056" s="21">
        <v>40868</v>
      </c>
      <c r="C1056" s="43">
        <v>3</v>
      </c>
      <c r="D1056" s="22">
        <v>56901</v>
      </c>
      <c r="E1056" s="25">
        <f t="shared" si="203"/>
        <v>53198</v>
      </c>
      <c r="F1056" s="25">
        <f t="shared" si="204"/>
        <v>54099.875</v>
      </c>
      <c r="G1056" s="25">
        <f t="shared" si="193"/>
        <v>1.0517769218505588</v>
      </c>
      <c r="H1056" s="25">
        <f t="shared" si="200"/>
        <v>1.0006656594296783</v>
      </c>
      <c r="I1056" s="4">
        <f t="shared" si="194"/>
        <v>56863.148508993792</v>
      </c>
      <c r="J1056" s="25">
        <f t="shared" si="201"/>
        <v>52596.012708067086</v>
      </c>
      <c r="K1056" s="15">
        <f t="shared" si="195"/>
        <v>52631.023739889693</v>
      </c>
      <c r="L1056" s="36">
        <f t="shared" si="196"/>
        <v>4269.9762601103066</v>
      </c>
      <c r="M1056" s="36">
        <f t="shared" si="197"/>
        <v>4269.9762601103066</v>
      </c>
      <c r="N1056" s="36">
        <f t="shared" si="198"/>
        <v>7.5042200666250267E-2</v>
      </c>
      <c r="O1056" s="36">
        <f t="shared" si="199"/>
        <v>18232697.261905599</v>
      </c>
      <c r="P1056" s="35">
        <f t="shared" si="202"/>
        <v>18232697.261905599</v>
      </c>
    </row>
    <row r="1057" spans="1:16" ht="17" x14ac:dyDescent="0.4">
      <c r="A1057" s="1">
        <v>1056</v>
      </c>
      <c r="B1057" s="21">
        <v>40869</v>
      </c>
      <c r="C1057" s="43">
        <v>4</v>
      </c>
      <c r="D1057" s="22">
        <v>59097</v>
      </c>
      <c r="E1057" s="25">
        <f t="shared" si="203"/>
        <v>55001.75</v>
      </c>
      <c r="F1057" s="25">
        <f t="shared" si="204"/>
        <v>55117.625</v>
      </c>
      <c r="G1057" s="25">
        <f t="shared" si="193"/>
        <v>1.0721978677419428</v>
      </c>
      <c r="H1057" s="25">
        <f t="shared" si="200"/>
        <v>1.0012225194949984</v>
      </c>
      <c r="I1057" s="4">
        <f t="shared" si="194"/>
        <v>59024.840981211288</v>
      </c>
      <c r="J1057" s="25">
        <f t="shared" si="201"/>
        <v>52596.55337412993</v>
      </c>
      <c r="K1057" s="15">
        <f t="shared" si="195"/>
        <v>52660.853685999529</v>
      </c>
      <c r="L1057" s="36">
        <f t="shared" si="196"/>
        <v>6436.1463140004707</v>
      </c>
      <c r="M1057" s="36">
        <f t="shared" si="197"/>
        <v>6436.1463140004707</v>
      </c>
      <c r="N1057" s="36">
        <f t="shared" si="198"/>
        <v>0.1089081732406124</v>
      </c>
      <c r="O1057" s="36">
        <f t="shared" si="199"/>
        <v>41423979.375221848</v>
      </c>
      <c r="P1057" s="35">
        <f t="shared" si="202"/>
        <v>41423979.375221848</v>
      </c>
    </row>
    <row r="1058" spans="1:16" ht="17" x14ac:dyDescent="0.4">
      <c r="A1058" s="1">
        <v>1057</v>
      </c>
      <c r="B1058" s="21">
        <v>40870</v>
      </c>
      <c r="C1058" s="43">
        <v>1</v>
      </c>
      <c r="D1058" s="22">
        <v>58421</v>
      </c>
      <c r="E1058" s="25">
        <f t="shared" si="203"/>
        <v>55233.5</v>
      </c>
      <c r="F1058" s="25">
        <f t="shared" si="204"/>
        <v>55388.625</v>
      </c>
      <c r="G1058" s="25">
        <f t="shared" si="193"/>
        <v>1.0547472518048606</v>
      </c>
      <c r="H1058" s="25">
        <f t="shared" si="200"/>
        <v>0.99908176007043725</v>
      </c>
      <c r="I1058" s="4">
        <f t="shared" si="194"/>
        <v>58474.693798714936</v>
      </c>
      <c r="J1058" s="25">
        <f t="shared" si="201"/>
        <v>52597.094040192773</v>
      </c>
      <c r="K1058" s="15">
        <f t="shared" si="195"/>
        <v>52548.797288266098</v>
      </c>
      <c r="L1058" s="36">
        <f t="shared" si="196"/>
        <v>5872.2027117339021</v>
      </c>
      <c r="M1058" s="36">
        <f t="shared" si="197"/>
        <v>5872.2027117339021</v>
      </c>
      <c r="N1058" s="36">
        <f t="shared" si="198"/>
        <v>0.10051527210650112</v>
      </c>
      <c r="O1058" s="36">
        <f t="shared" si="199"/>
        <v>34482764.687694997</v>
      </c>
      <c r="P1058" s="35">
        <f t="shared" si="202"/>
        <v>34482764.687694997</v>
      </c>
    </row>
    <row r="1059" spans="1:16" ht="17" x14ac:dyDescent="0.4">
      <c r="A1059" s="1">
        <v>1058</v>
      </c>
      <c r="B1059" s="21">
        <v>40871</v>
      </c>
      <c r="C1059" s="43">
        <v>2</v>
      </c>
      <c r="D1059" s="22">
        <v>46515</v>
      </c>
      <c r="E1059" s="25">
        <f t="shared" si="203"/>
        <v>55543.75</v>
      </c>
      <c r="F1059" s="25">
        <f t="shared" si="204"/>
        <v>54606.375</v>
      </c>
      <c r="G1059" s="25">
        <f t="shared" si="193"/>
        <v>0.85182361949497654</v>
      </c>
      <c r="H1059" s="25">
        <f t="shared" si="200"/>
        <v>0.99903006100488578</v>
      </c>
      <c r="I1059" s="4">
        <f t="shared" si="194"/>
        <v>46560.160515302567</v>
      </c>
      <c r="J1059" s="25">
        <f t="shared" si="201"/>
        <v>52597.634706255616</v>
      </c>
      <c r="K1059" s="15">
        <f t="shared" si="195"/>
        <v>52546.618209303248</v>
      </c>
      <c r="L1059" s="36">
        <f t="shared" si="196"/>
        <v>-6031.6182093032476</v>
      </c>
      <c r="M1059" s="36">
        <f t="shared" si="197"/>
        <v>6031.6182093032476</v>
      </c>
      <c r="N1059" s="36">
        <f t="shared" si="198"/>
        <v>0.12967039039671607</v>
      </c>
      <c r="O1059" s="36">
        <f t="shared" si="199"/>
        <v>36380418.222798511</v>
      </c>
      <c r="P1059" s="35">
        <f t="shared" si="202"/>
        <v>36380418.222798511</v>
      </c>
    </row>
    <row r="1060" spans="1:16" ht="17" x14ac:dyDescent="0.4">
      <c r="A1060" s="1">
        <v>1059</v>
      </c>
      <c r="B1060" s="21">
        <v>40872</v>
      </c>
      <c r="C1060" s="43">
        <v>3</v>
      </c>
      <c r="D1060" s="22">
        <v>58142</v>
      </c>
      <c r="E1060" s="25">
        <f t="shared" si="203"/>
        <v>53669</v>
      </c>
      <c r="F1060" s="25">
        <f t="shared" si="204"/>
        <v>52175.625</v>
      </c>
      <c r="G1060" s="25">
        <f t="shared" si="193"/>
        <v>1.1143517686659239</v>
      </c>
      <c r="H1060" s="25">
        <f t="shared" si="200"/>
        <v>1.0006656594296783</v>
      </c>
      <c r="I1060" s="4">
        <f t="shared" si="194"/>
        <v>58103.322975165938</v>
      </c>
      <c r="J1060" s="25">
        <f t="shared" si="201"/>
        <v>52598.175372318459</v>
      </c>
      <c r="K1060" s="15">
        <f t="shared" si="195"/>
        <v>52633.187843738917</v>
      </c>
      <c r="L1060" s="36">
        <f t="shared" si="196"/>
        <v>5508.8121562610831</v>
      </c>
      <c r="M1060" s="36">
        <f t="shared" si="197"/>
        <v>5508.8121562610831</v>
      </c>
      <c r="N1060" s="36">
        <f t="shared" si="198"/>
        <v>9.4747551791494675E-2</v>
      </c>
      <c r="O1060" s="36">
        <f t="shared" si="199"/>
        <v>30347011.372969884</v>
      </c>
      <c r="P1060" s="35">
        <f t="shared" si="202"/>
        <v>30347011.372969884</v>
      </c>
    </row>
    <row r="1061" spans="1:16" ht="17" x14ac:dyDescent="0.4">
      <c r="A1061" s="1">
        <v>1060</v>
      </c>
      <c r="B1061" s="21">
        <v>40873</v>
      </c>
      <c r="C1061" s="43">
        <v>4</v>
      </c>
      <c r="D1061" s="22">
        <v>51598</v>
      </c>
      <c r="E1061" s="25">
        <f t="shared" si="203"/>
        <v>50682.25</v>
      </c>
      <c r="F1061" s="25">
        <f t="shared" si="204"/>
        <v>52088.75</v>
      </c>
      <c r="G1061" s="25">
        <f t="shared" si="193"/>
        <v>0.99057857982769792</v>
      </c>
      <c r="H1061" s="25">
        <f t="shared" si="200"/>
        <v>1.0012225194949984</v>
      </c>
      <c r="I1061" s="4">
        <f t="shared" si="194"/>
        <v>51534.99746092932</v>
      </c>
      <c r="J1061" s="25">
        <f t="shared" si="201"/>
        <v>52598.71603838131</v>
      </c>
      <c r="K1061" s="15">
        <f t="shared" si="195"/>
        <v>52663.018994150116</v>
      </c>
      <c r="L1061" s="36">
        <f t="shared" si="196"/>
        <v>-1065.0189941501158</v>
      </c>
      <c r="M1061" s="36">
        <f t="shared" si="197"/>
        <v>1065.0189941501158</v>
      </c>
      <c r="N1061" s="36">
        <f t="shared" si="198"/>
        <v>2.0640703014653976E-2</v>
      </c>
      <c r="O1061" s="36">
        <f t="shared" si="199"/>
        <v>1134265.4579005244</v>
      </c>
      <c r="P1061" s="35">
        <f t="shared" si="202"/>
        <v>1134265.4579005244</v>
      </c>
    </row>
    <row r="1062" spans="1:16" ht="17" x14ac:dyDescent="0.4">
      <c r="A1062" s="1">
        <v>1061</v>
      </c>
      <c r="B1062" s="21">
        <v>40874</v>
      </c>
      <c r="C1062" s="43">
        <v>1</v>
      </c>
      <c r="D1062" s="22">
        <v>46474</v>
      </c>
      <c r="E1062" s="25">
        <f t="shared" si="203"/>
        <v>53495.25</v>
      </c>
      <c r="F1062" s="25">
        <f t="shared" si="204"/>
        <v>53800.75</v>
      </c>
      <c r="G1062" s="25">
        <f t="shared" si="193"/>
        <v>0.8638169542246158</v>
      </c>
      <c r="H1062" s="25">
        <f t="shared" si="200"/>
        <v>0.99908176007043725</v>
      </c>
      <c r="I1062" s="4">
        <f t="shared" si="194"/>
        <v>46516.71350373116</v>
      </c>
      <c r="J1062" s="25">
        <f t="shared" si="201"/>
        <v>52599.256704444153</v>
      </c>
      <c r="K1062" s="15">
        <f t="shared" si="195"/>
        <v>52550.95796667281</v>
      </c>
      <c r="L1062" s="36">
        <f t="shared" si="196"/>
        <v>-6076.9579666728096</v>
      </c>
      <c r="M1062" s="36">
        <f t="shared" si="197"/>
        <v>6076.9579666728096</v>
      </c>
      <c r="N1062" s="36">
        <f t="shared" si="198"/>
        <v>0.13076038143204394</v>
      </c>
      <c r="O1062" s="36">
        <f t="shared" si="199"/>
        <v>36929418.128708132</v>
      </c>
      <c r="P1062" s="35">
        <f t="shared" si="202"/>
        <v>36929418.128708132</v>
      </c>
    </row>
    <row r="1063" spans="1:16" ht="17" x14ac:dyDescent="0.4">
      <c r="A1063" s="1">
        <v>1062</v>
      </c>
      <c r="B1063" s="21">
        <v>40875</v>
      </c>
      <c r="C1063" s="43">
        <v>2</v>
      </c>
      <c r="D1063" s="22">
        <v>57767</v>
      </c>
      <c r="E1063" s="25">
        <f t="shared" si="203"/>
        <v>54106.25</v>
      </c>
      <c r="F1063" s="25">
        <f t="shared" si="204"/>
        <v>55184.125</v>
      </c>
      <c r="G1063" s="25">
        <f t="shared" si="193"/>
        <v>1.0468046743515458</v>
      </c>
      <c r="H1063" s="25">
        <f t="shared" si="200"/>
        <v>0.99903006100488578</v>
      </c>
      <c r="I1063" s="4">
        <f t="shared" si="194"/>
        <v>57823.084864828197</v>
      </c>
      <c r="J1063" s="25">
        <f t="shared" si="201"/>
        <v>52599.797370506996</v>
      </c>
      <c r="K1063" s="15">
        <f t="shared" si="195"/>
        <v>52548.778775902232</v>
      </c>
      <c r="L1063" s="36">
        <f t="shared" si="196"/>
        <v>5218.2212240977678</v>
      </c>
      <c r="M1063" s="36">
        <f t="shared" si="197"/>
        <v>5218.2212240977678</v>
      </c>
      <c r="N1063" s="36">
        <f t="shared" si="198"/>
        <v>9.0332217773084422E-2</v>
      </c>
      <c r="O1063" s="36">
        <f t="shared" si="199"/>
        <v>27229832.743624408</v>
      </c>
      <c r="P1063" s="35">
        <f t="shared" si="202"/>
        <v>27229832.743624408</v>
      </c>
    </row>
    <row r="1064" spans="1:16" ht="17" x14ac:dyDescent="0.4">
      <c r="A1064" s="1">
        <v>1063</v>
      </c>
      <c r="B1064" s="21">
        <v>40876</v>
      </c>
      <c r="C1064" s="43">
        <v>3</v>
      </c>
      <c r="D1064" s="22">
        <v>60586</v>
      </c>
      <c r="E1064" s="25">
        <f t="shared" si="203"/>
        <v>56262</v>
      </c>
      <c r="F1064" s="25">
        <f t="shared" si="204"/>
        <v>56513.375</v>
      </c>
      <c r="G1064" s="25">
        <f t="shared" si="193"/>
        <v>1.0720647988197485</v>
      </c>
      <c r="H1064" s="25">
        <f t="shared" si="200"/>
        <v>1.0006656594296783</v>
      </c>
      <c r="I1064" s="4">
        <f t="shared" si="194"/>
        <v>60545.697185741861</v>
      </c>
      <c r="J1064" s="25">
        <f t="shared" si="201"/>
        <v>52600.338036569839</v>
      </c>
      <c r="K1064" s="15">
        <f t="shared" si="195"/>
        <v>52635.351947588148</v>
      </c>
      <c r="L1064" s="36">
        <f t="shared" si="196"/>
        <v>7950.6480524118524</v>
      </c>
      <c r="M1064" s="36">
        <f t="shared" si="197"/>
        <v>7950.6480524118524</v>
      </c>
      <c r="N1064" s="36">
        <f t="shared" si="198"/>
        <v>0.13122912970672848</v>
      </c>
      <c r="O1064" s="36">
        <f t="shared" si="199"/>
        <v>63212804.453320384</v>
      </c>
      <c r="P1064" s="35">
        <f t="shared" si="202"/>
        <v>63212804.453320384</v>
      </c>
    </row>
    <row r="1065" spans="1:16" ht="17" x14ac:dyDescent="0.4">
      <c r="A1065" s="1">
        <v>1064</v>
      </c>
      <c r="B1065" s="21">
        <v>40877</v>
      </c>
      <c r="C1065" s="43">
        <v>4</v>
      </c>
      <c r="D1065" s="22">
        <v>60221</v>
      </c>
      <c r="E1065" s="25">
        <f t="shared" si="203"/>
        <v>56764.75</v>
      </c>
      <c r="F1065" s="25">
        <f t="shared" si="204"/>
        <v>57138.625</v>
      </c>
      <c r="G1065" s="25">
        <f t="shared" si="193"/>
        <v>1.0539455578428778</v>
      </c>
      <c r="H1065" s="25">
        <f t="shared" si="200"/>
        <v>1.0012225194949984</v>
      </c>
      <c r="I1065" s="4">
        <f t="shared" si="194"/>
        <v>60147.468547126336</v>
      </c>
      <c r="J1065" s="25">
        <f t="shared" si="201"/>
        <v>52600.878702632683</v>
      </c>
      <c r="K1065" s="15">
        <f t="shared" si="195"/>
        <v>52665.184302300695</v>
      </c>
      <c r="L1065" s="36">
        <f t="shared" si="196"/>
        <v>7555.815697699305</v>
      </c>
      <c r="M1065" s="36">
        <f t="shared" si="197"/>
        <v>7555.815697699305</v>
      </c>
      <c r="N1065" s="36">
        <f t="shared" si="198"/>
        <v>0.12546812071701408</v>
      </c>
      <c r="O1065" s="36">
        <f t="shared" si="199"/>
        <v>57090350.857599236</v>
      </c>
      <c r="P1065" s="35">
        <f t="shared" si="202"/>
        <v>57090350.857599236</v>
      </c>
    </row>
    <row r="1066" spans="1:16" ht="17" x14ac:dyDescent="0.4">
      <c r="A1066" s="1">
        <v>1065</v>
      </c>
      <c r="B1066" s="21">
        <v>40878</v>
      </c>
      <c r="C1066" s="43">
        <v>1</v>
      </c>
      <c r="D1066" s="22">
        <v>48485</v>
      </c>
      <c r="E1066" s="25">
        <f t="shared" si="203"/>
        <v>57512.5</v>
      </c>
      <c r="F1066" s="25">
        <f t="shared" si="204"/>
        <v>56667.75</v>
      </c>
      <c r="G1066" s="25">
        <f t="shared" si="193"/>
        <v>0.85560128997533869</v>
      </c>
      <c r="H1066" s="25">
        <f t="shared" si="200"/>
        <v>0.99908176007043725</v>
      </c>
      <c r="I1066" s="4">
        <f t="shared" si="194"/>
        <v>48529.561781391858</v>
      </c>
      <c r="J1066" s="25">
        <f t="shared" si="201"/>
        <v>52601.419368695526</v>
      </c>
      <c r="K1066" s="15">
        <f t="shared" si="195"/>
        <v>52553.118645079514</v>
      </c>
      <c r="L1066" s="36">
        <f t="shared" si="196"/>
        <v>-4068.118645079514</v>
      </c>
      <c r="M1066" s="36">
        <f t="shared" si="197"/>
        <v>4068.118645079514</v>
      </c>
      <c r="N1066" s="36">
        <f t="shared" si="198"/>
        <v>8.3904684852624811E-2</v>
      </c>
      <c r="O1066" s="36">
        <f t="shared" si="199"/>
        <v>16549589.31044358</v>
      </c>
      <c r="P1066" s="35">
        <f t="shared" si="202"/>
        <v>16549589.31044358</v>
      </c>
    </row>
    <row r="1067" spans="1:16" ht="17" x14ac:dyDescent="0.4">
      <c r="A1067" s="1">
        <v>1066</v>
      </c>
      <c r="B1067" s="21">
        <v>40879</v>
      </c>
      <c r="C1067" s="43">
        <v>2</v>
      </c>
      <c r="D1067" s="22">
        <v>60758</v>
      </c>
      <c r="E1067" s="25">
        <f t="shared" si="203"/>
        <v>55823</v>
      </c>
      <c r="F1067" s="25">
        <f t="shared" si="204"/>
        <v>54439.125</v>
      </c>
      <c r="G1067" s="25">
        <f t="shared" si="193"/>
        <v>1.1160723101262189</v>
      </c>
      <c r="H1067" s="25">
        <f t="shared" si="200"/>
        <v>0.99903006100488578</v>
      </c>
      <c r="I1067" s="4">
        <f t="shared" si="194"/>
        <v>60816.988768972449</v>
      </c>
      <c r="J1067" s="25">
        <f t="shared" si="201"/>
        <v>52601.960034758376</v>
      </c>
      <c r="K1067" s="15">
        <f t="shared" si="195"/>
        <v>52550.939342501224</v>
      </c>
      <c r="L1067" s="36">
        <f t="shared" si="196"/>
        <v>8207.060657498776</v>
      </c>
      <c r="M1067" s="36">
        <f t="shared" si="197"/>
        <v>8207.060657498776</v>
      </c>
      <c r="N1067" s="36">
        <f t="shared" si="198"/>
        <v>0.13507786065207505</v>
      </c>
      <c r="O1067" s="36">
        <f t="shared" si="199"/>
        <v>67355844.635864243</v>
      </c>
      <c r="P1067" s="35">
        <f t="shared" si="202"/>
        <v>67355844.635864243</v>
      </c>
    </row>
    <row r="1068" spans="1:16" ht="17" x14ac:dyDescent="0.4">
      <c r="A1068" s="1">
        <v>1067</v>
      </c>
      <c r="B1068" s="21">
        <v>40880</v>
      </c>
      <c r="C1068" s="43">
        <v>3</v>
      </c>
      <c r="D1068" s="22">
        <v>53828</v>
      </c>
      <c r="E1068" s="25">
        <f t="shared" si="203"/>
        <v>53055.25</v>
      </c>
      <c r="F1068" s="25">
        <f t="shared" si="204"/>
        <v>54208.375</v>
      </c>
      <c r="G1068" s="25">
        <f t="shared" si="193"/>
        <v>0.99298309532429263</v>
      </c>
      <c r="H1068" s="25">
        <f t="shared" si="200"/>
        <v>1.0006656594296783</v>
      </c>
      <c r="I1068" s="4">
        <f t="shared" si="194"/>
        <v>53792.192719673076</v>
      </c>
      <c r="J1068" s="25">
        <f t="shared" si="201"/>
        <v>52602.50070082122</v>
      </c>
      <c r="K1068" s="15">
        <f t="shared" si="195"/>
        <v>52637.516051437386</v>
      </c>
      <c r="L1068" s="36">
        <f t="shared" si="196"/>
        <v>1190.4839485626144</v>
      </c>
      <c r="M1068" s="36">
        <f t="shared" si="197"/>
        <v>1190.4839485626144</v>
      </c>
      <c r="N1068" s="36">
        <f t="shared" si="198"/>
        <v>2.2116444017288666E-2</v>
      </c>
      <c r="O1068" s="36">
        <f t="shared" si="199"/>
        <v>1417252.0317852334</v>
      </c>
      <c r="P1068" s="35">
        <f t="shared" si="202"/>
        <v>1417252.0317852334</v>
      </c>
    </row>
    <row r="1069" spans="1:16" ht="17" x14ac:dyDescent="0.4">
      <c r="A1069" s="1">
        <v>1068</v>
      </c>
      <c r="B1069" s="21">
        <v>40881</v>
      </c>
      <c r="C1069" s="43">
        <v>4</v>
      </c>
      <c r="D1069" s="22">
        <v>49150</v>
      </c>
      <c r="E1069" s="25">
        <f t="shared" si="203"/>
        <v>55361.5</v>
      </c>
      <c r="F1069" s="25">
        <f t="shared" si="204"/>
        <v>55255</v>
      </c>
      <c r="G1069" s="25">
        <f t="shared" ref="G1069:G1132" si="205">D1069/F1069</f>
        <v>0.88951226133381589</v>
      </c>
      <c r="H1069" s="25">
        <f t="shared" si="200"/>
        <v>1.0012225194949984</v>
      </c>
      <c r="I1069" s="4">
        <f t="shared" ref="I1069:I1132" si="206">D1069/H1069</f>
        <v>49089.986534452422</v>
      </c>
      <c r="J1069" s="25">
        <f t="shared" si="201"/>
        <v>52603.041366884063</v>
      </c>
      <c r="K1069" s="15">
        <f t="shared" ref="K1069:K1132" si="207">H1069*J1069</f>
        <v>52667.349610451289</v>
      </c>
      <c r="L1069" s="36">
        <f t="shared" ref="L1069:L1132" si="208">D1069-K1069</f>
        <v>-3517.3496104512888</v>
      </c>
      <c r="M1069" s="36">
        <f t="shared" ref="M1069:M1132" si="209">ABS(L1069)</f>
        <v>3517.3496104512888</v>
      </c>
      <c r="N1069" s="36">
        <f t="shared" ref="N1069:N1132" si="210">M1069/D1069</f>
        <v>7.1563572949161519E-2</v>
      </c>
      <c r="O1069" s="36">
        <f t="shared" ref="O1069:O1132" si="211">L1069^2</f>
        <v>12371748.282141833</v>
      </c>
      <c r="P1069" s="35">
        <f t="shared" si="202"/>
        <v>12371748.282141833</v>
      </c>
    </row>
    <row r="1070" spans="1:16" ht="17" x14ac:dyDescent="0.4">
      <c r="A1070" s="1">
        <v>1069</v>
      </c>
      <c r="B1070" s="21">
        <v>40882</v>
      </c>
      <c r="C1070" s="43">
        <v>1</v>
      </c>
      <c r="D1070" s="22">
        <v>57710</v>
      </c>
      <c r="E1070" s="25">
        <f t="shared" si="203"/>
        <v>55148.5</v>
      </c>
      <c r="F1070" s="25">
        <f t="shared" si="204"/>
        <v>54915.625</v>
      </c>
      <c r="G1070" s="25">
        <f t="shared" si="205"/>
        <v>1.0508848802139645</v>
      </c>
      <c r="H1070" s="25">
        <f t="shared" si="200"/>
        <v>0.99908176007043725</v>
      </c>
      <c r="I1070" s="4">
        <f t="shared" si="206"/>
        <v>57763.040330084026</v>
      </c>
      <c r="J1070" s="25">
        <f t="shared" si="201"/>
        <v>52603.582032946906</v>
      </c>
      <c r="K1070" s="15">
        <f t="shared" si="207"/>
        <v>52555.279323486226</v>
      </c>
      <c r="L1070" s="36">
        <f t="shared" si="208"/>
        <v>5154.7206765137744</v>
      </c>
      <c r="M1070" s="36">
        <f t="shared" si="209"/>
        <v>5154.7206765137744</v>
      </c>
      <c r="N1070" s="36">
        <f t="shared" si="210"/>
        <v>8.9321099922262601E-2</v>
      </c>
      <c r="O1070" s="36">
        <f t="shared" si="211"/>
        <v>26571145.252878625</v>
      </c>
      <c r="P1070" s="35">
        <f t="shared" si="202"/>
        <v>26571145.252878625</v>
      </c>
    </row>
    <row r="1071" spans="1:16" ht="17" x14ac:dyDescent="0.4">
      <c r="A1071" s="1">
        <v>1070</v>
      </c>
      <c r="B1071" s="21">
        <v>40883</v>
      </c>
      <c r="C1071" s="43">
        <v>2</v>
      </c>
      <c r="D1071" s="22">
        <v>59906</v>
      </c>
      <c r="E1071" s="25">
        <f t="shared" si="203"/>
        <v>54682.75</v>
      </c>
      <c r="F1071" s="25">
        <f t="shared" si="204"/>
        <v>54082.125</v>
      </c>
      <c r="G1071" s="25">
        <f t="shared" si="205"/>
        <v>1.1076857649361966</v>
      </c>
      <c r="H1071" s="25">
        <f t="shared" si="200"/>
        <v>0.99903006100488578</v>
      </c>
      <c r="I1071" s="4">
        <f t="shared" si="206"/>
        <v>59964.161578624437</v>
      </c>
      <c r="J1071" s="25">
        <f t="shared" si="201"/>
        <v>52604.122699009749</v>
      </c>
      <c r="K1071" s="15">
        <f t="shared" si="207"/>
        <v>52553.099909100209</v>
      </c>
      <c r="L1071" s="36">
        <f t="shared" si="208"/>
        <v>7352.9000908997914</v>
      </c>
      <c r="M1071" s="36">
        <f t="shared" si="209"/>
        <v>7352.9000908997914</v>
      </c>
      <c r="N1071" s="36">
        <f t="shared" si="210"/>
        <v>0.12274062849964597</v>
      </c>
      <c r="O1071" s="36">
        <f t="shared" si="211"/>
        <v>54065139.746754162</v>
      </c>
      <c r="P1071" s="35">
        <f t="shared" si="202"/>
        <v>54065139.746754162</v>
      </c>
    </row>
    <row r="1072" spans="1:16" ht="17" x14ac:dyDescent="0.4">
      <c r="A1072" s="1">
        <v>1071</v>
      </c>
      <c r="B1072" s="21">
        <v>40884</v>
      </c>
      <c r="C1072" s="43">
        <v>3</v>
      </c>
      <c r="D1072" s="22">
        <v>51965</v>
      </c>
      <c r="E1072" s="25">
        <f t="shared" si="203"/>
        <v>53481.5</v>
      </c>
      <c r="F1072" s="25">
        <f t="shared" si="204"/>
        <v>52543.875</v>
      </c>
      <c r="G1072" s="25">
        <f t="shared" si="205"/>
        <v>0.98898301657424392</v>
      </c>
      <c r="H1072" s="25">
        <f t="shared" si="200"/>
        <v>1.0006656594296783</v>
      </c>
      <c r="I1072" s="4">
        <f t="shared" si="206"/>
        <v>51930.432018239786</v>
      </c>
      <c r="J1072" s="25">
        <f t="shared" si="201"/>
        <v>52604.6633650726</v>
      </c>
      <c r="K1072" s="15">
        <f t="shared" si="207"/>
        <v>52639.680155286616</v>
      </c>
      <c r="L1072" s="36">
        <f t="shared" si="208"/>
        <v>-674.68015528661635</v>
      </c>
      <c r="M1072" s="36">
        <f t="shared" si="209"/>
        <v>674.68015528661635</v>
      </c>
      <c r="N1072" s="36">
        <f t="shared" si="210"/>
        <v>1.2983357168990982E-2</v>
      </c>
      <c r="O1072" s="36">
        <f t="shared" si="211"/>
        <v>455193.31193757278</v>
      </c>
      <c r="P1072" s="35">
        <f t="shared" si="202"/>
        <v>455193.31193757278</v>
      </c>
    </row>
    <row r="1073" spans="1:16" ht="17" x14ac:dyDescent="0.4">
      <c r="A1073" s="1">
        <v>1072</v>
      </c>
      <c r="B1073" s="21">
        <v>40885</v>
      </c>
      <c r="C1073" s="43">
        <v>4</v>
      </c>
      <c r="D1073" s="22">
        <v>44345</v>
      </c>
      <c r="E1073" s="25">
        <f t="shared" si="203"/>
        <v>51606.25</v>
      </c>
      <c r="F1073" s="25">
        <f t="shared" si="204"/>
        <v>50649</v>
      </c>
      <c r="G1073" s="25">
        <f t="shared" si="205"/>
        <v>0.87553554857943894</v>
      </c>
      <c r="H1073" s="25">
        <f t="shared" si="200"/>
        <v>1.0012225194949984</v>
      </c>
      <c r="I1073" s="4">
        <f t="shared" si="206"/>
        <v>44290.853568062921</v>
      </c>
      <c r="J1073" s="25">
        <f t="shared" si="201"/>
        <v>52605.204031135443</v>
      </c>
      <c r="K1073" s="15">
        <f t="shared" si="207"/>
        <v>52669.514918601875</v>
      </c>
      <c r="L1073" s="36">
        <f t="shared" si="208"/>
        <v>-8324.5149186018753</v>
      </c>
      <c r="M1073" s="36">
        <f t="shared" si="209"/>
        <v>8324.5149186018753</v>
      </c>
      <c r="N1073" s="36">
        <f t="shared" si="210"/>
        <v>0.18772161277713104</v>
      </c>
      <c r="O1073" s="36">
        <f t="shared" si="211"/>
        <v>69297548.630025193</v>
      </c>
      <c r="P1073" s="35">
        <f t="shared" si="202"/>
        <v>69297548.630025193</v>
      </c>
    </row>
    <row r="1074" spans="1:16" ht="17" x14ac:dyDescent="0.4">
      <c r="A1074" s="1">
        <v>1073</v>
      </c>
      <c r="B1074" s="21">
        <v>40886</v>
      </c>
      <c r="C1074" s="43">
        <v>1</v>
      </c>
      <c r="D1074" s="22">
        <v>50209</v>
      </c>
      <c r="E1074" s="25">
        <f t="shared" si="203"/>
        <v>49691.75</v>
      </c>
      <c r="F1074" s="25">
        <f t="shared" si="204"/>
        <v>49519.625</v>
      </c>
      <c r="G1074" s="25">
        <f t="shared" si="205"/>
        <v>1.0139212483939448</v>
      </c>
      <c r="H1074" s="25">
        <f t="shared" si="200"/>
        <v>0.99908176007043725</v>
      </c>
      <c r="I1074" s="4">
        <f t="shared" si="206"/>
        <v>50255.146281982132</v>
      </c>
      <c r="J1074" s="25">
        <f t="shared" si="201"/>
        <v>52605.744697198286</v>
      </c>
      <c r="K1074" s="15">
        <f t="shared" si="207"/>
        <v>52557.440001892937</v>
      </c>
      <c r="L1074" s="36">
        <f t="shared" si="208"/>
        <v>-2348.4400018929373</v>
      </c>
      <c r="M1074" s="36">
        <f t="shared" si="209"/>
        <v>2348.4400018929373</v>
      </c>
      <c r="N1074" s="36">
        <f t="shared" si="210"/>
        <v>4.6773287695292425E-2</v>
      </c>
      <c r="O1074" s="36">
        <f t="shared" si="211"/>
        <v>5515170.442490899</v>
      </c>
      <c r="P1074" s="35">
        <f t="shared" si="202"/>
        <v>5515170.442490899</v>
      </c>
    </row>
    <row r="1075" spans="1:16" ht="17" x14ac:dyDescent="0.4">
      <c r="A1075" s="1">
        <v>1074</v>
      </c>
      <c r="B1075" s="21">
        <v>40887</v>
      </c>
      <c r="C1075" s="43">
        <v>2</v>
      </c>
      <c r="D1075" s="22">
        <v>52248</v>
      </c>
      <c r="E1075" s="25">
        <f t="shared" si="203"/>
        <v>49347.5</v>
      </c>
      <c r="F1075" s="25">
        <f t="shared" si="204"/>
        <v>51729.625</v>
      </c>
      <c r="G1075" s="25">
        <f t="shared" si="205"/>
        <v>1.0100208536211117</v>
      </c>
      <c r="H1075" s="25">
        <f t="shared" si="200"/>
        <v>0.99903006100488578</v>
      </c>
      <c r="I1075" s="4">
        <f t="shared" si="206"/>
        <v>52298.726574299231</v>
      </c>
      <c r="J1075" s="25">
        <f t="shared" si="201"/>
        <v>52606.28536326113</v>
      </c>
      <c r="K1075" s="15">
        <f t="shared" si="207"/>
        <v>52555.260475699193</v>
      </c>
      <c r="L1075" s="36">
        <f t="shared" si="208"/>
        <v>-307.26047569919319</v>
      </c>
      <c r="M1075" s="36">
        <f t="shared" si="209"/>
        <v>307.26047569919319</v>
      </c>
      <c r="N1075" s="36">
        <f t="shared" si="210"/>
        <v>5.8808083696829201E-3</v>
      </c>
      <c r="O1075" s="36">
        <f t="shared" si="211"/>
        <v>94408.999926894496</v>
      </c>
      <c r="P1075" s="35">
        <f t="shared" si="202"/>
        <v>94408.999926894496</v>
      </c>
    </row>
    <row r="1076" spans="1:16" ht="17" x14ac:dyDescent="0.4">
      <c r="A1076" s="1">
        <v>1075</v>
      </c>
      <c r="B1076" s="21">
        <v>40888</v>
      </c>
      <c r="C1076" s="43">
        <v>3</v>
      </c>
      <c r="D1076" s="22">
        <v>50588</v>
      </c>
      <c r="E1076" s="25">
        <f t="shared" si="203"/>
        <v>54111.75</v>
      </c>
      <c r="F1076" s="25">
        <f t="shared" si="204"/>
        <v>56115.875</v>
      </c>
      <c r="G1076" s="25">
        <f t="shared" si="205"/>
        <v>0.90149177928705559</v>
      </c>
      <c r="H1076" s="25">
        <f t="shared" si="200"/>
        <v>1.0006656594296783</v>
      </c>
      <c r="I1076" s="4">
        <f t="shared" si="206"/>
        <v>50554.348021528232</v>
      </c>
      <c r="J1076" s="25">
        <f t="shared" si="201"/>
        <v>52606.826029323973</v>
      </c>
      <c r="K1076" s="15">
        <f t="shared" si="207"/>
        <v>52641.84425913584</v>
      </c>
      <c r="L1076" s="36">
        <f t="shared" si="208"/>
        <v>-2053.8442591358398</v>
      </c>
      <c r="M1076" s="36">
        <f t="shared" si="209"/>
        <v>2053.8442591358398</v>
      </c>
      <c r="N1076" s="36">
        <f t="shared" si="210"/>
        <v>4.0599435817502964E-2</v>
      </c>
      <c r="O1076" s="36">
        <f t="shared" si="211"/>
        <v>4218276.2407852467</v>
      </c>
      <c r="P1076" s="35">
        <f t="shared" si="202"/>
        <v>4218276.2407852467</v>
      </c>
    </row>
    <row r="1077" spans="1:16" ht="17" x14ac:dyDescent="0.4">
      <c r="A1077" s="1">
        <v>1076</v>
      </c>
      <c r="B1077" s="21">
        <v>40889</v>
      </c>
      <c r="C1077" s="43">
        <v>4</v>
      </c>
      <c r="D1077" s="22">
        <v>63402</v>
      </c>
      <c r="E1077" s="25">
        <f t="shared" si="203"/>
        <v>58120</v>
      </c>
      <c r="F1077" s="25">
        <f t="shared" si="204"/>
        <v>59816.25</v>
      </c>
      <c r="G1077" s="25">
        <f t="shared" si="205"/>
        <v>1.0599460848849602</v>
      </c>
      <c r="H1077" s="25">
        <f t="shared" si="200"/>
        <v>1.0012225194949984</v>
      </c>
      <c r="I1077" s="4">
        <f t="shared" si="206"/>
        <v>63324.584460983773</v>
      </c>
      <c r="J1077" s="25">
        <f t="shared" si="201"/>
        <v>52607.366695386816</v>
      </c>
      <c r="K1077" s="15">
        <f t="shared" si="207"/>
        <v>52671.680226752454</v>
      </c>
      <c r="L1077" s="36">
        <f t="shared" si="208"/>
        <v>10730.319773247546</v>
      </c>
      <c r="M1077" s="36">
        <f t="shared" si="209"/>
        <v>10730.319773247546</v>
      </c>
      <c r="N1077" s="36">
        <f t="shared" si="210"/>
        <v>0.16924260706677305</v>
      </c>
      <c r="O1077" s="36">
        <f t="shared" si="211"/>
        <v>115139762.43614726</v>
      </c>
      <c r="P1077" s="35">
        <f t="shared" si="202"/>
        <v>115139762.43614726</v>
      </c>
    </row>
    <row r="1078" spans="1:16" ht="17" x14ac:dyDescent="0.4">
      <c r="A1078" s="1">
        <v>1077</v>
      </c>
      <c r="B1078" s="21">
        <v>40890</v>
      </c>
      <c r="C1078" s="43">
        <v>1</v>
      </c>
      <c r="D1078" s="22">
        <v>66242</v>
      </c>
      <c r="E1078" s="25">
        <f t="shared" si="203"/>
        <v>61512.5</v>
      </c>
      <c r="F1078" s="25">
        <f t="shared" si="204"/>
        <v>61755.25</v>
      </c>
      <c r="G1078" s="25">
        <f t="shared" si="205"/>
        <v>1.0726537419895474</v>
      </c>
      <c r="H1078" s="25">
        <f t="shared" si="200"/>
        <v>0.99908176007043725</v>
      </c>
      <c r="I1078" s="4">
        <f t="shared" si="206"/>
        <v>66302.881953654927</v>
      </c>
      <c r="J1078" s="25">
        <f t="shared" si="201"/>
        <v>52607.907361449666</v>
      </c>
      <c r="K1078" s="15">
        <f t="shared" si="207"/>
        <v>52559.600680299649</v>
      </c>
      <c r="L1078" s="36">
        <f t="shared" si="208"/>
        <v>13682.399319700351</v>
      </c>
      <c r="M1078" s="36">
        <f t="shared" si="209"/>
        <v>13682.399319700351</v>
      </c>
      <c r="N1078" s="36">
        <f t="shared" si="210"/>
        <v>0.20655172427916355</v>
      </c>
      <c r="O1078" s="36">
        <f t="shared" si="211"/>
        <v>187208051.14373663</v>
      </c>
      <c r="P1078" s="35">
        <f t="shared" si="202"/>
        <v>187208051.14373663</v>
      </c>
    </row>
    <row r="1079" spans="1:16" ht="17" x14ac:dyDescent="0.4">
      <c r="A1079" s="1">
        <v>1078</v>
      </c>
      <c r="B1079" s="21">
        <v>40891</v>
      </c>
      <c r="C1079" s="43">
        <v>2</v>
      </c>
      <c r="D1079" s="22">
        <v>65818</v>
      </c>
      <c r="E1079" s="25">
        <f t="shared" si="203"/>
        <v>61998</v>
      </c>
      <c r="F1079" s="25">
        <f t="shared" si="204"/>
        <v>62237</v>
      </c>
      <c r="G1079" s="25">
        <f t="shared" si="205"/>
        <v>1.0575381204106882</v>
      </c>
      <c r="H1079" s="25">
        <f t="shared" si="200"/>
        <v>0.99903006100488578</v>
      </c>
      <c r="I1079" s="4">
        <f t="shared" si="206"/>
        <v>65881.90142526463</v>
      </c>
      <c r="J1079" s="25">
        <f t="shared" si="201"/>
        <v>52608.44802751251</v>
      </c>
      <c r="K1079" s="15">
        <f t="shared" si="207"/>
        <v>52557.421042298185</v>
      </c>
      <c r="L1079" s="36">
        <f t="shared" si="208"/>
        <v>13260.578957701815</v>
      </c>
      <c r="M1079" s="36">
        <f t="shared" si="209"/>
        <v>13260.578957701815</v>
      </c>
      <c r="N1079" s="36">
        <f t="shared" si="210"/>
        <v>0.20147344127293165</v>
      </c>
      <c r="O1079" s="36">
        <f t="shared" si="211"/>
        <v>175842954.29344416</v>
      </c>
      <c r="P1079" s="35">
        <f t="shared" si="202"/>
        <v>175842954.29344416</v>
      </c>
    </row>
    <row r="1080" spans="1:16" ht="17" x14ac:dyDescent="0.4">
      <c r="A1080" s="1">
        <v>1079</v>
      </c>
      <c r="B1080" s="21">
        <v>40892</v>
      </c>
      <c r="C1080" s="43">
        <v>3</v>
      </c>
      <c r="D1080" s="22">
        <v>52530</v>
      </c>
      <c r="E1080" s="25">
        <f t="shared" si="203"/>
        <v>62476</v>
      </c>
      <c r="F1080" s="25">
        <f t="shared" si="204"/>
        <v>61408.5</v>
      </c>
      <c r="G1080" s="25">
        <f t="shared" si="205"/>
        <v>0.85541903808104747</v>
      </c>
      <c r="H1080" s="25">
        <f t="shared" si="200"/>
        <v>1.0006656594296783</v>
      </c>
      <c r="I1080" s="4">
        <f t="shared" si="206"/>
        <v>52495.05617084838</v>
      </c>
      <c r="J1080" s="25">
        <f t="shared" si="201"/>
        <v>52608.988693575353</v>
      </c>
      <c r="K1080" s="15">
        <f t="shared" si="207"/>
        <v>52644.008362985071</v>
      </c>
      <c r="L1080" s="36">
        <f t="shared" si="208"/>
        <v>-114.00836298507056</v>
      </c>
      <c r="M1080" s="36">
        <f t="shared" si="209"/>
        <v>114.00836298507056</v>
      </c>
      <c r="N1080" s="36">
        <f t="shared" si="210"/>
        <v>2.1703476677150308E-3</v>
      </c>
      <c r="O1080" s="36">
        <f t="shared" si="211"/>
        <v>12997.906830535607</v>
      </c>
      <c r="P1080" s="35">
        <f t="shared" si="202"/>
        <v>12997.906830535607</v>
      </c>
    </row>
    <row r="1081" spans="1:16" ht="17" x14ac:dyDescent="0.4">
      <c r="A1081" s="1">
        <v>1080</v>
      </c>
      <c r="B1081" s="21">
        <v>40893</v>
      </c>
      <c r="C1081" s="43">
        <v>4</v>
      </c>
      <c r="D1081" s="22">
        <v>65314</v>
      </c>
      <c r="E1081" s="25">
        <f t="shared" si="203"/>
        <v>60341</v>
      </c>
      <c r="F1081" s="25">
        <f t="shared" si="204"/>
        <v>58858</v>
      </c>
      <c r="G1081" s="25">
        <f t="shared" si="205"/>
        <v>1.1096877229943254</v>
      </c>
      <c r="H1081" s="25">
        <f t="shared" si="200"/>
        <v>1.0012225194949984</v>
      </c>
      <c r="I1081" s="4">
        <f t="shared" si="206"/>
        <v>65234.249857807234</v>
      </c>
      <c r="J1081" s="25">
        <f t="shared" si="201"/>
        <v>52609.529359638196</v>
      </c>
      <c r="K1081" s="15">
        <f t="shared" si="207"/>
        <v>52673.845534903048</v>
      </c>
      <c r="L1081" s="36">
        <f t="shared" si="208"/>
        <v>12640.154465096952</v>
      </c>
      <c r="M1081" s="36">
        <f t="shared" si="209"/>
        <v>12640.154465096952</v>
      </c>
      <c r="N1081" s="36">
        <f t="shared" si="210"/>
        <v>0.19352902080866202</v>
      </c>
      <c r="O1081" s="36">
        <f t="shared" si="211"/>
        <v>159773504.90151042</v>
      </c>
      <c r="P1081" s="35">
        <f t="shared" si="202"/>
        <v>159773504.90151042</v>
      </c>
    </row>
    <row r="1082" spans="1:16" ht="17" x14ac:dyDescent="0.4">
      <c r="A1082" s="1">
        <v>1081</v>
      </c>
      <c r="B1082" s="21">
        <v>40894</v>
      </c>
      <c r="C1082" s="43">
        <v>1</v>
      </c>
      <c r="D1082" s="22">
        <v>57702</v>
      </c>
      <c r="E1082" s="25">
        <f t="shared" si="203"/>
        <v>57375</v>
      </c>
      <c r="F1082" s="25">
        <f t="shared" si="204"/>
        <v>58979.75</v>
      </c>
      <c r="G1082" s="25">
        <f t="shared" si="205"/>
        <v>0.97833578473967764</v>
      </c>
      <c r="H1082" s="25">
        <f t="shared" si="200"/>
        <v>0.99908176007043725</v>
      </c>
      <c r="I1082" s="4">
        <f t="shared" si="206"/>
        <v>57755.032977413073</v>
      </c>
      <c r="J1082" s="25">
        <f t="shared" si="201"/>
        <v>52610.070025701039</v>
      </c>
      <c r="K1082" s="15">
        <f t="shared" si="207"/>
        <v>52561.761358706346</v>
      </c>
      <c r="L1082" s="36">
        <f t="shared" si="208"/>
        <v>5140.2386412936539</v>
      </c>
      <c r="M1082" s="36">
        <f t="shared" si="209"/>
        <v>5140.2386412936539</v>
      </c>
      <c r="N1082" s="36">
        <f t="shared" si="210"/>
        <v>8.9082503921764478E-2</v>
      </c>
      <c r="O1082" s="36">
        <f t="shared" si="211"/>
        <v>26422053.289448429</v>
      </c>
      <c r="P1082" s="35">
        <f t="shared" si="202"/>
        <v>26422053.289448429</v>
      </c>
    </row>
    <row r="1083" spans="1:16" ht="17" x14ac:dyDescent="0.4">
      <c r="A1083" s="1">
        <v>1082</v>
      </c>
      <c r="B1083" s="21">
        <v>40895</v>
      </c>
      <c r="C1083" s="43">
        <v>2</v>
      </c>
      <c r="D1083" s="22">
        <v>53954</v>
      </c>
      <c r="E1083" s="25">
        <f t="shared" si="203"/>
        <v>60584.5</v>
      </c>
      <c r="F1083" s="25">
        <f t="shared" si="204"/>
        <v>60831</v>
      </c>
      <c r="G1083" s="25">
        <f t="shared" si="205"/>
        <v>0.88694908845818743</v>
      </c>
      <c r="H1083" s="25">
        <f t="shared" si="200"/>
        <v>0.99903006100488578</v>
      </c>
      <c r="I1083" s="4">
        <f t="shared" si="206"/>
        <v>54006.382896756637</v>
      </c>
      <c r="J1083" s="25">
        <f t="shared" si="201"/>
        <v>52610.610691763883</v>
      </c>
      <c r="K1083" s="15">
        <f t="shared" si="207"/>
        <v>52559.58160889717</v>
      </c>
      <c r="L1083" s="36">
        <f t="shared" si="208"/>
        <v>1394.4183911028304</v>
      </c>
      <c r="M1083" s="36">
        <f t="shared" si="209"/>
        <v>1394.4183911028304</v>
      </c>
      <c r="N1083" s="36">
        <f t="shared" si="210"/>
        <v>2.5844578550298966E-2</v>
      </c>
      <c r="O1083" s="36">
        <f t="shared" si="211"/>
        <v>1944402.6494458059</v>
      </c>
      <c r="P1083" s="35">
        <f t="shared" si="202"/>
        <v>1944402.6494458059</v>
      </c>
    </row>
    <row r="1084" spans="1:16" ht="17" x14ac:dyDescent="0.4">
      <c r="A1084" s="1">
        <v>1083</v>
      </c>
      <c r="B1084" s="21">
        <v>40896</v>
      </c>
      <c r="C1084" s="43">
        <v>3</v>
      </c>
      <c r="D1084" s="22">
        <v>65368</v>
      </c>
      <c r="E1084" s="25">
        <f t="shared" si="203"/>
        <v>61077.5</v>
      </c>
      <c r="F1084" s="25">
        <f t="shared" si="204"/>
        <v>62419</v>
      </c>
      <c r="G1084" s="25">
        <f t="shared" si="205"/>
        <v>1.0472452298178438</v>
      </c>
      <c r="H1084" s="25">
        <f t="shared" si="200"/>
        <v>1.0006656594296783</v>
      </c>
      <c r="I1084" s="4">
        <f t="shared" si="206"/>
        <v>65324.516119855645</v>
      </c>
      <c r="J1084" s="25">
        <f t="shared" si="201"/>
        <v>52611.151357826733</v>
      </c>
      <c r="K1084" s="15">
        <f t="shared" si="207"/>
        <v>52646.172466834301</v>
      </c>
      <c r="L1084" s="36">
        <f t="shared" si="208"/>
        <v>12721.827533165699</v>
      </c>
      <c r="M1084" s="36">
        <f t="shared" si="209"/>
        <v>12721.827533165699</v>
      </c>
      <c r="N1084" s="36">
        <f t="shared" si="210"/>
        <v>0.19461858299421275</v>
      </c>
      <c r="O1084" s="36">
        <f t="shared" si="211"/>
        <v>161844895.78361285</v>
      </c>
      <c r="P1084" s="35">
        <f t="shared" si="202"/>
        <v>161844895.78361285</v>
      </c>
    </row>
    <row r="1085" spans="1:16" ht="17" x14ac:dyDescent="0.4">
      <c r="A1085" s="1">
        <v>1084</v>
      </c>
      <c r="B1085" s="21">
        <v>40897</v>
      </c>
      <c r="C1085" s="43">
        <v>4</v>
      </c>
      <c r="D1085" s="22">
        <v>67286</v>
      </c>
      <c r="E1085" s="25">
        <f t="shared" si="203"/>
        <v>63760.5</v>
      </c>
      <c r="F1085" s="25">
        <f t="shared" si="204"/>
        <v>63801.25</v>
      </c>
      <c r="G1085" s="25">
        <f t="shared" si="205"/>
        <v>1.0546188358378559</v>
      </c>
      <c r="H1085" s="25">
        <f t="shared" si="200"/>
        <v>1.0012225194949984</v>
      </c>
      <c r="I1085" s="4">
        <f t="shared" si="206"/>
        <v>67203.841993024733</v>
      </c>
      <c r="J1085" s="25">
        <f t="shared" si="201"/>
        <v>52611.692023889576</v>
      </c>
      <c r="K1085" s="15">
        <f t="shared" si="207"/>
        <v>52676.010843053635</v>
      </c>
      <c r="L1085" s="36">
        <f t="shared" si="208"/>
        <v>14609.989156946365</v>
      </c>
      <c r="M1085" s="36">
        <f t="shared" si="209"/>
        <v>14609.989156946365</v>
      </c>
      <c r="N1085" s="36">
        <f t="shared" si="210"/>
        <v>0.21713267480525467</v>
      </c>
      <c r="O1085" s="36">
        <f t="shared" si="211"/>
        <v>213451783.16609037</v>
      </c>
      <c r="P1085" s="35">
        <f t="shared" si="202"/>
        <v>213451783.16609037</v>
      </c>
    </row>
    <row r="1086" spans="1:16" ht="17" x14ac:dyDescent="0.4">
      <c r="A1086" s="1">
        <v>1085</v>
      </c>
      <c r="B1086" s="21">
        <v>40898</v>
      </c>
      <c r="C1086" s="43">
        <v>1</v>
      </c>
      <c r="D1086" s="22">
        <v>68434</v>
      </c>
      <c r="E1086" s="25">
        <f t="shared" si="203"/>
        <v>63842</v>
      </c>
      <c r="F1086" s="25">
        <f t="shared" si="204"/>
        <v>63852.625</v>
      </c>
      <c r="G1086" s="25">
        <f t="shared" si="205"/>
        <v>1.0717492037328145</v>
      </c>
      <c r="H1086" s="25">
        <f t="shared" si="200"/>
        <v>0.99908176007043725</v>
      </c>
      <c r="I1086" s="4">
        <f t="shared" si="206"/>
        <v>68496.896585495939</v>
      </c>
      <c r="J1086" s="25">
        <f t="shared" si="201"/>
        <v>52612.23268995242</v>
      </c>
      <c r="K1086" s="15">
        <f t="shared" si="207"/>
        <v>52563.922037113058</v>
      </c>
      <c r="L1086" s="36">
        <f t="shared" si="208"/>
        <v>15870.077962886942</v>
      </c>
      <c r="M1086" s="36">
        <f t="shared" si="209"/>
        <v>15870.077962886942</v>
      </c>
      <c r="N1086" s="36">
        <f t="shared" si="210"/>
        <v>0.23190341004306256</v>
      </c>
      <c r="O1086" s="36">
        <f t="shared" si="211"/>
        <v>251859374.54810977</v>
      </c>
      <c r="P1086" s="35">
        <f t="shared" si="202"/>
        <v>251859374.54810977</v>
      </c>
    </row>
    <row r="1087" spans="1:16" ht="17" x14ac:dyDescent="0.4">
      <c r="A1087" s="1">
        <v>1086</v>
      </c>
      <c r="B1087" s="21">
        <v>40899</v>
      </c>
      <c r="C1087" s="43">
        <v>2</v>
      </c>
      <c r="D1087" s="22">
        <v>54280</v>
      </c>
      <c r="E1087" s="25">
        <f t="shared" si="203"/>
        <v>63863.25</v>
      </c>
      <c r="F1087" s="25">
        <f t="shared" si="204"/>
        <v>62622.875</v>
      </c>
      <c r="G1087" s="25">
        <f t="shared" si="205"/>
        <v>0.86677591854414227</v>
      </c>
      <c r="H1087" s="25">
        <f t="shared" si="200"/>
        <v>0.99903006100488578</v>
      </c>
      <c r="I1087" s="4">
        <f t="shared" si="206"/>
        <v>54332.699403861625</v>
      </c>
      <c r="J1087" s="25">
        <f t="shared" si="201"/>
        <v>52612.773356015263</v>
      </c>
      <c r="K1087" s="15">
        <f t="shared" si="207"/>
        <v>52561.742175496154</v>
      </c>
      <c r="L1087" s="36">
        <f t="shared" si="208"/>
        <v>1718.2578245038458</v>
      </c>
      <c r="M1087" s="36">
        <f t="shared" si="209"/>
        <v>1718.2578245038458</v>
      </c>
      <c r="N1087" s="36">
        <f t="shared" si="210"/>
        <v>3.1655449972436363E-2</v>
      </c>
      <c r="O1087" s="36">
        <f t="shared" si="211"/>
        <v>2952409.9514686889</v>
      </c>
      <c r="P1087" s="35">
        <f t="shared" si="202"/>
        <v>2952409.9514686889</v>
      </c>
    </row>
    <row r="1088" spans="1:16" ht="17" x14ac:dyDescent="0.4">
      <c r="A1088" s="1">
        <v>1087</v>
      </c>
      <c r="B1088" s="21">
        <v>40900</v>
      </c>
      <c r="C1088" s="43">
        <v>3</v>
      </c>
      <c r="D1088" s="22">
        <v>65453</v>
      </c>
      <c r="E1088" s="25">
        <f t="shared" si="203"/>
        <v>61382.5</v>
      </c>
      <c r="F1088" s="25">
        <f t="shared" si="204"/>
        <v>59299.75</v>
      </c>
      <c r="G1088" s="25">
        <f t="shared" si="205"/>
        <v>1.103765192939262</v>
      </c>
      <c r="H1088" s="25">
        <f t="shared" si="200"/>
        <v>1.0006656594296783</v>
      </c>
      <c r="I1088" s="4">
        <f t="shared" si="206"/>
        <v>65409.45957644278</v>
      </c>
      <c r="J1088" s="25">
        <f t="shared" si="201"/>
        <v>52613.314022078106</v>
      </c>
      <c r="K1088" s="15">
        <f t="shared" si="207"/>
        <v>52648.336570683532</v>
      </c>
      <c r="L1088" s="36">
        <f t="shared" si="208"/>
        <v>12804.663429316468</v>
      </c>
      <c r="M1088" s="36">
        <f t="shared" si="209"/>
        <v>12804.663429316468</v>
      </c>
      <c r="N1088" s="36">
        <f t="shared" si="210"/>
        <v>0.19563142146756402</v>
      </c>
      <c r="O1088" s="36">
        <f t="shared" si="211"/>
        <v>163959405.53807458</v>
      </c>
      <c r="P1088" s="35">
        <f t="shared" si="202"/>
        <v>163959405.53807458</v>
      </c>
    </row>
    <row r="1089" spans="1:16" ht="17" x14ac:dyDescent="0.4">
      <c r="A1089" s="1">
        <v>1088</v>
      </c>
      <c r="B1089" s="21">
        <v>40901</v>
      </c>
      <c r="C1089" s="43">
        <v>4</v>
      </c>
      <c r="D1089" s="22">
        <v>57363</v>
      </c>
      <c r="E1089" s="25">
        <f t="shared" si="203"/>
        <v>57217</v>
      </c>
      <c r="F1089" s="25">
        <f t="shared" si="204"/>
        <v>56390.25</v>
      </c>
      <c r="G1089" s="25">
        <f t="shared" si="205"/>
        <v>1.0172503225291607</v>
      </c>
      <c r="H1089" s="25">
        <f t="shared" si="200"/>
        <v>1.0012225194949984</v>
      </c>
      <c r="I1089" s="4">
        <f t="shared" si="206"/>
        <v>57292.958241623484</v>
      </c>
      <c r="J1089" s="25">
        <f t="shared" si="201"/>
        <v>52613.854688140957</v>
      </c>
      <c r="K1089" s="15">
        <f t="shared" si="207"/>
        <v>52678.176151204221</v>
      </c>
      <c r="L1089" s="36">
        <f t="shared" si="208"/>
        <v>4684.8238487957788</v>
      </c>
      <c r="M1089" s="36">
        <f t="shared" si="209"/>
        <v>4684.8238487957788</v>
      </c>
      <c r="N1089" s="36">
        <f t="shared" si="210"/>
        <v>8.1669784509104795E-2</v>
      </c>
      <c r="O1089" s="36">
        <f t="shared" si="211"/>
        <v>21947574.494245693</v>
      </c>
      <c r="P1089" s="35">
        <f t="shared" si="202"/>
        <v>21947574.494245693</v>
      </c>
    </row>
    <row r="1090" spans="1:16" ht="17" x14ac:dyDescent="0.4">
      <c r="A1090" s="1">
        <v>1089</v>
      </c>
      <c r="B1090" s="21">
        <v>40902</v>
      </c>
      <c r="C1090" s="43">
        <v>1</v>
      </c>
      <c r="D1090" s="22">
        <v>51772</v>
      </c>
      <c r="E1090" s="25">
        <f t="shared" si="203"/>
        <v>55563.5</v>
      </c>
      <c r="F1090" s="25">
        <f t="shared" si="204"/>
        <v>54451.625</v>
      </c>
      <c r="G1090" s="25">
        <f t="shared" si="205"/>
        <v>0.95078888830223152</v>
      </c>
      <c r="H1090" s="25">
        <f t="shared" ref="H1090:H1153" si="212">VLOOKUP(C1090,$Q$38:$S$42,3,FALSE)</f>
        <v>0.99908176007043725</v>
      </c>
      <c r="I1090" s="4">
        <f t="shared" si="206"/>
        <v>51819.582810069493</v>
      </c>
      <c r="J1090" s="25">
        <f t="shared" si="201"/>
        <v>52614.3953542038</v>
      </c>
      <c r="K1090" s="15">
        <f t="shared" si="207"/>
        <v>52566.082715519769</v>
      </c>
      <c r="L1090" s="36">
        <f t="shared" si="208"/>
        <v>-794.08271551976941</v>
      </c>
      <c r="M1090" s="36">
        <f t="shared" si="209"/>
        <v>794.08271551976941</v>
      </c>
      <c r="N1090" s="36">
        <f t="shared" si="210"/>
        <v>1.5338073003163281E-2</v>
      </c>
      <c r="O1090" s="36">
        <f t="shared" si="211"/>
        <v>630567.35908725101</v>
      </c>
      <c r="P1090" s="35">
        <f t="shared" si="202"/>
        <v>630567.35908725101</v>
      </c>
    </row>
    <row r="1091" spans="1:16" ht="17" x14ac:dyDescent="0.4">
      <c r="A1091" s="1">
        <v>1090</v>
      </c>
      <c r="B1091" s="21">
        <v>40903</v>
      </c>
      <c r="C1091" s="43">
        <v>2</v>
      </c>
      <c r="D1091" s="22">
        <v>47666</v>
      </c>
      <c r="E1091" s="25">
        <f t="shared" si="203"/>
        <v>53339.75</v>
      </c>
      <c r="F1091" s="25">
        <f t="shared" si="204"/>
        <v>53753.125</v>
      </c>
      <c r="G1091" s="25">
        <f t="shared" si="205"/>
        <v>0.88675774664263707</v>
      </c>
      <c r="H1091" s="25">
        <f t="shared" si="212"/>
        <v>0.99903006100488578</v>
      </c>
      <c r="I1091" s="4">
        <f t="shared" si="206"/>
        <v>47712.277998976941</v>
      </c>
      <c r="J1091" s="25">
        <f t="shared" ref="J1091:J1154" si="213">INTERCEPT($I$2:$I$3896,$A$2:$A$3896)+SLOPE($I$2:$I$3896,$A$2:$A$3896)*A1091</f>
        <v>52614.936020266643</v>
      </c>
      <c r="K1091" s="15">
        <f t="shared" si="207"/>
        <v>52563.902742095146</v>
      </c>
      <c r="L1091" s="36">
        <f t="shared" si="208"/>
        <v>-4897.9027420951461</v>
      </c>
      <c r="M1091" s="36">
        <f t="shared" si="209"/>
        <v>4897.9027420951461</v>
      </c>
      <c r="N1091" s="36">
        <f t="shared" si="210"/>
        <v>0.1027546415074717</v>
      </c>
      <c r="O1091" s="36">
        <f t="shared" si="211"/>
        <v>23989451.271023151</v>
      </c>
      <c r="P1091" s="35">
        <f t="shared" ref="P1091:P1154" si="214">(D1091-K1091)^2</f>
        <v>23989451.271023151</v>
      </c>
    </row>
    <row r="1092" spans="1:16" ht="17" x14ac:dyDescent="0.4">
      <c r="A1092" s="1">
        <v>1091</v>
      </c>
      <c r="B1092" s="21">
        <v>40904</v>
      </c>
      <c r="C1092" s="43">
        <v>3</v>
      </c>
      <c r="D1092" s="22">
        <v>56558</v>
      </c>
      <c r="E1092" s="25">
        <f t="shared" si="203"/>
        <v>54166.5</v>
      </c>
      <c r="F1092" s="25">
        <f t="shared" si="204"/>
        <v>53744.25</v>
      </c>
      <c r="G1092" s="25">
        <f t="shared" si="205"/>
        <v>1.0523544379166143</v>
      </c>
      <c r="H1092" s="25">
        <f t="shared" si="212"/>
        <v>1.0006656594296783</v>
      </c>
      <c r="I1092" s="4">
        <f t="shared" si="206"/>
        <v>56520.376678295121</v>
      </c>
      <c r="J1092" s="25">
        <f t="shared" si="213"/>
        <v>52615.476686329486</v>
      </c>
      <c r="K1092" s="15">
        <f t="shared" si="207"/>
        <v>52650.500674532763</v>
      </c>
      <c r="L1092" s="36">
        <f t="shared" si="208"/>
        <v>3907.4993254672372</v>
      </c>
      <c r="M1092" s="36">
        <f t="shared" si="209"/>
        <v>3907.4993254672372</v>
      </c>
      <c r="N1092" s="36">
        <f t="shared" si="210"/>
        <v>6.908835753504787E-2</v>
      </c>
      <c r="O1092" s="36">
        <f t="shared" si="211"/>
        <v>15268550.978526914</v>
      </c>
      <c r="P1092" s="35">
        <f t="shared" si="214"/>
        <v>15268550.978526914</v>
      </c>
    </row>
    <row r="1093" spans="1:16" ht="17" x14ac:dyDescent="0.4">
      <c r="A1093" s="1">
        <v>1092</v>
      </c>
      <c r="B1093" s="21">
        <v>40905</v>
      </c>
      <c r="C1093" s="43">
        <v>4</v>
      </c>
      <c r="D1093" s="22">
        <v>60670</v>
      </c>
      <c r="E1093" s="25">
        <f t="shared" ref="E1093:E1156" si="215">AVERAGE(D1091:D1094)</f>
        <v>53322</v>
      </c>
      <c r="F1093" s="25">
        <f t="shared" ref="F1093:F1156" si="216">AVERAGE(E1093:E1094)</f>
        <v>54770.375</v>
      </c>
      <c r="G1093" s="25">
        <f t="shared" si="205"/>
        <v>1.1077156218119741</v>
      </c>
      <c r="H1093" s="25">
        <f t="shared" si="212"/>
        <v>1.0012225194949984</v>
      </c>
      <c r="I1093" s="4">
        <f t="shared" si="206"/>
        <v>60595.920306108412</v>
      </c>
      <c r="J1093" s="25">
        <f t="shared" si="213"/>
        <v>52616.017352392329</v>
      </c>
      <c r="K1093" s="15">
        <f t="shared" si="207"/>
        <v>52680.3414593548</v>
      </c>
      <c r="L1093" s="36">
        <f t="shared" si="208"/>
        <v>7989.6585406451995</v>
      </c>
      <c r="M1093" s="36">
        <f t="shared" si="209"/>
        <v>7989.6585406451995</v>
      </c>
      <c r="N1093" s="36">
        <f t="shared" si="210"/>
        <v>0.13169043251434315</v>
      </c>
      <c r="O1093" s="36">
        <f t="shared" si="211"/>
        <v>63834643.596104778</v>
      </c>
      <c r="P1093" s="35">
        <f t="shared" si="214"/>
        <v>63834643.596104778</v>
      </c>
    </row>
    <row r="1094" spans="1:16" ht="17" x14ac:dyDescent="0.4">
      <c r="A1094" s="1">
        <v>1093</v>
      </c>
      <c r="B1094" s="21">
        <v>40906</v>
      </c>
      <c r="C1094" s="43">
        <v>1</v>
      </c>
      <c r="D1094" s="22">
        <v>48394</v>
      </c>
      <c r="E1094" s="25">
        <f t="shared" si="215"/>
        <v>56218.75</v>
      </c>
      <c r="F1094" s="25">
        <f t="shared" si="216"/>
        <v>55923.25</v>
      </c>
      <c r="G1094" s="25">
        <f t="shared" si="205"/>
        <v>0.86536458449750331</v>
      </c>
      <c r="H1094" s="25">
        <f t="shared" si="212"/>
        <v>0.99908176007043725</v>
      </c>
      <c r="I1094" s="4">
        <f t="shared" si="206"/>
        <v>48438.478144759771</v>
      </c>
      <c r="J1094" s="25">
        <f t="shared" si="213"/>
        <v>52616.558018455173</v>
      </c>
      <c r="K1094" s="15">
        <f t="shared" si="207"/>
        <v>52568.243393926474</v>
      </c>
      <c r="L1094" s="36">
        <f t="shared" si="208"/>
        <v>-4174.2433939264738</v>
      </c>
      <c r="M1094" s="36">
        <f t="shared" si="209"/>
        <v>4174.2433939264738</v>
      </c>
      <c r="N1094" s="36">
        <f t="shared" si="210"/>
        <v>8.6255391038692272E-2</v>
      </c>
      <c r="O1094" s="36">
        <f t="shared" si="211"/>
        <v>17424307.911738805</v>
      </c>
      <c r="P1094" s="35">
        <f t="shared" si="214"/>
        <v>17424307.911738805</v>
      </c>
    </row>
    <row r="1095" spans="1:16" ht="17" x14ac:dyDescent="0.4">
      <c r="A1095" s="1">
        <v>1094</v>
      </c>
      <c r="B1095" s="21">
        <v>40907</v>
      </c>
      <c r="C1095" s="43">
        <v>2</v>
      </c>
      <c r="D1095" s="22">
        <v>59253</v>
      </c>
      <c r="E1095" s="25">
        <f t="shared" si="215"/>
        <v>55627.75</v>
      </c>
      <c r="F1095" s="25">
        <f t="shared" si="216"/>
        <v>53308.125</v>
      </c>
      <c r="G1095" s="25">
        <f t="shared" si="205"/>
        <v>1.1115191164573881</v>
      </c>
      <c r="H1095" s="25">
        <f t="shared" si="212"/>
        <v>0.99903006100488578</v>
      </c>
      <c r="I1095" s="4">
        <f t="shared" si="206"/>
        <v>59310.527593533763</v>
      </c>
      <c r="J1095" s="25">
        <f t="shared" si="213"/>
        <v>52617.098684518023</v>
      </c>
      <c r="K1095" s="15">
        <f t="shared" si="207"/>
        <v>52566.063308694138</v>
      </c>
      <c r="L1095" s="36">
        <f t="shared" si="208"/>
        <v>6686.936691305862</v>
      </c>
      <c r="M1095" s="36">
        <f t="shared" si="209"/>
        <v>6686.936691305862</v>
      </c>
      <c r="N1095" s="36">
        <f t="shared" si="210"/>
        <v>0.112853976867093</v>
      </c>
      <c r="O1095" s="36">
        <f t="shared" si="211"/>
        <v>44715122.313532591</v>
      </c>
      <c r="P1095" s="35">
        <f t="shared" si="214"/>
        <v>44715122.313532591</v>
      </c>
    </row>
    <row r="1096" spans="1:16" ht="17" x14ac:dyDescent="0.4">
      <c r="A1096" s="1">
        <v>1095</v>
      </c>
      <c r="B1096" s="21">
        <v>40908</v>
      </c>
      <c r="C1096" s="43">
        <v>3</v>
      </c>
      <c r="D1096" s="22">
        <v>54194</v>
      </c>
      <c r="E1096" s="25">
        <f t="shared" si="215"/>
        <v>50988.5</v>
      </c>
      <c r="F1096" s="25">
        <f t="shared" si="216"/>
        <v>49840.625</v>
      </c>
      <c r="G1096" s="25">
        <f t="shared" si="205"/>
        <v>1.0873459151043952</v>
      </c>
      <c r="H1096" s="25">
        <f t="shared" si="212"/>
        <v>1.0006656594296783</v>
      </c>
      <c r="I1096" s="4">
        <f t="shared" si="206"/>
        <v>54157.949250389436</v>
      </c>
      <c r="J1096" s="25">
        <f t="shared" si="213"/>
        <v>52617.639350580866</v>
      </c>
      <c r="K1096" s="15">
        <f t="shared" si="207"/>
        <v>52652.664778381994</v>
      </c>
      <c r="L1096" s="36">
        <f t="shared" si="208"/>
        <v>1541.3352216180065</v>
      </c>
      <c r="M1096" s="36">
        <f t="shared" si="209"/>
        <v>1541.3352216180065</v>
      </c>
      <c r="N1096" s="36">
        <f t="shared" si="210"/>
        <v>2.8441067675720678E-2</v>
      </c>
      <c r="O1096" s="36">
        <f t="shared" si="211"/>
        <v>2375714.265400229</v>
      </c>
      <c r="P1096" s="35">
        <f t="shared" si="214"/>
        <v>2375714.265400229</v>
      </c>
    </row>
    <row r="1097" spans="1:16" ht="17" x14ac:dyDescent="0.4">
      <c r="A1097" s="1">
        <v>1096</v>
      </c>
      <c r="B1097" s="21">
        <v>40909</v>
      </c>
      <c r="C1097" s="43">
        <v>4</v>
      </c>
      <c r="D1097" s="24">
        <v>42113</v>
      </c>
      <c r="E1097" s="25">
        <f t="shared" si="215"/>
        <v>48692.75</v>
      </c>
      <c r="F1097" s="25">
        <f t="shared" si="216"/>
        <v>47680.375</v>
      </c>
      <c r="G1097" s="25">
        <f t="shared" si="205"/>
        <v>0.88323550307647536</v>
      </c>
      <c r="H1097" s="25">
        <f t="shared" si="212"/>
        <v>1.0012225194949984</v>
      </c>
      <c r="I1097" s="4">
        <f t="shared" si="206"/>
        <v>42061.578899804575</v>
      </c>
      <c r="J1097" s="25">
        <f t="shared" si="213"/>
        <v>52618.18001664371</v>
      </c>
      <c r="K1097" s="15">
        <f t="shared" si="207"/>
        <v>52682.506767505394</v>
      </c>
      <c r="L1097" s="36">
        <f t="shared" si="208"/>
        <v>-10569.506767505394</v>
      </c>
      <c r="M1097" s="36">
        <f t="shared" si="209"/>
        <v>10569.506767505394</v>
      </c>
      <c r="N1097" s="36">
        <f t="shared" si="210"/>
        <v>0.25097966821421874</v>
      </c>
      <c r="O1097" s="36">
        <f t="shared" si="211"/>
        <v>111714473.30834232</v>
      </c>
      <c r="P1097" s="35">
        <f t="shared" si="214"/>
        <v>111714473.30834232</v>
      </c>
    </row>
    <row r="1098" spans="1:16" ht="17" x14ac:dyDescent="0.4">
      <c r="A1098" s="1">
        <v>1097</v>
      </c>
      <c r="B1098" s="21">
        <v>40910</v>
      </c>
      <c r="C1098" s="43">
        <v>1</v>
      </c>
      <c r="D1098" s="24">
        <v>39211</v>
      </c>
      <c r="E1098" s="25">
        <f t="shared" si="215"/>
        <v>46668</v>
      </c>
      <c r="F1098" s="25">
        <f t="shared" si="216"/>
        <v>46595.25</v>
      </c>
      <c r="G1098" s="25">
        <f t="shared" si="205"/>
        <v>0.841523545854996</v>
      </c>
      <c r="H1098" s="25">
        <f t="shared" si="212"/>
        <v>0.99908176007043725</v>
      </c>
      <c r="I1098" s="4">
        <f t="shared" si="206"/>
        <v>39247.038197590104</v>
      </c>
      <c r="J1098" s="25">
        <f t="shared" si="213"/>
        <v>52618.720682706553</v>
      </c>
      <c r="K1098" s="15">
        <f t="shared" si="207"/>
        <v>52570.404072333185</v>
      </c>
      <c r="L1098" s="36">
        <f t="shared" si="208"/>
        <v>-13359.404072333185</v>
      </c>
      <c r="M1098" s="36">
        <f t="shared" si="209"/>
        <v>13359.404072333185</v>
      </c>
      <c r="N1098" s="36">
        <f t="shared" si="210"/>
        <v>0.34070551815391564</v>
      </c>
      <c r="O1098" s="36">
        <f t="shared" si="211"/>
        <v>178473677.16787249</v>
      </c>
      <c r="P1098" s="35">
        <f t="shared" si="214"/>
        <v>178473677.16787249</v>
      </c>
    </row>
    <row r="1099" spans="1:16" ht="17" x14ac:dyDescent="0.4">
      <c r="A1099" s="1">
        <v>1098</v>
      </c>
      <c r="B1099" s="21">
        <v>40911</v>
      </c>
      <c r="C1099" s="43">
        <v>2</v>
      </c>
      <c r="D1099" s="24">
        <v>51154</v>
      </c>
      <c r="E1099" s="25">
        <f t="shared" si="215"/>
        <v>46522.5</v>
      </c>
      <c r="F1099" s="25">
        <f t="shared" si="216"/>
        <v>46660.5</v>
      </c>
      <c r="G1099" s="25">
        <f t="shared" si="205"/>
        <v>1.0963020113372124</v>
      </c>
      <c r="H1099" s="25">
        <f t="shared" si="212"/>
        <v>0.99903006100488578</v>
      </c>
      <c r="I1099" s="4">
        <f t="shared" si="206"/>
        <v>51203.664430824196</v>
      </c>
      <c r="J1099" s="25">
        <f t="shared" si="213"/>
        <v>52619.261348769396</v>
      </c>
      <c r="K1099" s="15">
        <f t="shared" si="207"/>
        <v>52568.223875293115</v>
      </c>
      <c r="L1099" s="36">
        <f t="shared" si="208"/>
        <v>-1414.2238752931153</v>
      </c>
      <c r="M1099" s="36">
        <f t="shared" si="209"/>
        <v>1414.2238752931153</v>
      </c>
      <c r="N1099" s="36">
        <f t="shared" si="210"/>
        <v>2.764639862558383E-2</v>
      </c>
      <c r="O1099" s="36">
        <f t="shared" si="211"/>
        <v>2000029.1694490768</v>
      </c>
      <c r="P1099" s="35">
        <f t="shared" si="214"/>
        <v>2000029.1694490768</v>
      </c>
    </row>
    <row r="1100" spans="1:16" ht="17" x14ac:dyDescent="0.4">
      <c r="A1100" s="1">
        <v>1099</v>
      </c>
      <c r="B1100" s="21">
        <v>40912</v>
      </c>
      <c r="C1100" s="43">
        <v>3</v>
      </c>
      <c r="D1100" s="24">
        <v>53612</v>
      </c>
      <c r="E1100" s="25">
        <f t="shared" si="215"/>
        <v>46798.5</v>
      </c>
      <c r="F1100" s="25">
        <f t="shared" si="216"/>
        <v>48402.875</v>
      </c>
      <c r="G1100" s="25">
        <f t="shared" si="205"/>
        <v>1.1076201568605171</v>
      </c>
      <c r="H1100" s="25">
        <f t="shared" si="212"/>
        <v>1.0006656594296783</v>
      </c>
      <c r="I1100" s="4">
        <f t="shared" si="206"/>
        <v>53576.336406463422</v>
      </c>
      <c r="J1100" s="25">
        <f t="shared" si="213"/>
        <v>52619.802014832239</v>
      </c>
      <c r="K1100" s="15">
        <f t="shared" si="207"/>
        <v>52654.828882231217</v>
      </c>
      <c r="L1100" s="36">
        <f t="shared" si="208"/>
        <v>957.17111776878301</v>
      </c>
      <c r="M1100" s="36">
        <f t="shared" si="209"/>
        <v>957.17111776878301</v>
      </c>
      <c r="N1100" s="36">
        <f t="shared" si="210"/>
        <v>1.7853673016652673E-2</v>
      </c>
      <c r="O1100" s="36">
        <f t="shared" si="211"/>
        <v>916176.54869074142</v>
      </c>
      <c r="P1100" s="35">
        <f t="shared" si="214"/>
        <v>916176.54869074142</v>
      </c>
    </row>
    <row r="1101" spans="1:16" ht="17" x14ac:dyDescent="0.4">
      <c r="A1101" s="1">
        <v>1100</v>
      </c>
      <c r="B1101" s="21">
        <v>40913</v>
      </c>
      <c r="C1101" s="43">
        <v>4</v>
      </c>
      <c r="D1101" s="24">
        <v>43217</v>
      </c>
      <c r="E1101" s="25">
        <f t="shared" si="215"/>
        <v>50007.25</v>
      </c>
      <c r="F1101" s="25">
        <f t="shared" si="216"/>
        <v>49129.875</v>
      </c>
      <c r="G1101" s="25">
        <f t="shared" si="205"/>
        <v>0.87964807563626002</v>
      </c>
      <c r="H1101" s="25">
        <f t="shared" si="212"/>
        <v>1.0012225194949984</v>
      </c>
      <c r="I1101" s="4">
        <f t="shared" si="206"/>
        <v>43164.23088625494</v>
      </c>
      <c r="J1101" s="25">
        <f t="shared" si="213"/>
        <v>52620.34268089509</v>
      </c>
      <c r="K1101" s="15">
        <f t="shared" si="207"/>
        <v>52684.672075655981</v>
      </c>
      <c r="L1101" s="36">
        <f t="shared" si="208"/>
        <v>-9467.6720756559807</v>
      </c>
      <c r="M1101" s="36">
        <f t="shared" si="209"/>
        <v>9467.6720756559807</v>
      </c>
      <c r="N1101" s="36">
        <f t="shared" si="210"/>
        <v>0.21907286659545969</v>
      </c>
      <c r="O1101" s="36">
        <f t="shared" si="211"/>
        <v>89636814.53215602</v>
      </c>
      <c r="P1101" s="35">
        <f t="shared" si="214"/>
        <v>89636814.53215602</v>
      </c>
    </row>
    <row r="1102" spans="1:16" ht="17" x14ac:dyDescent="0.4">
      <c r="A1102" s="1">
        <v>1101</v>
      </c>
      <c r="B1102" s="21">
        <v>40914</v>
      </c>
      <c r="C1102" s="43">
        <v>1</v>
      </c>
      <c r="D1102" s="24">
        <v>52046</v>
      </c>
      <c r="E1102" s="25">
        <f t="shared" si="215"/>
        <v>48252.5</v>
      </c>
      <c r="F1102" s="25">
        <f t="shared" si="216"/>
        <v>47099.75</v>
      </c>
      <c r="G1102" s="25">
        <f t="shared" si="205"/>
        <v>1.1050164809791985</v>
      </c>
      <c r="H1102" s="25">
        <f t="shared" si="212"/>
        <v>0.99908176007043725</v>
      </c>
      <c r="I1102" s="4">
        <f t="shared" si="206"/>
        <v>52093.834639049615</v>
      </c>
      <c r="J1102" s="25">
        <f t="shared" si="213"/>
        <v>52620.883346957933</v>
      </c>
      <c r="K1102" s="15">
        <f t="shared" si="207"/>
        <v>52572.56475073989</v>
      </c>
      <c r="L1102" s="36">
        <f t="shared" si="208"/>
        <v>-526.56475073988986</v>
      </c>
      <c r="M1102" s="36">
        <f t="shared" si="209"/>
        <v>526.56475073988986</v>
      </c>
      <c r="N1102" s="36">
        <f t="shared" si="210"/>
        <v>1.0117295291470811E-2</v>
      </c>
      <c r="O1102" s="36">
        <f t="shared" si="211"/>
        <v>277270.43672176235</v>
      </c>
      <c r="P1102" s="35">
        <f t="shared" si="214"/>
        <v>277270.43672176235</v>
      </c>
    </row>
    <row r="1103" spans="1:16" ht="17" x14ac:dyDescent="0.4">
      <c r="A1103" s="1">
        <v>1102</v>
      </c>
      <c r="B1103" s="21">
        <v>40915</v>
      </c>
      <c r="C1103" s="43">
        <v>2</v>
      </c>
      <c r="D1103" s="24">
        <v>44135</v>
      </c>
      <c r="E1103" s="25">
        <f t="shared" si="215"/>
        <v>45947</v>
      </c>
      <c r="F1103" s="25">
        <f t="shared" si="216"/>
        <v>47378.25</v>
      </c>
      <c r="G1103" s="25">
        <f t="shared" si="205"/>
        <v>0.93154559317830443</v>
      </c>
      <c r="H1103" s="25">
        <f t="shared" si="212"/>
        <v>0.99903006100488578</v>
      </c>
      <c r="I1103" s="4">
        <f t="shared" si="206"/>
        <v>44177.849819260002</v>
      </c>
      <c r="J1103" s="25">
        <f t="shared" si="213"/>
        <v>52621.424013020776</v>
      </c>
      <c r="K1103" s="15">
        <f t="shared" si="207"/>
        <v>52570.384441892107</v>
      </c>
      <c r="L1103" s="36">
        <f t="shared" si="208"/>
        <v>-8435.3844418921071</v>
      </c>
      <c r="M1103" s="36">
        <f t="shared" si="209"/>
        <v>8435.3844418921071</v>
      </c>
      <c r="N1103" s="36">
        <f t="shared" si="210"/>
        <v>0.19112687078038082</v>
      </c>
      <c r="O1103" s="36">
        <f t="shared" si="211"/>
        <v>71155710.682515413</v>
      </c>
      <c r="P1103" s="35">
        <f t="shared" si="214"/>
        <v>71155710.682515413</v>
      </c>
    </row>
    <row r="1104" spans="1:16" ht="17" x14ac:dyDescent="0.4">
      <c r="A1104" s="1">
        <v>1103</v>
      </c>
      <c r="B1104" s="21">
        <v>40916</v>
      </c>
      <c r="C1104" s="43">
        <v>3</v>
      </c>
      <c r="D1104" s="24">
        <v>44390</v>
      </c>
      <c r="E1104" s="25">
        <f t="shared" si="215"/>
        <v>48809.5</v>
      </c>
      <c r="F1104" s="25">
        <f t="shared" si="216"/>
        <v>49300.75</v>
      </c>
      <c r="G1104" s="25">
        <f t="shared" si="205"/>
        <v>0.90039198186640168</v>
      </c>
      <c r="H1104" s="25">
        <f t="shared" si="212"/>
        <v>1.0006656594296783</v>
      </c>
      <c r="I1104" s="4">
        <f t="shared" si="206"/>
        <v>44360.471034151145</v>
      </c>
      <c r="J1104" s="25">
        <f t="shared" si="213"/>
        <v>52621.96467908362</v>
      </c>
      <c r="K1104" s="15">
        <f t="shared" si="207"/>
        <v>52656.992986080455</v>
      </c>
      <c r="L1104" s="36">
        <f t="shared" si="208"/>
        <v>-8266.992986080455</v>
      </c>
      <c r="M1104" s="36">
        <f t="shared" si="209"/>
        <v>8266.992986080455</v>
      </c>
      <c r="N1104" s="36">
        <f t="shared" si="210"/>
        <v>0.18623548065060724</v>
      </c>
      <c r="O1104" s="36">
        <f t="shared" si="211"/>
        <v>68343173.031903431</v>
      </c>
      <c r="P1104" s="35">
        <f t="shared" si="214"/>
        <v>68343173.031903431</v>
      </c>
    </row>
    <row r="1105" spans="1:16" ht="17" x14ac:dyDescent="0.4">
      <c r="A1105" s="1">
        <v>1104</v>
      </c>
      <c r="B1105" s="21">
        <v>40917</v>
      </c>
      <c r="C1105" s="43">
        <v>4</v>
      </c>
      <c r="D1105" s="24">
        <v>54667</v>
      </c>
      <c r="E1105" s="25">
        <f t="shared" si="215"/>
        <v>49792</v>
      </c>
      <c r="F1105" s="25">
        <f t="shared" si="216"/>
        <v>51319.875</v>
      </c>
      <c r="G1105" s="25">
        <f t="shared" si="205"/>
        <v>1.0652208330593167</v>
      </c>
      <c r="H1105" s="25">
        <f t="shared" si="212"/>
        <v>1.0012225194949984</v>
      </c>
      <c r="I1105" s="4">
        <f t="shared" si="206"/>
        <v>54600.250129784552</v>
      </c>
      <c r="J1105" s="25">
        <f t="shared" si="213"/>
        <v>52622.505345146463</v>
      </c>
      <c r="K1105" s="15">
        <f t="shared" si="207"/>
        <v>52686.83738380656</v>
      </c>
      <c r="L1105" s="36">
        <f t="shared" si="208"/>
        <v>1980.16261619344</v>
      </c>
      <c r="M1105" s="36">
        <f t="shared" si="209"/>
        <v>1980.16261619344</v>
      </c>
      <c r="N1105" s="36">
        <f t="shared" si="210"/>
        <v>3.6222266014111625E-2</v>
      </c>
      <c r="O1105" s="36">
        <f t="shared" si="211"/>
        <v>3921043.9865700491</v>
      </c>
      <c r="P1105" s="35">
        <f t="shared" si="214"/>
        <v>3921043.9865700491</v>
      </c>
    </row>
    <row r="1106" spans="1:16" ht="17" x14ac:dyDescent="0.4">
      <c r="A1106" s="1">
        <v>1105</v>
      </c>
      <c r="B1106" s="21">
        <v>40918</v>
      </c>
      <c r="C1106" s="43">
        <v>1</v>
      </c>
      <c r="D1106" s="24">
        <v>55976</v>
      </c>
      <c r="E1106" s="25">
        <f t="shared" si="215"/>
        <v>52847.75</v>
      </c>
      <c r="F1106" s="25">
        <f t="shared" si="216"/>
        <v>52877.75</v>
      </c>
      <c r="G1106" s="25">
        <f t="shared" si="205"/>
        <v>1.0585926973065232</v>
      </c>
      <c r="H1106" s="25">
        <f t="shared" si="212"/>
        <v>0.99908176007043725</v>
      </c>
      <c r="I1106" s="4">
        <f t="shared" si="206"/>
        <v>56027.446638655056</v>
      </c>
      <c r="J1106" s="25">
        <f t="shared" si="213"/>
        <v>52623.046011209313</v>
      </c>
      <c r="K1106" s="15">
        <f t="shared" si="207"/>
        <v>52574.725429146602</v>
      </c>
      <c r="L1106" s="36">
        <f t="shared" si="208"/>
        <v>3401.2745708533985</v>
      </c>
      <c r="M1106" s="36">
        <f t="shared" si="209"/>
        <v>3401.2745708533985</v>
      </c>
      <c r="N1106" s="36">
        <f t="shared" si="210"/>
        <v>6.0763087231195487E-2</v>
      </c>
      <c r="O1106" s="36">
        <f t="shared" si="211"/>
        <v>11568668.706333971</v>
      </c>
      <c r="P1106" s="35">
        <f t="shared" si="214"/>
        <v>11568668.706333971</v>
      </c>
    </row>
    <row r="1107" spans="1:16" ht="17" x14ac:dyDescent="0.4">
      <c r="A1107" s="1">
        <v>1106</v>
      </c>
      <c r="B1107" s="21">
        <v>40919</v>
      </c>
      <c r="C1107" s="43">
        <v>2</v>
      </c>
      <c r="D1107" s="24">
        <v>56358</v>
      </c>
      <c r="E1107" s="25">
        <f t="shared" si="215"/>
        <v>52907.75</v>
      </c>
      <c r="F1107" s="25">
        <f t="shared" si="216"/>
        <v>52986</v>
      </c>
      <c r="G1107" s="25">
        <f t="shared" si="205"/>
        <v>1.0636394519306986</v>
      </c>
      <c r="H1107" s="25">
        <f t="shared" si="212"/>
        <v>0.99903006100488578</v>
      </c>
      <c r="I1107" s="4">
        <f t="shared" si="206"/>
        <v>56412.716893935765</v>
      </c>
      <c r="J1107" s="25">
        <f t="shared" si="213"/>
        <v>52623.586677272157</v>
      </c>
      <c r="K1107" s="15">
        <f t="shared" si="207"/>
        <v>52572.545008491099</v>
      </c>
      <c r="L1107" s="36">
        <f t="shared" si="208"/>
        <v>3785.454991508901</v>
      </c>
      <c r="M1107" s="36">
        <f t="shared" si="209"/>
        <v>3785.454991508901</v>
      </c>
      <c r="N1107" s="36">
        <f t="shared" si="210"/>
        <v>6.7168015037952042E-2</v>
      </c>
      <c r="O1107" s="36">
        <f t="shared" si="211"/>
        <v>14329669.492739653</v>
      </c>
      <c r="P1107" s="35">
        <f t="shared" si="214"/>
        <v>14329669.492739653</v>
      </c>
    </row>
    <row r="1108" spans="1:16" ht="17" x14ac:dyDescent="0.4">
      <c r="A1108" s="1">
        <v>1107</v>
      </c>
      <c r="B1108" s="21">
        <v>40920</v>
      </c>
      <c r="C1108" s="43">
        <v>3</v>
      </c>
      <c r="D1108" s="24">
        <v>44630</v>
      </c>
      <c r="E1108" s="25">
        <f t="shared" si="215"/>
        <v>53064.25</v>
      </c>
      <c r="F1108" s="25">
        <f t="shared" si="216"/>
        <v>52159.125</v>
      </c>
      <c r="G1108" s="25">
        <f t="shared" si="205"/>
        <v>0.85565085687307829</v>
      </c>
      <c r="H1108" s="25">
        <f t="shared" si="212"/>
        <v>1.0006656594296783</v>
      </c>
      <c r="I1108" s="4">
        <f t="shared" si="206"/>
        <v>44600.311382161875</v>
      </c>
      <c r="J1108" s="25">
        <f t="shared" si="213"/>
        <v>52624.127343335</v>
      </c>
      <c r="K1108" s="15">
        <f t="shared" si="207"/>
        <v>52659.157089929686</v>
      </c>
      <c r="L1108" s="36">
        <f t="shared" si="208"/>
        <v>-8029.1570899296858</v>
      </c>
      <c r="M1108" s="36">
        <f t="shared" si="209"/>
        <v>8029.1570899296858</v>
      </c>
      <c r="N1108" s="36">
        <f t="shared" si="210"/>
        <v>0.17990493143467814</v>
      </c>
      <c r="O1108" s="36">
        <f t="shared" si="211"/>
        <v>64467363.574768141</v>
      </c>
      <c r="P1108" s="35">
        <f t="shared" si="214"/>
        <v>64467363.574768141</v>
      </c>
    </row>
    <row r="1109" spans="1:16" ht="17" x14ac:dyDescent="0.4">
      <c r="A1109" s="1">
        <v>1108</v>
      </c>
      <c r="B1109" s="21">
        <v>40921</v>
      </c>
      <c r="C1109" s="43">
        <v>4</v>
      </c>
      <c r="D1109" s="24">
        <v>55293</v>
      </c>
      <c r="E1109" s="25">
        <f t="shared" si="215"/>
        <v>51254</v>
      </c>
      <c r="F1109" s="25">
        <f t="shared" si="216"/>
        <v>49818.25</v>
      </c>
      <c r="G1109" s="25">
        <f t="shared" si="205"/>
        <v>1.1098944663853105</v>
      </c>
      <c r="H1109" s="25">
        <f t="shared" si="212"/>
        <v>1.0012225194949984</v>
      </c>
      <c r="I1109" s="4">
        <f t="shared" si="206"/>
        <v>55225.485767029051</v>
      </c>
      <c r="J1109" s="25">
        <f t="shared" si="213"/>
        <v>52624.668009397843</v>
      </c>
      <c r="K1109" s="15">
        <f t="shared" si="207"/>
        <v>52689.002691957154</v>
      </c>
      <c r="L1109" s="36">
        <f t="shared" si="208"/>
        <v>2603.9973080428463</v>
      </c>
      <c r="M1109" s="36">
        <f t="shared" si="209"/>
        <v>2603.9973080428463</v>
      </c>
      <c r="N1109" s="36">
        <f t="shared" si="210"/>
        <v>4.7094520247460733E-2</v>
      </c>
      <c r="O1109" s="36">
        <f t="shared" si="211"/>
        <v>6780801.9802943897</v>
      </c>
      <c r="P1109" s="35">
        <f t="shared" si="214"/>
        <v>6780801.9802943897</v>
      </c>
    </row>
    <row r="1110" spans="1:16" ht="17" x14ac:dyDescent="0.4">
      <c r="A1110" s="1">
        <v>1109</v>
      </c>
      <c r="B1110" s="21">
        <v>40922</v>
      </c>
      <c r="C1110" s="43">
        <v>1</v>
      </c>
      <c r="D1110" s="24">
        <v>48735</v>
      </c>
      <c r="E1110" s="25">
        <f t="shared" si="215"/>
        <v>48382.5</v>
      </c>
      <c r="F1110" s="25">
        <f t="shared" si="216"/>
        <v>49704.25</v>
      </c>
      <c r="G1110" s="25">
        <f t="shared" si="205"/>
        <v>0.98049965546205808</v>
      </c>
      <c r="H1110" s="25">
        <f t="shared" si="212"/>
        <v>0.99908176007043725</v>
      </c>
      <c r="I1110" s="4">
        <f t="shared" si="206"/>
        <v>48779.791552359122</v>
      </c>
      <c r="J1110" s="25">
        <f t="shared" si="213"/>
        <v>52625.208675460686</v>
      </c>
      <c r="K1110" s="15">
        <f t="shared" si="207"/>
        <v>52576.886107553306</v>
      </c>
      <c r="L1110" s="36">
        <f t="shared" si="208"/>
        <v>-3841.8861075533059</v>
      </c>
      <c r="M1110" s="36">
        <f t="shared" si="209"/>
        <v>3841.8861075533059</v>
      </c>
      <c r="N1110" s="36">
        <f t="shared" si="210"/>
        <v>7.8832176209157806E-2</v>
      </c>
      <c r="O1110" s="36">
        <f t="shared" si="211"/>
        <v>14760088.863411091</v>
      </c>
      <c r="P1110" s="35">
        <f t="shared" si="214"/>
        <v>14760088.863411091</v>
      </c>
    </row>
    <row r="1111" spans="1:16" ht="17" x14ac:dyDescent="0.4">
      <c r="A1111" s="1">
        <v>1110</v>
      </c>
      <c r="B1111" s="21">
        <v>40923</v>
      </c>
      <c r="C1111" s="43">
        <v>2</v>
      </c>
      <c r="D1111" s="24">
        <v>44872</v>
      </c>
      <c r="E1111" s="25">
        <f t="shared" si="215"/>
        <v>51026</v>
      </c>
      <c r="F1111" s="25">
        <f t="shared" si="216"/>
        <v>51154.5</v>
      </c>
      <c r="G1111" s="25">
        <f t="shared" si="205"/>
        <v>0.87718578033213113</v>
      </c>
      <c r="H1111" s="25">
        <f t="shared" si="212"/>
        <v>0.99903006100488578</v>
      </c>
      <c r="I1111" s="4">
        <f t="shared" si="206"/>
        <v>44915.565358328648</v>
      </c>
      <c r="J1111" s="25">
        <f t="shared" si="213"/>
        <v>52625.749341523529</v>
      </c>
      <c r="K1111" s="15">
        <f t="shared" si="207"/>
        <v>52574.705575090076</v>
      </c>
      <c r="L1111" s="36">
        <f t="shared" si="208"/>
        <v>-7702.7055750900763</v>
      </c>
      <c r="M1111" s="36">
        <f t="shared" si="209"/>
        <v>7702.7055750900763</v>
      </c>
      <c r="N1111" s="36">
        <f t="shared" si="210"/>
        <v>0.17165951094424309</v>
      </c>
      <c r="O1111" s="36">
        <f t="shared" si="211"/>
        <v>59331673.176523745</v>
      </c>
      <c r="P1111" s="35">
        <f t="shared" si="214"/>
        <v>59331673.176523745</v>
      </c>
    </row>
    <row r="1112" spans="1:16" ht="17" x14ac:dyDescent="0.4">
      <c r="A1112" s="1">
        <v>1111</v>
      </c>
      <c r="B1112" s="21">
        <v>40924</v>
      </c>
      <c r="C1112" s="43">
        <v>3</v>
      </c>
      <c r="D1112" s="24">
        <v>55204</v>
      </c>
      <c r="E1112" s="25">
        <f t="shared" si="215"/>
        <v>51283</v>
      </c>
      <c r="F1112" s="25">
        <f t="shared" si="216"/>
        <v>52193.25</v>
      </c>
      <c r="G1112" s="25">
        <f t="shared" si="205"/>
        <v>1.0576846622887059</v>
      </c>
      <c r="H1112" s="25">
        <f t="shared" si="212"/>
        <v>1.0006656594296783</v>
      </c>
      <c r="I1112" s="4">
        <f t="shared" si="206"/>
        <v>55167.277381601256</v>
      </c>
      <c r="J1112" s="25">
        <f t="shared" si="213"/>
        <v>52626.29000758638</v>
      </c>
      <c r="K1112" s="15">
        <f t="shared" si="207"/>
        <v>52661.321193778916</v>
      </c>
      <c r="L1112" s="36">
        <f t="shared" si="208"/>
        <v>2542.6788062210835</v>
      </c>
      <c r="M1112" s="36">
        <f t="shared" si="209"/>
        <v>2542.6788062210835</v>
      </c>
      <c r="N1112" s="36">
        <f t="shared" si="210"/>
        <v>4.6059684193556327E-2</v>
      </c>
      <c r="O1112" s="36">
        <f t="shared" si="211"/>
        <v>6465215.5116058746</v>
      </c>
      <c r="P1112" s="35">
        <f t="shared" si="214"/>
        <v>6465215.5116058746</v>
      </c>
    </row>
    <row r="1113" spans="1:16" ht="17" x14ac:dyDescent="0.4">
      <c r="A1113" s="1">
        <v>1112</v>
      </c>
      <c r="B1113" s="21">
        <v>40925</v>
      </c>
      <c r="C1113" s="43">
        <v>4</v>
      </c>
      <c r="D1113" s="24">
        <v>56321</v>
      </c>
      <c r="E1113" s="25">
        <f t="shared" si="215"/>
        <v>53103.5</v>
      </c>
      <c r="F1113" s="25">
        <f t="shared" si="216"/>
        <v>53061.75</v>
      </c>
      <c r="G1113" s="25">
        <f t="shared" si="205"/>
        <v>1.0614237185920179</v>
      </c>
      <c r="H1113" s="25">
        <f t="shared" si="212"/>
        <v>1.0012225194949984</v>
      </c>
      <c r="I1113" s="4">
        <f t="shared" si="206"/>
        <v>56252.230551513632</v>
      </c>
      <c r="J1113" s="25">
        <f t="shared" si="213"/>
        <v>52626.830673649223</v>
      </c>
      <c r="K1113" s="15">
        <f t="shared" si="207"/>
        <v>52691.16800010774</v>
      </c>
      <c r="L1113" s="36">
        <f t="shared" si="208"/>
        <v>3629.8319998922598</v>
      </c>
      <c r="M1113" s="36">
        <f t="shared" si="209"/>
        <v>3629.8319998922598</v>
      </c>
      <c r="N1113" s="36">
        <f t="shared" si="210"/>
        <v>6.4448997707644742E-2</v>
      </c>
      <c r="O1113" s="36">
        <f t="shared" si="211"/>
        <v>13175680.347441843</v>
      </c>
      <c r="P1113" s="35">
        <f t="shared" si="214"/>
        <v>13175680.347441843</v>
      </c>
    </row>
    <row r="1114" spans="1:16" ht="17" x14ac:dyDescent="0.4">
      <c r="A1114" s="1">
        <v>1113</v>
      </c>
      <c r="B1114" s="21">
        <v>40926</v>
      </c>
      <c r="C1114" s="43">
        <v>1</v>
      </c>
      <c r="D1114" s="24">
        <v>56017</v>
      </c>
      <c r="E1114" s="25">
        <f t="shared" si="215"/>
        <v>53020</v>
      </c>
      <c r="F1114" s="25">
        <f t="shared" si="216"/>
        <v>52880.875</v>
      </c>
      <c r="G1114" s="25">
        <f t="shared" si="205"/>
        <v>1.0593054672412285</v>
      </c>
      <c r="H1114" s="25">
        <f t="shared" si="212"/>
        <v>0.99908176007043725</v>
      </c>
      <c r="I1114" s="4">
        <f t="shared" si="206"/>
        <v>56068.484321093689</v>
      </c>
      <c r="J1114" s="25">
        <f t="shared" si="213"/>
        <v>52627.371339712066</v>
      </c>
      <c r="K1114" s="15">
        <f t="shared" si="207"/>
        <v>52579.046785960018</v>
      </c>
      <c r="L1114" s="36">
        <f t="shared" si="208"/>
        <v>3437.9532140399824</v>
      </c>
      <c r="M1114" s="36">
        <f t="shared" si="209"/>
        <v>3437.9532140399824</v>
      </c>
      <c r="N1114" s="36">
        <f t="shared" si="210"/>
        <v>6.1373390471463708E-2</v>
      </c>
      <c r="O1114" s="36">
        <f t="shared" si="211"/>
        <v>11819522.301927846</v>
      </c>
      <c r="P1114" s="35">
        <f t="shared" si="214"/>
        <v>11819522.301927846</v>
      </c>
    </row>
    <row r="1115" spans="1:16" ht="17" x14ac:dyDescent="0.4">
      <c r="A1115" s="1">
        <v>1114</v>
      </c>
      <c r="B1115" s="21">
        <v>40927</v>
      </c>
      <c r="C1115" s="43">
        <v>2</v>
      </c>
      <c r="D1115" s="24">
        <v>44538</v>
      </c>
      <c r="E1115" s="25">
        <f t="shared" si="215"/>
        <v>52741.75</v>
      </c>
      <c r="F1115" s="25">
        <f t="shared" si="216"/>
        <v>51633.5</v>
      </c>
      <c r="G1115" s="25">
        <f t="shared" si="205"/>
        <v>0.86257952685756345</v>
      </c>
      <c r="H1115" s="25">
        <f t="shared" si="212"/>
        <v>0.99903006100488578</v>
      </c>
      <c r="I1115" s="4">
        <f t="shared" si="206"/>
        <v>44581.241084178131</v>
      </c>
      <c r="J1115" s="25">
        <f t="shared" si="213"/>
        <v>52627.91200577491</v>
      </c>
      <c r="K1115" s="15">
        <f t="shared" si="207"/>
        <v>52576.866141689068</v>
      </c>
      <c r="L1115" s="36">
        <f t="shared" si="208"/>
        <v>-8038.8661416890682</v>
      </c>
      <c r="M1115" s="36">
        <f t="shared" si="209"/>
        <v>8038.8661416890682</v>
      </c>
      <c r="N1115" s="36">
        <f t="shared" si="210"/>
        <v>0.18049454716621915</v>
      </c>
      <c r="O1115" s="36">
        <f t="shared" si="211"/>
        <v>64623368.843994886</v>
      </c>
      <c r="P1115" s="35">
        <f t="shared" si="214"/>
        <v>64623368.843994886</v>
      </c>
    </row>
    <row r="1116" spans="1:16" ht="17" x14ac:dyDescent="0.4">
      <c r="A1116" s="1">
        <v>1115</v>
      </c>
      <c r="B1116" s="21">
        <v>40928</v>
      </c>
      <c r="C1116" s="43">
        <v>3</v>
      </c>
      <c r="D1116" s="24">
        <v>54091</v>
      </c>
      <c r="E1116" s="25">
        <f t="shared" si="215"/>
        <v>50525.25</v>
      </c>
      <c r="F1116" s="25">
        <f t="shared" si="216"/>
        <v>48960</v>
      </c>
      <c r="G1116" s="25">
        <f t="shared" si="205"/>
        <v>1.1047998366013072</v>
      </c>
      <c r="H1116" s="25">
        <f t="shared" si="212"/>
        <v>1.0006656594296783</v>
      </c>
      <c r="I1116" s="4">
        <f t="shared" si="206"/>
        <v>54055.017767701502</v>
      </c>
      <c r="J1116" s="25">
        <f t="shared" si="213"/>
        <v>52628.452671837753</v>
      </c>
      <c r="K1116" s="15">
        <f t="shared" si="207"/>
        <v>52663.48529762814</v>
      </c>
      <c r="L1116" s="36">
        <f t="shared" si="208"/>
        <v>1427.51470237186</v>
      </c>
      <c r="M1116" s="36">
        <f t="shared" si="209"/>
        <v>1427.51470237186</v>
      </c>
      <c r="N1116" s="36">
        <f t="shared" si="210"/>
        <v>2.6390983756481856E-2</v>
      </c>
      <c r="O1116" s="36">
        <f t="shared" si="211"/>
        <v>2037798.2254878201</v>
      </c>
      <c r="P1116" s="35">
        <f t="shared" si="214"/>
        <v>2037798.2254878201</v>
      </c>
    </row>
    <row r="1117" spans="1:16" ht="17" x14ac:dyDescent="0.4">
      <c r="A1117" s="1">
        <v>1116</v>
      </c>
      <c r="B1117" s="21">
        <v>40929</v>
      </c>
      <c r="C1117" s="43">
        <v>4</v>
      </c>
      <c r="D1117" s="24">
        <v>47455</v>
      </c>
      <c r="E1117" s="25">
        <f t="shared" si="215"/>
        <v>47394.75</v>
      </c>
      <c r="F1117" s="25">
        <f t="shared" si="216"/>
        <v>48607.75</v>
      </c>
      <c r="G1117" s="25">
        <f t="shared" si="205"/>
        <v>0.97628464596694975</v>
      </c>
      <c r="H1117" s="25">
        <f t="shared" si="212"/>
        <v>1.0012225194949984</v>
      </c>
      <c r="I1117" s="4">
        <f t="shared" si="206"/>
        <v>47397.056174820747</v>
      </c>
      <c r="J1117" s="25">
        <f t="shared" si="213"/>
        <v>52628.993337900596</v>
      </c>
      <c r="K1117" s="15">
        <f t="shared" si="207"/>
        <v>52693.333308258319</v>
      </c>
      <c r="L1117" s="36">
        <f t="shared" si="208"/>
        <v>-5238.3333082583194</v>
      </c>
      <c r="M1117" s="36">
        <f t="shared" si="209"/>
        <v>5238.3333082583194</v>
      </c>
      <c r="N1117" s="36">
        <f t="shared" si="210"/>
        <v>0.11038527675183478</v>
      </c>
      <c r="O1117" s="36">
        <f t="shared" si="211"/>
        <v>27440135.84840855</v>
      </c>
      <c r="P1117" s="35">
        <f t="shared" si="214"/>
        <v>27440135.84840855</v>
      </c>
    </row>
    <row r="1118" spans="1:16" ht="17" x14ac:dyDescent="0.4">
      <c r="A1118" s="1">
        <v>1117</v>
      </c>
      <c r="B1118" s="21">
        <v>40930</v>
      </c>
      <c r="C1118" s="43">
        <v>1</v>
      </c>
      <c r="D1118" s="24">
        <v>43495</v>
      </c>
      <c r="E1118" s="25">
        <f t="shared" si="215"/>
        <v>49820.75</v>
      </c>
      <c r="F1118" s="25">
        <f t="shared" si="216"/>
        <v>50108.375</v>
      </c>
      <c r="G1118" s="25">
        <f t="shared" si="205"/>
        <v>0.86801856975006675</v>
      </c>
      <c r="H1118" s="25">
        <f t="shared" si="212"/>
        <v>0.99908176007043725</v>
      </c>
      <c r="I1118" s="4">
        <f t="shared" si="206"/>
        <v>43534.975552885197</v>
      </c>
      <c r="J1118" s="25">
        <f t="shared" si="213"/>
        <v>52629.534003963447</v>
      </c>
      <c r="K1118" s="15">
        <f t="shared" si="207"/>
        <v>52581.207464366729</v>
      </c>
      <c r="L1118" s="36">
        <f t="shared" si="208"/>
        <v>-9086.2074643667293</v>
      </c>
      <c r="M1118" s="36">
        <f t="shared" si="209"/>
        <v>9086.2074643667293</v>
      </c>
      <c r="N1118" s="36">
        <f t="shared" si="210"/>
        <v>0.20890234427788779</v>
      </c>
      <c r="O1118" s="36">
        <f t="shared" si="211"/>
        <v>82559166.085513666</v>
      </c>
      <c r="P1118" s="35">
        <f t="shared" si="214"/>
        <v>82559166.085513666</v>
      </c>
    </row>
    <row r="1119" spans="1:16" ht="17" x14ac:dyDescent="0.4">
      <c r="A1119" s="1">
        <v>1118</v>
      </c>
      <c r="B1119" s="21">
        <v>40931</v>
      </c>
      <c r="C1119" s="43">
        <v>2</v>
      </c>
      <c r="D1119" s="24">
        <v>54242</v>
      </c>
      <c r="E1119" s="25">
        <f t="shared" si="215"/>
        <v>50396</v>
      </c>
      <c r="F1119" s="25">
        <f t="shared" si="216"/>
        <v>51694.625</v>
      </c>
      <c r="G1119" s="25">
        <f t="shared" si="205"/>
        <v>1.0492773668442319</v>
      </c>
      <c r="H1119" s="25">
        <f t="shared" si="212"/>
        <v>0.99903006100488578</v>
      </c>
      <c r="I1119" s="4">
        <f t="shared" si="206"/>
        <v>54294.662510395399</v>
      </c>
      <c r="J1119" s="25">
        <f t="shared" si="213"/>
        <v>52630.07467002629</v>
      </c>
      <c r="K1119" s="15">
        <f t="shared" si="207"/>
        <v>52579.02670828806</v>
      </c>
      <c r="L1119" s="36">
        <f t="shared" si="208"/>
        <v>1662.97329171194</v>
      </c>
      <c r="M1119" s="36">
        <f t="shared" si="209"/>
        <v>1662.97329171194</v>
      </c>
      <c r="N1119" s="36">
        <f t="shared" si="210"/>
        <v>3.0658406616864052E-2</v>
      </c>
      <c r="O1119" s="36">
        <f t="shared" si="211"/>
        <v>2765480.168947245</v>
      </c>
      <c r="P1119" s="35">
        <f t="shared" si="214"/>
        <v>2765480.168947245</v>
      </c>
    </row>
    <row r="1120" spans="1:16" ht="17" x14ac:dyDescent="0.4">
      <c r="A1120" s="1">
        <v>1119</v>
      </c>
      <c r="B1120" s="21">
        <v>40932</v>
      </c>
      <c r="C1120" s="43">
        <v>3</v>
      </c>
      <c r="D1120" s="24">
        <v>56392</v>
      </c>
      <c r="E1120" s="25">
        <f t="shared" si="215"/>
        <v>52993.25</v>
      </c>
      <c r="F1120" s="25">
        <f t="shared" si="216"/>
        <v>53525.25</v>
      </c>
      <c r="G1120" s="25">
        <f t="shared" si="205"/>
        <v>1.0535588343819038</v>
      </c>
      <c r="H1120" s="25">
        <f t="shared" si="212"/>
        <v>1.0006656594296783</v>
      </c>
      <c r="I1120" s="4">
        <f t="shared" si="206"/>
        <v>56354.487104254367</v>
      </c>
      <c r="J1120" s="25">
        <f t="shared" si="213"/>
        <v>52630.615336089133</v>
      </c>
      <c r="K1120" s="15">
        <f t="shared" si="207"/>
        <v>52665.649401477371</v>
      </c>
      <c r="L1120" s="36">
        <f t="shared" si="208"/>
        <v>3726.3505985226293</v>
      </c>
      <c r="M1120" s="36">
        <f t="shared" si="209"/>
        <v>3726.3505985226293</v>
      </c>
      <c r="N1120" s="36">
        <f t="shared" si="210"/>
        <v>6.6079419040336027E-2</v>
      </c>
      <c r="O1120" s="36">
        <f t="shared" si="211"/>
        <v>13885688.783109957</v>
      </c>
      <c r="P1120" s="35">
        <f t="shared" si="214"/>
        <v>13885688.783109957</v>
      </c>
    </row>
    <row r="1121" spans="1:16" ht="17" x14ac:dyDescent="0.4">
      <c r="A1121" s="1">
        <v>1120</v>
      </c>
      <c r="B1121" s="21">
        <v>40933</v>
      </c>
      <c r="C1121" s="43">
        <v>4</v>
      </c>
      <c r="D1121" s="24">
        <v>57844</v>
      </c>
      <c r="E1121" s="25">
        <f t="shared" si="215"/>
        <v>54057.25</v>
      </c>
      <c r="F1121" s="25">
        <f t="shared" si="216"/>
        <v>54769.75</v>
      </c>
      <c r="G1121" s="25">
        <f t="shared" si="205"/>
        <v>1.0561304369656608</v>
      </c>
      <c r="H1121" s="25">
        <f t="shared" si="212"/>
        <v>1.0012225194949984</v>
      </c>
      <c r="I1121" s="4">
        <f t="shared" si="206"/>
        <v>57773.370927749049</v>
      </c>
      <c r="J1121" s="25">
        <f t="shared" si="213"/>
        <v>52631.156002151976</v>
      </c>
      <c r="K1121" s="15">
        <f t="shared" si="207"/>
        <v>52695.498616408906</v>
      </c>
      <c r="L1121" s="36">
        <f t="shared" si="208"/>
        <v>5148.5013835910941</v>
      </c>
      <c r="M1121" s="36">
        <f t="shared" si="209"/>
        <v>5148.5013835910941</v>
      </c>
      <c r="N1121" s="36">
        <f t="shared" si="210"/>
        <v>8.9006662464405889E-2</v>
      </c>
      <c r="O1121" s="36">
        <f t="shared" si="211"/>
        <v>26507066.496839412</v>
      </c>
      <c r="P1121" s="35">
        <f t="shared" si="214"/>
        <v>26507066.496839412</v>
      </c>
    </row>
    <row r="1122" spans="1:16" ht="17" x14ac:dyDescent="0.4">
      <c r="A1122" s="1">
        <v>1121</v>
      </c>
      <c r="B1122" s="21">
        <v>40934</v>
      </c>
      <c r="C1122" s="43">
        <v>1</v>
      </c>
      <c r="D1122" s="24">
        <v>47751</v>
      </c>
      <c r="E1122" s="25">
        <f t="shared" si="215"/>
        <v>55482.25</v>
      </c>
      <c r="F1122" s="25">
        <f t="shared" si="216"/>
        <v>55048.875</v>
      </c>
      <c r="G1122" s="25">
        <f t="shared" si="205"/>
        <v>0.86742917089586302</v>
      </c>
      <c r="H1122" s="25">
        <f t="shared" si="212"/>
        <v>0.99908176007043725</v>
      </c>
      <c r="I1122" s="4">
        <f t="shared" si="206"/>
        <v>47794.887173831958</v>
      </c>
      <c r="J1122" s="25">
        <f t="shared" si="213"/>
        <v>52631.69666821482</v>
      </c>
      <c r="K1122" s="15">
        <f t="shared" si="207"/>
        <v>52583.368142773434</v>
      </c>
      <c r="L1122" s="36">
        <f t="shared" si="208"/>
        <v>-4832.3681427734336</v>
      </c>
      <c r="M1122" s="36">
        <f t="shared" si="209"/>
        <v>4832.3681427734336</v>
      </c>
      <c r="N1122" s="36">
        <f t="shared" si="210"/>
        <v>0.10119930771655952</v>
      </c>
      <c r="O1122" s="36">
        <f t="shared" si="211"/>
        <v>23351781.867291566</v>
      </c>
      <c r="P1122" s="35">
        <f t="shared" si="214"/>
        <v>23351781.867291566</v>
      </c>
    </row>
    <row r="1123" spans="1:16" ht="17" x14ac:dyDescent="0.4">
      <c r="A1123" s="1">
        <v>1122</v>
      </c>
      <c r="B1123" s="21">
        <v>40935</v>
      </c>
      <c r="C1123" s="43">
        <v>2</v>
      </c>
      <c r="D1123" s="24">
        <v>59942</v>
      </c>
      <c r="E1123" s="25">
        <f t="shared" si="215"/>
        <v>54615.5</v>
      </c>
      <c r="F1123" s="25">
        <f t="shared" si="216"/>
        <v>53484.375</v>
      </c>
      <c r="G1123" s="25">
        <f t="shared" si="205"/>
        <v>1.1207385334501898</v>
      </c>
      <c r="H1123" s="25">
        <f t="shared" si="212"/>
        <v>0.99903006100488578</v>
      </c>
      <c r="I1123" s="4">
        <f t="shared" si="206"/>
        <v>60000.196530329282</v>
      </c>
      <c r="J1123" s="25">
        <f t="shared" si="213"/>
        <v>52632.23733427767</v>
      </c>
      <c r="K1123" s="15">
        <f t="shared" si="207"/>
        <v>52581.187274887045</v>
      </c>
      <c r="L1123" s="36">
        <f t="shared" si="208"/>
        <v>7360.8127251129554</v>
      </c>
      <c r="M1123" s="36">
        <f t="shared" si="209"/>
        <v>7360.8127251129554</v>
      </c>
      <c r="N1123" s="36">
        <f t="shared" si="210"/>
        <v>0.12279891770566473</v>
      </c>
      <c r="O1123" s="36">
        <f t="shared" si="211"/>
        <v>54181563.974184811</v>
      </c>
      <c r="P1123" s="35">
        <f t="shared" si="214"/>
        <v>54181563.974184811</v>
      </c>
    </row>
    <row r="1124" spans="1:16" ht="17" x14ac:dyDescent="0.4">
      <c r="A1124" s="1">
        <v>1123</v>
      </c>
      <c r="B1124" s="21">
        <v>40936</v>
      </c>
      <c r="C1124" s="43">
        <v>3</v>
      </c>
      <c r="D1124" s="24">
        <v>52925</v>
      </c>
      <c r="E1124" s="25">
        <f t="shared" si="215"/>
        <v>52353.25</v>
      </c>
      <c r="F1124" s="25">
        <f t="shared" si="216"/>
        <v>53687.25</v>
      </c>
      <c r="G1124" s="25">
        <f t="shared" si="205"/>
        <v>0.98580202934588756</v>
      </c>
      <c r="H1124" s="25">
        <f t="shared" si="212"/>
        <v>1.0006656594296783</v>
      </c>
      <c r="I1124" s="4">
        <f t="shared" si="206"/>
        <v>52889.793410282706</v>
      </c>
      <c r="J1124" s="25">
        <f t="shared" si="213"/>
        <v>52632.778000340513</v>
      </c>
      <c r="K1124" s="15">
        <f t="shared" si="207"/>
        <v>52667.813505326609</v>
      </c>
      <c r="L1124" s="36">
        <f t="shared" si="208"/>
        <v>257.18649467339128</v>
      </c>
      <c r="M1124" s="36">
        <f t="shared" si="209"/>
        <v>257.18649467339128</v>
      </c>
      <c r="N1124" s="36">
        <f t="shared" si="210"/>
        <v>4.8594519541500479E-3</v>
      </c>
      <c r="O1124" s="36">
        <f t="shared" si="211"/>
        <v>66144.89304238632</v>
      </c>
      <c r="P1124" s="35">
        <f t="shared" si="214"/>
        <v>66144.89304238632</v>
      </c>
    </row>
    <row r="1125" spans="1:16" ht="17" x14ac:dyDescent="0.4">
      <c r="A1125" s="1">
        <v>1124</v>
      </c>
      <c r="B1125" s="21">
        <v>40937</v>
      </c>
      <c r="C1125" s="43">
        <v>4</v>
      </c>
      <c r="D1125" s="24">
        <v>48795</v>
      </c>
      <c r="E1125" s="25">
        <f t="shared" si="215"/>
        <v>55021.25</v>
      </c>
      <c r="F1125" s="25">
        <f t="shared" si="216"/>
        <v>54909.75</v>
      </c>
      <c r="G1125" s="25">
        <f t="shared" si="205"/>
        <v>0.88863999562919149</v>
      </c>
      <c r="H1125" s="25">
        <f t="shared" si="212"/>
        <v>1.0012225194949984</v>
      </c>
      <c r="I1125" s="4">
        <f t="shared" si="206"/>
        <v>48735.419998954341</v>
      </c>
      <c r="J1125" s="25">
        <f t="shared" si="213"/>
        <v>52633.318666403356</v>
      </c>
      <c r="K1125" s="15">
        <f t="shared" si="207"/>
        <v>52697.6639245595</v>
      </c>
      <c r="L1125" s="36">
        <f t="shared" si="208"/>
        <v>-3902.6639245594997</v>
      </c>
      <c r="M1125" s="36">
        <f t="shared" si="209"/>
        <v>3902.6639245594997</v>
      </c>
      <c r="N1125" s="36">
        <f t="shared" si="210"/>
        <v>7.9980816160661952E-2</v>
      </c>
      <c r="O1125" s="36">
        <f t="shared" si="211"/>
        <v>15230785.708058156</v>
      </c>
      <c r="P1125" s="35">
        <f t="shared" si="214"/>
        <v>15230785.708058156</v>
      </c>
    </row>
    <row r="1126" spans="1:16" ht="17" x14ac:dyDescent="0.4">
      <c r="A1126" s="1">
        <v>1125</v>
      </c>
      <c r="B1126" s="21">
        <v>40938</v>
      </c>
      <c r="C1126" s="43">
        <v>1</v>
      </c>
      <c r="D1126" s="24">
        <v>58423</v>
      </c>
      <c r="E1126" s="25">
        <f t="shared" si="215"/>
        <v>54798.25</v>
      </c>
      <c r="F1126" s="25">
        <f t="shared" si="216"/>
        <v>55878.75</v>
      </c>
      <c r="G1126" s="25">
        <f t="shared" si="205"/>
        <v>1.045531619801803</v>
      </c>
      <c r="H1126" s="25">
        <f t="shared" si="212"/>
        <v>0.99908176007043725</v>
      </c>
      <c r="I1126" s="4">
        <f t="shared" si="206"/>
        <v>58476.695636882672</v>
      </c>
      <c r="J1126" s="25">
        <f t="shared" si="213"/>
        <v>52633.8593324662</v>
      </c>
      <c r="K1126" s="15">
        <f t="shared" si="207"/>
        <v>52585.528821180138</v>
      </c>
      <c r="L1126" s="36">
        <f t="shared" si="208"/>
        <v>5837.471178819862</v>
      </c>
      <c r="M1126" s="36">
        <f t="shared" si="209"/>
        <v>5837.471178819862</v>
      </c>
      <c r="N1126" s="36">
        <f t="shared" si="210"/>
        <v>9.9917347257413386E-2</v>
      </c>
      <c r="O1126" s="36">
        <f t="shared" si="211"/>
        <v>34076069.763552547</v>
      </c>
      <c r="P1126" s="35">
        <f t="shared" si="214"/>
        <v>34076069.763552547</v>
      </c>
    </row>
    <row r="1127" spans="1:16" ht="17" x14ac:dyDescent="0.4">
      <c r="A1127" s="1">
        <v>1126</v>
      </c>
      <c r="B1127" s="21">
        <v>40939</v>
      </c>
      <c r="C1127" s="43">
        <v>2</v>
      </c>
      <c r="D1127" s="24">
        <v>59050</v>
      </c>
      <c r="E1127" s="25">
        <f t="shared" si="215"/>
        <v>56959.25</v>
      </c>
      <c r="F1127" s="25">
        <f t="shared" si="216"/>
        <v>56909.25</v>
      </c>
      <c r="G1127" s="25">
        <f t="shared" si="205"/>
        <v>1.037616907620466</v>
      </c>
      <c r="H1127" s="25">
        <f t="shared" si="212"/>
        <v>0.99903006100488578</v>
      </c>
      <c r="I1127" s="4">
        <f t="shared" si="206"/>
        <v>59107.330504753663</v>
      </c>
      <c r="J1127" s="25">
        <f t="shared" si="213"/>
        <v>52634.399998529043</v>
      </c>
      <c r="K1127" s="15">
        <f t="shared" si="207"/>
        <v>52583.347841486029</v>
      </c>
      <c r="L1127" s="36">
        <f t="shared" si="208"/>
        <v>6466.6521585139708</v>
      </c>
      <c r="M1127" s="36">
        <f t="shared" si="209"/>
        <v>6466.6521585139708</v>
      </c>
      <c r="N1127" s="36">
        <f t="shared" si="210"/>
        <v>0.10951146754469045</v>
      </c>
      <c r="O1127" s="36">
        <f t="shared" si="211"/>
        <v>41817590.139213398</v>
      </c>
      <c r="P1127" s="35">
        <f t="shared" si="214"/>
        <v>41817590.139213398</v>
      </c>
    </row>
    <row r="1128" spans="1:16" ht="17" x14ac:dyDescent="0.4">
      <c r="A1128" s="1">
        <v>1127</v>
      </c>
      <c r="B1128" s="21">
        <v>40940</v>
      </c>
      <c r="C1128" s="43">
        <v>3</v>
      </c>
      <c r="D1128" s="23">
        <v>61569</v>
      </c>
      <c r="E1128" s="25">
        <f t="shared" si="215"/>
        <v>56859.25</v>
      </c>
      <c r="F1128" s="25">
        <f t="shared" si="216"/>
        <v>57123.75</v>
      </c>
      <c r="G1128" s="25">
        <f t="shared" si="205"/>
        <v>1.0778178953587605</v>
      </c>
      <c r="H1128" s="25">
        <f t="shared" si="212"/>
        <v>1.0006656594296783</v>
      </c>
      <c r="I1128" s="4">
        <f t="shared" si="206"/>
        <v>61528.043277802477</v>
      </c>
      <c r="J1128" s="25">
        <f t="shared" si="213"/>
        <v>52634.940664591886</v>
      </c>
      <c r="K1128" s="15">
        <f t="shared" si="207"/>
        <v>52669.977609175832</v>
      </c>
      <c r="L1128" s="36">
        <f t="shared" si="208"/>
        <v>8899.0223908241678</v>
      </c>
      <c r="M1128" s="36">
        <f t="shared" si="209"/>
        <v>8899.0223908241678</v>
      </c>
      <c r="N1128" s="36">
        <f t="shared" si="210"/>
        <v>0.14453738717250836</v>
      </c>
      <c r="O1128" s="36">
        <f t="shared" si="211"/>
        <v>79192599.512389883</v>
      </c>
      <c r="P1128" s="35">
        <f t="shared" si="214"/>
        <v>79192599.512389883</v>
      </c>
    </row>
    <row r="1129" spans="1:16" ht="17" x14ac:dyDescent="0.4">
      <c r="A1129" s="1">
        <v>1128</v>
      </c>
      <c r="B1129" s="21">
        <v>40941</v>
      </c>
      <c r="C1129" s="43">
        <v>4</v>
      </c>
      <c r="D1129" s="23">
        <v>48395</v>
      </c>
      <c r="E1129" s="25">
        <f t="shared" si="215"/>
        <v>57388.25</v>
      </c>
      <c r="F1129" s="25">
        <f t="shared" si="216"/>
        <v>56705.5</v>
      </c>
      <c r="G1129" s="25">
        <f t="shared" si="205"/>
        <v>0.85344455123400731</v>
      </c>
      <c r="H1129" s="25">
        <f t="shared" si="212"/>
        <v>1.0012225194949984</v>
      </c>
      <c r="I1129" s="4">
        <f t="shared" si="206"/>
        <v>48335.908409660733</v>
      </c>
      <c r="J1129" s="25">
        <f t="shared" si="213"/>
        <v>52635.481330654737</v>
      </c>
      <c r="K1129" s="15">
        <f t="shared" si="207"/>
        <v>52699.829232710086</v>
      </c>
      <c r="L1129" s="36">
        <f t="shared" si="208"/>
        <v>-4304.8292327100862</v>
      </c>
      <c r="M1129" s="36">
        <f t="shared" si="209"/>
        <v>4304.8292327100862</v>
      </c>
      <c r="N1129" s="36">
        <f t="shared" si="210"/>
        <v>8.895194199214973E-2</v>
      </c>
      <c r="O1129" s="36">
        <f t="shared" si="211"/>
        <v>18531554.722795311</v>
      </c>
      <c r="P1129" s="35">
        <f t="shared" si="214"/>
        <v>18531554.722795311</v>
      </c>
    </row>
    <row r="1130" spans="1:16" ht="17" x14ac:dyDescent="0.4">
      <c r="A1130" s="1">
        <v>1129</v>
      </c>
      <c r="B1130" s="21">
        <v>40942</v>
      </c>
      <c r="C1130" s="43">
        <v>1</v>
      </c>
      <c r="D1130" s="23">
        <v>60539</v>
      </c>
      <c r="E1130" s="25">
        <f t="shared" si="215"/>
        <v>56022.75</v>
      </c>
      <c r="F1130" s="25">
        <f t="shared" si="216"/>
        <v>54368.375</v>
      </c>
      <c r="G1130" s="25">
        <f t="shared" si="205"/>
        <v>1.1134965869404778</v>
      </c>
      <c r="H1130" s="25">
        <f t="shared" si="212"/>
        <v>0.99908176007043725</v>
      </c>
      <c r="I1130" s="4">
        <f t="shared" si="206"/>
        <v>60594.640418349627</v>
      </c>
      <c r="J1130" s="25">
        <f t="shared" si="213"/>
        <v>52636.02199671758</v>
      </c>
      <c r="K1130" s="15">
        <f t="shared" si="207"/>
        <v>52587.68949958685</v>
      </c>
      <c r="L1130" s="36">
        <f t="shared" si="208"/>
        <v>7951.3105004131503</v>
      </c>
      <c r="M1130" s="36">
        <f t="shared" si="209"/>
        <v>7951.3105004131503</v>
      </c>
      <c r="N1130" s="36">
        <f t="shared" si="210"/>
        <v>0.13134195312795305</v>
      </c>
      <c r="O1130" s="36">
        <f t="shared" si="211"/>
        <v>63223338.673980422</v>
      </c>
      <c r="P1130" s="35">
        <f t="shared" si="214"/>
        <v>63223338.673980422</v>
      </c>
    </row>
    <row r="1131" spans="1:16" ht="17" x14ac:dyDescent="0.4">
      <c r="A1131" s="1">
        <v>1130</v>
      </c>
      <c r="B1131" s="21">
        <v>40943</v>
      </c>
      <c r="C1131" s="43">
        <v>2</v>
      </c>
      <c r="D1131" s="23">
        <v>53588</v>
      </c>
      <c r="E1131" s="25">
        <f t="shared" si="215"/>
        <v>52714</v>
      </c>
      <c r="F1131" s="25">
        <f t="shared" si="216"/>
        <v>53976</v>
      </c>
      <c r="G1131" s="25">
        <f t="shared" si="205"/>
        <v>0.99281161997925005</v>
      </c>
      <c r="H1131" s="25">
        <f t="shared" si="212"/>
        <v>0.99903006100488578</v>
      </c>
      <c r="I1131" s="4">
        <f t="shared" si="206"/>
        <v>53640.027554424036</v>
      </c>
      <c r="J1131" s="25">
        <f t="shared" si="213"/>
        <v>52636.562662780423</v>
      </c>
      <c r="K1131" s="15">
        <f t="shared" si="207"/>
        <v>52585.508408085021</v>
      </c>
      <c r="L1131" s="36">
        <f t="shared" si="208"/>
        <v>1002.4915919149789</v>
      </c>
      <c r="M1131" s="36">
        <f t="shared" si="209"/>
        <v>1002.4915919149789</v>
      </c>
      <c r="N1131" s="36">
        <f t="shared" si="210"/>
        <v>1.8707389563241378E-2</v>
      </c>
      <c r="O1131" s="36">
        <f t="shared" si="211"/>
        <v>1004989.3918602286</v>
      </c>
      <c r="P1131" s="35">
        <f t="shared" si="214"/>
        <v>1004989.3918602286</v>
      </c>
    </row>
    <row r="1132" spans="1:16" ht="17" x14ac:dyDescent="0.4">
      <c r="A1132" s="1">
        <v>1131</v>
      </c>
      <c r="B1132" s="21">
        <v>40944</v>
      </c>
      <c r="C1132" s="43">
        <v>3</v>
      </c>
      <c r="D1132" s="23">
        <v>48334</v>
      </c>
      <c r="E1132" s="25">
        <f t="shared" si="215"/>
        <v>55238</v>
      </c>
      <c r="F1132" s="25">
        <f t="shared" si="216"/>
        <v>55068</v>
      </c>
      <c r="G1132" s="25">
        <f t="shared" si="205"/>
        <v>0.87771482530689326</v>
      </c>
      <c r="H1132" s="25">
        <f t="shared" si="212"/>
        <v>1.0006656594296783</v>
      </c>
      <c r="I1132" s="4">
        <f t="shared" si="206"/>
        <v>48301.847419794132</v>
      </c>
      <c r="J1132" s="25">
        <f t="shared" si="213"/>
        <v>52637.103328843266</v>
      </c>
      <c r="K1132" s="15">
        <f t="shared" si="207"/>
        <v>52672.141713025063</v>
      </c>
      <c r="L1132" s="36">
        <f t="shared" si="208"/>
        <v>-4338.1417130250629</v>
      </c>
      <c r="M1132" s="36">
        <f t="shared" si="209"/>
        <v>4338.1417130250629</v>
      </c>
      <c r="N1132" s="36">
        <f t="shared" si="210"/>
        <v>8.9753418153371595E-2</v>
      </c>
      <c r="O1132" s="36">
        <f t="shared" si="211"/>
        <v>18819473.522288028</v>
      </c>
      <c r="P1132" s="35">
        <f t="shared" si="214"/>
        <v>18819473.522288028</v>
      </c>
    </row>
    <row r="1133" spans="1:16" ht="17" x14ac:dyDescent="0.4">
      <c r="A1133" s="1">
        <v>1132</v>
      </c>
      <c r="B1133" s="21">
        <v>40945</v>
      </c>
      <c r="C1133" s="43">
        <v>4</v>
      </c>
      <c r="D1133" s="23">
        <v>58491</v>
      </c>
      <c r="E1133" s="25">
        <f t="shared" si="215"/>
        <v>54898</v>
      </c>
      <c r="F1133" s="25">
        <f t="shared" si="216"/>
        <v>55541.625</v>
      </c>
      <c r="G1133" s="25">
        <f t="shared" ref="G1133:G1196" si="217">D1133/F1133</f>
        <v>1.0531020653428846</v>
      </c>
      <c r="H1133" s="25">
        <f t="shared" si="212"/>
        <v>1.0012225194949984</v>
      </c>
      <c r="I1133" s="4">
        <f t="shared" ref="I1133:I1196" si="218">D1133/H1133</f>
        <v>58419.580923431466</v>
      </c>
      <c r="J1133" s="25">
        <f t="shared" si="213"/>
        <v>52637.64399490611</v>
      </c>
      <c r="K1133" s="15">
        <f t="shared" ref="K1133:K1196" si="219">H1133*J1133</f>
        <v>52701.994540860665</v>
      </c>
      <c r="L1133" s="36">
        <f t="shared" ref="L1133:L1196" si="220">D1133-K1133</f>
        <v>5789.0054591393346</v>
      </c>
      <c r="M1133" s="36">
        <f t="shared" ref="M1133:M1196" si="221">ABS(L1133)</f>
        <v>5789.0054591393346</v>
      </c>
      <c r="N1133" s="36">
        <f t="shared" ref="N1133:N1196" si="222">M1133/D1133</f>
        <v>9.8972584827397972E-2</v>
      </c>
      <c r="O1133" s="36">
        <f t="shared" ref="O1133:O1196" si="223">L1133^2</f>
        <v>33512584.205945019</v>
      </c>
      <c r="P1133" s="35">
        <f t="shared" si="214"/>
        <v>33512584.205945019</v>
      </c>
    </row>
    <row r="1134" spans="1:16" ht="17" x14ac:dyDescent="0.4">
      <c r="A1134" s="1">
        <v>1133</v>
      </c>
      <c r="B1134" s="21">
        <v>40946</v>
      </c>
      <c r="C1134" s="43">
        <v>1</v>
      </c>
      <c r="D1134" s="23">
        <v>59179</v>
      </c>
      <c r="E1134" s="25">
        <f t="shared" si="215"/>
        <v>56185.25</v>
      </c>
      <c r="F1134" s="25">
        <f t="shared" si="216"/>
        <v>56037.125</v>
      </c>
      <c r="G1134" s="25">
        <f t="shared" si="217"/>
        <v>1.0560677408057604</v>
      </c>
      <c r="H1134" s="25">
        <f t="shared" si="212"/>
        <v>0.99908176007043725</v>
      </c>
      <c r="I1134" s="4">
        <f t="shared" si="218"/>
        <v>59233.390464287688</v>
      </c>
      <c r="J1134" s="25">
        <f t="shared" si="213"/>
        <v>52638.18466096896</v>
      </c>
      <c r="K1134" s="15">
        <f t="shared" si="219"/>
        <v>52589.850177993561</v>
      </c>
      <c r="L1134" s="36">
        <f t="shared" si="220"/>
        <v>6589.1498220064386</v>
      </c>
      <c r="M1134" s="36">
        <f t="shared" si="221"/>
        <v>6589.1498220064386</v>
      </c>
      <c r="N1134" s="36">
        <f t="shared" si="222"/>
        <v>0.11134270301976104</v>
      </c>
      <c r="O1134" s="36">
        <f t="shared" si="223"/>
        <v>43416895.376847483</v>
      </c>
      <c r="P1134" s="35">
        <f t="shared" si="214"/>
        <v>43416895.376847483</v>
      </c>
    </row>
    <row r="1135" spans="1:16" ht="17" x14ac:dyDescent="0.4">
      <c r="A1135" s="1">
        <v>1134</v>
      </c>
      <c r="B1135" s="21">
        <v>40947</v>
      </c>
      <c r="C1135" s="43">
        <v>2</v>
      </c>
      <c r="D1135" s="23">
        <v>58737</v>
      </c>
      <c r="E1135" s="25">
        <f t="shared" si="215"/>
        <v>55889</v>
      </c>
      <c r="F1135" s="25">
        <f t="shared" si="216"/>
        <v>55666</v>
      </c>
      <c r="G1135" s="25">
        <f t="shared" si="217"/>
        <v>1.0551683253691662</v>
      </c>
      <c r="H1135" s="25">
        <f t="shared" si="212"/>
        <v>0.99903006100488578</v>
      </c>
      <c r="I1135" s="4">
        <f t="shared" si="218"/>
        <v>58794.026619097647</v>
      </c>
      <c r="J1135" s="25">
        <f t="shared" si="213"/>
        <v>52638.725327031803</v>
      </c>
      <c r="K1135" s="15">
        <f t="shared" si="219"/>
        <v>52587.668974684006</v>
      </c>
      <c r="L1135" s="36">
        <f t="shared" si="220"/>
        <v>6149.3310253159943</v>
      </c>
      <c r="M1135" s="36">
        <f t="shared" si="221"/>
        <v>6149.3310253159943</v>
      </c>
      <c r="N1135" s="36">
        <f t="shared" si="222"/>
        <v>0.1046926302895278</v>
      </c>
      <c r="O1135" s="36">
        <f t="shared" si="223"/>
        <v>37814272.058913857</v>
      </c>
      <c r="P1135" s="35">
        <f t="shared" si="214"/>
        <v>37814272.058913857</v>
      </c>
    </row>
    <row r="1136" spans="1:16" ht="17" x14ac:dyDescent="0.4">
      <c r="A1136" s="1">
        <v>1135</v>
      </c>
      <c r="B1136" s="21">
        <v>40948</v>
      </c>
      <c r="C1136" s="43">
        <v>3</v>
      </c>
      <c r="D1136" s="23">
        <v>47149</v>
      </c>
      <c r="E1136" s="25">
        <f t="shared" si="215"/>
        <v>55443</v>
      </c>
      <c r="F1136" s="25">
        <f t="shared" si="216"/>
        <v>54238.25</v>
      </c>
      <c r="G1136" s="25">
        <f t="shared" si="217"/>
        <v>0.86929427110941082</v>
      </c>
      <c r="H1136" s="25">
        <f t="shared" si="212"/>
        <v>1.0006656594296783</v>
      </c>
      <c r="I1136" s="4">
        <f t="shared" si="218"/>
        <v>47117.635701491155</v>
      </c>
      <c r="J1136" s="25">
        <f t="shared" si="213"/>
        <v>52639.265993094647</v>
      </c>
      <c r="K1136" s="15">
        <f t="shared" si="219"/>
        <v>52674.305816874294</v>
      </c>
      <c r="L1136" s="36">
        <f t="shared" si="220"/>
        <v>-5525.3058168742937</v>
      </c>
      <c r="M1136" s="36">
        <f t="shared" si="221"/>
        <v>5525.3058168742937</v>
      </c>
      <c r="N1136" s="36">
        <f t="shared" si="222"/>
        <v>0.11718818674572724</v>
      </c>
      <c r="O1136" s="36">
        <f t="shared" si="223"/>
        <v>30529004.369984906</v>
      </c>
      <c r="P1136" s="35">
        <f t="shared" si="214"/>
        <v>30529004.369984906</v>
      </c>
    </row>
    <row r="1137" spans="1:16" ht="17" x14ac:dyDescent="0.4">
      <c r="A1137" s="1">
        <v>1136</v>
      </c>
      <c r="B1137" s="21">
        <v>40949</v>
      </c>
      <c r="C1137" s="43">
        <v>4</v>
      </c>
      <c r="D1137" s="23">
        <v>56707</v>
      </c>
      <c r="E1137" s="25">
        <f t="shared" si="215"/>
        <v>53033.5</v>
      </c>
      <c r="F1137" s="25">
        <f t="shared" si="216"/>
        <v>51257</v>
      </c>
      <c r="G1137" s="25">
        <f t="shared" si="217"/>
        <v>1.1063269407105372</v>
      </c>
      <c r="H1137" s="25">
        <f t="shared" si="212"/>
        <v>1.0012225194949984</v>
      </c>
      <c r="I1137" s="4">
        <f t="shared" si="218"/>
        <v>56637.759235181962</v>
      </c>
      <c r="J1137" s="25">
        <f t="shared" si="213"/>
        <v>52639.80665915749</v>
      </c>
      <c r="K1137" s="15">
        <f t="shared" si="219"/>
        <v>52704.159849011259</v>
      </c>
      <c r="L1137" s="36">
        <f t="shared" si="220"/>
        <v>4002.8401509887408</v>
      </c>
      <c r="M1137" s="36">
        <f t="shared" si="221"/>
        <v>4002.8401509887408</v>
      </c>
      <c r="N1137" s="36">
        <f t="shared" si="222"/>
        <v>7.0588113477855305E-2</v>
      </c>
      <c r="O1137" s="36">
        <f t="shared" si="223"/>
        <v>16022729.274367565</v>
      </c>
      <c r="P1137" s="35">
        <f t="shared" si="214"/>
        <v>16022729.274367565</v>
      </c>
    </row>
    <row r="1138" spans="1:16" ht="17" x14ac:dyDescent="0.4">
      <c r="A1138" s="1">
        <v>1137</v>
      </c>
      <c r="B1138" s="21">
        <v>40950</v>
      </c>
      <c r="C1138" s="43">
        <v>1</v>
      </c>
      <c r="D1138" s="23">
        <v>49541</v>
      </c>
      <c r="E1138" s="25">
        <f t="shared" si="215"/>
        <v>49480.5</v>
      </c>
      <c r="F1138" s="25">
        <f t="shared" si="216"/>
        <v>50277.75</v>
      </c>
      <c r="G1138" s="25">
        <f t="shared" si="217"/>
        <v>0.98534640074386781</v>
      </c>
      <c r="H1138" s="25">
        <f t="shared" si="212"/>
        <v>0.99908176007043725</v>
      </c>
      <c r="I1138" s="4">
        <f t="shared" si="218"/>
        <v>49586.532333957592</v>
      </c>
      <c r="J1138" s="25">
        <f t="shared" si="213"/>
        <v>52640.347325220333</v>
      </c>
      <c r="K1138" s="15">
        <f t="shared" si="219"/>
        <v>52592.010856400266</v>
      </c>
      <c r="L1138" s="36">
        <f t="shared" si="220"/>
        <v>-3051.0108564002658</v>
      </c>
      <c r="M1138" s="36">
        <f t="shared" si="221"/>
        <v>3051.0108564002658</v>
      </c>
      <c r="N1138" s="36">
        <f t="shared" si="222"/>
        <v>6.1585572685255968E-2</v>
      </c>
      <c r="O1138" s="36">
        <f t="shared" si="223"/>
        <v>9308667.2458722834</v>
      </c>
      <c r="P1138" s="35">
        <f t="shared" si="214"/>
        <v>9308667.2458722834</v>
      </c>
    </row>
    <row r="1139" spans="1:16" ht="17" x14ac:dyDescent="0.4">
      <c r="A1139" s="1">
        <v>1138</v>
      </c>
      <c r="B1139" s="21">
        <v>40951</v>
      </c>
      <c r="C1139" s="43">
        <v>2</v>
      </c>
      <c r="D1139" s="23">
        <v>44525</v>
      </c>
      <c r="E1139" s="25">
        <f t="shared" si="215"/>
        <v>51075</v>
      </c>
      <c r="F1139" s="25">
        <f t="shared" si="216"/>
        <v>50947.75</v>
      </c>
      <c r="G1139" s="25">
        <f t="shared" si="217"/>
        <v>0.87393457022145238</v>
      </c>
      <c r="H1139" s="25">
        <f t="shared" si="212"/>
        <v>0.99903006100488578</v>
      </c>
      <c r="I1139" s="4">
        <f t="shared" si="218"/>
        <v>44568.228462729159</v>
      </c>
      <c r="J1139" s="25">
        <f t="shared" si="213"/>
        <v>52640.887991283176</v>
      </c>
      <c r="K1139" s="15">
        <f t="shared" si="219"/>
        <v>52589.82954128299</v>
      </c>
      <c r="L1139" s="36">
        <f t="shared" si="220"/>
        <v>-8064.8295412829902</v>
      </c>
      <c r="M1139" s="36">
        <f t="shared" si="221"/>
        <v>8064.8295412829902</v>
      </c>
      <c r="N1139" s="36">
        <f t="shared" si="222"/>
        <v>0.1811303658906904</v>
      </c>
      <c r="O1139" s="36">
        <f t="shared" si="223"/>
        <v>65041475.529950805</v>
      </c>
      <c r="P1139" s="35">
        <f t="shared" si="214"/>
        <v>65041475.529950805</v>
      </c>
    </row>
    <row r="1140" spans="1:16" ht="17" x14ac:dyDescent="0.4">
      <c r="A1140" s="1">
        <v>1139</v>
      </c>
      <c r="B1140" s="21">
        <v>40952</v>
      </c>
      <c r="C1140" s="43">
        <v>3</v>
      </c>
      <c r="D1140" s="23">
        <v>53527</v>
      </c>
      <c r="E1140" s="25">
        <f t="shared" si="215"/>
        <v>50820.5</v>
      </c>
      <c r="F1140" s="25">
        <f t="shared" si="216"/>
        <v>51485.75</v>
      </c>
      <c r="G1140" s="25">
        <f t="shared" si="217"/>
        <v>1.0396468925867837</v>
      </c>
      <c r="H1140" s="25">
        <f t="shared" si="212"/>
        <v>1.0006656594296783</v>
      </c>
      <c r="I1140" s="4">
        <f t="shared" si="218"/>
        <v>53491.392949876288</v>
      </c>
      <c r="J1140" s="25">
        <f t="shared" si="213"/>
        <v>52641.428657346027</v>
      </c>
      <c r="K1140" s="15">
        <f t="shared" si="219"/>
        <v>52676.469920723532</v>
      </c>
      <c r="L1140" s="36">
        <f t="shared" si="220"/>
        <v>850.53007927646831</v>
      </c>
      <c r="M1140" s="36">
        <f t="shared" si="221"/>
        <v>850.53007927646831</v>
      </c>
      <c r="N1140" s="36">
        <f t="shared" si="222"/>
        <v>1.5889739370345216E-2</v>
      </c>
      <c r="O1140" s="36">
        <f t="shared" si="223"/>
        <v>723401.41575403546</v>
      </c>
      <c r="P1140" s="35">
        <f t="shared" si="214"/>
        <v>723401.41575403546</v>
      </c>
    </row>
    <row r="1141" spans="1:16" ht="17" x14ac:dyDescent="0.4">
      <c r="A1141" s="1">
        <v>1140</v>
      </c>
      <c r="B1141" s="21">
        <v>40953</v>
      </c>
      <c r="C1141" s="43">
        <v>4</v>
      </c>
      <c r="D1141" s="23">
        <v>55689</v>
      </c>
      <c r="E1141" s="25">
        <f t="shared" si="215"/>
        <v>52151</v>
      </c>
      <c r="F1141" s="25">
        <f t="shared" si="216"/>
        <v>52106.5</v>
      </c>
      <c r="G1141" s="25">
        <f t="shared" si="217"/>
        <v>1.0687534184794603</v>
      </c>
      <c r="H1141" s="25">
        <f t="shared" si="212"/>
        <v>1.0012225194949984</v>
      </c>
      <c r="I1141" s="4">
        <f t="shared" si="218"/>
        <v>55621.002240429727</v>
      </c>
      <c r="J1141" s="25">
        <f t="shared" si="213"/>
        <v>52641.96932340887</v>
      </c>
      <c r="K1141" s="15">
        <f t="shared" si="219"/>
        <v>52706.325157161846</v>
      </c>
      <c r="L1141" s="36">
        <f t="shared" si="220"/>
        <v>2982.6748428381543</v>
      </c>
      <c r="M1141" s="36">
        <f t="shared" si="221"/>
        <v>2982.6748428381543</v>
      </c>
      <c r="N1141" s="36">
        <f t="shared" si="222"/>
        <v>5.355949725867145E-2</v>
      </c>
      <c r="O1141" s="36">
        <f t="shared" si="223"/>
        <v>8896349.218099609</v>
      </c>
      <c r="P1141" s="35">
        <f t="shared" si="214"/>
        <v>8896349.218099609</v>
      </c>
    </row>
    <row r="1142" spans="1:16" ht="17" x14ac:dyDescent="0.4">
      <c r="A1142" s="1">
        <v>1141</v>
      </c>
      <c r="B1142" s="21">
        <v>40954</v>
      </c>
      <c r="C1142" s="43">
        <v>1</v>
      </c>
      <c r="D1142" s="23">
        <v>54863</v>
      </c>
      <c r="E1142" s="25">
        <f t="shared" si="215"/>
        <v>52062</v>
      </c>
      <c r="F1142" s="25">
        <f t="shared" si="216"/>
        <v>52097.375</v>
      </c>
      <c r="G1142" s="25">
        <f t="shared" si="217"/>
        <v>1.0530856880984887</v>
      </c>
      <c r="H1142" s="25">
        <f t="shared" si="212"/>
        <v>0.99908176007043725</v>
      </c>
      <c r="I1142" s="4">
        <f t="shared" si="218"/>
        <v>54913.423698308783</v>
      </c>
      <c r="J1142" s="25">
        <f t="shared" si="213"/>
        <v>52642.509989471713</v>
      </c>
      <c r="K1142" s="15">
        <f t="shared" si="219"/>
        <v>52594.171534806977</v>
      </c>
      <c r="L1142" s="36">
        <f t="shared" si="220"/>
        <v>2268.8284651930226</v>
      </c>
      <c r="M1142" s="36">
        <f t="shared" si="221"/>
        <v>2268.8284651930226</v>
      </c>
      <c r="N1142" s="36">
        <f t="shared" si="222"/>
        <v>4.1354436782403851E-2</v>
      </c>
      <c r="O1142" s="36">
        <f t="shared" si="223"/>
        <v>5147582.6044701263</v>
      </c>
      <c r="P1142" s="35">
        <f t="shared" si="214"/>
        <v>5147582.6044701263</v>
      </c>
    </row>
    <row r="1143" spans="1:16" ht="17" x14ac:dyDescent="0.4">
      <c r="A1143" s="1">
        <v>1142</v>
      </c>
      <c r="B1143" s="21">
        <v>40955</v>
      </c>
      <c r="C1143" s="43">
        <v>2</v>
      </c>
      <c r="D1143" s="23">
        <v>44169</v>
      </c>
      <c r="E1143" s="25">
        <f t="shared" si="215"/>
        <v>52132.75</v>
      </c>
      <c r="F1143" s="25">
        <f t="shared" si="216"/>
        <v>51221.25</v>
      </c>
      <c r="G1143" s="25">
        <f t="shared" si="217"/>
        <v>0.86231788564316569</v>
      </c>
      <c r="H1143" s="25">
        <f t="shared" si="212"/>
        <v>0.99903006100488578</v>
      </c>
      <c r="I1143" s="4">
        <f t="shared" si="218"/>
        <v>44211.882829203467</v>
      </c>
      <c r="J1143" s="25">
        <f t="shared" si="213"/>
        <v>52643.050655534556</v>
      </c>
      <c r="K1143" s="15">
        <f t="shared" si="219"/>
        <v>52591.990107881982</v>
      </c>
      <c r="L1143" s="36">
        <f t="shared" si="220"/>
        <v>-8422.9901078819821</v>
      </c>
      <c r="M1143" s="36">
        <f t="shared" si="221"/>
        <v>8422.9901078819821</v>
      </c>
      <c r="N1143" s="36">
        <f t="shared" si="222"/>
        <v>0.19069913531848087</v>
      </c>
      <c r="O1143" s="36">
        <f t="shared" si="223"/>
        <v>70946762.357477725</v>
      </c>
      <c r="P1143" s="35">
        <f t="shared" si="214"/>
        <v>70946762.357477725</v>
      </c>
    </row>
    <row r="1144" spans="1:16" ht="17" x14ac:dyDescent="0.4">
      <c r="A1144" s="1">
        <v>1143</v>
      </c>
      <c r="B1144" s="21">
        <v>40956</v>
      </c>
      <c r="C1144" s="43">
        <v>3</v>
      </c>
      <c r="D1144" s="23">
        <v>53810</v>
      </c>
      <c r="E1144" s="25">
        <f t="shared" si="215"/>
        <v>50309.75</v>
      </c>
      <c r="F1144" s="25">
        <f t="shared" si="216"/>
        <v>48866</v>
      </c>
      <c r="G1144" s="25">
        <f t="shared" si="217"/>
        <v>1.1011746408545819</v>
      </c>
      <c r="H1144" s="25">
        <f t="shared" si="212"/>
        <v>1.0006656594296783</v>
      </c>
      <c r="I1144" s="4">
        <f t="shared" si="218"/>
        <v>53774.204693572268</v>
      </c>
      <c r="J1144" s="25">
        <f t="shared" si="213"/>
        <v>52643.5913215974</v>
      </c>
      <c r="K1144" s="15">
        <f t="shared" si="219"/>
        <v>52678.634024572755</v>
      </c>
      <c r="L1144" s="36">
        <f t="shared" si="220"/>
        <v>1131.3659754272448</v>
      </c>
      <c r="M1144" s="36">
        <f t="shared" si="221"/>
        <v>1131.3659754272448</v>
      </c>
      <c r="N1144" s="36">
        <f t="shared" si="222"/>
        <v>2.1025199320335343E-2</v>
      </c>
      <c r="O1144" s="36">
        <f t="shared" si="223"/>
        <v>1279988.9703544411</v>
      </c>
      <c r="P1144" s="35">
        <f t="shared" si="214"/>
        <v>1279988.9703544411</v>
      </c>
    </row>
    <row r="1145" spans="1:16" ht="17" x14ac:dyDescent="0.4">
      <c r="A1145" s="1">
        <v>1144</v>
      </c>
      <c r="B1145" s="21">
        <v>40957</v>
      </c>
      <c r="C1145" s="43">
        <v>4</v>
      </c>
      <c r="D1145" s="23">
        <v>48397</v>
      </c>
      <c r="E1145" s="25">
        <f t="shared" si="215"/>
        <v>47422.25</v>
      </c>
      <c r="F1145" s="25">
        <f t="shared" si="216"/>
        <v>48737.25</v>
      </c>
      <c r="G1145" s="25">
        <f t="shared" si="217"/>
        <v>0.99301868693863526</v>
      </c>
      <c r="H1145" s="25">
        <f t="shared" si="212"/>
        <v>1.0012225194949984</v>
      </c>
      <c r="I1145" s="4">
        <f t="shared" si="218"/>
        <v>48337.905967607199</v>
      </c>
      <c r="J1145" s="25">
        <f t="shared" si="213"/>
        <v>52644.131987660243</v>
      </c>
      <c r="K1145" s="15">
        <f t="shared" si="219"/>
        <v>52708.490465312425</v>
      </c>
      <c r="L1145" s="36">
        <f t="shared" si="220"/>
        <v>-4311.4904653124249</v>
      </c>
      <c r="M1145" s="36">
        <f t="shared" si="221"/>
        <v>4311.4904653124249</v>
      </c>
      <c r="N1145" s="36">
        <f t="shared" si="222"/>
        <v>8.908590336823409E-2</v>
      </c>
      <c r="O1145" s="36">
        <f t="shared" si="223"/>
        <v>18588950.032479949</v>
      </c>
      <c r="P1145" s="35">
        <f t="shared" si="214"/>
        <v>18588950.032479949</v>
      </c>
    </row>
    <row r="1146" spans="1:16" ht="17" x14ac:dyDescent="0.4">
      <c r="A1146" s="1">
        <v>1145</v>
      </c>
      <c r="B1146" s="21">
        <v>40958</v>
      </c>
      <c r="C1146" s="43">
        <v>1</v>
      </c>
      <c r="D1146" s="23">
        <v>43313</v>
      </c>
      <c r="E1146" s="25">
        <f t="shared" si="215"/>
        <v>50052.25</v>
      </c>
      <c r="F1146" s="25">
        <f t="shared" si="216"/>
        <v>50443</v>
      </c>
      <c r="G1146" s="25">
        <f t="shared" si="217"/>
        <v>0.85865234026524984</v>
      </c>
      <c r="H1146" s="25">
        <f t="shared" si="212"/>
        <v>0.99908176007043725</v>
      </c>
      <c r="I1146" s="4">
        <f t="shared" si="218"/>
        <v>43352.808279621029</v>
      </c>
      <c r="J1146" s="25">
        <f t="shared" si="213"/>
        <v>52644.672653723093</v>
      </c>
      <c r="K1146" s="15">
        <f t="shared" si="219"/>
        <v>52596.332213213682</v>
      </c>
      <c r="L1146" s="36">
        <f t="shared" si="220"/>
        <v>-9283.3322132136818</v>
      </c>
      <c r="M1146" s="36">
        <f t="shared" si="221"/>
        <v>9283.3322132136818</v>
      </c>
      <c r="N1146" s="36">
        <f t="shared" si="222"/>
        <v>0.21433131422930024</v>
      </c>
      <c r="O1146" s="36">
        <f t="shared" si="223"/>
        <v>86180256.98089084</v>
      </c>
      <c r="P1146" s="35">
        <f t="shared" si="214"/>
        <v>86180256.98089084</v>
      </c>
    </row>
    <row r="1147" spans="1:16" ht="17" x14ac:dyDescent="0.4">
      <c r="A1147" s="1">
        <v>1146</v>
      </c>
      <c r="B1147" s="21">
        <v>40959</v>
      </c>
      <c r="C1147" s="43">
        <v>2</v>
      </c>
      <c r="D1147" s="23">
        <v>54689</v>
      </c>
      <c r="E1147" s="25">
        <f t="shared" si="215"/>
        <v>50833.75</v>
      </c>
      <c r="F1147" s="25">
        <f t="shared" si="216"/>
        <v>51880.125</v>
      </c>
      <c r="G1147" s="25">
        <f t="shared" si="217"/>
        <v>1.0541416390187957</v>
      </c>
      <c r="H1147" s="25">
        <f t="shared" si="212"/>
        <v>0.99903006100488578</v>
      </c>
      <c r="I1147" s="4">
        <f t="shared" si="218"/>
        <v>54742.096494063895</v>
      </c>
      <c r="J1147" s="25">
        <f t="shared" si="213"/>
        <v>52645.213319785937</v>
      </c>
      <c r="K1147" s="15">
        <f t="shared" si="219"/>
        <v>52594.150674480967</v>
      </c>
      <c r="L1147" s="36">
        <f t="shared" si="220"/>
        <v>2094.8493255190333</v>
      </c>
      <c r="M1147" s="36">
        <f t="shared" si="221"/>
        <v>2094.8493255190333</v>
      </c>
      <c r="N1147" s="36">
        <f t="shared" si="222"/>
        <v>3.83047655930632E-2</v>
      </c>
      <c r="O1147" s="36">
        <f t="shared" si="223"/>
        <v>4388393.6966275489</v>
      </c>
      <c r="P1147" s="35">
        <f t="shared" si="214"/>
        <v>4388393.6966275489</v>
      </c>
    </row>
    <row r="1148" spans="1:16" ht="17" x14ac:dyDescent="0.4">
      <c r="A1148" s="1">
        <v>1147</v>
      </c>
      <c r="B1148" s="21">
        <v>40960</v>
      </c>
      <c r="C1148" s="43">
        <v>3</v>
      </c>
      <c r="D1148" s="23">
        <v>56936</v>
      </c>
      <c r="E1148" s="25">
        <f t="shared" si="215"/>
        <v>52926.5</v>
      </c>
      <c r="F1148" s="25">
        <f t="shared" si="216"/>
        <v>53171.875</v>
      </c>
      <c r="G1148" s="25">
        <f t="shared" si="217"/>
        <v>1.0707916544225684</v>
      </c>
      <c r="H1148" s="25">
        <f t="shared" si="212"/>
        <v>1.0006656594296783</v>
      </c>
      <c r="I1148" s="4">
        <f t="shared" si="218"/>
        <v>56898.125226412019</v>
      </c>
      <c r="J1148" s="25">
        <f t="shared" si="213"/>
        <v>52645.75398584878</v>
      </c>
      <c r="K1148" s="15">
        <f t="shared" si="219"/>
        <v>52680.798128421986</v>
      </c>
      <c r="L1148" s="36">
        <f t="shared" si="220"/>
        <v>4255.2018715780141</v>
      </c>
      <c r="M1148" s="36">
        <f t="shared" si="221"/>
        <v>4255.2018715780141</v>
      </c>
      <c r="N1148" s="36">
        <f t="shared" si="222"/>
        <v>7.4736579169207784E-2</v>
      </c>
      <c r="O1148" s="36">
        <f t="shared" si="223"/>
        <v>18106742.967881035</v>
      </c>
      <c r="P1148" s="35">
        <f t="shared" si="214"/>
        <v>18106742.967881035</v>
      </c>
    </row>
    <row r="1149" spans="1:16" ht="17" x14ac:dyDescent="0.4">
      <c r="A1149" s="1">
        <v>1148</v>
      </c>
      <c r="B1149" s="21">
        <v>40961</v>
      </c>
      <c r="C1149" s="43">
        <v>4</v>
      </c>
      <c r="D1149" s="23">
        <v>56768</v>
      </c>
      <c r="E1149" s="25">
        <f t="shared" si="215"/>
        <v>53417.25</v>
      </c>
      <c r="F1149" s="25">
        <f t="shared" si="216"/>
        <v>53512.25</v>
      </c>
      <c r="G1149" s="25">
        <f t="shared" si="217"/>
        <v>1.0608412092558246</v>
      </c>
      <c r="H1149" s="25">
        <f t="shared" si="212"/>
        <v>1.0012225194949984</v>
      </c>
      <c r="I1149" s="4">
        <f t="shared" si="218"/>
        <v>56698.684752549241</v>
      </c>
      <c r="J1149" s="25">
        <f t="shared" si="213"/>
        <v>52646.294651911623</v>
      </c>
      <c r="K1149" s="15">
        <f t="shared" si="219"/>
        <v>52710.655773463019</v>
      </c>
      <c r="L1149" s="36">
        <f t="shared" si="220"/>
        <v>4057.3442265369813</v>
      </c>
      <c r="M1149" s="36">
        <f t="shared" si="221"/>
        <v>4057.3442265369813</v>
      </c>
      <c r="N1149" s="36">
        <f t="shared" si="222"/>
        <v>7.1472382795535888E-2</v>
      </c>
      <c r="O1149" s="36">
        <f t="shared" si="223"/>
        <v>16462042.172612974</v>
      </c>
      <c r="P1149" s="35">
        <f t="shared" si="214"/>
        <v>16462042.172612974</v>
      </c>
    </row>
    <row r="1150" spans="1:16" ht="17" x14ac:dyDescent="0.4">
      <c r="A1150" s="1">
        <v>1149</v>
      </c>
      <c r="B1150" s="21">
        <v>40962</v>
      </c>
      <c r="C1150" s="43">
        <v>1</v>
      </c>
      <c r="D1150" s="23">
        <v>45276</v>
      </c>
      <c r="E1150" s="25">
        <f t="shared" si="215"/>
        <v>53607.25</v>
      </c>
      <c r="F1150" s="25">
        <f t="shared" si="216"/>
        <v>52540</v>
      </c>
      <c r="G1150" s="25">
        <f t="shared" si="217"/>
        <v>0.86174343357441952</v>
      </c>
      <c r="H1150" s="25">
        <f t="shared" si="212"/>
        <v>0.99908176007043725</v>
      </c>
      <c r="I1150" s="4">
        <f t="shared" si="218"/>
        <v>45317.612441256009</v>
      </c>
      <c r="J1150" s="25">
        <f t="shared" si="213"/>
        <v>52646.835317974466</v>
      </c>
      <c r="K1150" s="15">
        <f t="shared" si="219"/>
        <v>52598.492891620386</v>
      </c>
      <c r="L1150" s="36">
        <f t="shared" si="220"/>
        <v>-7322.4928916203862</v>
      </c>
      <c r="M1150" s="36">
        <f t="shared" si="221"/>
        <v>7322.4928916203862</v>
      </c>
      <c r="N1150" s="36">
        <f t="shared" si="222"/>
        <v>0.16173011952514327</v>
      </c>
      <c r="O1150" s="36">
        <f t="shared" si="223"/>
        <v>53618902.147831082</v>
      </c>
      <c r="P1150" s="35">
        <f t="shared" si="214"/>
        <v>53618902.147831082</v>
      </c>
    </row>
    <row r="1151" spans="1:16" ht="17" x14ac:dyDescent="0.4">
      <c r="A1151" s="1">
        <v>1150</v>
      </c>
      <c r="B1151" s="21">
        <v>40963</v>
      </c>
      <c r="C1151" s="43">
        <v>2</v>
      </c>
      <c r="D1151" s="23">
        <v>55449</v>
      </c>
      <c r="E1151" s="25">
        <f t="shared" si="215"/>
        <v>51472.75</v>
      </c>
      <c r="F1151" s="25">
        <f t="shared" si="216"/>
        <v>49852.125</v>
      </c>
      <c r="G1151" s="25">
        <f t="shared" si="217"/>
        <v>1.1122695371561393</v>
      </c>
      <c r="H1151" s="25">
        <f t="shared" si="212"/>
        <v>0.99903006100488578</v>
      </c>
      <c r="I1151" s="4">
        <f t="shared" si="218"/>
        <v>55502.834363388414</v>
      </c>
      <c r="J1151" s="25">
        <f t="shared" si="213"/>
        <v>52647.375984037317</v>
      </c>
      <c r="K1151" s="15">
        <f t="shared" si="219"/>
        <v>52596.311241079959</v>
      </c>
      <c r="L1151" s="36">
        <f t="shared" si="220"/>
        <v>2852.6887589200414</v>
      </c>
      <c r="M1151" s="36">
        <f t="shared" si="221"/>
        <v>2852.6887589200414</v>
      </c>
      <c r="N1151" s="36">
        <f t="shared" si="222"/>
        <v>5.1447073146856419E-2</v>
      </c>
      <c r="O1151" s="36">
        <f t="shared" si="223"/>
        <v>8137833.155268766</v>
      </c>
      <c r="P1151" s="35">
        <f t="shared" si="214"/>
        <v>8137833.155268766</v>
      </c>
    </row>
    <row r="1152" spans="1:16" ht="17" x14ac:dyDescent="0.4">
      <c r="A1152" s="1">
        <v>1151</v>
      </c>
      <c r="B1152" s="21">
        <v>40964</v>
      </c>
      <c r="C1152" s="43">
        <v>3</v>
      </c>
      <c r="D1152" s="23">
        <v>48398</v>
      </c>
      <c r="E1152" s="25">
        <f t="shared" si="215"/>
        <v>48231.5</v>
      </c>
      <c r="F1152" s="25">
        <f t="shared" si="216"/>
        <v>49236.75</v>
      </c>
      <c r="G1152" s="25">
        <f t="shared" si="217"/>
        <v>0.9829649601161734</v>
      </c>
      <c r="H1152" s="25">
        <f t="shared" si="212"/>
        <v>1.0006656594296783</v>
      </c>
      <c r="I1152" s="4">
        <f t="shared" si="218"/>
        <v>48365.804845930325</v>
      </c>
      <c r="J1152" s="25">
        <f t="shared" si="213"/>
        <v>52647.91665010016</v>
      </c>
      <c r="K1152" s="15">
        <f t="shared" si="219"/>
        <v>52682.962232271217</v>
      </c>
      <c r="L1152" s="36">
        <f t="shared" si="220"/>
        <v>-4284.9622322712166</v>
      </c>
      <c r="M1152" s="36">
        <f t="shared" si="221"/>
        <v>4284.9622322712166</v>
      </c>
      <c r="N1152" s="36">
        <f t="shared" si="222"/>
        <v>8.8535936036018364E-2</v>
      </c>
      <c r="O1152" s="36">
        <f t="shared" si="223"/>
        <v>18360901.331990726</v>
      </c>
      <c r="P1152" s="35">
        <f t="shared" si="214"/>
        <v>18360901.331990726</v>
      </c>
    </row>
    <row r="1153" spans="1:16" ht="17" x14ac:dyDescent="0.4">
      <c r="A1153" s="1">
        <v>1152</v>
      </c>
      <c r="B1153" s="21">
        <v>40965</v>
      </c>
      <c r="C1153" s="43">
        <v>4</v>
      </c>
      <c r="D1153" s="23">
        <v>43803</v>
      </c>
      <c r="E1153" s="25">
        <f t="shared" si="215"/>
        <v>50242</v>
      </c>
      <c r="F1153" s="25">
        <f t="shared" si="216"/>
        <v>50164.625</v>
      </c>
      <c r="G1153" s="25">
        <f t="shared" si="217"/>
        <v>0.87318503826152394</v>
      </c>
      <c r="H1153" s="25">
        <f t="shared" si="212"/>
        <v>1.0012225194949984</v>
      </c>
      <c r="I1153" s="4">
        <f t="shared" si="218"/>
        <v>43749.515364570078</v>
      </c>
      <c r="J1153" s="25">
        <f t="shared" si="213"/>
        <v>52648.457316163003</v>
      </c>
      <c r="K1153" s="15">
        <f t="shared" si="219"/>
        <v>52712.821081613605</v>
      </c>
      <c r="L1153" s="36">
        <f t="shared" si="220"/>
        <v>-8909.8210816136052</v>
      </c>
      <c r="M1153" s="36">
        <f t="shared" si="221"/>
        <v>8909.8210816136052</v>
      </c>
      <c r="N1153" s="36">
        <f t="shared" si="222"/>
        <v>0.20340664067788977</v>
      </c>
      <c r="O1153" s="36">
        <f t="shared" si="223"/>
        <v>79384911.706366241</v>
      </c>
      <c r="P1153" s="35">
        <f t="shared" si="214"/>
        <v>79384911.706366241</v>
      </c>
    </row>
    <row r="1154" spans="1:16" ht="17" x14ac:dyDescent="0.4">
      <c r="A1154" s="1">
        <v>1153</v>
      </c>
      <c r="B1154" s="21">
        <v>40966</v>
      </c>
      <c r="C1154" s="43">
        <v>1</v>
      </c>
      <c r="D1154" s="23">
        <v>53318</v>
      </c>
      <c r="E1154" s="25">
        <f t="shared" si="215"/>
        <v>50087.25</v>
      </c>
      <c r="F1154" s="25">
        <f t="shared" si="216"/>
        <v>50679</v>
      </c>
      <c r="G1154" s="25">
        <f t="shared" si="217"/>
        <v>1.0520728506876615</v>
      </c>
      <c r="H1154" s="25">
        <f t="shared" ref="H1154:H1217" si="224">VLOOKUP(C1154,$Q$38:$S$42,3,FALSE)</f>
        <v>0.99908176007043725</v>
      </c>
      <c r="I1154" s="4">
        <f t="shared" si="218"/>
        <v>53367.003713731072</v>
      </c>
      <c r="J1154" s="25">
        <f t="shared" si="213"/>
        <v>52648.997982225846</v>
      </c>
      <c r="K1154" s="15">
        <f t="shared" si="219"/>
        <v>52600.653570027098</v>
      </c>
      <c r="L1154" s="36">
        <f t="shared" si="220"/>
        <v>717.34642997290211</v>
      </c>
      <c r="M1154" s="36">
        <f t="shared" si="221"/>
        <v>717.34642997290211</v>
      </c>
      <c r="N1154" s="36">
        <f t="shared" si="222"/>
        <v>1.3454113619657567E-2</v>
      </c>
      <c r="O1154" s="36">
        <f t="shared" si="223"/>
        <v>514585.90059486777</v>
      </c>
      <c r="P1154" s="35">
        <f t="shared" si="214"/>
        <v>514585.90059486777</v>
      </c>
    </row>
    <row r="1155" spans="1:16" ht="17" x14ac:dyDescent="0.4">
      <c r="A1155" s="1">
        <v>1154</v>
      </c>
      <c r="B1155" s="21">
        <v>40967</v>
      </c>
      <c r="C1155" s="43">
        <v>2</v>
      </c>
      <c r="D1155" s="23">
        <v>54830</v>
      </c>
      <c r="E1155" s="25">
        <f t="shared" si="215"/>
        <v>51270.75</v>
      </c>
      <c r="F1155" s="25">
        <f t="shared" si="216"/>
        <v>51108.5</v>
      </c>
      <c r="G1155" s="25">
        <f t="shared" si="217"/>
        <v>1.0728156764530361</v>
      </c>
      <c r="H1155" s="25">
        <f t="shared" si="224"/>
        <v>0.99903006100488578</v>
      </c>
      <c r="I1155" s="4">
        <f t="shared" si="218"/>
        <v>54883.233388241213</v>
      </c>
      <c r="J1155" s="25">
        <f t="shared" ref="J1155:J1218" si="225">INTERCEPT($I$2:$I$3896,$A$2:$A$3896)+SLOPE($I$2:$I$3896,$A$2:$A$3896)*A1155</f>
        <v>52649.53864828869</v>
      </c>
      <c r="K1155" s="15">
        <f t="shared" si="219"/>
        <v>52598.471807678943</v>
      </c>
      <c r="L1155" s="36">
        <f t="shared" si="220"/>
        <v>2231.5281923210568</v>
      </c>
      <c r="M1155" s="36">
        <f t="shared" si="221"/>
        <v>2231.5281923210568</v>
      </c>
      <c r="N1155" s="36">
        <f t="shared" si="222"/>
        <v>4.0699036883477237E-2</v>
      </c>
      <c r="O1155" s="36">
        <f t="shared" si="223"/>
        <v>4979718.0731236832</v>
      </c>
      <c r="P1155" s="35">
        <f t="shared" ref="P1155:P1218" si="226">(D1155-K1155)^2</f>
        <v>4979718.0731236832</v>
      </c>
    </row>
    <row r="1156" spans="1:16" ht="17" x14ac:dyDescent="0.4">
      <c r="A1156" s="1">
        <v>1155</v>
      </c>
      <c r="B1156" s="21">
        <v>40968</v>
      </c>
      <c r="C1156" s="43">
        <v>3</v>
      </c>
      <c r="D1156" s="23">
        <v>53132</v>
      </c>
      <c r="E1156" s="25">
        <f t="shared" si="215"/>
        <v>50946.25</v>
      </c>
      <c r="F1156" s="25">
        <f t="shared" si="216"/>
        <v>50892.25</v>
      </c>
      <c r="G1156" s="25">
        <f t="shared" si="217"/>
        <v>1.0440096478343952</v>
      </c>
      <c r="H1156" s="25">
        <f t="shared" si="224"/>
        <v>1.0006656594296783</v>
      </c>
      <c r="I1156" s="4">
        <f t="shared" si="218"/>
        <v>53096.655710441963</v>
      </c>
      <c r="J1156" s="25">
        <f t="shared" si="225"/>
        <v>52650.079314351533</v>
      </c>
      <c r="K1156" s="15">
        <f t="shared" si="219"/>
        <v>52685.12633612044</v>
      </c>
      <c r="L1156" s="36">
        <f t="shared" si="220"/>
        <v>446.8736638795599</v>
      </c>
      <c r="M1156" s="36">
        <f t="shared" si="221"/>
        <v>446.8736638795599</v>
      </c>
      <c r="N1156" s="36">
        <f t="shared" si="222"/>
        <v>8.4106313310163341E-3</v>
      </c>
      <c r="O1156" s="36">
        <f t="shared" si="223"/>
        <v>199696.07146914187</v>
      </c>
      <c r="P1156" s="35">
        <f t="shared" si="226"/>
        <v>199696.07146914187</v>
      </c>
    </row>
    <row r="1157" spans="1:16" ht="17" x14ac:dyDescent="0.4">
      <c r="A1157" s="1">
        <v>1156</v>
      </c>
      <c r="B1157" s="21">
        <v>40969</v>
      </c>
      <c r="C1157" s="43">
        <v>4</v>
      </c>
      <c r="D1157" s="23">
        <v>42505</v>
      </c>
      <c r="E1157" s="25">
        <f t="shared" ref="E1157:E1220" si="227">AVERAGE(D1155:D1158)</f>
        <v>50838.25</v>
      </c>
      <c r="F1157" s="25">
        <f t="shared" ref="F1157:F1220" si="228">AVERAGE(E1157:E1158)</f>
        <v>49808.125</v>
      </c>
      <c r="G1157" s="25">
        <f t="shared" si="217"/>
        <v>0.85337482589436964</v>
      </c>
      <c r="H1157" s="25">
        <f t="shared" si="224"/>
        <v>1.0012225194949984</v>
      </c>
      <c r="I1157" s="4">
        <f t="shared" si="218"/>
        <v>42453.100257312311</v>
      </c>
      <c r="J1157" s="25">
        <f t="shared" si="225"/>
        <v>52650.619980414383</v>
      </c>
      <c r="K1157" s="15">
        <f t="shared" si="219"/>
        <v>52714.986389764192</v>
      </c>
      <c r="L1157" s="36">
        <f t="shared" si="220"/>
        <v>-10209.986389764192</v>
      </c>
      <c r="M1157" s="36">
        <f t="shared" si="221"/>
        <v>10209.986389764192</v>
      </c>
      <c r="N1157" s="36">
        <f t="shared" si="222"/>
        <v>0.24020671426336176</v>
      </c>
      <c r="O1157" s="36">
        <f t="shared" si="223"/>
        <v>104243822.07917003</v>
      </c>
      <c r="P1157" s="35">
        <f t="shared" si="226"/>
        <v>104243822.07917003</v>
      </c>
    </row>
    <row r="1158" spans="1:16" ht="17" x14ac:dyDescent="0.4">
      <c r="A1158" s="1">
        <v>1157</v>
      </c>
      <c r="B1158" s="21">
        <v>40970</v>
      </c>
      <c r="C1158" s="43">
        <v>1</v>
      </c>
      <c r="D1158" s="23">
        <v>52886</v>
      </c>
      <c r="E1158" s="25">
        <f t="shared" si="227"/>
        <v>48778</v>
      </c>
      <c r="F1158" s="25">
        <f t="shared" si="228"/>
        <v>47356.625</v>
      </c>
      <c r="G1158" s="25">
        <f t="shared" si="217"/>
        <v>1.1167603265646571</v>
      </c>
      <c r="H1158" s="25">
        <f t="shared" si="224"/>
        <v>0.99908176007043725</v>
      </c>
      <c r="I1158" s="4">
        <f t="shared" si="218"/>
        <v>52934.606669499633</v>
      </c>
      <c r="J1158" s="25">
        <f t="shared" si="225"/>
        <v>52651.160646477227</v>
      </c>
      <c r="K1158" s="15">
        <f t="shared" si="219"/>
        <v>52602.81424843381</v>
      </c>
      <c r="L1158" s="36">
        <f t="shared" si="220"/>
        <v>283.18575156619045</v>
      </c>
      <c r="M1158" s="36">
        <f t="shared" si="221"/>
        <v>283.18575156619045</v>
      </c>
      <c r="N1158" s="36">
        <f t="shared" si="222"/>
        <v>5.3546449261844429E-3</v>
      </c>
      <c r="O1158" s="36">
        <f t="shared" si="223"/>
        <v>80194.16989010814</v>
      </c>
      <c r="P1158" s="35">
        <f t="shared" si="226"/>
        <v>80194.16989010814</v>
      </c>
    </row>
    <row r="1159" spans="1:16" ht="17" x14ac:dyDescent="0.4">
      <c r="A1159" s="1">
        <v>1158</v>
      </c>
      <c r="B1159" s="21">
        <v>40971</v>
      </c>
      <c r="C1159" s="43">
        <v>2</v>
      </c>
      <c r="D1159" s="23">
        <v>46589</v>
      </c>
      <c r="E1159" s="25">
        <f t="shared" si="227"/>
        <v>45935.25</v>
      </c>
      <c r="F1159" s="25">
        <f t="shared" si="228"/>
        <v>47090</v>
      </c>
      <c r="G1159" s="25">
        <f t="shared" si="217"/>
        <v>0.98936079847101299</v>
      </c>
      <c r="H1159" s="25">
        <f t="shared" si="224"/>
        <v>0.99903006100488578</v>
      </c>
      <c r="I1159" s="4">
        <f t="shared" si="218"/>
        <v>46634.232360473638</v>
      </c>
      <c r="J1159" s="25">
        <f t="shared" si="225"/>
        <v>52651.70131254007</v>
      </c>
      <c r="K1159" s="15">
        <f t="shared" si="219"/>
        <v>52600.632374277928</v>
      </c>
      <c r="L1159" s="36">
        <f t="shared" si="220"/>
        <v>-6011.6323742779277</v>
      </c>
      <c r="M1159" s="36">
        <f t="shared" si="221"/>
        <v>6011.6323742779277</v>
      </c>
      <c r="N1159" s="36">
        <f t="shared" si="222"/>
        <v>0.12903544558324773</v>
      </c>
      <c r="O1159" s="36">
        <f t="shared" si="223"/>
        <v>36139723.803466477</v>
      </c>
      <c r="P1159" s="35">
        <f t="shared" si="226"/>
        <v>36139723.803466477</v>
      </c>
    </row>
    <row r="1160" spans="1:16" ht="17" x14ac:dyDescent="0.4">
      <c r="A1160" s="1">
        <v>1159</v>
      </c>
      <c r="B1160" s="21">
        <v>40972</v>
      </c>
      <c r="C1160" s="43">
        <v>3</v>
      </c>
      <c r="D1160" s="23">
        <v>41761</v>
      </c>
      <c r="E1160" s="25">
        <f t="shared" si="227"/>
        <v>48244.75</v>
      </c>
      <c r="F1160" s="25">
        <f t="shared" si="228"/>
        <v>48456.875</v>
      </c>
      <c r="G1160" s="25">
        <f t="shared" si="217"/>
        <v>0.86181785350375983</v>
      </c>
      <c r="H1160" s="25">
        <f t="shared" si="224"/>
        <v>1.0006656594296783</v>
      </c>
      <c r="I1160" s="4">
        <f t="shared" si="218"/>
        <v>41733.219888650281</v>
      </c>
      <c r="J1160" s="25">
        <f t="shared" si="225"/>
        <v>52652.241978602913</v>
      </c>
      <c r="K1160" s="15">
        <f t="shared" si="219"/>
        <v>52687.290439969678</v>
      </c>
      <c r="L1160" s="36">
        <f t="shared" si="220"/>
        <v>-10926.290439969678</v>
      </c>
      <c r="M1160" s="36">
        <f t="shared" si="221"/>
        <v>10926.290439969678</v>
      </c>
      <c r="N1160" s="36">
        <f t="shared" si="222"/>
        <v>0.26163862072195776</v>
      </c>
      <c r="O1160" s="36">
        <f t="shared" si="223"/>
        <v>119383822.77857278</v>
      </c>
      <c r="P1160" s="35">
        <f t="shared" si="226"/>
        <v>119383822.77857278</v>
      </c>
    </row>
    <row r="1161" spans="1:16" ht="17" x14ac:dyDescent="0.4">
      <c r="A1161" s="1">
        <v>1160</v>
      </c>
      <c r="B1161" s="21">
        <v>40973</v>
      </c>
      <c r="C1161" s="43">
        <v>4</v>
      </c>
      <c r="D1161" s="23">
        <v>51743</v>
      </c>
      <c r="E1161" s="25">
        <f t="shared" si="227"/>
        <v>48669</v>
      </c>
      <c r="F1161" s="25">
        <f t="shared" si="228"/>
        <v>49637</v>
      </c>
      <c r="G1161" s="25">
        <f t="shared" si="217"/>
        <v>1.0424280274795013</v>
      </c>
      <c r="H1161" s="25">
        <f t="shared" si="224"/>
        <v>1.0012225194949984</v>
      </c>
      <c r="I1161" s="4">
        <f t="shared" si="218"/>
        <v>51679.820412048255</v>
      </c>
      <c r="J1161" s="25">
        <f t="shared" si="225"/>
        <v>52652.782644665756</v>
      </c>
      <c r="K1161" s="15">
        <f t="shared" si="219"/>
        <v>52717.151697914771</v>
      </c>
      <c r="L1161" s="36">
        <f t="shared" si="220"/>
        <v>-974.15169791477092</v>
      </c>
      <c r="M1161" s="36">
        <f t="shared" si="221"/>
        <v>974.15169791477092</v>
      </c>
      <c r="N1161" s="36">
        <f t="shared" si="222"/>
        <v>1.8826734010683008E-2</v>
      </c>
      <c r="O1161" s="36">
        <f t="shared" si="223"/>
        <v>948971.53055023111</v>
      </c>
      <c r="P1161" s="35">
        <f t="shared" si="226"/>
        <v>948971.53055023111</v>
      </c>
    </row>
    <row r="1162" spans="1:16" ht="17" x14ac:dyDescent="0.4">
      <c r="A1162" s="1">
        <v>1161</v>
      </c>
      <c r="B1162" s="21">
        <v>40974</v>
      </c>
      <c r="C1162" s="43">
        <v>1</v>
      </c>
      <c r="D1162" s="23">
        <v>54583</v>
      </c>
      <c r="E1162" s="25">
        <f t="shared" si="227"/>
        <v>50605</v>
      </c>
      <c r="F1162" s="25">
        <f t="shared" si="228"/>
        <v>50749.75</v>
      </c>
      <c r="G1162" s="25">
        <f t="shared" si="217"/>
        <v>1.0755323917851811</v>
      </c>
      <c r="H1162" s="25">
        <f t="shared" si="224"/>
        <v>0.99908176007043725</v>
      </c>
      <c r="I1162" s="4">
        <f t="shared" si="218"/>
        <v>54633.166354825444</v>
      </c>
      <c r="J1162" s="25">
        <f t="shared" si="225"/>
        <v>52653.323310728607</v>
      </c>
      <c r="K1162" s="15">
        <f t="shared" si="219"/>
        <v>52604.974926840521</v>
      </c>
      <c r="L1162" s="36">
        <f t="shared" si="220"/>
        <v>1978.0250731594788</v>
      </c>
      <c r="M1162" s="36">
        <f t="shared" si="221"/>
        <v>1978.0250731594788</v>
      </c>
      <c r="N1162" s="36">
        <f t="shared" si="222"/>
        <v>3.6238848600470455E-2</v>
      </c>
      <c r="O1162" s="36">
        <f t="shared" si="223"/>
        <v>3912583.1900475612</v>
      </c>
      <c r="P1162" s="35">
        <f t="shared" si="226"/>
        <v>3912583.1900475612</v>
      </c>
    </row>
    <row r="1163" spans="1:16" ht="17" x14ac:dyDescent="0.4">
      <c r="A1163" s="1">
        <v>1162</v>
      </c>
      <c r="B1163" s="21">
        <v>40975</v>
      </c>
      <c r="C1163" s="43">
        <v>2</v>
      </c>
      <c r="D1163" s="23">
        <v>54333</v>
      </c>
      <c r="E1163" s="25">
        <f t="shared" si="227"/>
        <v>50894.5</v>
      </c>
      <c r="F1163" s="25">
        <f t="shared" si="228"/>
        <v>51241.875</v>
      </c>
      <c r="G1163" s="25">
        <f t="shared" si="217"/>
        <v>1.0603241977386659</v>
      </c>
      <c r="H1163" s="25">
        <f t="shared" si="224"/>
        <v>0.99903006100488578</v>
      </c>
      <c r="I1163" s="4">
        <f t="shared" si="218"/>
        <v>54385.750860538203</v>
      </c>
      <c r="J1163" s="25">
        <f t="shared" si="225"/>
        <v>52653.86397679145</v>
      </c>
      <c r="K1163" s="15">
        <f t="shared" si="219"/>
        <v>52602.79294087692</v>
      </c>
      <c r="L1163" s="36">
        <f t="shared" si="220"/>
        <v>1730.2070591230804</v>
      </c>
      <c r="M1163" s="36">
        <f t="shared" si="221"/>
        <v>1730.2070591230804</v>
      </c>
      <c r="N1163" s="36">
        <f t="shared" si="222"/>
        <v>3.1844497066664465E-2</v>
      </c>
      <c r="O1163" s="36">
        <f t="shared" si="223"/>
        <v>2993616.4674393386</v>
      </c>
      <c r="P1163" s="35">
        <f t="shared" si="226"/>
        <v>2993616.4674393386</v>
      </c>
    </row>
    <row r="1164" spans="1:16" ht="17" x14ac:dyDescent="0.4">
      <c r="A1164" s="1">
        <v>1163</v>
      </c>
      <c r="B1164" s="21">
        <v>40976</v>
      </c>
      <c r="C1164" s="43">
        <v>3</v>
      </c>
      <c r="D1164" s="23">
        <v>42919</v>
      </c>
      <c r="E1164" s="25">
        <f t="shared" si="227"/>
        <v>51589.25</v>
      </c>
      <c r="F1164" s="25">
        <f t="shared" si="228"/>
        <v>50741.25</v>
      </c>
      <c r="G1164" s="25">
        <f t="shared" si="217"/>
        <v>0.8458404158352425</v>
      </c>
      <c r="H1164" s="25">
        <f t="shared" si="224"/>
        <v>1.0006656594296783</v>
      </c>
      <c r="I1164" s="4">
        <f t="shared" si="218"/>
        <v>42890.449567802047</v>
      </c>
      <c r="J1164" s="25">
        <f t="shared" si="225"/>
        <v>52654.404642854293</v>
      </c>
      <c r="K1164" s="15">
        <f t="shared" si="219"/>
        <v>52689.454543818909</v>
      </c>
      <c r="L1164" s="36">
        <f t="shared" si="220"/>
        <v>-9770.4545438189089</v>
      </c>
      <c r="M1164" s="36">
        <f t="shared" si="221"/>
        <v>9770.4545438189089</v>
      </c>
      <c r="N1164" s="36">
        <f t="shared" si="222"/>
        <v>0.22764869973249396</v>
      </c>
      <c r="O1164" s="36">
        <f t="shared" si="223"/>
        <v>95461781.992831558</v>
      </c>
      <c r="P1164" s="35">
        <f t="shared" si="226"/>
        <v>95461781.992831558</v>
      </c>
    </row>
    <row r="1165" spans="1:16" ht="17" x14ac:dyDescent="0.4">
      <c r="A1165" s="1">
        <v>1164</v>
      </c>
      <c r="B1165" s="21">
        <v>40977</v>
      </c>
      <c r="C1165" s="43">
        <v>4</v>
      </c>
      <c r="D1165" s="23">
        <v>54522</v>
      </c>
      <c r="E1165" s="25">
        <f t="shared" si="227"/>
        <v>49893.25</v>
      </c>
      <c r="F1165" s="25">
        <f t="shared" si="228"/>
        <v>48420.875</v>
      </c>
      <c r="G1165" s="25">
        <f t="shared" si="217"/>
        <v>1.1260019568006567</v>
      </c>
      <c r="H1165" s="25">
        <f t="shared" si="224"/>
        <v>1.0012225194949984</v>
      </c>
      <c r="I1165" s="4">
        <f t="shared" si="218"/>
        <v>54455.427178665617</v>
      </c>
      <c r="J1165" s="25">
        <f t="shared" si="225"/>
        <v>52654.945308917137</v>
      </c>
      <c r="K1165" s="15">
        <f t="shared" si="219"/>
        <v>52719.317006065365</v>
      </c>
      <c r="L1165" s="36">
        <f t="shared" si="220"/>
        <v>1802.6829939346353</v>
      </c>
      <c r="M1165" s="36">
        <f t="shared" si="221"/>
        <v>1802.6829939346353</v>
      </c>
      <c r="N1165" s="36">
        <f t="shared" si="222"/>
        <v>3.3063405486494175E-2</v>
      </c>
      <c r="O1165" s="36">
        <f t="shared" si="223"/>
        <v>3249665.9766211403</v>
      </c>
      <c r="P1165" s="35">
        <f t="shared" si="226"/>
        <v>3249665.9766211403</v>
      </c>
    </row>
    <row r="1166" spans="1:16" ht="17" x14ac:dyDescent="0.4">
      <c r="A1166" s="1">
        <v>1165</v>
      </c>
      <c r="B1166" s="21">
        <v>40978</v>
      </c>
      <c r="C1166" s="43">
        <v>1</v>
      </c>
      <c r="D1166" s="23">
        <v>47799</v>
      </c>
      <c r="E1166" s="25">
        <f t="shared" si="227"/>
        <v>46948.5</v>
      </c>
      <c r="F1166" s="25">
        <f t="shared" si="228"/>
        <v>48194.75</v>
      </c>
      <c r="G1166" s="25">
        <f t="shared" si="217"/>
        <v>0.99178852468370515</v>
      </c>
      <c r="H1166" s="25">
        <f t="shared" si="224"/>
        <v>0.99908176007043725</v>
      </c>
      <c r="I1166" s="4">
        <f t="shared" si="218"/>
        <v>47842.931289857675</v>
      </c>
      <c r="J1166" s="25">
        <f t="shared" si="225"/>
        <v>52655.48597497998</v>
      </c>
      <c r="K1166" s="15">
        <f t="shared" si="219"/>
        <v>52607.135605247218</v>
      </c>
      <c r="L1166" s="36">
        <f t="shared" si="220"/>
        <v>-4808.1356052472183</v>
      </c>
      <c r="M1166" s="36">
        <f t="shared" si="221"/>
        <v>4808.1356052472183</v>
      </c>
      <c r="N1166" s="36">
        <f t="shared" si="222"/>
        <v>0.10059071539670743</v>
      </c>
      <c r="O1166" s="36">
        <f t="shared" si="223"/>
        <v>23118167.998446036</v>
      </c>
      <c r="P1166" s="35">
        <f t="shared" si="226"/>
        <v>23118167.998446036</v>
      </c>
    </row>
    <row r="1167" spans="1:16" ht="17" x14ac:dyDescent="0.4">
      <c r="A1167" s="1">
        <v>1166</v>
      </c>
      <c r="B1167" s="21">
        <v>40979</v>
      </c>
      <c r="C1167" s="43">
        <v>2</v>
      </c>
      <c r="D1167" s="23">
        <v>42554</v>
      </c>
      <c r="E1167" s="25">
        <f t="shared" si="227"/>
        <v>49441</v>
      </c>
      <c r="F1167" s="25">
        <f t="shared" si="228"/>
        <v>49393.125</v>
      </c>
      <c r="G1167" s="25">
        <f t="shared" si="217"/>
        <v>0.86153690417441697</v>
      </c>
      <c r="H1167" s="25">
        <f t="shared" si="224"/>
        <v>0.99903006100488578</v>
      </c>
      <c r="I1167" s="4">
        <f t="shared" si="218"/>
        <v>42595.314856888865</v>
      </c>
      <c r="J1167" s="25">
        <f t="shared" si="225"/>
        <v>52656.026641042823</v>
      </c>
      <c r="K1167" s="15">
        <f t="shared" si="219"/>
        <v>52604.953507475904</v>
      </c>
      <c r="L1167" s="36">
        <f t="shared" si="220"/>
        <v>-10050.953507475904</v>
      </c>
      <c r="M1167" s="36">
        <f t="shared" si="221"/>
        <v>10050.953507475904</v>
      </c>
      <c r="N1167" s="36">
        <f t="shared" si="222"/>
        <v>0.23619291976020831</v>
      </c>
      <c r="O1167" s="36">
        <f t="shared" si="223"/>
        <v>101021666.40944219</v>
      </c>
      <c r="P1167" s="35">
        <f t="shared" si="226"/>
        <v>101021666.40944219</v>
      </c>
    </row>
    <row r="1168" spans="1:16" ht="17" x14ac:dyDescent="0.4">
      <c r="A1168" s="1">
        <v>1167</v>
      </c>
      <c r="B1168" s="21">
        <v>40980</v>
      </c>
      <c r="C1168" s="43">
        <v>3</v>
      </c>
      <c r="D1168" s="23">
        <v>52889</v>
      </c>
      <c r="E1168" s="25">
        <f t="shared" si="227"/>
        <v>49345.25</v>
      </c>
      <c r="F1168" s="25">
        <f t="shared" si="228"/>
        <v>50128.125</v>
      </c>
      <c r="G1168" s="25">
        <f t="shared" si="217"/>
        <v>1.0550763668100493</v>
      </c>
      <c r="H1168" s="25">
        <f t="shared" si="224"/>
        <v>1.0006656594296783</v>
      </c>
      <c r="I1168" s="4">
        <f t="shared" si="218"/>
        <v>52853.817358081098</v>
      </c>
      <c r="J1168" s="25">
        <f t="shared" si="225"/>
        <v>52656.567307105674</v>
      </c>
      <c r="K1168" s="15">
        <f t="shared" si="219"/>
        <v>52691.61864766814</v>
      </c>
      <c r="L1168" s="36">
        <f t="shared" si="220"/>
        <v>197.3813523318604</v>
      </c>
      <c r="M1168" s="36">
        <f t="shared" si="221"/>
        <v>197.3813523318604</v>
      </c>
      <c r="N1168" s="36">
        <f t="shared" si="222"/>
        <v>3.73199251889543E-3</v>
      </c>
      <c r="O1168" s="36">
        <f t="shared" si="223"/>
        <v>38959.398248354009</v>
      </c>
      <c r="P1168" s="35">
        <f t="shared" si="226"/>
        <v>38959.398248354009</v>
      </c>
    </row>
    <row r="1169" spans="1:16" ht="17" x14ac:dyDescent="0.4">
      <c r="A1169" s="1">
        <v>1168</v>
      </c>
      <c r="B1169" s="21">
        <v>40981</v>
      </c>
      <c r="C1169" s="43">
        <v>4</v>
      </c>
      <c r="D1169" s="23">
        <v>54139</v>
      </c>
      <c r="E1169" s="25">
        <f t="shared" si="227"/>
        <v>50911</v>
      </c>
      <c r="F1169" s="25">
        <f t="shared" si="228"/>
        <v>50921.625</v>
      </c>
      <c r="G1169" s="25">
        <f t="shared" si="217"/>
        <v>1.0631828815360862</v>
      </c>
      <c r="H1169" s="25">
        <f t="shared" si="224"/>
        <v>1.0012225194949984</v>
      </c>
      <c r="I1169" s="4">
        <f t="shared" si="218"/>
        <v>54072.894831916979</v>
      </c>
      <c r="J1169" s="25">
        <f t="shared" si="225"/>
        <v>52657.107973168517</v>
      </c>
      <c r="K1169" s="15">
        <f t="shared" si="219"/>
        <v>52721.482314215951</v>
      </c>
      <c r="L1169" s="36">
        <f t="shared" si="220"/>
        <v>1417.5176857840488</v>
      </c>
      <c r="M1169" s="36">
        <f t="shared" si="221"/>
        <v>1417.5176857840488</v>
      </c>
      <c r="N1169" s="36">
        <f t="shared" si="222"/>
        <v>2.6182930711391949E-2</v>
      </c>
      <c r="O1169" s="36">
        <f t="shared" si="223"/>
        <v>2009356.3895105654</v>
      </c>
      <c r="P1169" s="35">
        <f t="shared" si="226"/>
        <v>2009356.3895105654</v>
      </c>
    </row>
    <row r="1170" spans="1:16" ht="17" x14ac:dyDescent="0.4">
      <c r="A1170" s="1">
        <v>1169</v>
      </c>
      <c r="B1170" s="21">
        <v>40982</v>
      </c>
      <c r="C1170" s="43">
        <v>1</v>
      </c>
      <c r="D1170" s="23">
        <v>54062</v>
      </c>
      <c r="E1170" s="25">
        <f t="shared" si="227"/>
        <v>50932.25</v>
      </c>
      <c r="F1170" s="25">
        <f t="shared" si="228"/>
        <v>51029.375</v>
      </c>
      <c r="G1170" s="25">
        <f t="shared" si="217"/>
        <v>1.0594290053523094</v>
      </c>
      <c r="H1170" s="25">
        <f t="shared" si="224"/>
        <v>0.99908176007043725</v>
      </c>
      <c r="I1170" s="4">
        <f t="shared" si="218"/>
        <v>54111.687512129662</v>
      </c>
      <c r="J1170" s="25">
        <f t="shared" si="225"/>
        <v>52657.64863923136</v>
      </c>
      <c r="K1170" s="15">
        <f t="shared" si="219"/>
        <v>52609.29628365393</v>
      </c>
      <c r="L1170" s="36">
        <f t="shared" si="220"/>
        <v>1452.70371634607</v>
      </c>
      <c r="M1170" s="36">
        <f t="shared" si="221"/>
        <v>1452.70371634607</v>
      </c>
      <c r="N1170" s="36">
        <f t="shared" si="222"/>
        <v>2.6871068705302616E-2</v>
      </c>
      <c r="O1170" s="36">
        <f t="shared" si="223"/>
        <v>2110348.0874856832</v>
      </c>
      <c r="P1170" s="35">
        <f t="shared" si="226"/>
        <v>2110348.0874856832</v>
      </c>
    </row>
    <row r="1171" spans="1:16" ht="17" x14ac:dyDescent="0.4">
      <c r="A1171" s="1">
        <v>1170</v>
      </c>
      <c r="B1171" s="21">
        <v>40983</v>
      </c>
      <c r="C1171" s="43">
        <v>2</v>
      </c>
      <c r="D1171" s="23">
        <v>42639</v>
      </c>
      <c r="E1171" s="25">
        <f t="shared" si="227"/>
        <v>51126.5</v>
      </c>
      <c r="F1171" s="25">
        <f t="shared" si="228"/>
        <v>50272.5</v>
      </c>
      <c r="G1171" s="25">
        <f t="shared" si="217"/>
        <v>0.84815754139937338</v>
      </c>
      <c r="H1171" s="25">
        <f t="shared" si="224"/>
        <v>0.99903006100488578</v>
      </c>
      <c r="I1171" s="4">
        <f t="shared" si="218"/>
        <v>42680.397381747527</v>
      </c>
      <c r="J1171" s="25">
        <f t="shared" si="225"/>
        <v>52658.189305294203</v>
      </c>
      <c r="K1171" s="15">
        <f t="shared" si="219"/>
        <v>52607.114074074889</v>
      </c>
      <c r="L1171" s="36">
        <f t="shared" si="220"/>
        <v>-9968.1140740748888</v>
      </c>
      <c r="M1171" s="36">
        <f t="shared" si="221"/>
        <v>9968.1140740748888</v>
      </c>
      <c r="N1171" s="36">
        <f t="shared" si="222"/>
        <v>0.23377926485318345</v>
      </c>
      <c r="O1171" s="36">
        <f t="shared" si="223"/>
        <v>99363298.193769872</v>
      </c>
      <c r="P1171" s="35">
        <f t="shared" si="226"/>
        <v>99363298.193769872</v>
      </c>
    </row>
    <row r="1172" spans="1:16" ht="17" x14ac:dyDescent="0.4">
      <c r="A1172" s="1">
        <v>1171</v>
      </c>
      <c r="B1172" s="21">
        <v>40984</v>
      </c>
      <c r="C1172" s="43">
        <v>3</v>
      </c>
      <c r="D1172" s="23">
        <v>53666</v>
      </c>
      <c r="E1172" s="25">
        <f t="shared" si="227"/>
        <v>49418.5</v>
      </c>
      <c r="F1172" s="25">
        <f t="shared" si="228"/>
        <v>47886.375</v>
      </c>
      <c r="G1172" s="25">
        <f t="shared" si="217"/>
        <v>1.1206945608223633</v>
      </c>
      <c r="H1172" s="25">
        <f t="shared" si="224"/>
        <v>1.0006656594296783</v>
      </c>
      <c r="I1172" s="4">
        <f t="shared" si="218"/>
        <v>53630.30048476583</v>
      </c>
      <c r="J1172" s="25">
        <f t="shared" si="225"/>
        <v>52658.729971357046</v>
      </c>
      <c r="K1172" s="15">
        <f t="shared" si="219"/>
        <v>52693.782751517363</v>
      </c>
      <c r="L1172" s="36">
        <f t="shared" si="220"/>
        <v>972.21724848263693</v>
      </c>
      <c r="M1172" s="36">
        <f t="shared" si="221"/>
        <v>972.21724848263693</v>
      </c>
      <c r="N1172" s="36">
        <f t="shared" si="222"/>
        <v>1.8116074395010565E-2</v>
      </c>
      <c r="O1172" s="36">
        <f t="shared" si="223"/>
        <v>945206.37824714941</v>
      </c>
      <c r="P1172" s="35">
        <f t="shared" si="226"/>
        <v>945206.37824714941</v>
      </c>
    </row>
    <row r="1173" spans="1:16" ht="17" x14ac:dyDescent="0.4">
      <c r="A1173" s="1">
        <v>1172</v>
      </c>
      <c r="B1173" s="21">
        <v>40985</v>
      </c>
      <c r="C1173" s="43">
        <v>4</v>
      </c>
      <c r="D1173" s="23">
        <v>47307</v>
      </c>
      <c r="E1173" s="25">
        <f t="shared" si="227"/>
        <v>46354.25</v>
      </c>
      <c r="F1173" s="25">
        <f t="shared" si="228"/>
        <v>47319</v>
      </c>
      <c r="G1173" s="25">
        <f t="shared" si="217"/>
        <v>0.99974640207950294</v>
      </c>
      <c r="H1173" s="25">
        <f t="shared" si="224"/>
        <v>1.0012225194949984</v>
      </c>
      <c r="I1173" s="4">
        <f t="shared" si="218"/>
        <v>47249.236886782113</v>
      </c>
      <c r="J1173" s="25">
        <f t="shared" si="225"/>
        <v>52659.27063741989</v>
      </c>
      <c r="K1173" s="15">
        <f t="shared" si="219"/>
        <v>52723.64762236653</v>
      </c>
      <c r="L1173" s="36">
        <f t="shared" si="220"/>
        <v>-5416.6476223665304</v>
      </c>
      <c r="M1173" s="36">
        <f t="shared" si="221"/>
        <v>5416.6476223665304</v>
      </c>
      <c r="N1173" s="36">
        <f t="shared" si="222"/>
        <v>0.11449991803256454</v>
      </c>
      <c r="O1173" s="36">
        <f t="shared" si="223"/>
        <v>29340071.464888986</v>
      </c>
      <c r="P1173" s="35">
        <f t="shared" si="226"/>
        <v>29340071.464888986</v>
      </c>
    </row>
    <row r="1174" spans="1:16" ht="17" x14ac:dyDescent="0.4">
      <c r="A1174" s="1">
        <v>1173</v>
      </c>
      <c r="B1174" s="21">
        <v>40986</v>
      </c>
      <c r="C1174" s="43">
        <v>1</v>
      </c>
      <c r="D1174" s="23">
        <v>41805</v>
      </c>
      <c r="E1174" s="25">
        <f t="shared" si="227"/>
        <v>48283.75</v>
      </c>
      <c r="F1174" s="25">
        <f t="shared" si="228"/>
        <v>48615</v>
      </c>
      <c r="G1174" s="25">
        <f t="shared" si="217"/>
        <v>0.85991977784634377</v>
      </c>
      <c r="H1174" s="25">
        <f t="shared" si="224"/>
        <v>0.99908176007043725</v>
      </c>
      <c r="I1174" s="4">
        <f t="shared" si="218"/>
        <v>41843.422301146471</v>
      </c>
      <c r="J1174" s="25">
        <f t="shared" si="225"/>
        <v>52659.81130348274</v>
      </c>
      <c r="K1174" s="15">
        <f t="shared" si="219"/>
        <v>52611.456962060642</v>
      </c>
      <c r="L1174" s="36">
        <f t="shared" si="220"/>
        <v>-10806.456962060642</v>
      </c>
      <c r="M1174" s="36">
        <f t="shared" si="221"/>
        <v>10806.456962060642</v>
      </c>
      <c r="N1174" s="36">
        <f t="shared" si="222"/>
        <v>0.25849675785338216</v>
      </c>
      <c r="O1174" s="36">
        <f t="shared" si="223"/>
        <v>116779512.07286891</v>
      </c>
      <c r="P1174" s="35">
        <f t="shared" si="226"/>
        <v>116779512.07286891</v>
      </c>
    </row>
    <row r="1175" spans="1:16" ht="17" x14ac:dyDescent="0.4">
      <c r="A1175" s="1">
        <v>1174</v>
      </c>
      <c r="B1175" s="21">
        <v>40987</v>
      </c>
      <c r="C1175" s="43">
        <v>2</v>
      </c>
      <c r="D1175" s="23">
        <v>50357</v>
      </c>
      <c r="E1175" s="25">
        <f t="shared" si="227"/>
        <v>48946.25</v>
      </c>
      <c r="F1175" s="25">
        <f t="shared" si="228"/>
        <v>50262.625</v>
      </c>
      <c r="G1175" s="25">
        <f t="shared" si="217"/>
        <v>1.001877637707939</v>
      </c>
      <c r="H1175" s="25">
        <f t="shared" si="224"/>
        <v>0.99903006100488578</v>
      </c>
      <c r="I1175" s="4">
        <f t="shared" si="218"/>
        <v>50405.890638914148</v>
      </c>
      <c r="J1175" s="25">
        <f t="shared" si="225"/>
        <v>52660.351969545583</v>
      </c>
      <c r="K1175" s="15">
        <f t="shared" si="219"/>
        <v>52609.274640673881</v>
      </c>
      <c r="L1175" s="36">
        <f t="shared" si="220"/>
        <v>-2252.2746406738806</v>
      </c>
      <c r="M1175" s="36">
        <f t="shared" si="221"/>
        <v>2252.2746406738806</v>
      </c>
      <c r="N1175" s="36">
        <f t="shared" si="222"/>
        <v>4.472614811592987E-2</v>
      </c>
      <c r="O1175" s="36">
        <f t="shared" si="223"/>
        <v>5072741.0570226582</v>
      </c>
      <c r="P1175" s="35">
        <f t="shared" si="226"/>
        <v>5072741.0570226582</v>
      </c>
    </row>
    <row r="1176" spans="1:16" ht="17" x14ac:dyDescent="0.4">
      <c r="A1176" s="1">
        <v>1175</v>
      </c>
      <c r="B1176" s="21">
        <v>40988</v>
      </c>
      <c r="C1176" s="43">
        <v>3</v>
      </c>
      <c r="D1176" s="23">
        <v>56316</v>
      </c>
      <c r="E1176" s="25">
        <f t="shared" si="227"/>
        <v>51579</v>
      </c>
      <c r="F1176" s="25">
        <f t="shared" si="228"/>
        <v>52124.125</v>
      </c>
      <c r="G1176" s="25">
        <f t="shared" si="217"/>
        <v>1.0804210142616304</v>
      </c>
      <c r="H1176" s="25">
        <f t="shared" si="224"/>
        <v>1.0006656594296783</v>
      </c>
      <c r="I1176" s="4">
        <f t="shared" si="218"/>
        <v>56278.537660717637</v>
      </c>
      <c r="J1176" s="25">
        <f t="shared" si="225"/>
        <v>52660.892635608427</v>
      </c>
      <c r="K1176" s="15">
        <f t="shared" si="219"/>
        <v>52695.946855366601</v>
      </c>
      <c r="L1176" s="36">
        <f t="shared" si="220"/>
        <v>3620.0531446333989</v>
      </c>
      <c r="M1176" s="36">
        <f t="shared" si="221"/>
        <v>3620.0531446333989</v>
      </c>
      <c r="N1176" s="36">
        <f t="shared" si="222"/>
        <v>6.4281077218435234E-2</v>
      </c>
      <c r="O1176" s="36">
        <f t="shared" si="223"/>
        <v>13104784.76997016</v>
      </c>
      <c r="P1176" s="35">
        <f t="shared" si="226"/>
        <v>13104784.76997016</v>
      </c>
    </row>
    <row r="1177" spans="1:16" ht="17" x14ac:dyDescent="0.4">
      <c r="A1177" s="1">
        <v>1176</v>
      </c>
      <c r="B1177" s="21">
        <v>40989</v>
      </c>
      <c r="C1177" s="43">
        <v>4</v>
      </c>
      <c r="D1177" s="23">
        <v>57838</v>
      </c>
      <c r="E1177" s="25">
        <f t="shared" si="227"/>
        <v>52669.25</v>
      </c>
      <c r="F1177" s="25">
        <f t="shared" si="228"/>
        <v>53443.625</v>
      </c>
      <c r="G1177" s="25">
        <f t="shared" si="217"/>
        <v>1.0822244935668193</v>
      </c>
      <c r="H1177" s="25">
        <f t="shared" si="224"/>
        <v>1.0012225194949984</v>
      </c>
      <c r="I1177" s="4">
        <f t="shared" si="218"/>
        <v>57767.37825390965</v>
      </c>
      <c r="J1177" s="25">
        <f t="shared" si="225"/>
        <v>52661.43330167127</v>
      </c>
      <c r="K1177" s="15">
        <f t="shared" si="219"/>
        <v>52725.812930517124</v>
      </c>
      <c r="L1177" s="36">
        <f t="shared" si="220"/>
        <v>5112.1870694828758</v>
      </c>
      <c r="M1177" s="36">
        <f t="shared" si="221"/>
        <v>5112.1870694828758</v>
      </c>
      <c r="N1177" s="36">
        <f t="shared" si="222"/>
        <v>8.8388033290965728E-2</v>
      </c>
      <c r="O1177" s="36">
        <f t="shared" si="223"/>
        <v>26134456.633387912</v>
      </c>
      <c r="P1177" s="35">
        <f t="shared" si="226"/>
        <v>26134456.633387912</v>
      </c>
    </row>
    <row r="1178" spans="1:16" ht="17" x14ac:dyDescent="0.4">
      <c r="A1178" s="1">
        <v>1177</v>
      </c>
      <c r="B1178" s="21">
        <v>40990</v>
      </c>
      <c r="C1178" s="43">
        <v>1</v>
      </c>
      <c r="D1178" s="23">
        <v>46166</v>
      </c>
      <c r="E1178" s="25">
        <f t="shared" si="227"/>
        <v>54218</v>
      </c>
      <c r="F1178" s="25">
        <f t="shared" si="228"/>
        <v>53344.625</v>
      </c>
      <c r="G1178" s="25">
        <f t="shared" si="217"/>
        <v>0.86542927239623491</v>
      </c>
      <c r="H1178" s="25">
        <f t="shared" si="224"/>
        <v>0.99908176007043725</v>
      </c>
      <c r="I1178" s="4">
        <f t="shared" si="218"/>
        <v>46208.430425899482</v>
      </c>
      <c r="J1178" s="25">
        <f t="shared" si="225"/>
        <v>52661.973967734113</v>
      </c>
      <c r="K1178" s="15">
        <f t="shared" si="219"/>
        <v>52613.617640467346</v>
      </c>
      <c r="L1178" s="36">
        <f t="shared" si="220"/>
        <v>-6447.6176404673461</v>
      </c>
      <c r="M1178" s="36">
        <f t="shared" si="221"/>
        <v>6447.6176404673461</v>
      </c>
      <c r="N1178" s="36">
        <f t="shared" si="222"/>
        <v>0.13966160465423355</v>
      </c>
      <c r="O1178" s="36">
        <f t="shared" si="223"/>
        <v>41571773.237665705</v>
      </c>
      <c r="P1178" s="35">
        <f t="shared" si="226"/>
        <v>41571773.237665705</v>
      </c>
    </row>
    <row r="1179" spans="1:16" ht="17" x14ac:dyDescent="0.4">
      <c r="A1179" s="1">
        <v>1178</v>
      </c>
      <c r="B1179" s="21">
        <v>40991</v>
      </c>
      <c r="C1179" s="43">
        <v>2</v>
      </c>
      <c r="D1179" s="23">
        <v>56552</v>
      </c>
      <c r="E1179" s="25">
        <f t="shared" si="227"/>
        <v>52471.25</v>
      </c>
      <c r="F1179" s="25">
        <f t="shared" si="228"/>
        <v>50560.875</v>
      </c>
      <c r="G1179" s="25">
        <f t="shared" si="217"/>
        <v>1.1184933013916394</v>
      </c>
      <c r="H1179" s="25">
        <f t="shared" si="224"/>
        <v>0.99903006100488578</v>
      </c>
      <c r="I1179" s="4">
        <f t="shared" si="218"/>
        <v>56606.905244789654</v>
      </c>
      <c r="J1179" s="25">
        <f t="shared" si="225"/>
        <v>52662.514633796964</v>
      </c>
      <c r="K1179" s="15">
        <f t="shared" si="219"/>
        <v>52611.435207272873</v>
      </c>
      <c r="L1179" s="36">
        <f t="shared" si="220"/>
        <v>3940.5647927271275</v>
      </c>
      <c r="M1179" s="36">
        <f t="shared" si="221"/>
        <v>3940.5647927271275</v>
      </c>
      <c r="N1179" s="36">
        <f t="shared" si="222"/>
        <v>6.9680378991496802E-2</v>
      </c>
      <c r="O1179" s="36">
        <f t="shared" si="223"/>
        <v>15528050.88568059</v>
      </c>
      <c r="P1179" s="35">
        <f t="shared" si="226"/>
        <v>15528050.88568059</v>
      </c>
    </row>
    <row r="1180" spans="1:16" ht="17" x14ac:dyDescent="0.4">
      <c r="A1180" s="1">
        <v>1179</v>
      </c>
      <c r="B1180" s="21">
        <v>40992</v>
      </c>
      <c r="C1180" s="43">
        <v>3</v>
      </c>
      <c r="D1180" s="23">
        <v>49329</v>
      </c>
      <c r="E1180" s="25">
        <f t="shared" si="227"/>
        <v>48650.5</v>
      </c>
      <c r="F1180" s="25">
        <f t="shared" si="228"/>
        <v>49809.125</v>
      </c>
      <c r="G1180" s="25">
        <f t="shared" si="217"/>
        <v>0.99036070197980797</v>
      </c>
      <c r="H1180" s="25">
        <f t="shared" si="224"/>
        <v>1.0006656594296783</v>
      </c>
      <c r="I1180" s="4">
        <f t="shared" si="218"/>
        <v>49296.185529255279</v>
      </c>
      <c r="J1180" s="25">
        <f t="shared" si="225"/>
        <v>52663.055299859807</v>
      </c>
      <c r="K1180" s="15">
        <f t="shared" si="219"/>
        <v>52698.110959215832</v>
      </c>
      <c r="L1180" s="36">
        <f t="shared" si="220"/>
        <v>-3369.1109592158318</v>
      </c>
      <c r="M1180" s="36">
        <f t="shared" si="221"/>
        <v>3369.1109592158318</v>
      </c>
      <c r="N1180" s="36">
        <f t="shared" si="222"/>
        <v>6.8298788931781138E-2</v>
      </c>
      <c r="O1180" s="36">
        <f t="shared" si="223"/>
        <v>11350908.655508222</v>
      </c>
      <c r="P1180" s="35">
        <f t="shared" si="226"/>
        <v>11350908.655508222</v>
      </c>
    </row>
    <row r="1181" spans="1:16" ht="17" x14ac:dyDescent="0.4">
      <c r="A1181" s="1">
        <v>1180</v>
      </c>
      <c r="B1181" s="21">
        <v>40993</v>
      </c>
      <c r="C1181" s="43">
        <v>4</v>
      </c>
      <c r="D1181" s="23">
        <v>42555</v>
      </c>
      <c r="E1181" s="25">
        <f t="shared" si="227"/>
        <v>50967.75</v>
      </c>
      <c r="F1181" s="25">
        <f t="shared" si="228"/>
        <v>50997.875</v>
      </c>
      <c r="G1181" s="25">
        <f t="shared" si="217"/>
        <v>0.83444653331143703</v>
      </c>
      <c r="H1181" s="25">
        <f t="shared" si="224"/>
        <v>1.0012225194949984</v>
      </c>
      <c r="I1181" s="4">
        <f t="shared" si="218"/>
        <v>42503.039205974012</v>
      </c>
      <c r="J1181" s="25">
        <f t="shared" si="225"/>
        <v>52663.59596592265</v>
      </c>
      <c r="K1181" s="15">
        <f t="shared" si="219"/>
        <v>52727.978238667711</v>
      </c>
      <c r="L1181" s="36">
        <f t="shared" si="220"/>
        <v>-10172.978238667711</v>
      </c>
      <c r="M1181" s="36">
        <f t="shared" si="221"/>
        <v>10172.978238667711</v>
      </c>
      <c r="N1181" s="36">
        <f t="shared" si="222"/>
        <v>0.23905482877846812</v>
      </c>
      <c r="O1181" s="36">
        <f t="shared" si="223"/>
        <v>103489486.2444068</v>
      </c>
      <c r="P1181" s="35">
        <f t="shared" si="226"/>
        <v>103489486.2444068</v>
      </c>
    </row>
    <row r="1182" spans="1:16" ht="17" x14ac:dyDescent="0.4">
      <c r="A1182" s="1">
        <v>1181</v>
      </c>
      <c r="B1182" s="21">
        <v>40994</v>
      </c>
      <c r="C1182" s="43">
        <v>1</v>
      </c>
      <c r="D1182" s="23">
        <v>55435</v>
      </c>
      <c r="E1182" s="25">
        <f t="shared" si="227"/>
        <v>51028</v>
      </c>
      <c r="F1182" s="25">
        <f t="shared" si="228"/>
        <v>51998.5</v>
      </c>
      <c r="G1182" s="25">
        <f t="shared" si="217"/>
        <v>1.0660884448589862</v>
      </c>
      <c r="H1182" s="25">
        <f t="shared" si="224"/>
        <v>0.99908176007043725</v>
      </c>
      <c r="I1182" s="4">
        <f t="shared" si="218"/>
        <v>55485.949414281895</v>
      </c>
      <c r="J1182" s="25">
        <f t="shared" si="225"/>
        <v>52664.136631985493</v>
      </c>
      <c r="K1182" s="15">
        <f t="shared" si="219"/>
        <v>52615.778318874058</v>
      </c>
      <c r="L1182" s="36">
        <f t="shared" si="220"/>
        <v>2819.2216811259423</v>
      </c>
      <c r="M1182" s="36">
        <f t="shared" si="221"/>
        <v>2819.2216811259423</v>
      </c>
      <c r="N1182" s="36">
        <f t="shared" si="222"/>
        <v>5.0856348536591364E-2</v>
      </c>
      <c r="O1182" s="36">
        <f t="shared" si="223"/>
        <v>7948010.8873305842</v>
      </c>
      <c r="P1182" s="35">
        <f t="shared" si="226"/>
        <v>7948010.8873305842</v>
      </c>
    </row>
    <row r="1183" spans="1:16" ht="17" x14ac:dyDescent="0.4">
      <c r="A1183" s="1">
        <v>1182</v>
      </c>
      <c r="B1183" s="21">
        <v>40995</v>
      </c>
      <c r="C1183" s="43">
        <v>2</v>
      </c>
      <c r="D1183" s="23">
        <v>56793</v>
      </c>
      <c r="E1183" s="25">
        <f t="shared" si="227"/>
        <v>52969</v>
      </c>
      <c r="F1183" s="25">
        <f t="shared" si="228"/>
        <v>53312.625</v>
      </c>
      <c r="G1183" s="25">
        <f t="shared" si="217"/>
        <v>1.0652823791737887</v>
      </c>
      <c r="H1183" s="25">
        <f t="shared" si="224"/>
        <v>0.99903006100488578</v>
      </c>
      <c r="I1183" s="4">
        <f t="shared" si="218"/>
        <v>56848.139227035987</v>
      </c>
      <c r="J1183" s="25">
        <f t="shared" si="225"/>
        <v>52664.677298048337</v>
      </c>
      <c r="K1183" s="15">
        <f t="shared" si="219"/>
        <v>52613.59577387185</v>
      </c>
      <c r="L1183" s="36">
        <f t="shared" si="220"/>
        <v>4179.4042261281502</v>
      </c>
      <c r="M1183" s="36">
        <f t="shared" si="221"/>
        <v>4179.4042261281502</v>
      </c>
      <c r="N1183" s="36">
        <f t="shared" si="222"/>
        <v>7.3590129525261033E-2</v>
      </c>
      <c r="O1183" s="36">
        <f t="shared" si="223"/>
        <v>17467419.685377844</v>
      </c>
      <c r="P1183" s="35">
        <f t="shared" si="226"/>
        <v>17467419.685377844</v>
      </c>
    </row>
    <row r="1184" spans="1:16" ht="17" x14ac:dyDescent="0.4">
      <c r="A1184" s="1">
        <v>1183</v>
      </c>
      <c r="B1184" s="21">
        <v>40996</v>
      </c>
      <c r="C1184" s="43">
        <v>3</v>
      </c>
      <c r="D1184" s="23">
        <v>57093</v>
      </c>
      <c r="E1184" s="25">
        <f t="shared" si="227"/>
        <v>53656.25</v>
      </c>
      <c r="F1184" s="25">
        <f t="shared" si="228"/>
        <v>53668.75</v>
      </c>
      <c r="G1184" s="25">
        <f t="shared" si="217"/>
        <v>1.0638034237801328</v>
      </c>
      <c r="H1184" s="25">
        <f t="shared" si="224"/>
        <v>1.0006656594296783</v>
      </c>
      <c r="I1184" s="4">
        <f t="shared" si="218"/>
        <v>57055.020787402369</v>
      </c>
      <c r="J1184" s="25">
        <f t="shared" si="225"/>
        <v>52665.21796411118</v>
      </c>
      <c r="K1184" s="15">
        <f t="shared" si="219"/>
        <v>52700.275063065055</v>
      </c>
      <c r="L1184" s="36">
        <f t="shared" si="220"/>
        <v>4392.7249369349447</v>
      </c>
      <c r="M1184" s="36">
        <f t="shared" si="221"/>
        <v>4392.7249369349447</v>
      </c>
      <c r="N1184" s="36">
        <f t="shared" si="222"/>
        <v>7.6939816386158461E-2</v>
      </c>
      <c r="O1184" s="36">
        <f t="shared" si="223"/>
        <v>19296032.371570114</v>
      </c>
      <c r="P1184" s="35">
        <f t="shared" si="226"/>
        <v>19296032.371570114</v>
      </c>
    </row>
    <row r="1185" spans="1:16" ht="17" x14ac:dyDescent="0.4">
      <c r="A1185" s="1">
        <v>1184</v>
      </c>
      <c r="B1185" s="21">
        <v>40997</v>
      </c>
      <c r="C1185" s="43">
        <v>4</v>
      </c>
      <c r="D1185" s="23">
        <v>45304</v>
      </c>
      <c r="E1185" s="25">
        <f t="shared" si="227"/>
        <v>53681.25</v>
      </c>
      <c r="F1185" s="25">
        <f t="shared" si="228"/>
        <v>52672.25</v>
      </c>
      <c r="G1185" s="25">
        <f t="shared" si="217"/>
        <v>0.860111348955095</v>
      </c>
      <c r="H1185" s="25">
        <f t="shared" si="224"/>
        <v>1.0012225194949984</v>
      </c>
      <c r="I1185" s="4">
        <f t="shared" si="218"/>
        <v>45248.682603394358</v>
      </c>
      <c r="J1185" s="25">
        <f t="shared" si="225"/>
        <v>52665.75863017403</v>
      </c>
      <c r="K1185" s="15">
        <f t="shared" si="219"/>
        <v>52730.143546818297</v>
      </c>
      <c r="L1185" s="36">
        <f t="shared" si="220"/>
        <v>-7426.1435468182972</v>
      </c>
      <c r="M1185" s="36">
        <f t="shared" si="221"/>
        <v>7426.1435468182972</v>
      </c>
      <c r="N1185" s="36">
        <f t="shared" si="222"/>
        <v>0.16391805462692691</v>
      </c>
      <c r="O1185" s="36">
        <f t="shared" si="223"/>
        <v>55147607.977951042</v>
      </c>
      <c r="P1185" s="35">
        <f t="shared" si="226"/>
        <v>55147607.977951042</v>
      </c>
    </row>
    <row r="1186" spans="1:16" ht="17" x14ac:dyDescent="0.4">
      <c r="A1186" s="1">
        <v>1185</v>
      </c>
      <c r="B1186" s="21">
        <v>40998</v>
      </c>
      <c r="C1186" s="43">
        <v>1</v>
      </c>
      <c r="D1186" s="23">
        <v>55535</v>
      </c>
      <c r="E1186" s="25">
        <f t="shared" si="227"/>
        <v>51663.25</v>
      </c>
      <c r="F1186" s="25">
        <f t="shared" si="228"/>
        <v>50686.875</v>
      </c>
      <c r="G1186" s="25">
        <f t="shared" si="217"/>
        <v>1.0956485283419031</v>
      </c>
      <c r="H1186" s="25">
        <f t="shared" si="224"/>
        <v>0.99908176007043725</v>
      </c>
      <c r="I1186" s="4">
        <f t="shared" si="218"/>
        <v>55586.041322668796</v>
      </c>
      <c r="J1186" s="25">
        <f t="shared" si="225"/>
        <v>52666.299296236873</v>
      </c>
      <c r="K1186" s="15">
        <f t="shared" si="219"/>
        <v>52617.938997280769</v>
      </c>
      <c r="L1186" s="36">
        <f t="shared" si="220"/>
        <v>2917.0610027192306</v>
      </c>
      <c r="M1186" s="36">
        <f t="shared" si="221"/>
        <v>2917.0610027192306</v>
      </c>
      <c r="N1186" s="36">
        <f t="shared" si="222"/>
        <v>5.2526532866106611E-2</v>
      </c>
      <c r="O1186" s="36">
        <f t="shared" si="223"/>
        <v>8509244.8935853224</v>
      </c>
      <c r="P1186" s="35">
        <f t="shared" si="226"/>
        <v>8509244.8935853224</v>
      </c>
    </row>
    <row r="1187" spans="1:16" ht="17" x14ac:dyDescent="0.4">
      <c r="A1187" s="1">
        <v>1186</v>
      </c>
      <c r="B1187" s="21">
        <v>40999</v>
      </c>
      <c r="C1187" s="43">
        <v>2</v>
      </c>
      <c r="D1187" s="23">
        <v>48721</v>
      </c>
      <c r="E1187" s="25">
        <f t="shared" si="227"/>
        <v>49710.5</v>
      </c>
      <c r="F1187" s="25">
        <f t="shared" si="228"/>
        <v>51596.125</v>
      </c>
      <c r="G1187" s="25">
        <f t="shared" si="217"/>
        <v>0.94427633858162796</v>
      </c>
      <c r="H1187" s="25">
        <f t="shared" si="224"/>
        <v>0.99903006100488578</v>
      </c>
      <c r="I1187" s="4">
        <f t="shared" si="218"/>
        <v>48768.302278105053</v>
      </c>
      <c r="J1187" s="25">
        <f t="shared" si="225"/>
        <v>52666.839962299717</v>
      </c>
      <c r="K1187" s="15">
        <f t="shared" si="219"/>
        <v>52615.756340470842</v>
      </c>
      <c r="L1187" s="36">
        <f t="shared" si="220"/>
        <v>-3894.7563404708417</v>
      </c>
      <c r="M1187" s="36">
        <f t="shared" si="221"/>
        <v>3894.7563404708417</v>
      </c>
      <c r="N1187" s="36">
        <f t="shared" si="222"/>
        <v>7.993999179965193E-2</v>
      </c>
      <c r="O1187" s="36">
        <f t="shared" si="223"/>
        <v>15169126.951637823</v>
      </c>
      <c r="P1187" s="35">
        <f t="shared" si="226"/>
        <v>15169126.951637823</v>
      </c>
    </row>
    <row r="1188" spans="1:16" ht="17" x14ac:dyDescent="0.4">
      <c r="A1188" s="1">
        <v>1187</v>
      </c>
      <c r="B1188" s="21">
        <v>41000</v>
      </c>
      <c r="C1188" s="43">
        <v>3</v>
      </c>
      <c r="D1188" s="22">
        <v>49282</v>
      </c>
      <c r="E1188" s="25">
        <f t="shared" si="227"/>
        <v>53481.75</v>
      </c>
      <c r="F1188" s="25">
        <f t="shared" si="228"/>
        <v>54155</v>
      </c>
      <c r="G1188" s="25">
        <f t="shared" si="217"/>
        <v>0.91001754223986708</v>
      </c>
      <c r="H1188" s="25">
        <f t="shared" si="224"/>
        <v>1.0006656594296783</v>
      </c>
      <c r="I1188" s="4">
        <f t="shared" si="218"/>
        <v>49249.216794436514</v>
      </c>
      <c r="J1188" s="25">
        <f t="shared" si="225"/>
        <v>52667.38062836256</v>
      </c>
      <c r="K1188" s="15">
        <f t="shared" si="219"/>
        <v>52702.439166914286</v>
      </c>
      <c r="L1188" s="36">
        <f t="shared" si="220"/>
        <v>-3420.439166914286</v>
      </c>
      <c r="M1188" s="36">
        <f t="shared" si="221"/>
        <v>3420.439166914286</v>
      </c>
      <c r="N1188" s="36">
        <f t="shared" si="222"/>
        <v>6.9405445536185342E-2</v>
      </c>
      <c r="O1188" s="36">
        <f t="shared" si="223"/>
        <v>11699404.094561296</v>
      </c>
      <c r="P1188" s="35">
        <f t="shared" si="226"/>
        <v>11699404.094561296</v>
      </c>
    </row>
    <row r="1189" spans="1:16" ht="17" x14ac:dyDescent="0.4">
      <c r="A1189" s="1">
        <v>1188</v>
      </c>
      <c r="B1189" s="21">
        <v>41001</v>
      </c>
      <c r="C1189" s="43">
        <v>4</v>
      </c>
      <c r="D1189" s="22">
        <v>60389</v>
      </c>
      <c r="E1189" s="25">
        <f t="shared" si="227"/>
        <v>54828.25</v>
      </c>
      <c r="F1189" s="25">
        <f t="shared" si="228"/>
        <v>56238.125</v>
      </c>
      <c r="G1189" s="25">
        <f t="shared" si="217"/>
        <v>1.0738089152154344</v>
      </c>
      <c r="H1189" s="25">
        <f t="shared" si="224"/>
        <v>1.0012225194949984</v>
      </c>
      <c r="I1189" s="4">
        <f t="shared" si="218"/>
        <v>60315.263414629648</v>
      </c>
      <c r="J1189" s="25">
        <f t="shared" si="225"/>
        <v>52667.921294425403</v>
      </c>
      <c r="K1189" s="15">
        <f t="shared" si="219"/>
        <v>52732.308854968884</v>
      </c>
      <c r="L1189" s="36">
        <f t="shared" si="220"/>
        <v>7656.6911450311163</v>
      </c>
      <c r="M1189" s="36">
        <f t="shared" si="221"/>
        <v>7656.6911450311163</v>
      </c>
      <c r="N1189" s="36">
        <f t="shared" si="222"/>
        <v>0.12678950048901483</v>
      </c>
      <c r="O1189" s="36">
        <f t="shared" si="223"/>
        <v>58624919.290397905</v>
      </c>
      <c r="P1189" s="35">
        <f t="shared" si="226"/>
        <v>58624919.290397905</v>
      </c>
    </row>
    <row r="1190" spans="1:16" ht="17" x14ac:dyDescent="0.4">
      <c r="A1190" s="1">
        <v>1189</v>
      </c>
      <c r="B1190" s="21">
        <v>41002</v>
      </c>
      <c r="C1190" s="43">
        <v>1</v>
      </c>
      <c r="D1190" s="22">
        <v>60921</v>
      </c>
      <c r="E1190" s="25">
        <f t="shared" si="227"/>
        <v>57648</v>
      </c>
      <c r="F1190" s="25">
        <f t="shared" si="228"/>
        <v>56841.5</v>
      </c>
      <c r="G1190" s="25">
        <f t="shared" si="217"/>
        <v>1.0717697456963662</v>
      </c>
      <c r="H1190" s="25">
        <f t="shared" si="224"/>
        <v>0.99908176007043725</v>
      </c>
      <c r="I1190" s="4">
        <f t="shared" si="218"/>
        <v>60976.991508387611</v>
      </c>
      <c r="J1190" s="25">
        <f t="shared" si="225"/>
        <v>52668.461960488246</v>
      </c>
      <c r="K1190" s="15">
        <f t="shared" si="219"/>
        <v>52620.099675687467</v>
      </c>
      <c r="L1190" s="36">
        <f t="shared" si="220"/>
        <v>8300.9003243125335</v>
      </c>
      <c r="M1190" s="36">
        <f t="shared" si="221"/>
        <v>8300.9003243125335</v>
      </c>
      <c r="N1190" s="36">
        <f t="shared" si="222"/>
        <v>0.13625679690603459</v>
      </c>
      <c r="O1190" s="36">
        <f t="shared" si="223"/>
        <v>68904946.19417192</v>
      </c>
      <c r="P1190" s="35">
        <f t="shared" si="226"/>
        <v>68904946.19417192</v>
      </c>
    </row>
    <row r="1191" spans="1:16" ht="17" x14ac:dyDescent="0.4">
      <c r="A1191" s="1">
        <v>1190</v>
      </c>
      <c r="B1191" s="21">
        <v>41003</v>
      </c>
      <c r="C1191" s="43">
        <v>2</v>
      </c>
      <c r="D1191" s="22">
        <v>60000</v>
      </c>
      <c r="E1191" s="25">
        <f t="shared" si="227"/>
        <v>56035</v>
      </c>
      <c r="F1191" s="25">
        <f t="shared" si="228"/>
        <v>54531.625</v>
      </c>
      <c r="G1191" s="25">
        <f t="shared" si="217"/>
        <v>1.1002789665629806</v>
      </c>
      <c r="H1191" s="25">
        <f t="shared" si="224"/>
        <v>0.99903006100488578</v>
      </c>
      <c r="I1191" s="4">
        <f t="shared" si="218"/>
        <v>60058.25284140931</v>
      </c>
      <c r="J1191" s="25">
        <f t="shared" si="225"/>
        <v>52669.002626551097</v>
      </c>
      <c r="K1191" s="15">
        <f t="shared" si="219"/>
        <v>52617.916907069834</v>
      </c>
      <c r="L1191" s="36">
        <f t="shared" si="220"/>
        <v>7382.0830929301665</v>
      </c>
      <c r="M1191" s="36">
        <f t="shared" si="221"/>
        <v>7382.0830929301665</v>
      </c>
      <c r="N1191" s="36">
        <f t="shared" si="222"/>
        <v>0.12303471821550277</v>
      </c>
      <c r="O1191" s="36">
        <f t="shared" si="223"/>
        <v>54495150.790925413</v>
      </c>
      <c r="P1191" s="35">
        <f t="shared" si="226"/>
        <v>54495150.790925413</v>
      </c>
    </row>
    <row r="1192" spans="1:16" ht="17" x14ac:dyDescent="0.4">
      <c r="A1192" s="1">
        <v>1191</v>
      </c>
      <c r="B1192" s="21">
        <v>41004</v>
      </c>
      <c r="C1192" s="43">
        <v>3</v>
      </c>
      <c r="D1192" s="22">
        <v>42830</v>
      </c>
      <c r="E1192" s="25">
        <f t="shared" si="227"/>
        <v>53028.25</v>
      </c>
      <c r="F1192" s="25">
        <f t="shared" si="228"/>
        <v>51551.25</v>
      </c>
      <c r="G1192" s="25">
        <f t="shared" si="217"/>
        <v>0.83082369486675878</v>
      </c>
      <c r="H1192" s="25">
        <f t="shared" si="224"/>
        <v>1.0006656594296783</v>
      </c>
      <c r="I1192" s="4">
        <f t="shared" si="218"/>
        <v>42801.508772081404</v>
      </c>
      <c r="J1192" s="25">
        <f t="shared" si="225"/>
        <v>52669.54329261394</v>
      </c>
      <c r="K1192" s="15">
        <f t="shared" si="219"/>
        <v>52704.603270763517</v>
      </c>
      <c r="L1192" s="36">
        <f t="shared" si="220"/>
        <v>-9874.6032707635168</v>
      </c>
      <c r="M1192" s="36">
        <f t="shared" si="221"/>
        <v>9874.6032707635168</v>
      </c>
      <c r="N1192" s="36">
        <f t="shared" si="222"/>
        <v>0.23055342682146898</v>
      </c>
      <c r="O1192" s="36">
        <f t="shared" si="223"/>
        <v>97507789.754973546</v>
      </c>
      <c r="P1192" s="35">
        <f t="shared" si="226"/>
        <v>97507789.754973546</v>
      </c>
    </row>
    <row r="1193" spans="1:16" ht="17" x14ac:dyDescent="0.4">
      <c r="A1193" s="1">
        <v>1192</v>
      </c>
      <c r="B1193" s="21">
        <v>41005</v>
      </c>
      <c r="C1193" s="43">
        <v>4</v>
      </c>
      <c r="D1193" s="22">
        <v>48362</v>
      </c>
      <c r="E1193" s="25">
        <f t="shared" si="227"/>
        <v>50074.25</v>
      </c>
      <c r="F1193" s="25">
        <f t="shared" si="228"/>
        <v>48263.5</v>
      </c>
      <c r="G1193" s="25">
        <f t="shared" si="217"/>
        <v>1.0020408797538511</v>
      </c>
      <c r="H1193" s="25">
        <f t="shared" si="224"/>
        <v>1.0012225194949984</v>
      </c>
      <c r="I1193" s="4">
        <f t="shared" si="218"/>
        <v>48302.948703544011</v>
      </c>
      <c r="J1193" s="25">
        <f t="shared" si="225"/>
        <v>52670.083958676783</v>
      </c>
      <c r="K1193" s="15">
        <f t="shared" si="219"/>
        <v>52734.47416311947</v>
      </c>
      <c r="L1193" s="36">
        <f t="shared" si="220"/>
        <v>-4372.4741631194702</v>
      </c>
      <c r="M1193" s="36">
        <f t="shared" si="221"/>
        <v>4372.4741631194702</v>
      </c>
      <c r="N1193" s="36">
        <f t="shared" si="222"/>
        <v>9.0411359396209215E-2</v>
      </c>
      <c r="O1193" s="36">
        <f t="shared" si="223"/>
        <v>19118530.307147313</v>
      </c>
      <c r="P1193" s="35">
        <f t="shared" si="226"/>
        <v>19118530.307147313</v>
      </c>
    </row>
    <row r="1194" spans="1:16" ht="17" x14ac:dyDescent="0.4">
      <c r="A1194" s="1">
        <v>1193</v>
      </c>
      <c r="B1194" s="21">
        <v>41006</v>
      </c>
      <c r="C1194" s="43">
        <v>1</v>
      </c>
      <c r="D1194" s="22">
        <v>49105</v>
      </c>
      <c r="E1194" s="25">
        <f t="shared" si="227"/>
        <v>46452.75</v>
      </c>
      <c r="F1194" s="25">
        <f t="shared" si="228"/>
        <v>47619.625</v>
      </c>
      <c r="G1194" s="25">
        <f t="shared" si="217"/>
        <v>1.0311924967909765</v>
      </c>
      <c r="H1194" s="25">
        <f t="shared" si="224"/>
        <v>0.99908176007043725</v>
      </c>
      <c r="I1194" s="4">
        <f t="shared" si="218"/>
        <v>49150.13161339068</v>
      </c>
      <c r="J1194" s="25">
        <f t="shared" si="225"/>
        <v>52670.624624739627</v>
      </c>
      <c r="K1194" s="15">
        <f t="shared" si="219"/>
        <v>52622.260354094178</v>
      </c>
      <c r="L1194" s="36">
        <f t="shared" si="220"/>
        <v>-3517.2603540941782</v>
      </c>
      <c r="M1194" s="36">
        <f t="shared" si="221"/>
        <v>3517.2603540941782</v>
      </c>
      <c r="N1194" s="36">
        <f t="shared" si="222"/>
        <v>7.1627336403506325E-2</v>
      </c>
      <c r="O1194" s="36">
        <f t="shared" si="223"/>
        <v>12371120.398482705</v>
      </c>
      <c r="P1194" s="35">
        <f t="shared" si="226"/>
        <v>12371120.398482705</v>
      </c>
    </row>
    <row r="1195" spans="1:16" ht="17" x14ac:dyDescent="0.4">
      <c r="A1195" s="1">
        <v>1194</v>
      </c>
      <c r="B1195" s="21">
        <v>41007</v>
      </c>
      <c r="C1195" s="43">
        <v>2</v>
      </c>
      <c r="D1195" s="22">
        <v>45514</v>
      </c>
      <c r="E1195" s="25">
        <f t="shared" si="227"/>
        <v>48786.5</v>
      </c>
      <c r="F1195" s="25">
        <f t="shared" si="228"/>
        <v>50053.75</v>
      </c>
      <c r="G1195" s="25">
        <f t="shared" si="217"/>
        <v>0.90930249981270139</v>
      </c>
      <c r="H1195" s="25">
        <f t="shared" si="224"/>
        <v>0.99903006100488578</v>
      </c>
      <c r="I1195" s="4">
        <f t="shared" si="218"/>
        <v>45558.188663731722</v>
      </c>
      <c r="J1195" s="25">
        <f t="shared" si="225"/>
        <v>52671.16529080247</v>
      </c>
      <c r="K1195" s="15">
        <f t="shared" si="219"/>
        <v>52620.077473668811</v>
      </c>
      <c r="L1195" s="36">
        <f t="shared" si="220"/>
        <v>-7106.0774736688109</v>
      </c>
      <c r="M1195" s="36">
        <f t="shared" si="221"/>
        <v>7106.0774736688109</v>
      </c>
      <c r="N1195" s="36">
        <f t="shared" si="222"/>
        <v>0.15612948705165028</v>
      </c>
      <c r="O1195" s="36">
        <f t="shared" si="223"/>
        <v>50496337.061783306</v>
      </c>
      <c r="P1195" s="35">
        <f t="shared" si="226"/>
        <v>50496337.061783306</v>
      </c>
    </row>
    <row r="1196" spans="1:16" ht="17" x14ac:dyDescent="0.4">
      <c r="A1196" s="1">
        <v>1195</v>
      </c>
      <c r="B1196" s="21">
        <v>41008</v>
      </c>
      <c r="C1196" s="43">
        <v>3</v>
      </c>
      <c r="D1196" s="22">
        <v>52165</v>
      </c>
      <c r="E1196" s="25">
        <f t="shared" si="227"/>
        <v>51321</v>
      </c>
      <c r="F1196" s="25">
        <f t="shared" si="228"/>
        <v>52587.375</v>
      </c>
      <c r="G1196" s="25">
        <f t="shared" si="217"/>
        <v>0.99196812923253919</v>
      </c>
      <c r="H1196" s="25">
        <f t="shared" si="224"/>
        <v>1.0006656594296783</v>
      </c>
      <c r="I1196" s="4">
        <f t="shared" si="218"/>
        <v>52130.2989749154</v>
      </c>
      <c r="J1196" s="25">
        <f t="shared" si="225"/>
        <v>52671.70595686532</v>
      </c>
      <c r="K1196" s="15">
        <f t="shared" si="219"/>
        <v>52706.767374612755</v>
      </c>
      <c r="L1196" s="36">
        <f t="shared" si="220"/>
        <v>-541.76737461275479</v>
      </c>
      <c r="M1196" s="36">
        <f t="shared" si="221"/>
        <v>541.76737461275479</v>
      </c>
      <c r="N1196" s="36">
        <f t="shared" si="222"/>
        <v>1.0385648895097379E-2</v>
      </c>
      <c r="O1196" s="36">
        <f t="shared" si="223"/>
        <v>293511.88819479698</v>
      </c>
      <c r="P1196" s="35">
        <f t="shared" si="226"/>
        <v>293511.88819479698</v>
      </c>
    </row>
    <row r="1197" spans="1:16" ht="17" x14ac:dyDescent="0.4">
      <c r="A1197" s="1">
        <v>1196</v>
      </c>
      <c r="B1197" s="21">
        <v>41009</v>
      </c>
      <c r="C1197" s="43">
        <v>4</v>
      </c>
      <c r="D1197" s="22">
        <v>58500</v>
      </c>
      <c r="E1197" s="25">
        <f t="shared" si="227"/>
        <v>53853.75</v>
      </c>
      <c r="F1197" s="25">
        <f t="shared" si="228"/>
        <v>54144.75</v>
      </c>
      <c r="G1197" s="25">
        <f t="shared" ref="G1197:G1260" si="229">D1197/F1197</f>
        <v>1.0804371614976522</v>
      </c>
      <c r="H1197" s="25">
        <f t="shared" si="224"/>
        <v>1.0012225194949984</v>
      </c>
      <c r="I1197" s="4">
        <f t="shared" ref="I1197:I1260" si="230">D1197/H1197</f>
        <v>58428.569934190571</v>
      </c>
      <c r="J1197" s="25">
        <f t="shared" si="225"/>
        <v>52672.246622928164</v>
      </c>
      <c r="K1197" s="15">
        <f t="shared" ref="K1197:K1260" si="231">H1197*J1197</f>
        <v>52736.639471270057</v>
      </c>
      <c r="L1197" s="36">
        <f t="shared" ref="L1197:L1260" si="232">D1197-K1197</f>
        <v>5763.3605287299433</v>
      </c>
      <c r="M1197" s="36">
        <f t="shared" ref="M1197:M1260" si="233">ABS(L1197)</f>
        <v>5763.3605287299433</v>
      </c>
      <c r="N1197" s="36">
        <f t="shared" ref="N1197:N1260" si="234">M1197/D1197</f>
        <v>9.8518983397093043E-2</v>
      </c>
      <c r="O1197" s="36">
        <f t="shared" ref="O1197:O1260" si="235">L1197^2</f>
        <v>33216324.584122293</v>
      </c>
      <c r="P1197" s="35">
        <f t="shared" si="226"/>
        <v>33216324.584122293</v>
      </c>
    </row>
    <row r="1198" spans="1:16" ht="17" x14ac:dyDescent="0.4">
      <c r="A1198" s="1">
        <v>1197</v>
      </c>
      <c r="B1198" s="21">
        <v>41010</v>
      </c>
      <c r="C1198" s="43">
        <v>1</v>
      </c>
      <c r="D1198" s="22">
        <v>59236</v>
      </c>
      <c r="E1198" s="25">
        <f t="shared" si="227"/>
        <v>54435.75</v>
      </c>
      <c r="F1198" s="25">
        <f t="shared" si="228"/>
        <v>55301.875</v>
      </c>
      <c r="G1198" s="25">
        <f t="shared" si="229"/>
        <v>1.0711390888645276</v>
      </c>
      <c r="H1198" s="25">
        <f t="shared" si="224"/>
        <v>0.99908176007043725</v>
      </c>
      <c r="I1198" s="4">
        <f t="shared" si="230"/>
        <v>59290.442852068227</v>
      </c>
      <c r="J1198" s="25">
        <f t="shared" si="225"/>
        <v>52672.787288991007</v>
      </c>
      <c r="K1198" s="15">
        <f t="shared" si="231"/>
        <v>52624.42103250089</v>
      </c>
      <c r="L1198" s="36">
        <f t="shared" si="232"/>
        <v>6611.5789674991101</v>
      </c>
      <c r="M1198" s="36">
        <f t="shared" si="233"/>
        <v>6611.5789674991101</v>
      </c>
      <c r="N1198" s="36">
        <f t="shared" si="234"/>
        <v>0.11161420365148068</v>
      </c>
      <c r="O1198" s="36">
        <f t="shared" si="235"/>
        <v>43712976.443476602</v>
      </c>
      <c r="P1198" s="35">
        <f t="shared" si="226"/>
        <v>43712976.443476602</v>
      </c>
    </row>
    <row r="1199" spans="1:16" ht="17" x14ac:dyDescent="0.4">
      <c r="A1199" s="1">
        <v>1198</v>
      </c>
      <c r="B1199" s="21">
        <v>41011</v>
      </c>
      <c r="C1199" s="43">
        <v>2</v>
      </c>
      <c r="D1199" s="22">
        <v>47842</v>
      </c>
      <c r="E1199" s="25">
        <f t="shared" si="227"/>
        <v>56168</v>
      </c>
      <c r="F1199" s="25">
        <f t="shared" si="228"/>
        <v>55316</v>
      </c>
      <c r="G1199" s="25">
        <f t="shared" si="229"/>
        <v>0.86488538578349849</v>
      </c>
      <c r="H1199" s="25">
        <f t="shared" si="224"/>
        <v>0.99903006100488578</v>
      </c>
      <c r="I1199" s="4">
        <f t="shared" si="230"/>
        <v>47888.448873978406</v>
      </c>
      <c r="J1199" s="25">
        <f t="shared" si="225"/>
        <v>52673.32795505385</v>
      </c>
      <c r="K1199" s="15">
        <f t="shared" si="231"/>
        <v>52622.238040267803</v>
      </c>
      <c r="L1199" s="36">
        <f t="shared" si="232"/>
        <v>-4780.2380402678027</v>
      </c>
      <c r="M1199" s="36">
        <f t="shared" si="233"/>
        <v>4780.2380402678027</v>
      </c>
      <c r="N1199" s="36">
        <f t="shared" si="234"/>
        <v>9.9917186578065351E-2</v>
      </c>
      <c r="O1199" s="36">
        <f t="shared" si="235"/>
        <v>22850675.721623365</v>
      </c>
      <c r="P1199" s="35">
        <f t="shared" si="226"/>
        <v>22850675.721623365</v>
      </c>
    </row>
    <row r="1200" spans="1:16" ht="17" x14ac:dyDescent="0.4">
      <c r="A1200" s="1">
        <v>1199</v>
      </c>
      <c r="B1200" s="21">
        <v>41012</v>
      </c>
      <c r="C1200" s="43">
        <v>3</v>
      </c>
      <c r="D1200" s="22">
        <v>59094</v>
      </c>
      <c r="E1200" s="25">
        <f t="shared" si="227"/>
        <v>54464</v>
      </c>
      <c r="F1200" s="25">
        <f t="shared" si="228"/>
        <v>52763.75</v>
      </c>
      <c r="G1200" s="25">
        <f t="shared" si="229"/>
        <v>1.1199734666319205</v>
      </c>
      <c r="H1200" s="25">
        <f t="shared" si="224"/>
        <v>1.0006656594296783</v>
      </c>
      <c r="I1200" s="4">
        <f t="shared" si="230"/>
        <v>59054.689688941828</v>
      </c>
      <c r="J1200" s="25">
        <f t="shared" si="225"/>
        <v>52673.868621116693</v>
      </c>
      <c r="K1200" s="15">
        <f t="shared" si="231"/>
        <v>52708.931478461978</v>
      </c>
      <c r="L1200" s="36">
        <f t="shared" si="232"/>
        <v>6385.0685215380217</v>
      </c>
      <c r="M1200" s="36">
        <f t="shared" si="233"/>
        <v>6385.0685215380217</v>
      </c>
      <c r="N1200" s="36">
        <f t="shared" si="234"/>
        <v>0.10804935393674521</v>
      </c>
      <c r="O1200" s="36">
        <f t="shared" si="235"/>
        <v>40769100.024735741</v>
      </c>
      <c r="P1200" s="35">
        <f t="shared" si="226"/>
        <v>40769100.024735741</v>
      </c>
    </row>
    <row r="1201" spans="1:16" ht="17" x14ac:dyDescent="0.4">
      <c r="A1201" s="1">
        <v>1200</v>
      </c>
      <c r="B1201" s="21">
        <v>41013</v>
      </c>
      <c r="C1201" s="43">
        <v>4</v>
      </c>
      <c r="D1201" s="22">
        <v>51684</v>
      </c>
      <c r="E1201" s="25">
        <f t="shared" si="227"/>
        <v>51063.5</v>
      </c>
      <c r="F1201" s="25">
        <f t="shared" si="228"/>
        <v>51848.875</v>
      </c>
      <c r="G1201" s="25">
        <f t="shared" si="229"/>
        <v>0.99682008529596833</v>
      </c>
      <c r="H1201" s="25">
        <f t="shared" si="224"/>
        <v>1.0012225194949984</v>
      </c>
      <c r="I1201" s="4">
        <f t="shared" si="230"/>
        <v>51620.89245262745</v>
      </c>
      <c r="J1201" s="25">
        <f t="shared" si="225"/>
        <v>52674.409287179536</v>
      </c>
      <c r="K1201" s="15">
        <f t="shared" si="231"/>
        <v>52738.804779420636</v>
      </c>
      <c r="L1201" s="36">
        <f t="shared" si="232"/>
        <v>-1054.8047794206359</v>
      </c>
      <c r="M1201" s="36">
        <f t="shared" si="233"/>
        <v>1054.8047794206359</v>
      </c>
      <c r="N1201" s="36">
        <f t="shared" si="234"/>
        <v>2.040872957628349E-2</v>
      </c>
      <c r="O1201" s="36">
        <f t="shared" si="235"/>
        <v>1112613.1226886164</v>
      </c>
      <c r="P1201" s="35">
        <f t="shared" si="226"/>
        <v>1112613.1226886164</v>
      </c>
    </row>
    <row r="1202" spans="1:16" ht="17" x14ac:dyDescent="0.4">
      <c r="A1202" s="1">
        <v>1201</v>
      </c>
      <c r="B1202" s="21">
        <v>41014</v>
      </c>
      <c r="C1202" s="43">
        <v>1</v>
      </c>
      <c r="D1202" s="22">
        <v>45634</v>
      </c>
      <c r="E1202" s="25">
        <f t="shared" si="227"/>
        <v>52634.25</v>
      </c>
      <c r="F1202" s="25">
        <f t="shared" si="228"/>
        <v>52386</v>
      </c>
      <c r="G1202" s="25">
        <f t="shared" si="229"/>
        <v>0.87111060206925517</v>
      </c>
      <c r="H1202" s="25">
        <f t="shared" si="224"/>
        <v>0.99908176007043725</v>
      </c>
      <c r="I1202" s="4">
        <f t="shared" si="230"/>
        <v>45675.941473281135</v>
      </c>
      <c r="J1202" s="25">
        <f t="shared" si="225"/>
        <v>52674.949953242387</v>
      </c>
      <c r="K1202" s="15">
        <f t="shared" si="231"/>
        <v>52626.581710907602</v>
      </c>
      <c r="L1202" s="36">
        <f t="shared" si="232"/>
        <v>-6992.5817109076015</v>
      </c>
      <c r="M1202" s="36">
        <f t="shared" si="233"/>
        <v>6992.5817109076015</v>
      </c>
      <c r="N1202" s="36">
        <f t="shared" si="234"/>
        <v>0.15323183834219226</v>
      </c>
      <c r="O1202" s="36">
        <f t="shared" si="235"/>
        <v>48896198.983719483</v>
      </c>
      <c r="P1202" s="35">
        <f t="shared" si="226"/>
        <v>48896198.983719483</v>
      </c>
    </row>
    <row r="1203" spans="1:16" ht="17" x14ac:dyDescent="0.4">
      <c r="A1203" s="1">
        <v>1202</v>
      </c>
      <c r="B1203" s="21">
        <v>41015</v>
      </c>
      <c r="C1203" s="43">
        <v>2</v>
      </c>
      <c r="D1203" s="22">
        <v>54125</v>
      </c>
      <c r="E1203" s="25">
        <f t="shared" si="227"/>
        <v>52137.75</v>
      </c>
      <c r="F1203" s="25">
        <f t="shared" si="228"/>
        <v>52828</v>
      </c>
      <c r="G1203" s="25">
        <f t="shared" si="229"/>
        <v>1.0245513742712198</v>
      </c>
      <c r="H1203" s="25">
        <f t="shared" si="224"/>
        <v>0.99903006100488578</v>
      </c>
      <c r="I1203" s="4">
        <f t="shared" si="230"/>
        <v>54177.548917354652</v>
      </c>
      <c r="J1203" s="25">
        <f t="shared" si="225"/>
        <v>52675.49061930523</v>
      </c>
      <c r="K1203" s="15">
        <f t="shared" si="231"/>
        <v>52624.398606866795</v>
      </c>
      <c r="L1203" s="36">
        <f t="shared" si="232"/>
        <v>1500.6013931332054</v>
      </c>
      <c r="M1203" s="36">
        <f t="shared" si="233"/>
        <v>1500.6013931332054</v>
      </c>
      <c r="N1203" s="36">
        <f t="shared" si="234"/>
        <v>2.7724737055578853E-2</v>
      </c>
      <c r="O1203" s="36">
        <f t="shared" si="235"/>
        <v>2251804.5410733167</v>
      </c>
      <c r="P1203" s="35">
        <f t="shared" si="226"/>
        <v>2251804.5410733167</v>
      </c>
    </row>
    <row r="1204" spans="1:16" ht="17" x14ac:dyDescent="0.4">
      <c r="A1204" s="1">
        <v>1203</v>
      </c>
      <c r="B1204" s="21">
        <v>41016</v>
      </c>
      <c r="C1204" s="43">
        <v>3</v>
      </c>
      <c r="D1204" s="22">
        <v>57108</v>
      </c>
      <c r="E1204" s="25">
        <f t="shared" si="227"/>
        <v>53518.25</v>
      </c>
      <c r="F1204" s="25">
        <f t="shared" si="228"/>
        <v>53509.375</v>
      </c>
      <c r="G1204" s="25">
        <f t="shared" si="229"/>
        <v>1.0672522338375285</v>
      </c>
      <c r="H1204" s="25">
        <f t="shared" si="224"/>
        <v>1.0006656594296783</v>
      </c>
      <c r="I1204" s="4">
        <f t="shared" si="230"/>
        <v>57070.010809153042</v>
      </c>
      <c r="J1204" s="25">
        <f t="shared" si="225"/>
        <v>52676.031285368073</v>
      </c>
      <c r="K1204" s="15">
        <f t="shared" si="231"/>
        <v>52711.095582311209</v>
      </c>
      <c r="L1204" s="36">
        <f t="shared" si="232"/>
        <v>4396.904417688791</v>
      </c>
      <c r="M1204" s="36">
        <f t="shared" si="233"/>
        <v>4396.904417688791</v>
      </c>
      <c r="N1204" s="36">
        <f t="shared" si="234"/>
        <v>7.6992792913230912E-2</v>
      </c>
      <c r="O1204" s="36">
        <f t="shared" si="235"/>
        <v>19332768.458291207</v>
      </c>
      <c r="P1204" s="35">
        <f t="shared" si="226"/>
        <v>19332768.458291207</v>
      </c>
    </row>
    <row r="1205" spans="1:16" ht="17" x14ac:dyDescent="0.4">
      <c r="A1205" s="1">
        <v>1204</v>
      </c>
      <c r="B1205" s="21">
        <v>41017</v>
      </c>
      <c r="C1205" s="43">
        <v>4</v>
      </c>
      <c r="D1205" s="22">
        <v>57206</v>
      </c>
      <c r="E1205" s="25">
        <f t="shared" si="227"/>
        <v>53500.5</v>
      </c>
      <c r="F1205" s="25">
        <f t="shared" si="228"/>
        <v>53780.125</v>
      </c>
      <c r="G1205" s="25">
        <f t="shared" si="229"/>
        <v>1.063701506829893</v>
      </c>
      <c r="H1205" s="25">
        <f t="shared" si="224"/>
        <v>1.0012225194949984</v>
      </c>
      <c r="I1205" s="4">
        <f t="shared" si="230"/>
        <v>57136.149942825745</v>
      </c>
      <c r="J1205" s="25">
        <f t="shared" si="225"/>
        <v>52676.571951430917</v>
      </c>
      <c r="K1205" s="15">
        <f t="shared" si="231"/>
        <v>52740.97008757123</v>
      </c>
      <c r="L1205" s="36">
        <f t="shared" si="232"/>
        <v>4465.0299124287703</v>
      </c>
      <c r="M1205" s="36">
        <f t="shared" si="233"/>
        <v>4465.0299124287703</v>
      </c>
      <c r="N1205" s="36">
        <f t="shared" si="234"/>
        <v>7.8051776254741995E-2</v>
      </c>
      <c r="O1205" s="36">
        <f t="shared" si="235"/>
        <v>19936492.118883673</v>
      </c>
      <c r="P1205" s="35">
        <f t="shared" si="226"/>
        <v>19936492.118883673</v>
      </c>
    </row>
    <row r="1206" spans="1:16" ht="17" x14ac:dyDescent="0.4">
      <c r="A1206" s="1">
        <v>1205</v>
      </c>
      <c r="B1206" s="21">
        <v>41018</v>
      </c>
      <c r="C1206" s="43">
        <v>1</v>
      </c>
      <c r="D1206" s="22">
        <v>45563</v>
      </c>
      <c r="E1206" s="25">
        <f t="shared" si="227"/>
        <v>54059.75</v>
      </c>
      <c r="F1206" s="25">
        <f t="shared" si="228"/>
        <v>53053.25</v>
      </c>
      <c r="G1206" s="25">
        <f t="shared" si="229"/>
        <v>0.85881637788448395</v>
      </c>
      <c r="H1206" s="25">
        <f t="shared" si="224"/>
        <v>0.99908176007043725</v>
      </c>
      <c r="I1206" s="4">
        <f t="shared" si="230"/>
        <v>45604.876218326433</v>
      </c>
      <c r="J1206" s="25">
        <f t="shared" si="225"/>
        <v>52677.11261749376</v>
      </c>
      <c r="K1206" s="15">
        <f t="shared" si="231"/>
        <v>52628.742389314306</v>
      </c>
      <c r="L1206" s="36">
        <f t="shared" si="232"/>
        <v>-7065.7423893143059</v>
      </c>
      <c r="M1206" s="36">
        <f t="shared" si="233"/>
        <v>7065.7423893143059</v>
      </c>
      <c r="N1206" s="36">
        <f t="shared" si="234"/>
        <v>0.15507632046428693</v>
      </c>
      <c r="O1206" s="36">
        <f t="shared" si="235"/>
        <v>49924715.512153037</v>
      </c>
      <c r="P1206" s="35">
        <f t="shared" si="226"/>
        <v>49924715.512153037</v>
      </c>
    </row>
    <row r="1207" spans="1:16" ht="17" x14ac:dyDescent="0.4">
      <c r="A1207" s="1">
        <v>1206</v>
      </c>
      <c r="B1207" s="21">
        <v>41019</v>
      </c>
      <c r="C1207" s="43">
        <v>2</v>
      </c>
      <c r="D1207" s="22">
        <v>56362</v>
      </c>
      <c r="E1207" s="25">
        <f t="shared" si="227"/>
        <v>52046.75</v>
      </c>
      <c r="F1207" s="25">
        <f t="shared" si="228"/>
        <v>50380.5</v>
      </c>
      <c r="G1207" s="25">
        <f t="shared" si="229"/>
        <v>1.1187264914004427</v>
      </c>
      <c r="H1207" s="25">
        <f t="shared" si="224"/>
        <v>0.99903006100488578</v>
      </c>
      <c r="I1207" s="4">
        <f t="shared" si="230"/>
        <v>56416.720777458526</v>
      </c>
      <c r="J1207" s="25">
        <f t="shared" si="225"/>
        <v>52677.65328355661</v>
      </c>
      <c r="K1207" s="15">
        <f t="shared" si="231"/>
        <v>52626.559173465779</v>
      </c>
      <c r="L1207" s="36">
        <f t="shared" si="232"/>
        <v>3735.4408265342208</v>
      </c>
      <c r="M1207" s="36">
        <f t="shared" si="233"/>
        <v>3735.4408265342208</v>
      </c>
      <c r="N1207" s="36">
        <f t="shared" si="234"/>
        <v>6.6275874286473524E-2</v>
      </c>
      <c r="O1207" s="36">
        <f t="shared" si="235"/>
        <v>13953518.168538664</v>
      </c>
      <c r="P1207" s="35">
        <f t="shared" si="226"/>
        <v>13953518.168538664</v>
      </c>
    </row>
    <row r="1208" spans="1:16" ht="17" x14ac:dyDescent="0.4">
      <c r="A1208" s="1">
        <v>1207</v>
      </c>
      <c r="B1208" s="21">
        <v>41020</v>
      </c>
      <c r="C1208" s="43">
        <v>3</v>
      </c>
      <c r="D1208" s="22">
        <v>49056</v>
      </c>
      <c r="E1208" s="25">
        <f t="shared" si="227"/>
        <v>48714.25</v>
      </c>
      <c r="F1208" s="25">
        <f t="shared" si="228"/>
        <v>49652.375</v>
      </c>
      <c r="G1208" s="25">
        <f t="shared" si="229"/>
        <v>0.98798899347714986</v>
      </c>
      <c r="H1208" s="25">
        <f t="shared" si="224"/>
        <v>1.0006656594296783</v>
      </c>
      <c r="I1208" s="4">
        <f t="shared" si="230"/>
        <v>49023.367133393076</v>
      </c>
      <c r="J1208" s="25">
        <f t="shared" si="225"/>
        <v>52678.193949619454</v>
      </c>
      <c r="K1208" s="15">
        <f t="shared" si="231"/>
        <v>52713.25968616044</v>
      </c>
      <c r="L1208" s="36">
        <f t="shared" si="232"/>
        <v>-3657.2596861604397</v>
      </c>
      <c r="M1208" s="36">
        <f t="shared" si="233"/>
        <v>3657.2596861604397</v>
      </c>
      <c r="N1208" s="36">
        <f t="shared" si="234"/>
        <v>7.4552749636342952E-2</v>
      </c>
      <c r="O1208" s="36">
        <f t="shared" si="235"/>
        <v>13375548.412014358</v>
      </c>
      <c r="P1208" s="35">
        <f t="shared" si="226"/>
        <v>13375548.412014358</v>
      </c>
    </row>
    <row r="1209" spans="1:16" ht="17" x14ac:dyDescent="0.4">
      <c r="A1209" s="1">
        <v>1208</v>
      </c>
      <c r="B1209" s="21">
        <v>41021</v>
      </c>
      <c r="C1209" s="43">
        <v>4</v>
      </c>
      <c r="D1209" s="22">
        <v>43876</v>
      </c>
      <c r="E1209" s="25">
        <f t="shared" si="227"/>
        <v>50590.5</v>
      </c>
      <c r="F1209" s="25">
        <f t="shared" si="228"/>
        <v>50616.625</v>
      </c>
      <c r="G1209" s="25">
        <f t="shared" si="229"/>
        <v>0.86682982122968488</v>
      </c>
      <c r="H1209" s="25">
        <f t="shared" si="224"/>
        <v>1.0012225194949984</v>
      </c>
      <c r="I1209" s="4">
        <f t="shared" si="230"/>
        <v>43822.426229616161</v>
      </c>
      <c r="J1209" s="25">
        <f t="shared" si="225"/>
        <v>52678.734615682297</v>
      </c>
      <c r="K1209" s="15">
        <f t="shared" si="231"/>
        <v>52743.135395721816</v>
      </c>
      <c r="L1209" s="36">
        <f t="shared" si="232"/>
        <v>-8867.1353957218162</v>
      </c>
      <c r="M1209" s="36">
        <f t="shared" si="233"/>
        <v>8867.1353957218162</v>
      </c>
      <c r="N1209" s="36">
        <f t="shared" si="234"/>
        <v>0.20209534587751427</v>
      </c>
      <c r="O1209" s="36">
        <f t="shared" si="235"/>
        <v>78626090.126062691</v>
      </c>
      <c r="P1209" s="35">
        <f t="shared" si="226"/>
        <v>78626090.126062691</v>
      </c>
    </row>
    <row r="1210" spans="1:16" ht="17" x14ac:dyDescent="0.4">
      <c r="A1210" s="1">
        <v>1209</v>
      </c>
      <c r="B1210" s="21">
        <v>41022</v>
      </c>
      <c r="C1210" s="43">
        <v>1</v>
      </c>
      <c r="D1210" s="22">
        <v>53068</v>
      </c>
      <c r="E1210" s="25">
        <f t="shared" si="227"/>
        <v>50642.75</v>
      </c>
      <c r="F1210" s="25">
        <f t="shared" si="228"/>
        <v>51618.625</v>
      </c>
      <c r="G1210" s="25">
        <f t="shared" si="229"/>
        <v>1.0280785278569509</v>
      </c>
      <c r="H1210" s="25">
        <f t="shared" si="224"/>
        <v>0.99908176007043725</v>
      </c>
      <c r="I1210" s="4">
        <f t="shared" si="230"/>
        <v>53116.773942763801</v>
      </c>
      <c r="J1210" s="25">
        <f t="shared" si="225"/>
        <v>52679.27528174514</v>
      </c>
      <c r="K1210" s="15">
        <f t="shared" si="231"/>
        <v>52630.90306772101</v>
      </c>
      <c r="L1210" s="36">
        <f t="shared" si="232"/>
        <v>437.0969322789897</v>
      </c>
      <c r="M1210" s="36">
        <f t="shared" si="233"/>
        <v>437.0969322789897</v>
      </c>
      <c r="N1210" s="36">
        <f t="shared" si="234"/>
        <v>8.2365442880641768E-3</v>
      </c>
      <c r="O1210" s="36">
        <f t="shared" si="235"/>
        <v>191053.72820770371</v>
      </c>
      <c r="P1210" s="35">
        <f t="shared" si="226"/>
        <v>191053.72820770371</v>
      </c>
    </row>
    <row r="1211" spans="1:16" ht="17" x14ac:dyDescent="0.4">
      <c r="A1211" s="1">
        <v>1210</v>
      </c>
      <c r="B1211" s="21">
        <v>41023</v>
      </c>
      <c r="C1211" s="43">
        <v>2</v>
      </c>
      <c r="D1211" s="22">
        <v>56571</v>
      </c>
      <c r="E1211" s="25">
        <f t="shared" si="227"/>
        <v>52594.5</v>
      </c>
      <c r="F1211" s="25">
        <f t="shared" si="228"/>
        <v>52803.125</v>
      </c>
      <c r="G1211" s="25">
        <f t="shared" si="229"/>
        <v>1.0713570456294017</v>
      </c>
      <c r="H1211" s="25">
        <f t="shared" si="224"/>
        <v>0.99903006100488578</v>
      </c>
      <c r="I1211" s="4">
        <f t="shared" si="230"/>
        <v>56625.923691522767</v>
      </c>
      <c r="J1211" s="25">
        <f t="shared" si="225"/>
        <v>52679.815947807983</v>
      </c>
      <c r="K1211" s="15">
        <f t="shared" si="231"/>
        <v>52628.719740064764</v>
      </c>
      <c r="L1211" s="36">
        <f t="shared" si="232"/>
        <v>3942.2802599352362</v>
      </c>
      <c r="M1211" s="36">
        <f t="shared" si="233"/>
        <v>3942.2802599352362</v>
      </c>
      <c r="N1211" s="36">
        <f t="shared" si="234"/>
        <v>6.9687300205674929E-2</v>
      </c>
      <c r="O1211" s="36">
        <f t="shared" si="235"/>
        <v>15541573.647875033</v>
      </c>
      <c r="P1211" s="35">
        <f t="shared" si="226"/>
        <v>15541573.647875033</v>
      </c>
    </row>
    <row r="1212" spans="1:16" ht="17" x14ac:dyDescent="0.4">
      <c r="A1212" s="1">
        <v>1211</v>
      </c>
      <c r="B1212" s="21">
        <v>41024</v>
      </c>
      <c r="C1212" s="43">
        <v>3</v>
      </c>
      <c r="D1212" s="22">
        <v>56863</v>
      </c>
      <c r="E1212" s="25">
        <f t="shared" si="227"/>
        <v>53011.75</v>
      </c>
      <c r="F1212" s="25">
        <f t="shared" si="228"/>
        <v>53431.125</v>
      </c>
      <c r="G1212" s="25">
        <f t="shared" si="229"/>
        <v>1.0642298847347871</v>
      </c>
      <c r="H1212" s="25">
        <f t="shared" si="224"/>
        <v>1.0006656594296783</v>
      </c>
      <c r="I1212" s="4">
        <f t="shared" si="230"/>
        <v>56825.173787225423</v>
      </c>
      <c r="J1212" s="25">
        <f t="shared" si="225"/>
        <v>52680.356613870827</v>
      </c>
      <c r="K1212" s="15">
        <f t="shared" si="231"/>
        <v>52715.42379000967</v>
      </c>
      <c r="L1212" s="36">
        <f t="shared" si="232"/>
        <v>4147.5762099903295</v>
      </c>
      <c r="M1212" s="36">
        <f t="shared" si="233"/>
        <v>4147.5762099903295</v>
      </c>
      <c r="N1212" s="36">
        <f t="shared" si="234"/>
        <v>7.2939806376559974E-2</v>
      </c>
      <c r="O1212" s="36">
        <f t="shared" si="235"/>
        <v>17202388.417677745</v>
      </c>
      <c r="P1212" s="35">
        <f t="shared" si="226"/>
        <v>17202388.417677745</v>
      </c>
    </row>
    <row r="1213" spans="1:16" ht="17" x14ac:dyDescent="0.4">
      <c r="A1213" s="1">
        <v>1212</v>
      </c>
      <c r="B1213" s="21">
        <v>41025</v>
      </c>
      <c r="C1213" s="43">
        <v>4</v>
      </c>
      <c r="D1213" s="22">
        <v>45545</v>
      </c>
      <c r="E1213" s="25">
        <f t="shared" si="227"/>
        <v>53850.5</v>
      </c>
      <c r="F1213" s="25">
        <f t="shared" si="228"/>
        <v>52867.5</v>
      </c>
      <c r="G1213" s="25">
        <f t="shared" si="229"/>
        <v>0.86149335603158839</v>
      </c>
      <c r="H1213" s="25">
        <f t="shared" si="224"/>
        <v>1.0012225194949984</v>
      </c>
      <c r="I1213" s="4">
        <f t="shared" si="230"/>
        <v>45489.388335943753</v>
      </c>
      <c r="J1213" s="25">
        <f t="shared" si="225"/>
        <v>52680.897279933677</v>
      </c>
      <c r="K1213" s="15">
        <f t="shared" si="231"/>
        <v>52745.300703872403</v>
      </c>
      <c r="L1213" s="36">
        <f t="shared" si="232"/>
        <v>-7200.3007038724027</v>
      </c>
      <c r="M1213" s="36">
        <f t="shared" si="233"/>
        <v>7200.3007038724027</v>
      </c>
      <c r="N1213" s="36">
        <f t="shared" si="234"/>
        <v>0.15809201238055556</v>
      </c>
      <c r="O1213" s="36">
        <f t="shared" si="235"/>
        <v>51844330.226185419</v>
      </c>
      <c r="P1213" s="35">
        <f t="shared" si="226"/>
        <v>51844330.226185419</v>
      </c>
    </row>
    <row r="1214" spans="1:16" ht="17" x14ac:dyDescent="0.4">
      <c r="A1214" s="1">
        <v>1213</v>
      </c>
      <c r="B1214" s="21">
        <v>41026</v>
      </c>
      <c r="C1214" s="43">
        <v>1</v>
      </c>
      <c r="D1214" s="22">
        <v>56423</v>
      </c>
      <c r="E1214" s="25">
        <f t="shared" si="227"/>
        <v>51884.5</v>
      </c>
      <c r="F1214" s="25">
        <f t="shared" si="228"/>
        <v>50199.25</v>
      </c>
      <c r="G1214" s="25">
        <f t="shared" si="229"/>
        <v>1.1239809359701589</v>
      </c>
      <c r="H1214" s="25">
        <f t="shared" si="224"/>
        <v>0.99908176007043725</v>
      </c>
      <c r="I1214" s="4">
        <f t="shared" si="230"/>
        <v>56474.857469144532</v>
      </c>
      <c r="J1214" s="25">
        <f t="shared" si="225"/>
        <v>52681.43794599652</v>
      </c>
      <c r="K1214" s="15">
        <f t="shared" si="231"/>
        <v>52633.063746127722</v>
      </c>
      <c r="L1214" s="36">
        <f t="shared" si="232"/>
        <v>3789.936253872278</v>
      </c>
      <c r="M1214" s="36">
        <f t="shared" si="233"/>
        <v>3789.936253872278</v>
      </c>
      <c r="N1214" s="36">
        <f t="shared" si="234"/>
        <v>6.7170059264347479E-2</v>
      </c>
      <c r="O1214" s="36">
        <f t="shared" si="235"/>
        <v>14363616.808415437</v>
      </c>
      <c r="P1214" s="35">
        <f t="shared" si="226"/>
        <v>14363616.808415437</v>
      </c>
    </row>
    <row r="1215" spans="1:16" ht="17" x14ac:dyDescent="0.4">
      <c r="A1215" s="1">
        <v>1214</v>
      </c>
      <c r="B1215" s="21">
        <v>41027</v>
      </c>
      <c r="C1215" s="43">
        <v>2</v>
      </c>
      <c r="D1215" s="22">
        <v>48707</v>
      </c>
      <c r="E1215" s="25">
        <f t="shared" si="227"/>
        <v>48514</v>
      </c>
      <c r="F1215" s="25">
        <f t="shared" si="228"/>
        <v>48962.875</v>
      </c>
      <c r="G1215" s="25">
        <f t="shared" si="229"/>
        <v>0.99477410180672599</v>
      </c>
      <c r="H1215" s="25">
        <f t="shared" si="224"/>
        <v>0.99903006100488578</v>
      </c>
      <c r="I1215" s="4">
        <f t="shared" si="230"/>
        <v>48754.288685775391</v>
      </c>
      <c r="J1215" s="25">
        <f t="shared" si="225"/>
        <v>52681.978612059364</v>
      </c>
      <c r="K1215" s="15">
        <f t="shared" si="231"/>
        <v>52630.880306663756</v>
      </c>
      <c r="L1215" s="36">
        <f t="shared" si="232"/>
        <v>-3923.8803066637556</v>
      </c>
      <c r="M1215" s="36">
        <f t="shared" si="233"/>
        <v>3923.8803066637556</v>
      </c>
      <c r="N1215" s="36">
        <f t="shared" si="234"/>
        <v>8.0560911299479662E-2</v>
      </c>
      <c r="O1215" s="36">
        <f t="shared" si="235"/>
        <v>15396836.661023648</v>
      </c>
      <c r="P1215" s="35">
        <f t="shared" si="226"/>
        <v>15396836.661023648</v>
      </c>
    </row>
    <row r="1216" spans="1:16" ht="17" x14ac:dyDescent="0.4">
      <c r="A1216" s="1">
        <v>1215</v>
      </c>
      <c r="B1216" s="21">
        <v>41028</v>
      </c>
      <c r="C1216" s="43">
        <v>3</v>
      </c>
      <c r="D1216" s="22">
        <v>43381</v>
      </c>
      <c r="E1216" s="25">
        <f t="shared" si="227"/>
        <v>49411.75</v>
      </c>
      <c r="F1216" s="25">
        <f t="shared" si="228"/>
        <v>47790.625</v>
      </c>
      <c r="G1216" s="25">
        <f t="shared" si="229"/>
        <v>0.90773033413980253</v>
      </c>
      <c r="H1216" s="25">
        <f t="shared" si="224"/>
        <v>1.0006656594296783</v>
      </c>
      <c r="I1216" s="4">
        <f t="shared" si="230"/>
        <v>43352.142237722706</v>
      </c>
      <c r="J1216" s="25">
        <f t="shared" si="225"/>
        <v>52682.519278122207</v>
      </c>
      <c r="K1216" s="15">
        <f t="shared" si="231"/>
        <v>52717.587893858901</v>
      </c>
      <c r="L1216" s="36">
        <f t="shared" si="232"/>
        <v>-9336.5878938589012</v>
      </c>
      <c r="M1216" s="36">
        <f t="shared" si="233"/>
        <v>9336.5878938589012</v>
      </c>
      <c r="N1216" s="36">
        <f t="shared" si="234"/>
        <v>0.21522297535462301</v>
      </c>
      <c r="O1216" s="36">
        <f t="shared" si="235"/>
        <v>87171873.499752596</v>
      </c>
      <c r="P1216" s="35">
        <f t="shared" si="226"/>
        <v>87171873.499752596</v>
      </c>
    </row>
    <row r="1217" spans="1:16" ht="17" x14ac:dyDescent="0.4">
      <c r="A1217" s="1">
        <v>1216</v>
      </c>
      <c r="B1217" s="21">
        <v>41029</v>
      </c>
      <c r="C1217" s="43">
        <v>4</v>
      </c>
      <c r="D1217" s="22">
        <v>49136</v>
      </c>
      <c r="E1217" s="25">
        <f t="shared" si="227"/>
        <v>46169.5</v>
      </c>
      <c r="F1217" s="25">
        <f t="shared" si="228"/>
        <v>46755.875</v>
      </c>
      <c r="G1217" s="25">
        <f t="shared" si="229"/>
        <v>1.0509053675072919</v>
      </c>
      <c r="H1217" s="25">
        <f t="shared" si="224"/>
        <v>1.0012225194949984</v>
      </c>
      <c r="I1217" s="4">
        <f t="shared" si="230"/>
        <v>49076.003628827144</v>
      </c>
      <c r="J1217" s="25">
        <f t="shared" si="225"/>
        <v>52683.05994418505</v>
      </c>
      <c r="K1217" s="15">
        <f t="shared" si="231"/>
        <v>52747.466012022989</v>
      </c>
      <c r="L1217" s="36">
        <f t="shared" si="232"/>
        <v>-3611.4660120229892</v>
      </c>
      <c r="M1217" s="36">
        <f t="shared" si="233"/>
        <v>3611.4660120229892</v>
      </c>
      <c r="N1217" s="36">
        <f t="shared" si="234"/>
        <v>7.349938969437865E-2</v>
      </c>
      <c r="O1217" s="36">
        <f t="shared" si="235"/>
        <v>13042686.755997233</v>
      </c>
      <c r="P1217" s="35">
        <f t="shared" si="226"/>
        <v>13042686.755997233</v>
      </c>
    </row>
    <row r="1218" spans="1:16" ht="17" x14ac:dyDescent="0.4">
      <c r="A1218" s="1">
        <v>1217</v>
      </c>
      <c r="B1218" s="21">
        <v>41030</v>
      </c>
      <c r="C1218" s="43">
        <v>1</v>
      </c>
      <c r="D1218" s="22">
        <v>43454</v>
      </c>
      <c r="E1218" s="25">
        <f t="shared" si="227"/>
        <v>47342.25</v>
      </c>
      <c r="F1218" s="25">
        <f t="shared" si="228"/>
        <v>47567</v>
      </c>
      <c r="G1218" s="25">
        <f t="shared" si="229"/>
        <v>0.91353249101267686</v>
      </c>
      <c r="H1218" s="25">
        <f t="shared" ref="H1218:H1281" si="236">VLOOKUP(C1218,$Q$38:$S$42,3,FALSE)</f>
        <v>0.99908176007043725</v>
      </c>
      <c r="I1218" s="4">
        <f t="shared" si="230"/>
        <v>43493.937870446563</v>
      </c>
      <c r="J1218" s="25">
        <f t="shared" si="225"/>
        <v>52683.600610247893</v>
      </c>
      <c r="K1218" s="15">
        <f t="shared" si="231"/>
        <v>52635.224424534426</v>
      </c>
      <c r="L1218" s="36">
        <f t="shared" si="232"/>
        <v>-9181.2244245344264</v>
      </c>
      <c r="M1218" s="36">
        <f t="shared" si="233"/>
        <v>9181.2244245344264</v>
      </c>
      <c r="N1218" s="36">
        <f t="shared" si="234"/>
        <v>0.21128605938542888</v>
      </c>
      <c r="O1218" s="36">
        <f t="shared" si="235"/>
        <v>84294881.933667511</v>
      </c>
      <c r="P1218" s="35">
        <f t="shared" si="226"/>
        <v>84294881.933667511</v>
      </c>
    </row>
    <row r="1219" spans="1:16" ht="17" x14ac:dyDescent="0.4">
      <c r="A1219" s="1">
        <v>1218</v>
      </c>
      <c r="B1219" s="21">
        <v>41031</v>
      </c>
      <c r="C1219" s="43">
        <v>2</v>
      </c>
      <c r="D1219" s="22">
        <v>53398</v>
      </c>
      <c r="E1219" s="25">
        <f t="shared" si="227"/>
        <v>47791.75</v>
      </c>
      <c r="F1219" s="25">
        <f t="shared" si="228"/>
        <v>48668.5</v>
      </c>
      <c r="G1219" s="25">
        <f t="shared" si="229"/>
        <v>1.0971778460400465</v>
      </c>
      <c r="H1219" s="25">
        <f t="shared" si="236"/>
        <v>0.99903006100488578</v>
      </c>
      <c r="I1219" s="4">
        <f t="shared" si="230"/>
        <v>53449.843087092908</v>
      </c>
      <c r="J1219" s="25">
        <f t="shared" ref="J1219:J1282" si="237">INTERCEPT($I$2:$I$3896,$A$2:$A$3896)+SLOPE($I$2:$I$3896,$A$2:$A$3896)*A1219</f>
        <v>52684.141276310744</v>
      </c>
      <c r="K1219" s="15">
        <f t="shared" si="231"/>
        <v>52633.04087326274</v>
      </c>
      <c r="L1219" s="36">
        <f t="shared" si="232"/>
        <v>764.95912673725979</v>
      </c>
      <c r="M1219" s="36">
        <f t="shared" si="233"/>
        <v>764.95912673725979</v>
      </c>
      <c r="N1219" s="36">
        <f t="shared" si="234"/>
        <v>1.4325613819567396E-2</v>
      </c>
      <c r="O1219" s="36">
        <f t="shared" si="235"/>
        <v>585162.46557863115</v>
      </c>
      <c r="P1219" s="35">
        <f t="shared" ref="P1219:P1282" si="238">(D1219-K1219)^2</f>
        <v>585162.46557863115</v>
      </c>
    </row>
    <row r="1220" spans="1:16" ht="17" x14ac:dyDescent="0.4">
      <c r="A1220" s="1">
        <v>1219</v>
      </c>
      <c r="B1220" s="21">
        <v>41032</v>
      </c>
      <c r="C1220" s="43">
        <v>3</v>
      </c>
      <c r="D1220" s="22">
        <v>45179</v>
      </c>
      <c r="E1220" s="25">
        <f t="shared" si="227"/>
        <v>49545.25</v>
      </c>
      <c r="F1220" s="25">
        <f t="shared" si="228"/>
        <v>50195.25</v>
      </c>
      <c r="G1220" s="25">
        <f t="shared" si="229"/>
        <v>0.90006524521742592</v>
      </c>
      <c r="H1220" s="25">
        <f t="shared" si="236"/>
        <v>1.0006656594296783</v>
      </c>
      <c r="I1220" s="4">
        <f t="shared" si="230"/>
        <v>45148.946178236416</v>
      </c>
      <c r="J1220" s="25">
        <f t="shared" si="237"/>
        <v>52684.681942373587</v>
      </c>
      <c r="K1220" s="15">
        <f t="shared" si="231"/>
        <v>52719.751997708132</v>
      </c>
      <c r="L1220" s="36">
        <f t="shared" si="232"/>
        <v>-7540.751997708132</v>
      </c>
      <c r="M1220" s="36">
        <f t="shared" si="233"/>
        <v>7540.751997708132</v>
      </c>
      <c r="N1220" s="36">
        <f t="shared" si="234"/>
        <v>0.16690834232072715</v>
      </c>
      <c r="O1220" s="36">
        <f t="shared" si="235"/>
        <v>56862940.690939181</v>
      </c>
      <c r="P1220" s="35">
        <f t="shared" si="238"/>
        <v>56862940.690939181</v>
      </c>
    </row>
    <row r="1221" spans="1:16" ht="17" x14ac:dyDescent="0.4">
      <c r="A1221" s="1">
        <v>1220</v>
      </c>
      <c r="B1221" s="21">
        <v>41033</v>
      </c>
      <c r="C1221" s="43">
        <v>4</v>
      </c>
      <c r="D1221" s="22">
        <v>56150</v>
      </c>
      <c r="E1221" s="25">
        <f t="shared" ref="E1221:E1284" si="239">AVERAGE(D1219:D1222)</f>
        <v>50845.25</v>
      </c>
      <c r="F1221" s="25">
        <f t="shared" ref="F1221:F1284" si="240">AVERAGE(E1221:E1222)</f>
        <v>49612.75</v>
      </c>
      <c r="G1221" s="25">
        <f t="shared" si="229"/>
        <v>1.1317655239832503</v>
      </c>
      <c r="H1221" s="25">
        <f t="shared" si="236"/>
        <v>1.0012225194949984</v>
      </c>
      <c r="I1221" s="4">
        <f t="shared" si="230"/>
        <v>56081.439347090614</v>
      </c>
      <c r="J1221" s="25">
        <f t="shared" si="237"/>
        <v>52685.22260843643</v>
      </c>
      <c r="K1221" s="15">
        <f t="shared" si="231"/>
        <v>52749.631320173576</v>
      </c>
      <c r="L1221" s="36">
        <f t="shared" si="232"/>
        <v>3400.3686798264243</v>
      </c>
      <c r="M1221" s="36">
        <f t="shared" si="233"/>
        <v>3400.3686798264243</v>
      </c>
      <c r="N1221" s="36">
        <f t="shared" si="234"/>
        <v>6.0558658589963031E-2</v>
      </c>
      <c r="O1221" s="36">
        <f t="shared" si="235"/>
        <v>11562507.158744499</v>
      </c>
      <c r="P1221" s="35">
        <f t="shared" si="238"/>
        <v>11562507.158744499</v>
      </c>
    </row>
    <row r="1222" spans="1:16" ht="17" x14ac:dyDescent="0.4">
      <c r="A1222" s="1">
        <v>1221</v>
      </c>
      <c r="B1222" s="21">
        <v>41034</v>
      </c>
      <c r="C1222" s="43">
        <v>1</v>
      </c>
      <c r="D1222" s="22">
        <v>48654</v>
      </c>
      <c r="E1222" s="25">
        <f t="shared" si="239"/>
        <v>48380.25</v>
      </c>
      <c r="F1222" s="25">
        <f t="shared" si="240"/>
        <v>49595.25</v>
      </c>
      <c r="G1222" s="25">
        <f t="shared" si="229"/>
        <v>0.9810213679737475</v>
      </c>
      <c r="H1222" s="25">
        <f t="shared" si="236"/>
        <v>0.99908176007043725</v>
      </c>
      <c r="I1222" s="4">
        <f t="shared" si="230"/>
        <v>48698.717106565731</v>
      </c>
      <c r="J1222" s="25">
        <f t="shared" si="237"/>
        <v>52685.763274499273</v>
      </c>
      <c r="K1222" s="15">
        <f t="shared" si="231"/>
        <v>52637.385102941138</v>
      </c>
      <c r="L1222" s="36">
        <f t="shared" si="232"/>
        <v>-3983.385102941138</v>
      </c>
      <c r="M1222" s="36">
        <f t="shared" si="233"/>
        <v>3983.385102941138</v>
      </c>
      <c r="N1222" s="36">
        <f t="shared" si="234"/>
        <v>8.1871687897010284E-2</v>
      </c>
      <c r="O1222" s="36">
        <f t="shared" si="235"/>
        <v>15867356.87833338</v>
      </c>
      <c r="P1222" s="35">
        <f t="shared" si="238"/>
        <v>15867356.87833338</v>
      </c>
    </row>
    <row r="1223" spans="1:16" ht="17" x14ac:dyDescent="0.4">
      <c r="A1223" s="1">
        <v>1222</v>
      </c>
      <c r="B1223" s="21">
        <v>41035</v>
      </c>
      <c r="C1223" s="43">
        <v>2</v>
      </c>
      <c r="D1223" s="22">
        <v>43538</v>
      </c>
      <c r="E1223" s="25">
        <f t="shared" si="239"/>
        <v>50810.25</v>
      </c>
      <c r="F1223" s="25">
        <f t="shared" si="240"/>
        <v>50890.75</v>
      </c>
      <c r="G1223" s="25">
        <f t="shared" si="229"/>
        <v>0.85551893025746328</v>
      </c>
      <c r="H1223" s="25">
        <f t="shared" si="236"/>
        <v>0.99903006100488578</v>
      </c>
      <c r="I1223" s="4">
        <f t="shared" si="230"/>
        <v>43580.270203487977</v>
      </c>
      <c r="J1223" s="25">
        <f t="shared" si="237"/>
        <v>52686.303940562117</v>
      </c>
      <c r="K1223" s="15">
        <f t="shared" si="231"/>
        <v>52635.201439861725</v>
      </c>
      <c r="L1223" s="36">
        <f t="shared" si="232"/>
        <v>-9097.2014398617248</v>
      </c>
      <c r="M1223" s="36">
        <f t="shared" si="233"/>
        <v>9097.2014398617248</v>
      </c>
      <c r="N1223" s="36">
        <f t="shared" si="234"/>
        <v>0.20894853782584696</v>
      </c>
      <c r="O1223" s="36">
        <f t="shared" si="235"/>
        <v>82759074.03742224</v>
      </c>
      <c r="P1223" s="35">
        <f t="shared" si="238"/>
        <v>82759074.03742224</v>
      </c>
    </row>
    <row r="1224" spans="1:16" ht="17" x14ac:dyDescent="0.4">
      <c r="A1224" s="1">
        <v>1223</v>
      </c>
      <c r="B1224" s="21">
        <v>41036</v>
      </c>
      <c r="C1224" s="43">
        <v>3</v>
      </c>
      <c r="D1224" s="22">
        <v>54899</v>
      </c>
      <c r="E1224" s="25">
        <f t="shared" si="239"/>
        <v>50971.25</v>
      </c>
      <c r="F1224" s="25">
        <f t="shared" si="240"/>
        <v>52044.75</v>
      </c>
      <c r="G1224" s="25">
        <f t="shared" si="229"/>
        <v>1.0548422271218518</v>
      </c>
      <c r="H1224" s="25">
        <f t="shared" si="236"/>
        <v>1.0006656594296783</v>
      </c>
      <c r="I1224" s="4">
        <f t="shared" si="230"/>
        <v>54862.480272670953</v>
      </c>
      <c r="J1224" s="25">
        <f t="shared" si="237"/>
        <v>52686.844606624967</v>
      </c>
      <c r="K1224" s="15">
        <f t="shared" si="231"/>
        <v>52721.916101557363</v>
      </c>
      <c r="L1224" s="36">
        <f t="shared" si="232"/>
        <v>2177.0838984426373</v>
      </c>
      <c r="M1224" s="36">
        <f t="shared" si="233"/>
        <v>2177.0838984426373</v>
      </c>
      <c r="N1224" s="36">
        <f t="shared" si="234"/>
        <v>3.9656166750626373E-2</v>
      </c>
      <c r="O1224" s="36">
        <f t="shared" si="235"/>
        <v>4739694.3008581912</v>
      </c>
      <c r="P1224" s="35">
        <f t="shared" si="238"/>
        <v>4739694.3008581912</v>
      </c>
    </row>
    <row r="1225" spans="1:16" ht="17" x14ac:dyDescent="0.4">
      <c r="A1225" s="1">
        <v>1224</v>
      </c>
      <c r="B1225" s="21">
        <v>41037</v>
      </c>
      <c r="C1225" s="43">
        <v>4</v>
      </c>
      <c r="D1225" s="22">
        <v>56794</v>
      </c>
      <c r="E1225" s="25">
        <f t="shared" si="239"/>
        <v>53118.25</v>
      </c>
      <c r="F1225" s="25">
        <f t="shared" si="240"/>
        <v>53442.75</v>
      </c>
      <c r="G1225" s="25">
        <f t="shared" si="229"/>
        <v>1.0627072895762288</v>
      </c>
      <c r="H1225" s="25">
        <f t="shared" si="236"/>
        <v>1.0012225194949984</v>
      </c>
      <c r="I1225" s="4">
        <f t="shared" si="230"/>
        <v>56724.653005853324</v>
      </c>
      <c r="J1225" s="25">
        <f t="shared" si="237"/>
        <v>52687.38527268781</v>
      </c>
      <c r="K1225" s="15">
        <f t="shared" si="231"/>
        <v>52751.796628324162</v>
      </c>
      <c r="L1225" s="36">
        <f t="shared" si="232"/>
        <v>4042.2033716758378</v>
      </c>
      <c r="M1225" s="36">
        <f t="shared" si="233"/>
        <v>4042.2033716758378</v>
      </c>
      <c r="N1225" s="36">
        <f t="shared" si="234"/>
        <v>7.1173070600342253E-2</v>
      </c>
      <c r="O1225" s="36">
        <f t="shared" si="235"/>
        <v>16339408.097987512</v>
      </c>
      <c r="P1225" s="35">
        <f t="shared" si="238"/>
        <v>16339408.097987512</v>
      </c>
    </row>
    <row r="1226" spans="1:16" ht="17" x14ac:dyDescent="0.4">
      <c r="A1226" s="1">
        <v>1225</v>
      </c>
      <c r="B1226" s="21">
        <v>41038</v>
      </c>
      <c r="C1226" s="43">
        <v>1</v>
      </c>
      <c r="D1226" s="22">
        <v>57242</v>
      </c>
      <c r="E1226" s="25">
        <f t="shared" si="239"/>
        <v>53767.25</v>
      </c>
      <c r="F1226" s="25">
        <f t="shared" si="240"/>
        <v>54109.625</v>
      </c>
      <c r="G1226" s="25">
        <f t="shared" si="229"/>
        <v>1.0578894235544971</v>
      </c>
      <c r="H1226" s="25">
        <f t="shared" si="236"/>
        <v>0.99908176007043725</v>
      </c>
      <c r="I1226" s="4">
        <f t="shared" si="230"/>
        <v>57294.610198833303</v>
      </c>
      <c r="J1226" s="25">
        <f t="shared" si="237"/>
        <v>52687.925938750654</v>
      </c>
      <c r="K1226" s="15">
        <f t="shared" si="231"/>
        <v>52639.54578134785</v>
      </c>
      <c r="L1226" s="36">
        <f t="shared" si="232"/>
        <v>4602.4542186521503</v>
      </c>
      <c r="M1226" s="36">
        <f t="shared" si="233"/>
        <v>4602.4542186521503</v>
      </c>
      <c r="N1226" s="36">
        <f t="shared" si="234"/>
        <v>8.0403448842670602E-2</v>
      </c>
      <c r="O1226" s="36">
        <f t="shared" si="235"/>
        <v>21182584.834788974</v>
      </c>
      <c r="P1226" s="35">
        <f t="shared" si="238"/>
        <v>21182584.834788974</v>
      </c>
    </row>
    <row r="1227" spans="1:16" ht="17" x14ac:dyDescent="0.4">
      <c r="A1227" s="1">
        <v>1226</v>
      </c>
      <c r="B1227" s="21">
        <v>41039</v>
      </c>
      <c r="C1227" s="43">
        <v>2</v>
      </c>
      <c r="D1227" s="22">
        <v>46134</v>
      </c>
      <c r="E1227" s="25">
        <f t="shared" si="239"/>
        <v>54452</v>
      </c>
      <c r="F1227" s="25">
        <f t="shared" si="240"/>
        <v>53596.875</v>
      </c>
      <c r="G1227" s="25">
        <f t="shared" si="229"/>
        <v>0.86075913940878079</v>
      </c>
      <c r="H1227" s="25">
        <f t="shared" si="236"/>
        <v>0.99903006100488578</v>
      </c>
      <c r="I1227" s="4">
        <f t="shared" si="230"/>
        <v>46178.790609759621</v>
      </c>
      <c r="J1227" s="25">
        <f t="shared" si="237"/>
        <v>52688.466604813497</v>
      </c>
      <c r="K1227" s="15">
        <f t="shared" si="231"/>
        <v>52637.362006460717</v>
      </c>
      <c r="L1227" s="36">
        <f t="shared" si="232"/>
        <v>-6503.3620064607167</v>
      </c>
      <c r="M1227" s="36">
        <f t="shared" si="233"/>
        <v>6503.3620064607167</v>
      </c>
      <c r="N1227" s="36">
        <f t="shared" si="234"/>
        <v>0.14096679252743566</v>
      </c>
      <c r="O1227" s="36">
        <f t="shared" si="235"/>
        <v>42293717.387076758</v>
      </c>
      <c r="P1227" s="35">
        <f t="shared" si="238"/>
        <v>42293717.387076758</v>
      </c>
    </row>
    <row r="1228" spans="1:16" ht="17" x14ac:dyDescent="0.4">
      <c r="A1228" s="1">
        <v>1227</v>
      </c>
      <c r="B1228" s="21">
        <v>41040</v>
      </c>
      <c r="C1228" s="43">
        <v>3</v>
      </c>
      <c r="D1228" s="22">
        <v>57638</v>
      </c>
      <c r="E1228" s="25">
        <f t="shared" si="239"/>
        <v>52741.75</v>
      </c>
      <c r="F1228" s="25">
        <f t="shared" si="240"/>
        <v>51109.25</v>
      </c>
      <c r="G1228" s="25">
        <f t="shared" si="229"/>
        <v>1.1277410644844132</v>
      </c>
      <c r="H1228" s="25">
        <f t="shared" si="236"/>
        <v>1.0006656594296783</v>
      </c>
      <c r="I1228" s="4">
        <f t="shared" si="230"/>
        <v>57599.658244343402</v>
      </c>
      <c r="J1228" s="25">
        <f t="shared" si="237"/>
        <v>52689.00727087634</v>
      </c>
      <c r="K1228" s="15">
        <f t="shared" si="231"/>
        <v>52724.080205406586</v>
      </c>
      <c r="L1228" s="36">
        <f t="shared" si="232"/>
        <v>4913.9197945934138</v>
      </c>
      <c r="M1228" s="36">
        <f t="shared" si="233"/>
        <v>4913.9197945934138</v>
      </c>
      <c r="N1228" s="36">
        <f t="shared" si="234"/>
        <v>8.5254863017339491E-2</v>
      </c>
      <c r="O1228" s="36">
        <f t="shared" si="235"/>
        <v>24146607.747696977</v>
      </c>
      <c r="P1228" s="35">
        <f t="shared" si="238"/>
        <v>24146607.747696977</v>
      </c>
    </row>
    <row r="1229" spans="1:16" ht="17" x14ac:dyDescent="0.4">
      <c r="A1229" s="1">
        <v>1228</v>
      </c>
      <c r="B1229" s="21">
        <v>41041</v>
      </c>
      <c r="C1229" s="43">
        <v>4</v>
      </c>
      <c r="D1229" s="22">
        <v>49953</v>
      </c>
      <c r="E1229" s="25">
        <f t="shared" si="239"/>
        <v>49476.75</v>
      </c>
      <c r="F1229" s="25">
        <f t="shared" si="240"/>
        <v>50513.125</v>
      </c>
      <c r="G1229" s="25">
        <f t="shared" si="229"/>
        <v>0.98891129780626319</v>
      </c>
      <c r="H1229" s="25">
        <f t="shared" si="236"/>
        <v>1.0012225194949984</v>
      </c>
      <c r="I1229" s="4">
        <f t="shared" si="230"/>
        <v>49892.006049959346</v>
      </c>
      <c r="J1229" s="25">
        <f t="shared" si="237"/>
        <v>52689.547936939183</v>
      </c>
      <c r="K1229" s="15">
        <f t="shared" si="231"/>
        <v>52753.961936474741</v>
      </c>
      <c r="L1229" s="36">
        <f t="shared" si="232"/>
        <v>-2800.9619364747414</v>
      </c>
      <c r="M1229" s="36">
        <f t="shared" si="233"/>
        <v>2800.9619364747414</v>
      </c>
      <c r="N1229" s="36">
        <f t="shared" si="234"/>
        <v>5.6071946359072353E-2</v>
      </c>
      <c r="O1229" s="36">
        <f t="shared" si="235"/>
        <v>7845387.7695803335</v>
      </c>
      <c r="P1229" s="35">
        <f t="shared" si="238"/>
        <v>7845387.7695803335</v>
      </c>
    </row>
    <row r="1230" spans="1:16" ht="17" x14ac:dyDescent="0.4">
      <c r="A1230" s="1">
        <v>1229</v>
      </c>
      <c r="B1230" s="21">
        <v>41042</v>
      </c>
      <c r="C1230" s="43">
        <v>1</v>
      </c>
      <c r="D1230" s="22">
        <v>44182</v>
      </c>
      <c r="E1230" s="25">
        <f t="shared" si="239"/>
        <v>51549.5</v>
      </c>
      <c r="F1230" s="25">
        <f t="shared" si="240"/>
        <v>51267.875</v>
      </c>
      <c r="G1230" s="25">
        <f t="shared" si="229"/>
        <v>0.86178723030747817</v>
      </c>
      <c r="H1230" s="25">
        <f t="shared" si="236"/>
        <v>0.99908176007043725</v>
      </c>
      <c r="I1230" s="4">
        <f t="shared" si="230"/>
        <v>44222.606963503247</v>
      </c>
      <c r="J1230" s="25">
        <f t="shared" si="237"/>
        <v>52690.088603002034</v>
      </c>
      <c r="K1230" s="15">
        <f t="shared" si="231"/>
        <v>52641.706459754561</v>
      </c>
      <c r="L1230" s="36">
        <f t="shared" si="232"/>
        <v>-8459.7064597545614</v>
      </c>
      <c r="M1230" s="36">
        <f t="shared" si="233"/>
        <v>8459.7064597545614</v>
      </c>
      <c r="N1230" s="36">
        <f t="shared" si="234"/>
        <v>0.19147404960740938</v>
      </c>
      <c r="O1230" s="36">
        <f t="shared" si="235"/>
        <v>71566633.385213047</v>
      </c>
      <c r="P1230" s="35">
        <f t="shared" si="238"/>
        <v>71566633.385213047</v>
      </c>
    </row>
    <row r="1231" spans="1:16" ht="17" x14ac:dyDescent="0.4">
      <c r="A1231" s="1">
        <v>1230</v>
      </c>
      <c r="B1231" s="21">
        <v>41043</v>
      </c>
      <c r="C1231" s="43">
        <v>2</v>
      </c>
      <c r="D1231" s="22">
        <v>54425</v>
      </c>
      <c r="E1231" s="25">
        <f t="shared" si="239"/>
        <v>50986.25</v>
      </c>
      <c r="F1231" s="25">
        <f t="shared" si="240"/>
        <v>51932.25</v>
      </c>
      <c r="G1231" s="25">
        <f t="shared" si="229"/>
        <v>1.0480000385117147</v>
      </c>
      <c r="H1231" s="25">
        <f t="shared" si="236"/>
        <v>0.99903006100488578</v>
      </c>
      <c r="I1231" s="4">
        <f t="shared" si="230"/>
        <v>54477.840181561696</v>
      </c>
      <c r="J1231" s="25">
        <f t="shared" si="237"/>
        <v>52690.629269064877</v>
      </c>
      <c r="K1231" s="15">
        <f t="shared" si="231"/>
        <v>52639.522573059701</v>
      </c>
      <c r="L1231" s="36">
        <f t="shared" si="232"/>
        <v>1785.4774269402988</v>
      </c>
      <c r="M1231" s="36">
        <f t="shared" si="233"/>
        <v>1785.4774269402988</v>
      </c>
      <c r="N1231" s="36">
        <f t="shared" si="234"/>
        <v>3.2806199851911785E-2</v>
      </c>
      <c r="O1231" s="36">
        <f t="shared" si="235"/>
        <v>3187929.6421133499</v>
      </c>
      <c r="P1231" s="35">
        <f t="shared" si="238"/>
        <v>3187929.6421133499</v>
      </c>
    </row>
    <row r="1232" spans="1:16" ht="17" x14ac:dyDescent="0.4">
      <c r="A1232" s="1">
        <v>1231</v>
      </c>
      <c r="B1232" s="21">
        <v>41044</v>
      </c>
      <c r="C1232" s="43">
        <v>3</v>
      </c>
      <c r="D1232" s="22">
        <v>55385</v>
      </c>
      <c r="E1232" s="25">
        <f t="shared" si="239"/>
        <v>52878.25</v>
      </c>
      <c r="F1232" s="25">
        <f t="shared" si="240"/>
        <v>53069.5</v>
      </c>
      <c r="G1232" s="25">
        <f t="shared" si="229"/>
        <v>1.0436314644004561</v>
      </c>
      <c r="H1232" s="25">
        <f t="shared" si="236"/>
        <v>1.0006656594296783</v>
      </c>
      <c r="I1232" s="4">
        <f t="shared" si="230"/>
        <v>55348.156977392682</v>
      </c>
      <c r="J1232" s="25">
        <f t="shared" si="237"/>
        <v>52691.16993512772</v>
      </c>
      <c r="K1232" s="15">
        <f t="shared" si="231"/>
        <v>52726.244309255824</v>
      </c>
      <c r="L1232" s="36">
        <f t="shared" si="232"/>
        <v>2658.7556907441758</v>
      </c>
      <c r="M1232" s="36">
        <f t="shared" si="233"/>
        <v>2658.7556907441758</v>
      </c>
      <c r="N1232" s="36">
        <f t="shared" si="234"/>
        <v>4.8004977714980156E-2</v>
      </c>
      <c r="O1232" s="36">
        <f t="shared" si="235"/>
        <v>7068981.8230645396</v>
      </c>
      <c r="P1232" s="35">
        <f t="shared" si="238"/>
        <v>7068981.8230645396</v>
      </c>
    </row>
    <row r="1233" spans="1:16" ht="17" x14ac:dyDescent="0.4">
      <c r="A1233" s="1">
        <v>1232</v>
      </c>
      <c r="B1233" s="21">
        <v>41045</v>
      </c>
      <c r="C1233" s="43">
        <v>4</v>
      </c>
      <c r="D1233" s="22">
        <v>57521</v>
      </c>
      <c r="E1233" s="25">
        <f t="shared" si="239"/>
        <v>53260.75</v>
      </c>
      <c r="F1233" s="25">
        <f t="shared" si="240"/>
        <v>53830.25</v>
      </c>
      <c r="G1233" s="25">
        <f t="shared" si="229"/>
        <v>1.0685627504980935</v>
      </c>
      <c r="H1233" s="25">
        <f t="shared" si="236"/>
        <v>1.0012225194949984</v>
      </c>
      <c r="I1233" s="4">
        <f t="shared" si="230"/>
        <v>57450.765319394464</v>
      </c>
      <c r="J1233" s="25">
        <f t="shared" si="237"/>
        <v>52691.710601190563</v>
      </c>
      <c r="K1233" s="15">
        <f t="shared" si="231"/>
        <v>52756.127244625335</v>
      </c>
      <c r="L1233" s="36">
        <f t="shared" si="232"/>
        <v>4764.8727553746648</v>
      </c>
      <c r="M1233" s="36">
        <f t="shared" si="233"/>
        <v>4764.8727553746648</v>
      </c>
      <c r="N1233" s="36">
        <f t="shared" si="234"/>
        <v>8.2837098718288357E-2</v>
      </c>
      <c r="O1233" s="36">
        <f t="shared" si="235"/>
        <v>22704012.374911752</v>
      </c>
      <c r="P1233" s="35">
        <f t="shared" si="238"/>
        <v>22704012.374911752</v>
      </c>
    </row>
    <row r="1234" spans="1:16" ht="17" x14ac:dyDescent="0.4">
      <c r="A1234" s="1">
        <v>1233</v>
      </c>
      <c r="B1234" s="21">
        <v>41046</v>
      </c>
      <c r="C1234" s="43">
        <v>1</v>
      </c>
      <c r="D1234" s="22">
        <v>45712</v>
      </c>
      <c r="E1234" s="25">
        <f t="shared" si="239"/>
        <v>54399.75</v>
      </c>
      <c r="F1234" s="25">
        <f t="shared" si="240"/>
        <v>53855.5</v>
      </c>
      <c r="G1234" s="25">
        <f t="shared" si="229"/>
        <v>0.84878981719601532</v>
      </c>
      <c r="H1234" s="25">
        <f t="shared" si="236"/>
        <v>0.99908176007043725</v>
      </c>
      <c r="I1234" s="4">
        <f t="shared" si="230"/>
        <v>45754.013161822928</v>
      </c>
      <c r="J1234" s="25">
        <f t="shared" si="237"/>
        <v>52692.251267253407</v>
      </c>
      <c r="K1234" s="15">
        <f t="shared" si="231"/>
        <v>52643.867138161258</v>
      </c>
      <c r="L1234" s="36">
        <f t="shared" si="232"/>
        <v>-6931.8671381612585</v>
      </c>
      <c r="M1234" s="36">
        <f t="shared" si="233"/>
        <v>6931.8671381612585</v>
      </c>
      <c r="N1234" s="36">
        <f t="shared" si="234"/>
        <v>0.15164217575606534</v>
      </c>
      <c r="O1234" s="36">
        <f t="shared" si="235"/>
        <v>48050782.021119952</v>
      </c>
      <c r="P1234" s="35">
        <f t="shared" si="238"/>
        <v>48050782.021119952</v>
      </c>
    </row>
    <row r="1235" spans="1:16" ht="17" x14ac:dyDescent="0.4">
      <c r="A1235" s="1">
        <v>1234</v>
      </c>
      <c r="B1235" s="21">
        <v>41047</v>
      </c>
      <c r="C1235" s="43">
        <v>2</v>
      </c>
      <c r="D1235" s="22">
        <v>58981</v>
      </c>
      <c r="E1235" s="25">
        <f t="shared" si="239"/>
        <v>53311.25</v>
      </c>
      <c r="F1235" s="25">
        <f t="shared" si="240"/>
        <v>51688.125</v>
      </c>
      <c r="G1235" s="25">
        <f t="shared" si="229"/>
        <v>1.1410938199054426</v>
      </c>
      <c r="H1235" s="25">
        <f t="shared" si="236"/>
        <v>0.99903006100488578</v>
      </c>
      <c r="I1235" s="4">
        <f t="shared" si="230"/>
        <v>59038.263513986043</v>
      </c>
      <c r="J1235" s="25">
        <f t="shared" si="237"/>
        <v>52692.791933316257</v>
      </c>
      <c r="K1235" s="15">
        <f t="shared" si="231"/>
        <v>52641.683139658693</v>
      </c>
      <c r="L1235" s="36">
        <f t="shared" si="232"/>
        <v>6339.3168603413069</v>
      </c>
      <c r="M1235" s="36">
        <f t="shared" si="233"/>
        <v>6339.3168603413069</v>
      </c>
      <c r="N1235" s="36">
        <f t="shared" si="234"/>
        <v>0.10748066089658206</v>
      </c>
      <c r="O1235" s="36">
        <f t="shared" si="235"/>
        <v>40186938.255807564</v>
      </c>
      <c r="P1235" s="35">
        <f t="shared" si="238"/>
        <v>40186938.255807564</v>
      </c>
    </row>
    <row r="1236" spans="1:16" ht="17" x14ac:dyDescent="0.4">
      <c r="A1236" s="1">
        <v>1235</v>
      </c>
      <c r="B1236" s="21">
        <v>41048</v>
      </c>
      <c r="C1236" s="43">
        <v>3</v>
      </c>
      <c r="D1236" s="22">
        <v>51031</v>
      </c>
      <c r="E1236" s="25">
        <f t="shared" si="239"/>
        <v>50065</v>
      </c>
      <c r="F1236" s="25">
        <f t="shared" si="240"/>
        <v>51379.75</v>
      </c>
      <c r="G1236" s="25">
        <f t="shared" si="229"/>
        <v>0.99321230640476066</v>
      </c>
      <c r="H1236" s="25">
        <f t="shared" si="236"/>
        <v>1.0006656594296783</v>
      </c>
      <c r="I1236" s="4">
        <f t="shared" si="230"/>
        <v>50997.053330564704</v>
      </c>
      <c r="J1236" s="25">
        <f t="shared" si="237"/>
        <v>52693.3325993791</v>
      </c>
      <c r="K1236" s="15">
        <f t="shared" si="231"/>
        <v>52728.408413105055</v>
      </c>
      <c r="L1236" s="36">
        <f t="shared" si="232"/>
        <v>-1697.4084131050549</v>
      </c>
      <c r="M1236" s="36">
        <f t="shared" si="233"/>
        <v>1697.4084131050549</v>
      </c>
      <c r="N1236" s="36">
        <f t="shared" si="234"/>
        <v>3.3262299643453098E-2</v>
      </c>
      <c r="O1236" s="36">
        <f t="shared" si="235"/>
        <v>2881195.3208798207</v>
      </c>
      <c r="P1236" s="35">
        <f t="shared" si="238"/>
        <v>2881195.3208798207</v>
      </c>
    </row>
    <row r="1237" spans="1:16" ht="17" x14ac:dyDescent="0.4">
      <c r="A1237" s="1">
        <v>1236</v>
      </c>
      <c r="B1237" s="21">
        <v>41049</v>
      </c>
      <c r="C1237" s="43">
        <v>4</v>
      </c>
      <c r="D1237" s="22">
        <v>44536</v>
      </c>
      <c r="E1237" s="25">
        <f t="shared" si="239"/>
        <v>52694.5</v>
      </c>
      <c r="F1237" s="25">
        <f t="shared" si="240"/>
        <v>52501.875</v>
      </c>
      <c r="G1237" s="25">
        <f t="shared" si="229"/>
        <v>0.84827446638810522</v>
      </c>
      <c r="H1237" s="25">
        <f t="shared" si="236"/>
        <v>1.0012225194949984</v>
      </c>
      <c r="I1237" s="4">
        <f t="shared" si="230"/>
        <v>44481.620351950623</v>
      </c>
      <c r="J1237" s="25">
        <f t="shared" si="237"/>
        <v>52693.873265441944</v>
      </c>
      <c r="K1237" s="15">
        <f t="shared" si="231"/>
        <v>52758.292552775922</v>
      </c>
      <c r="L1237" s="36">
        <f t="shared" si="232"/>
        <v>-8222.2925527759216</v>
      </c>
      <c r="M1237" s="36">
        <f t="shared" si="233"/>
        <v>8222.2925527759216</v>
      </c>
      <c r="N1237" s="36">
        <f t="shared" si="234"/>
        <v>0.1846212626364272</v>
      </c>
      <c r="O1237" s="36">
        <f t="shared" si="235"/>
        <v>67606094.823434383</v>
      </c>
      <c r="P1237" s="35">
        <f t="shared" si="238"/>
        <v>67606094.823434383</v>
      </c>
    </row>
    <row r="1238" spans="1:16" ht="17" x14ac:dyDescent="0.4">
      <c r="A1238" s="1">
        <v>1237</v>
      </c>
      <c r="B1238" s="21">
        <v>41050</v>
      </c>
      <c r="C1238" s="43">
        <v>1</v>
      </c>
      <c r="D1238" s="22">
        <v>56230</v>
      </c>
      <c r="E1238" s="25">
        <f t="shared" si="239"/>
        <v>52309.25</v>
      </c>
      <c r="F1238" s="25">
        <f t="shared" si="240"/>
        <v>53152.625</v>
      </c>
      <c r="G1238" s="25">
        <f t="shared" si="229"/>
        <v>1.0578969524082771</v>
      </c>
      <c r="H1238" s="25">
        <f t="shared" si="236"/>
        <v>0.99908176007043725</v>
      </c>
      <c r="I1238" s="4">
        <f t="shared" si="230"/>
        <v>56281.6800859578</v>
      </c>
      <c r="J1238" s="25">
        <f t="shared" si="237"/>
        <v>52694.413931504787</v>
      </c>
      <c r="K1238" s="15">
        <f t="shared" si="231"/>
        <v>52646.02781656797</v>
      </c>
      <c r="L1238" s="36">
        <f t="shared" si="232"/>
        <v>3583.9721834320299</v>
      </c>
      <c r="M1238" s="36">
        <f t="shared" si="233"/>
        <v>3583.9721834320299</v>
      </c>
      <c r="N1238" s="36">
        <f t="shared" si="234"/>
        <v>6.3737723340423796E-2</v>
      </c>
      <c r="O1238" s="36">
        <f t="shared" si="235"/>
        <v>12844856.611614551</v>
      </c>
      <c r="P1238" s="35">
        <f t="shared" si="238"/>
        <v>12844856.611614551</v>
      </c>
    </row>
    <row r="1239" spans="1:16" ht="17" x14ac:dyDescent="0.4">
      <c r="A1239" s="1">
        <v>1238</v>
      </c>
      <c r="B1239" s="21">
        <v>41051</v>
      </c>
      <c r="C1239" s="43">
        <v>2</v>
      </c>
      <c r="D1239" s="22">
        <v>57440</v>
      </c>
      <c r="E1239" s="25">
        <f t="shared" si="239"/>
        <v>53996</v>
      </c>
      <c r="F1239" s="25">
        <f t="shared" si="240"/>
        <v>54191.875</v>
      </c>
      <c r="G1239" s="25">
        <f t="shared" si="229"/>
        <v>1.059937490629361</v>
      </c>
      <c r="H1239" s="25">
        <f t="shared" si="236"/>
        <v>0.99903006100488578</v>
      </c>
      <c r="I1239" s="4">
        <f t="shared" si="230"/>
        <v>57495.767386842512</v>
      </c>
      <c r="J1239" s="25">
        <f t="shared" si="237"/>
        <v>52694.95459756763</v>
      </c>
      <c r="K1239" s="15">
        <f t="shared" si="231"/>
        <v>52643.843706257678</v>
      </c>
      <c r="L1239" s="36">
        <f t="shared" si="232"/>
        <v>4796.1562937423223</v>
      </c>
      <c r="M1239" s="36">
        <f t="shared" si="233"/>
        <v>4796.1562937423223</v>
      </c>
      <c r="N1239" s="36">
        <f t="shared" si="234"/>
        <v>8.349854271835519E-2</v>
      </c>
      <c r="O1239" s="36">
        <f t="shared" si="235"/>
        <v>23003115.194004089</v>
      </c>
      <c r="P1239" s="35">
        <f t="shared" si="238"/>
        <v>23003115.194004089</v>
      </c>
    </row>
    <row r="1240" spans="1:16" ht="17" x14ac:dyDescent="0.4">
      <c r="A1240" s="1">
        <v>1239</v>
      </c>
      <c r="B1240" s="21">
        <v>41052</v>
      </c>
      <c r="C1240" s="43">
        <v>3</v>
      </c>
      <c r="D1240" s="22">
        <v>57778</v>
      </c>
      <c r="E1240" s="25">
        <f t="shared" si="239"/>
        <v>54387.75</v>
      </c>
      <c r="F1240" s="25">
        <f t="shared" si="240"/>
        <v>54528.625</v>
      </c>
      <c r="G1240" s="25">
        <f t="shared" si="229"/>
        <v>1.0595902610784702</v>
      </c>
      <c r="H1240" s="25">
        <f t="shared" si="236"/>
        <v>1.0006656594296783</v>
      </c>
      <c r="I1240" s="4">
        <f t="shared" si="230"/>
        <v>57739.565114016332</v>
      </c>
      <c r="J1240" s="25">
        <f t="shared" si="237"/>
        <v>52695.495263630473</v>
      </c>
      <c r="K1240" s="15">
        <f t="shared" si="231"/>
        <v>52730.572516954278</v>
      </c>
      <c r="L1240" s="36">
        <f t="shared" si="232"/>
        <v>5047.4274830457216</v>
      </c>
      <c r="M1240" s="36">
        <f t="shared" si="233"/>
        <v>5047.4274830457216</v>
      </c>
      <c r="N1240" s="36">
        <f t="shared" si="234"/>
        <v>8.735898582584585E-2</v>
      </c>
      <c r="O1240" s="36">
        <f t="shared" si="235"/>
        <v>25476524.196605269</v>
      </c>
      <c r="P1240" s="35">
        <f t="shared" si="238"/>
        <v>25476524.196605269</v>
      </c>
    </row>
    <row r="1241" spans="1:16" ht="17" x14ac:dyDescent="0.4">
      <c r="A1241" s="1">
        <v>1240</v>
      </c>
      <c r="B1241" s="21">
        <v>41053</v>
      </c>
      <c r="C1241" s="43">
        <v>4</v>
      </c>
      <c r="D1241" s="22">
        <v>46103</v>
      </c>
      <c r="E1241" s="25">
        <f t="shared" si="239"/>
        <v>54669.5</v>
      </c>
      <c r="F1241" s="25">
        <f t="shared" si="240"/>
        <v>53655.75</v>
      </c>
      <c r="G1241" s="25">
        <f t="shared" si="229"/>
        <v>0.85923689446145102</v>
      </c>
      <c r="H1241" s="25">
        <f t="shared" si="236"/>
        <v>1.0012225194949984</v>
      </c>
      <c r="I1241" s="4">
        <f t="shared" si="230"/>
        <v>46046.707003008341</v>
      </c>
      <c r="J1241" s="25">
        <f t="shared" si="237"/>
        <v>52696.035929693324</v>
      </c>
      <c r="K1241" s="15">
        <f t="shared" si="231"/>
        <v>52760.457860926508</v>
      </c>
      <c r="L1241" s="36">
        <f t="shared" si="232"/>
        <v>-6657.4578609265081</v>
      </c>
      <c r="M1241" s="36">
        <f t="shared" si="233"/>
        <v>6657.4578609265081</v>
      </c>
      <c r="N1241" s="36">
        <f t="shared" si="234"/>
        <v>0.14440400539935597</v>
      </c>
      <c r="O1241" s="36">
        <f t="shared" si="235"/>
        <v>44321745.170012161</v>
      </c>
      <c r="P1241" s="35">
        <f t="shared" si="238"/>
        <v>44321745.170012161</v>
      </c>
    </row>
    <row r="1242" spans="1:16" ht="17" x14ac:dyDescent="0.4">
      <c r="A1242" s="1">
        <v>1241</v>
      </c>
      <c r="B1242" s="21">
        <v>41054</v>
      </c>
      <c r="C1242" s="43">
        <v>1</v>
      </c>
      <c r="D1242" s="22">
        <v>57357</v>
      </c>
      <c r="E1242" s="25">
        <f t="shared" si="239"/>
        <v>52642</v>
      </c>
      <c r="F1242" s="25">
        <f t="shared" si="240"/>
        <v>50799</v>
      </c>
      <c r="G1242" s="25">
        <f t="shared" si="229"/>
        <v>1.1290970294690841</v>
      </c>
      <c r="H1242" s="25">
        <f t="shared" si="236"/>
        <v>0.99908176007043725</v>
      </c>
      <c r="I1242" s="4">
        <f t="shared" si="230"/>
        <v>57409.715893478242</v>
      </c>
      <c r="J1242" s="25">
        <f t="shared" si="237"/>
        <v>52696.576595756167</v>
      </c>
      <c r="K1242" s="15">
        <f t="shared" si="231"/>
        <v>52648.188494974682</v>
      </c>
      <c r="L1242" s="36">
        <f t="shared" si="232"/>
        <v>4708.8115050253182</v>
      </c>
      <c r="M1242" s="36">
        <f t="shared" si="233"/>
        <v>4708.8115050253182</v>
      </c>
      <c r="N1242" s="36">
        <f t="shared" si="234"/>
        <v>8.2096544537289581E-2</v>
      </c>
      <c r="O1242" s="36">
        <f t="shared" si="235"/>
        <v>22172905.789858803</v>
      </c>
      <c r="P1242" s="35">
        <f t="shared" si="238"/>
        <v>22172905.789858803</v>
      </c>
    </row>
    <row r="1243" spans="1:16" ht="17" x14ac:dyDescent="0.4">
      <c r="A1243" s="1">
        <v>1242</v>
      </c>
      <c r="B1243" s="21">
        <v>41055</v>
      </c>
      <c r="C1243" s="43">
        <v>2</v>
      </c>
      <c r="D1243" s="22">
        <v>49330</v>
      </c>
      <c r="E1243" s="25">
        <f t="shared" si="239"/>
        <v>48956</v>
      </c>
      <c r="F1243" s="25">
        <f t="shared" si="240"/>
        <v>50031.375</v>
      </c>
      <c r="G1243" s="25">
        <f t="shared" si="229"/>
        <v>0.98598129673629797</v>
      </c>
      <c r="H1243" s="25">
        <f t="shared" si="236"/>
        <v>0.99903006100488578</v>
      </c>
      <c r="I1243" s="4">
        <f t="shared" si="230"/>
        <v>49377.893544445353</v>
      </c>
      <c r="J1243" s="25">
        <f t="shared" si="237"/>
        <v>52697.11726181901</v>
      </c>
      <c r="K1243" s="15">
        <f t="shared" si="231"/>
        <v>52646.004272856662</v>
      </c>
      <c r="L1243" s="36">
        <f t="shared" si="232"/>
        <v>-3316.0042728566623</v>
      </c>
      <c r="M1243" s="36">
        <f t="shared" si="233"/>
        <v>3316.0042728566623</v>
      </c>
      <c r="N1243" s="36">
        <f t="shared" si="234"/>
        <v>6.7220844777147015E-2</v>
      </c>
      <c r="O1243" s="36">
        <f t="shared" si="235"/>
        <v>10995884.337603642</v>
      </c>
      <c r="P1243" s="35">
        <f t="shared" si="238"/>
        <v>10995884.337603642</v>
      </c>
    </row>
    <row r="1244" spans="1:16" ht="17" x14ac:dyDescent="0.4">
      <c r="A1244" s="1">
        <v>1243</v>
      </c>
      <c r="B1244" s="21">
        <v>41056</v>
      </c>
      <c r="C1244" s="43">
        <v>3</v>
      </c>
      <c r="D1244" s="22">
        <v>43034</v>
      </c>
      <c r="E1244" s="25">
        <f t="shared" si="239"/>
        <v>51106.75</v>
      </c>
      <c r="F1244" s="25">
        <f t="shared" si="240"/>
        <v>51055.75</v>
      </c>
      <c r="G1244" s="25">
        <f t="shared" si="229"/>
        <v>0.84288253526781998</v>
      </c>
      <c r="H1244" s="25">
        <f t="shared" si="236"/>
        <v>1.0006656594296783</v>
      </c>
      <c r="I1244" s="4">
        <f t="shared" si="230"/>
        <v>43005.373067890527</v>
      </c>
      <c r="J1244" s="25">
        <f t="shared" si="237"/>
        <v>52697.657927881854</v>
      </c>
      <c r="K1244" s="15">
        <f t="shared" si="231"/>
        <v>52732.736620803509</v>
      </c>
      <c r="L1244" s="36">
        <f t="shared" si="232"/>
        <v>-9698.7366208035091</v>
      </c>
      <c r="M1244" s="36">
        <f t="shared" si="233"/>
        <v>9698.7366208035091</v>
      </c>
      <c r="N1244" s="36">
        <f t="shared" si="234"/>
        <v>0.22537381188835592</v>
      </c>
      <c r="O1244" s="36">
        <f t="shared" si="235"/>
        <v>94065492.039715067</v>
      </c>
      <c r="P1244" s="35">
        <f t="shared" si="238"/>
        <v>94065492.039715067</v>
      </c>
    </row>
    <row r="1245" spans="1:16" ht="17" x14ac:dyDescent="0.4">
      <c r="A1245" s="1">
        <v>1244</v>
      </c>
      <c r="B1245" s="21">
        <v>41057</v>
      </c>
      <c r="C1245" s="43">
        <v>4</v>
      </c>
      <c r="D1245" s="22">
        <v>54706</v>
      </c>
      <c r="E1245" s="25">
        <f t="shared" si="239"/>
        <v>51004.75</v>
      </c>
      <c r="F1245" s="25">
        <f t="shared" si="240"/>
        <v>52035.75</v>
      </c>
      <c r="G1245" s="25">
        <f t="shared" si="229"/>
        <v>1.0513156820070817</v>
      </c>
      <c r="H1245" s="25">
        <f t="shared" si="236"/>
        <v>1.0012225194949984</v>
      </c>
      <c r="I1245" s="4">
        <f t="shared" si="230"/>
        <v>54639.202509740673</v>
      </c>
      <c r="J1245" s="25">
        <f t="shared" si="237"/>
        <v>52698.198593944697</v>
      </c>
      <c r="K1245" s="15">
        <f t="shared" si="231"/>
        <v>52762.623169077095</v>
      </c>
      <c r="L1245" s="36">
        <f t="shared" si="232"/>
        <v>1943.3768309229054</v>
      </c>
      <c r="M1245" s="36">
        <f t="shared" si="233"/>
        <v>1943.3768309229054</v>
      </c>
      <c r="N1245" s="36">
        <f t="shared" si="234"/>
        <v>3.5524016212534371E-2</v>
      </c>
      <c r="O1245" s="36">
        <f t="shared" si="235"/>
        <v>3776713.5069679548</v>
      </c>
      <c r="P1245" s="35">
        <f t="shared" si="238"/>
        <v>3776713.5069679548</v>
      </c>
    </row>
    <row r="1246" spans="1:16" ht="17" x14ac:dyDescent="0.4">
      <c r="A1246" s="1">
        <v>1245</v>
      </c>
      <c r="B1246" s="21">
        <v>41058</v>
      </c>
      <c r="C1246" s="43">
        <v>1</v>
      </c>
      <c r="D1246" s="22">
        <v>56949</v>
      </c>
      <c r="E1246" s="25">
        <f t="shared" si="239"/>
        <v>53066.75</v>
      </c>
      <c r="F1246" s="25">
        <f t="shared" si="240"/>
        <v>53434.75</v>
      </c>
      <c r="G1246" s="25">
        <f t="shared" si="229"/>
        <v>1.0657671271971891</v>
      </c>
      <c r="H1246" s="25">
        <f t="shared" si="236"/>
        <v>0.99908176007043725</v>
      </c>
      <c r="I1246" s="4">
        <f t="shared" si="230"/>
        <v>57001.340907259662</v>
      </c>
      <c r="J1246" s="25">
        <f t="shared" si="237"/>
        <v>52698.73926000754</v>
      </c>
      <c r="K1246" s="15">
        <f t="shared" si="231"/>
        <v>52650.349173381386</v>
      </c>
      <c r="L1246" s="36">
        <f t="shared" si="232"/>
        <v>4298.6508266186138</v>
      </c>
      <c r="M1246" s="36">
        <f t="shared" si="233"/>
        <v>4298.6508266186138</v>
      </c>
      <c r="N1246" s="36">
        <f t="shared" si="234"/>
        <v>7.5482463724009449E-2</v>
      </c>
      <c r="O1246" s="36">
        <f t="shared" si="235"/>
        <v>18478398.929188892</v>
      </c>
      <c r="P1246" s="35">
        <f t="shared" si="238"/>
        <v>18478398.929188892</v>
      </c>
    </row>
    <row r="1247" spans="1:16" ht="17" x14ac:dyDescent="0.4">
      <c r="A1247" s="1">
        <v>1246</v>
      </c>
      <c r="B1247" s="21">
        <v>41059</v>
      </c>
      <c r="C1247" s="43">
        <v>2</v>
      </c>
      <c r="D1247" s="22">
        <v>57578</v>
      </c>
      <c r="E1247" s="25">
        <f t="shared" si="239"/>
        <v>53802.75</v>
      </c>
      <c r="F1247" s="25">
        <f t="shared" si="240"/>
        <v>54096.375</v>
      </c>
      <c r="G1247" s="25">
        <f t="shared" si="229"/>
        <v>1.0643596728986</v>
      </c>
      <c r="H1247" s="25">
        <f t="shared" si="236"/>
        <v>0.99903006100488578</v>
      </c>
      <c r="I1247" s="4">
        <f t="shared" si="230"/>
        <v>57633.901368377759</v>
      </c>
      <c r="J1247" s="25">
        <f t="shared" si="237"/>
        <v>52699.279926070391</v>
      </c>
      <c r="K1247" s="15">
        <f t="shared" si="231"/>
        <v>52648.164839455654</v>
      </c>
      <c r="L1247" s="36">
        <f t="shared" si="232"/>
        <v>4929.8351605443459</v>
      </c>
      <c r="M1247" s="36">
        <f t="shared" si="233"/>
        <v>4929.8351605443459</v>
      </c>
      <c r="N1247" s="36">
        <f t="shared" si="234"/>
        <v>8.5620118110117507E-2</v>
      </c>
      <c r="O1247" s="36">
        <f t="shared" si="235"/>
        <v>24303274.710139297</v>
      </c>
      <c r="P1247" s="35">
        <f t="shared" si="238"/>
        <v>24303274.710139297</v>
      </c>
    </row>
    <row r="1248" spans="1:16" ht="17" x14ac:dyDescent="0.4">
      <c r="A1248" s="1">
        <v>1247</v>
      </c>
      <c r="B1248" s="21">
        <v>41060</v>
      </c>
      <c r="C1248" s="43">
        <v>3</v>
      </c>
      <c r="D1248" s="22">
        <v>45978</v>
      </c>
      <c r="E1248" s="25">
        <f t="shared" si="239"/>
        <v>54390</v>
      </c>
      <c r="F1248" s="25">
        <f t="shared" si="240"/>
        <v>53452</v>
      </c>
      <c r="G1248" s="25">
        <f t="shared" si="229"/>
        <v>0.86017361370949641</v>
      </c>
      <c r="H1248" s="25">
        <f t="shared" si="236"/>
        <v>1.0006656594296783</v>
      </c>
      <c r="I1248" s="4">
        <f t="shared" si="230"/>
        <v>45947.414670155471</v>
      </c>
      <c r="J1248" s="25">
        <f t="shared" si="237"/>
        <v>52699.820592133234</v>
      </c>
      <c r="K1248" s="15">
        <f t="shared" si="231"/>
        <v>52734.900724652747</v>
      </c>
      <c r="L1248" s="36">
        <f t="shared" si="232"/>
        <v>-6756.9007246527472</v>
      </c>
      <c r="M1248" s="36">
        <f t="shared" si="233"/>
        <v>6756.9007246527472</v>
      </c>
      <c r="N1248" s="36">
        <f t="shared" si="234"/>
        <v>0.14695943113342788</v>
      </c>
      <c r="O1248" s="36">
        <f t="shared" si="235"/>
        <v>45655707.402812816</v>
      </c>
      <c r="P1248" s="35">
        <f t="shared" si="238"/>
        <v>45655707.402812816</v>
      </c>
    </row>
    <row r="1249" spans="1:16" ht="17" x14ac:dyDescent="0.4">
      <c r="A1249" s="1">
        <v>1248</v>
      </c>
      <c r="B1249" s="21">
        <v>41061</v>
      </c>
      <c r="C1249" s="43">
        <v>4</v>
      </c>
      <c r="D1249" s="22">
        <v>57055</v>
      </c>
      <c r="E1249" s="25">
        <f t="shared" si="239"/>
        <v>52514</v>
      </c>
      <c r="F1249" s="25">
        <f t="shared" si="240"/>
        <v>50852</v>
      </c>
      <c r="G1249" s="25">
        <f t="shared" si="229"/>
        <v>1.1219814363250216</v>
      </c>
      <c r="H1249" s="25">
        <f t="shared" si="236"/>
        <v>1.0012225194949984</v>
      </c>
      <c r="I1249" s="4">
        <f t="shared" si="230"/>
        <v>56985.334317867404</v>
      </c>
      <c r="J1249" s="25">
        <f t="shared" si="237"/>
        <v>52700.361258196077</v>
      </c>
      <c r="K1249" s="15">
        <f t="shared" si="231"/>
        <v>52764.788477227681</v>
      </c>
      <c r="L1249" s="36">
        <f t="shared" si="232"/>
        <v>4290.2115227723189</v>
      </c>
      <c r="M1249" s="36">
        <f t="shared" si="233"/>
        <v>4290.2115227723189</v>
      </c>
      <c r="N1249" s="36">
        <f t="shared" si="234"/>
        <v>7.5194312904606417E-2</v>
      </c>
      <c r="O1249" s="36">
        <f t="shared" si="235"/>
        <v>18405914.910128377</v>
      </c>
      <c r="P1249" s="35">
        <f t="shared" si="238"/>
        <v>18405914.910128377</v>
      </c>
    </row>
    <row r="1250" spans="1:16" ht="17" x14ac:dyDescent="0.4">
      <c r="A1250" s="1">
        <v>1249</v>
      </c>
      <c r="B1250" s="21">
        <v>41062</v>
      </c>
      <c r="C1250" s="43">
        <v>1</v>
      </c>
      <c r="D1250" s="22">
        <v>49445</v>
      </c>
      <c r="E1250" s="25">
        <f t="shared" si="239"/>
        <v>49190</v>
      </c>
      <c r="F1250" s="25">
        <f t="shared" si="240"/>
        <v>50420.875</v>
      </c>
      <c r="G1250" s="25">
        <f t="shared" si="229"/>
        <v>0.98064541720071297</v>
      </c>
      <c r="H1250" s="25">
        <f t="shared" si="236"/>
        <v>0.99908176007043725</v>
      </c>
      <c r="I1250" s="4">
        <f t="shared" si="230"/>
        <v>49490.444101906163</v>
      </c>
      <c r="J1250" s="25">
        <f t="shared" si="237"/>
        <v>52700.90192425892</v>
      </c>
      <c r="K1250" s="15">
        <f t="shared" si="231"/>
        <v>52652.509851788098</v>
      </c>
      <c r="L1250" s="36">
        <f t="shared" si="232"/>
        <v>-3207.5098517880979</v>
      </c>
      <c r="M1250" s="36">
        <f t="shared" si="233"/>
        <v>3207.5098517880979</v>
      </c>
      <c r="N1250" s="36">
        <f t="shared" si="234"/>
        <v>6.4870256887209987E-2</v>
      </c>
      <c r="O1250" s="36">
        <f t="shared" si="235"/>
        <v>10288119.449317705</v>
      </c>
      <c r="P1250" s="35">
        <f t="shared" si="238"/>
        <v>10288119.449317705</v>
      </c>
    </row>
    <row r="1251" spans="1:16" ht="17" x14ac:dyDescent="0.4">
      <c r="A1251" s="1">
        <v>1250</v>
      </c>
      <c r="B1251" s="21">
        <v>41063</v>
      </c>
      <c r="C1251" s="43">
        <v>2</v>
      </c>
      <c r="D1251" s="22">
        <v>44282</v>
      </c>
      <c r="E1251" s="25">
        <f t="shared" si="239"/>
        <v>51651.75</v>
      </c>
      <c r="F1251" s="25">
        <f t="shared" si="240"/>
        <v>51746.125</v>
      </c>
      <c r="G1251" s="25">
        <f t="shared" si="229"/>
        <v>0.85575489952146178</v>
      </c>
      <c r="H1251" s="25">
        <f t="shared" si="236"/>
        <v>0.99903006100488578</v>
      </c>
      <c r="I1251" s="4">
        <f t="shared" si="230"/>
        <v>44324.992538721453</v>
      </c>
      <c r="J1251" s="25">
        <f t="shared" si="237"/>
        <v>52701.442590321763</v>
      </c>
      <c r="K1251" s="15">
        <f t="shared" si="231"/>
        <v>52650.325406054639</v>
      </c>
      <c r="L1251" s="36">
        <f t="shared" si="232"/>
        <v>-8368.3254060546387</v>
      </c>
      <c r="M1251" s="36">
        <f t="shared" si="233"/>
        <v>8368.3254060546387</v>
      </c>
      <c r="N1251" s="36">
        <f t="shared" si="234"/>
        <v>0.18897803635912197</v>
      </c>
      <c r="O1251" s="36">
        <f t="shared" si="235"/>
        <v>70028870.101619542</v>
      </c>
      <c r="P1251" s="35">
        <f t="shared" si="238"/>
        <v>70028870.101619542</v>
      </c>
    </row>
    <row r="1252" spans="1:16" ht="17" x14ac:dyDescent="0.4">
      <c r="A1252" s="1">
        <v>1251</v>
      </c>
      <c r="B1252" s="21">
        <v>41064</v>
      </c>
      <c r="C1252" s="43">
        <v>3</v>
      </c>
      <c r="D1252" s="22">
        <v>55825</v>
      </c>
      <c r="E1252" s="25">
        <f t="shared" si="239"/>
        <v>51840.5</v>
      </c>
      <c r="F1252" s="25">
        <f t="shared" si="240"/>
        <v>52965.25</v>
      </c>
      <c r="G1252" s="25">
        <f t="shared" si="229"/>
        <v>1.0539929482066073</v>
      </c>
      <c r="H1252" s="25">
        <f t="shared" si="236"/>
        <v>1.0006656594296783</v>
      </c>
      <c r="I1252" s="4">
        <f t="shared" si="230"/>
        <v>55787.864282079019</v>
      </c>
      <c r="J1252" s="25">
        <f t="shared" si="237"/>
        <v>52701.983256384614</v>
      </c>
      <c r="K1252" s="15">
        <f t="shared" si="231"/>
        <v>52737.064828501978</v>
      </c>
      <c r="L1252" s="36">
        <f t="shared" si="232"/>
        <v>3087.9351714980221</v>
      </c>
      <c r="M1252" s="36">
        <f t="shared" si="233"/>
        <v>3087.9351714980221</v>
      </c>
      <c r="N1252" s="36">
        <f t="shared" si="234"/>
        <v>5.5314557483171017E-2</v>
      </c>
      <c r="O1252" s="36">
        <f t="shared" si="235"/>
        <v>9535343.6233745199</v>
      </c>
      <c r="P1252" s="35">
        <f t="shared" si="238"/>
        <v>9535343.6233745199</v>
      </c>
    </row>
    <row r="1253" spans="1:16" ht="17" x14ac:dyDescent="0.4">
      <c r="A1253" s="1">
        <v>1252</v>
      </c>
      <c r="B1253" s="21">
        <v>41065</v>
      </c>
      <c r="C1253" s="43">
        <v>4</v>
      </c>
      <c r="D1253" s="22">
        <v>57810</v>
      </c>
      <c r="E1253" s="25">
        <f t="shared" si="239"/>
        <v>54090</v>
      </c>
      <c r="F1253" s="25">
        <f t="shared" si="240"/>
        <v>54423.875</v>
      </c>
      <c r="G1253" s="25">
        <f t="shared" si="229"/>
        <v>1.0622176388579461</v>
      </c>
      <c r="H1253" s="25">
        <f t="shared" si="236"/>
        <v>1.0012225194949984</v>
      </c>
      <c r="I1253" s="4">
        <f t="shared" si="230"/>
        <v>57739.412442659093</v>
      </c>
      <c r="J1253" s="25">
        <f t="shared" si="237"/>
        <v>52702.523922447457</v>
      </c>
      <c r="K1253" s="15">
        <f t="shared" si="231"/>
        <v>52766.953785378268</v>
      </c>
      <c r="L1253" s="36">
        <f t="shared" si="232"/>
        <v>5043.0462146217324</v>
      </c>
      <c r="M1253" s="36">
        <f t="shared" si="233"/>
        <v>5043.0462146217324</v>
      </c>
      <c r="N1253" s="36">
        <f t="shared" si="234"/>
        <v>8.7234841975812702E-2</v>
      </c>
      <c r="O1253" s="36">
        <f t="shared" si="235"/>
        <v>25432315.122810584</v>
      </c>
      <c r="P1253" s="35">
        <f t="shared" si="238"/>
        <v>25432315.122810584</v>
      </c>
    </row>
    <row r="1254" spans="1:16" ht="17" x14ac:dyDescent="0.4">
      <c r="A1254" s="1">
        <v>1253</v>
      </c>
      <c r="B1254" s="21">
        <v>41066</v>
      </c>
      <c r="C1254" s="43">
        <v>1</v>
      </c>
      <c r="D1254" s="22">
        <v>58443</v>
      </c>
      <c r="E1254" s="25">
        <f t="shared" si="239"/>
        <v>54757.75</v>
      </c>
      <c r="F1254" s="25">
        <f t="shared" si="240"/>
        <v>55231.25</v>
      </c>
      <c r="G1254" s="25">
        <f t="shared" si="229"/>
        <v>1.0581509562068576</v>
      </c>
      <c r="H1254" s="25">
        <f t="shared" si="236"/>
        <v>0.99908176007043725</v>
      </c>
      <c r="I1254" s="4">
        <f t="shared" si="230"/>
        <v>58496.714018560058</v>
      </c>
      <c r="J1254" s="25">
        <f t="shared" si="237"/>
        <v>52703.0645885103</v>
      </c>
      <c r="K1254" s="15">
        <f t="shared" si="231"/>
        <v>52654.670530194802</v>
      </c>
      <c r="L1254" s="36">
        <f t="shared" si="232"/>
        <v>5788.3294698051977</v>
      </c>
      <c r="M1254" s="36">
        <f t="shared" si="233"/>
        <v>5788.3294698051977</v>
      </c>
      <c r="N1254" s="36">
        <f t="shared" si="234"/>
        <v>9.9042305662015939E-2</v>
      </c>
      <c r="O1254" s="36">
        <f t="shared" si="235"/>
        <v>33504758.051015321</v>
      </c>
      <c r="P1254" s="35">
        <f t="shared" si="238"/>
        <v>33504758.051015321</v>
      </c>
    </row>
    <row r="1255" spans="1:16" ht="17" x14ac:dyDescent="0.4">
      <c r="A1255" s="1">
        <v>1254</v>
      </c>
      <c r="B1255" s="21">
        <v>41067</v>
      </c>
      <c r="C1255" s="43">
        <v>2</v>
      </c>
      <c r="D1255" s="22">
        <v>46953</v>
      </c>
      <c r="E1255" s="25">
        <f t="shared" si="239"/>
        <v>55704.75</v>
      </c>
      <c r="F1255" s="25">
        <f t="shared" si="240"/>
        <v>54892.125</v>
      </c>
      <c r="G1255" s="25">
        <f t="shared" si="229"/>
        <v>0.85536859795462461</v>
      </c>
      <c r="H1255" s="25">
        <f t="shared" si="236"/>
        <v>0.99903006100488578</v>
      </c>
      <c r="I1255" s="4">
        <f t="shared" si="230"/>
        <v>46998.585761044858</v>
      </c>
      <c r="J1255" s="25">
        <f t="shared" si="237"/>
        <v>52703.605254573144</v>
      </c>
      <c r="K1255" s="15">
        <f t="shared" si="231"/>
        <v>52652.485972653623</v>
      </c>
      <c r="L1255" s="36">
        <f t="shared" si="232"/>
        <v>-5699.4859726536233</v>
      </c>
      <c r="M1255" s="36">
        <f t="shared" si="233"/>
        <v>5699.4859726536233</v>
      </c>
      <c r="N1255" s="36">
        <f t="shared" si="234"/>
        <v>0.12138704603866896</v>
      </c>
      <c r="O1255" s="36">
        <f t="shared" si="235"/>
        <v>32484140.35247542</v>
      </c>
      <c r="P1255" s="35">
        <f t="shared" si="238"/>
        <v>32484140.35247542</v>
      </c>
    </row>
    <row r="1256" spans="1:16" ht="17" x14ac:dyDescent="0.4">
      <c r="A1256" s="1">
        <v>1255</v>
      </c>
      <c r="B1256" s="21">
        <v>41068</v>
      </c>
      <c r="C1256" s="43">
        <v>3</v>
      </c>
      <c r="D1256" s="22">
        <v>59613</v>
      </c>
      <c r="E1256" s="25">
        <f t="shared" si="239"/>
        <v>54079.5</v>
      </c>
      <c r="F1256" s="25">
        <f t="shared" si="240"/>
        <v>52388.125</v>
      </c>
      <c r="G1256" s="25">
        <f t="shared" si="229"/>
        <v>1.1379105474761695</v>
      </c>
      <c r="H1256" s="25">
        <f t="shared" si="236"/>
        <v>1.0006656594296783</v>
      </c>
      <c r="I1256" s="4">
        <f t="shared" si="230"/>
        <v>59573.34444151503</v>
      </c>
      <c r="J1256" s="25">
        <f t="shared" si="237"/>
        <v>52704.145920635987</v>
      </c>
      <c r="K1256" s="15">
        <f t="shared" si="231"/>
        <v>52739.228932351201</v>
      </c>
      <c r="L1256" s="36">
        <f t="shared" si="232"/>
        <v>6873.7710676487986</v>
      </c>
      <c r="M1256" s="36">
        <f t="shared" si="233"/>
        <v>6873.7710676487986</v>
      </c>
      <c r="N1256" s="36">
        <f t="shared" si="234"/>
        <v>0.11530657855918673</v>
      </c>
      <c r="O1256" s="36">
        <f t="shared" si="235"/>
        <v>47248728.690445706</v>
      </c>
      <c r="P1256" s="35">
        <f t="shared" si="238"/>
        <v>47248728.690445706</v>
      </c>
    </row>
    <row r="1257" spans="1:16" ht="17" x14ac:dyDescent="0.4">
      <c r="A1257" s="1">
        <v>1256</v>
      </c>
      <c r="B1257" s="21">
        <v>41069</v>
      </c>
      <c r="C1257" s="43">
        <v>4</v>
      </c>
      <c r="D1257" s="22">
        <v>51309</v>
      </c>
      <c r="E1257" s="25">
        <f t="shared" si="239"/>
        <v>50696.75</v>
      </c>
      <c r="F1257" s="25">
        <f t="shared" si="240"/>
        <v>52024.25</v>
      </c>
      <c r="G1257" s="25">
        <f t="shared" si="229"/>
        <v>0.98625160381937271</v>
      </c>
      <c r="H1257" s="25">
        <f t="shared" si="236"/>
        <v>1.0012225194949984</v>
      </c>
      <c r="I1257" s="4">
        <f t="shared" si="230"/>
        <v>51246.350337664684</v>
      </c>
      <c r="J1257" s="25">
        <f t="shared" si="237"/>
        <v>52704.68658669883</v>
      </c>
      <c r="K1257" s="15">
        <f t="shared" si="231"/>
        <v>52769.119093528854</v>
      </c>
      <c r="L1257" s="36">
        <f t="shared" si="232"/>
        <v>-1460.1190935288541</v>
      </c>
      <c r="M1257" s="36">
        <f t="shared" si="233"/>
        <v>1460.1190935288541</v>
      </c>
      <c r="N1257" s="36">
        <f t="shared" si="234"/>
        <v>2.8457367976940772E-2</v>
      </c>
      <c r="O1257" s="36">
        <f t="shared" si="235"/>
        <v>2131947.7672875226</v>
      </c>
      <c r="P1257" s="35">
        <f t="shared" si="238"/>
        <v>2131947.7672875226</v>
      </c>
    </row>
    <row r="1258" spans="1:16" ht="17" x14ac:dyDescent="0.4">
      <c r="A1258" s="1">
        <v>1257</v>
      </c>
      <c r="B1258" s="21">
        <v>41070</v>
      </c>
      <c r="C1258" s="43">
        <v>1</v>
      </c>
      <c r="D1258" s="22">
        <v>44912</v>
      </c>
      <c r="E1258" s="25">
        <f t="shared" si="239"/>
        <v>53351.75</v>
      </c>
      <c r="F1258" s="25">
        <f t="shared" si="240"/>
        <v>53381.75</v>
      </c>
      <c r="G1258" s="25">
        <f t="shared" si="229"/>
        <v>0.84133622445873357</v>
      </c>
      <c r="H1258" s="25">
        <f t="shared" si="236"/>
        <v>0.99908176007043725</v>
      </c>
      <c r="I1258" s="4">
        <f t="shared" si="230"/>
        <v>44953.277894727667</v>
      </c>
      <c r="J1258" s="25">
        <f t="shared" si="237"/>
        <v>52705.227252761681</v>
      </c>
      <c r="K1258" s="15">
        <f t="shared" si="231"/>
        <v>52656.831208601514</v>
      </c>
      <c r="L1258" s="36">
        <f t="shared" si="232"/>
        <v>-7744.8312086015139</v>
      </c>
      <c r="M1258" s="36">
        <f t="shared" si="233"/>
        <v>7744.8312086015139</v>
      </c>
      <c r="N1258" s="36">
        <f t="shared" si="234"/>
        <v>0.17244458515767533</v>
      </c>
      <c r="O1258" s="36">
        <f t="shared" si="235"/>
        <v>59982410.44972799</v>
      </c>
      <c r="P1258" s="35">
        <f t="shared" si="238"/>
        <v>59982410.44972799</v>
      </c>
    </row>
    <row r="1259" spans="1:16" ht="17" x14ac:dyDescent="0.4">
      <c r="A1259" s="1">
        <v>1258</v>
      </c>
      <c r="B1259" s="21">
        <v>41071</v>
      </c>
      <c r="C1259" s="43">
        <v>2</v>
      </c>
      <c r="D1259" s="22">
        <v>57573</v>
      </c>
      <c r="E1259" s="25">
        <f t="shared" si="239"/>
        <v>53411.75</v>
      </c>
      <c r="F1259" s="25">
        <f t="shared" si="240"/>
        <v>54462.375</v>
      </c>
      <c r="G1259" s="25">
        <f t="shared" si="229"/>
        <v>1.0571151184648118</v>
      </c>
      <c r="H1259" s="25">
        <f t="shared" si="236"/>
        <v>0.99903006100488578</v>
      </c>
      <c r="I1259" s="4">
        <f t="shared" si="230"/>
        <v>57628.896513974309</v>
      </c>
      <c r="J1259" s="25">
        <f t="shared" si="237"/>
        <v>52705.767918824524</v>
      </c>
      <c r="K1259" s="15">
        <f t="shared" si="231"/>
        <v>52654.646539252615</v>
      </c>
      <c r="L1259" s="36">
        <f t="shared" si="232"/>
        <v>4918.3534607473848</v>
      </c>
      <c r="M1259" s="36">
        <f t="shared" si="233"/>
        <v>4918.3534607473848</v>
      </c>
      <c r="N1259" s="36">
        <f t="shared" si="234"/>
        <v>8.5428125349510789E-2</v>
      </c>
      <c r="O1259" s="36">
        <f t="shared" si="235"/>
        <v>24190200.764845777</v>
      </c>
      <c r="P1259" s="35">
        <f t="shared" si="238"/>
        <v>24190200.764845777</v>
      </c>
    </row>
    <row r="1260" spans="1:16" ht="17" x14ac:dyDescent="0.4">
      <c r="A1260" s="1">
        <v>1259</v>
      </c>
      <c r="B1260" s="21">
        <v>41072</v>
      </c>
      <c r="C1260" s="43">
        <v>3</v>
      </c>
      <c r="D1260" s="22">
        <v>59853</v>
      </c>
      <c r="E1260" s="25">
        <f t="shared" si="239"/>
        <v>55513</v>
      </c>
      <c r="F1260" s="25">
        <f t="shared" si="240"/>
        <v>55778.625</v>
      </c>
      <c r="G1260" s="25">
        <f t="shared" si="229"/>
        <v>1.0730454542398633</v>
      </c>
      <c r="H1260" s="25">
        <f t="shared" si="236"/>
        <v>1.0006656594296783</v>
      </c>
      <c r="I1260" s="4">
        <f t="shared" si="230"/>
        <v>59813.18478952576</v>
      </c>
      <c r="J1260" s="25">
        <f t="shared" si="237"/>
        <v>52706.308584887367</v>
      </c>
      <c r="K1260" s="15">
        <f t="shared" si="231"/>
        <v>52741.393036200432</v>
      </c>
      <c r="L1260" s="36">
        <f t="shared" si="232"/>
        <v>7111.6069637995679</v>
      </c>
      <c r="M1260" s="36">
        <f t="shared" si="233"/>
        <v>7111.6069637995679</v>
      </c>
      <c r="N1260" s="36">
        <f t="shared" si="234"/>
        <v>0.11881788655204531</v>
      </c>
      <c r="O1260" s="36">
        <f t="shared" si="235"/>
        <v>50574953.607562512</v>
      </c>
      <c r="P1260" s="35">
        <f t="shared" si="238"/>
        <v>50574953.607562512</v>
      </c>
    </row>
    <row r="1261" spans="1:16" ht="17" x14ac:dyDescent="0.4">
      <c r="A1261" s="1">
        <v>1260</v>
      </c>
      <c r="B1261" s="21">
        <v>41073</v>
      </c>
      <c r="C1261" s="43">
        <v>4</v>
      </c>
      <c r="D1261" s="22">
        <v>59714</v>
      </c>
      <c r="E1261" s="25">
        <f t="shared" si="239"/>
        <v>56044.25</v>
      </c>
      <c r="F1261" s="25">
        <f t="shared" si="240"/>
        <v>56056.5</v>
      </c>
      <c r="G1261" s="25">
        <f t="shared" ref="G1261:G1324" si="241">D1261/F1261</f>
        <v>1.0652466707696699</v>
      </c>
      <c r="H1261" s="25">
        <f t="shared" si="236"/>
        <v>1.0012225194949984</v>
      </c>
      <c r="I1261" s="4">
        <f t="shared" ref="I1261:I1324" si="242">D1261/H1261</f>
        <v>59641.087607696682</v>
      </c>
      <c r="J1261" s="25">
        <f t="shared" si="237"/>
        <v>52706.84925095021</v>
      </c>
      <c r="K1261" s="15">
        <f t="shared" ref="K1261:K1324" si="243">H1261*J1261</f>
        <v>52771.284401679441</v>
      </c>
      <c r="L1261" s="36">
        <f t="shared" ref="L1261:L1324" si="244">D1261-K1261</f>
        <v>6942.7155983205594</v>
      </c>
      <c r="M1261" s="36">
        <f t="shared" ref="M1261:M1324" si="245">ABS(L1261)</f>
        <v>6942.7155983205594</v>
      </c>
      <c r="N1261" s="36">
        <f t="shared" ref="N1261:N1324" si="246">M1261/D1261</f>
        <v>0.11626612851794486</v>
      </c>
      <c r="O1261" s="36">
        <f t="shared" ref="O1261:O1324" si="247">L1261^2</f>
        <v>48201299.879163601</v>
      </c>
      <c r="P1261" s="35">
        <f t="shared" si="238"/>
        <v>48201299.879163601</v>
      </c>
    </row>
    <row r="1262" spans="1:16" ht="17" x14ac:dyDescent="0.4">
      <c r="A1262" s="1">
        <v>1261</v>
      </c>
      <c r="B1262" s="21">
        <v>41074</v>
      </c>
      <c r="C1262" s="43">
        <v>1</v>
      </c>
      <c r="D1262" s="22">
        <v>47037</v>
      </c>
      <c r="E1262" s="25">
        <f t="shared" si="239"/>
        <v>56068.75</v>
      </c>
      <c r="F1262" s="25">
        <f t="shared" si="240"/>
        <v>54948.25</v>
      </c>
      <c r="G1262" s="25">
        <f t="shared" si="241"/>
        <v>0.85602362222636752</v>
      </c>
      <c r="H1262" s="25">
        <f t="shared" si="236"/>
        <v>0.99908176007043725</v>
      </c>
      <c r="I1262" s="4">
        <f t="shared" si="242"/>
        <v>47080.230947949443</v>
      </c>
      <c r="J1262" s="25">
        <f t="shared" si="237"/>
        <v>52707.389917013053</v>
      </c>
      <c r="K1262" s="15">
        <f t="shared" si="243"/>
        <v>52658.991887008218</v>
      </c>
      <c r="L1262" s="36">
        <f t="shared" si="244"/>
        <v>-5621.9918870082183</v>
      </c>
      <c r="M1262" s="36">
        <f t="shared" si="245"/>
        <v>5621.9918870082183</v>
      </c>
      <c r="N1262" s="36">
        <f t="shared" si="246"/>
        <v>0.11952275627714817</v>
      </c>
      <c r="O1262" s="36">
        <f t="shared" si="247"/>
        <v>31606792.777586229</v>
      </c>
      <c r="P1262" s="35">
        <f t="shared" si="238"/>
        <v>31606792.777586229</v>
      </c>
    </row>
    <row r="1263" spans="1:16" ht="17" x14ac:dyDescent="0.4">
      <c r="A1263" s="1">
        <v>1262</v>
      </c>
      <c r="B1263" s="21">
        <v>41075</v>
      </c>
      <c r="C1263" s="43">
        <v>2</v>
      </c>
      <c r="D1263" s="22">
        <v>57671</v>
      </c>
      <c r="E1263" s="25">
        <f t="shared" si="239"/>
        <v>53827.75</v>
      </c>
      <c r="F1263" s="25">
        <f t="shared" si="240"/>
        <v>51988.5</v>
      </c>
      <c r="G1263" s="25">
        <f t="shared" si="241"/>
        <v>1.1093030189368802</v>
      </c>
      <c r="H1263" s="25">
        <f t="shared" si="236"/>
        <v>0.99903006100488578</v>
      </c>
      <c r="I1263" s="4">
        <f t="shared" si="242"/>
        <v>57726.991660281943</v>
      </c>
      <c r="J1263" s="25">
        <f t="shared" si="237"/>
        <v>52707.930583075897</v>
      </c>
      <c r="K1263" s="15">
        <f t="shared" si="243"/>
        <v>52656.8071058516</v>
      </c>
      <c r="L1263" s="36">
        <f t="shared" si="244"/>
        <v>5014.1928941484002</v>
      </c>
      <c r="M1263" s="36">
        <f t="shared" si="245"/>
        <v>5014.1928941484002</v>
      </c>
      <c r="N1263" s="36">
        <f t="shared" si="246"/>
        <v>8.6944788440436266E-2</v>
      </c>
      <c r="O1263" s="36">
        <f t="shared" si="247"/>
        <v>25142130.37972831</v>
      </c>
      <c r="P1263" s="35">
        <f t="shared" si="238"/>
        <v>25142130.37972831</v>
      </c>
    </row>
    <row r="1264" spans="1:16" ht="17" x14ac:dyDescent="0.4">
      <c r="A1264" s="1">
        <v>1263</v>
      </c>
      <c r="B1264" s="21">
        <v>41076</v>
      </c>
      <c r="C1264" s="43">
        <v>3</v>
      </c>
      <c r="D1264" s="22">
        <v>50889</v>
      </c>
      <c r="E1264" s="25">
        <f t="shared" si="239"/>
        <v>50149.25</v>
      </c>
      <c r="F1264" s="25">
        <f t="shared" si="240"/>
        <v>51491.875</v>
      </c>
      <c r="G1264" s="25">
        <f t="shared" si="241"/>
        <v>0.988291842159564</v>
      </c>
      <c r="H1264" s="25">
        <f t="shared" si="236"/>
        <v>1.0006656594296783</v>
      </c>
      <c r="I1264" s="4">
        <f t="shared" si="242"/>
        <v>50855.14779132502</v>
      </c>
      <c r="J1264" s="25">
        <f t="shared" si="237"/>
        <v>52708.471249138747</v>
      </c>
      <c r="K1264" s="15">
        <f t="shared" si="243"/>
        <v>52743.557140049663</v>
      </c>
      <c r="L1264" s="36">
        <f t="shared" si="244"/>
        <v>-1854.5571400496628</v>
      </c>
      <c r="M1264" s="36">
        <f t="shared" si="245"/>
        <v>1854.5571400496628</v>
      </c>
      <c r="N1264" s="36">
        <f t="shared" si="246"/>
        <v>3.6443183007126546E-2</v>
      </c>
      <c r="O1264" s="36">
        <f t="shared" si="247"/>
        <v>3439382.185709185</v>
      </c>
      <c r="P1264" s="35">
        <f t="shared" si="238"/>
        <v>3439382.185709185</v>
      </c>
    </row>
    <row r="1265" spans="1:16" ht="17" x14ac:dyDescent="0.4">
      <c r="A1265" s="1">
        <v>1264</v>
      </c>
      <c r="B1265" s="21">
        <v>41077</v>
      </c>
      <c r="C1265" s="43">
        <v>4</v>
      </c>
      <c r="D1265" s="22">
        <v>45000</v>
      </c>
      <c r="E1265" s="25">
        <f t="shared" si="239"/>
        <v>52834.5</v>
      </c>
      <c r="F1265" s="25">
        <f t="shared" si="240"/>
        <v>53068.875</v>
      </c>
      <c r="G1265" s="25">
        <f t="shared" si="241"/>
        <v>0.84795466269070152</v>
      </c>
      <c r="H1265" s="25">
        <f t="shared" si="236"/>
        <v>1.0012225194949984</v>
      </c>
      <c r="I1265" s="4">
        <f t="shared" si="242"/>
        <v>44945.05379553121</v>
      </c>
      <c r="J1265" s="25">
        <f t="shared" si="237"/>
        <v>52709.01191520159</v>
      </c>
      <c r="K1265" s="15">
        <f t="shared" si="243"/>
        <v>52773.449709830027</v>
      </c>
      <c r="L1265" s="36">
        <f t="shared" si="244"/>
        <v>-7773.4497098300271</v>
      </c>
      <c r="M1265" s="36">
        <f t="shared" si="245"/>
        <v>7773.4497098300271</v>
      </c>
      <c r="N1265" s="36">
        <f t="shared" si="246"/>
        <v>0.17274332688511171</v>
      </c>
      <c r="O1265" s="36">
        <f t="shared" si="247"/>
        <v>60426520.391256534</v>
      </c>
      <c r="P1265" s="35">
        <f t="shared" si="238"/>
        <v>60426520.391256534</v>
      </c>
    </row>
    <row r="1266" spans="1:16" ht="17" x14ac:dyDescent="0.4">
      <c r="A1266" s="1">
        <v>1265</v>
      </c>
      <c r="B1266" s="21">
        <v>41078</v>
      </c>
      <c r="C1266" s="43">
        <v>1</v>
      </c>
      <c r="D1266" s="22">
        <v>57778</v>
      </c>
      <c r="E1266" s="25">
        <f t="shared" si="239"/>
        <v>53303.25</v>
      </c>
      <c r="F1266" s="25">
        <f t="shared" si="240"/>
        <v>54267.625</v>
      </c>
      <c r="G1266" s="25">
        <f t="shared" si="241"/>
        <v>1.0646863576579959</v>
      </c>
      <c r="H1266" s="25">
        <f t="shared" si="236"/>
        <v>0.99908176007043725</v>
      </c>
      <c r="I1266" s="4">
        <f t="shared" si="242"/>
        <v>57831.102827787123</v>
      </c>
      <c r="J1266" s="25">
        <f t="shared" si="237"/>
        <v>52709.552581264434</v>
      </c>
      <c r="K1266" s="15">
        <f t="shared" si="243"/>
        <v>52661.15256541493</v>
      </c>
      <c r="L1266" s="36">
        <f t="shared" si="244"/>
        <v>5116.84743458507</v>
      </c>
      <c r="M1266" s="36">
        <f t="shared" si="245"/>
        <v>5116.84743458507</v>
      </c>
      <c r="N1266" s="36">
        <f t="shared" si="246"/>
        <v>8.8560480365970959E-2</v>
      </c>
      <c r="O1266" s="36">
        <f t="shared" si="247"/>
        <v>26182127.668819811</v>
      </c>
      <c r="P1266" s="35">
        <f t="shared" si="238"/>
        <v>26182127.668819811</v>
      </c>
    </row>
    <row r="1267" spans="1:16" ht="17" x14ac:dyDescent="0.4">
      <c r="A1267" s="1">
        <v>1266</v>
      </c>
      <c r="B1267" s="21">
        <v>41079</v>
      </c>
      <c r="C1267" s="43">
        <v>2</v>
      </c>
      <c r="D1267" s="22">
        <v>59546</v>
      </c>
      <c r="E1267" s="25">
        <f t="shared" si="239"/>
        <v>55232</v>
      </c>
      <c r="F1267" s="25">
        <f t="shared" si="240"/>
        <v>55537.875</v>
      </c>
      <c r="G1267" s="25">
        <f t="shared" si="241"/>
        <v>1.072169217853582</v>
      </c>
      <c r="H1267" s="25">
        <f t="shared" si="236"/>
        <v>0.99903006100488578</v>
      </c>
      <c r="I1267" s="4">
        <f t="shared" si="242"/>
        <v>59603.812061575984</v>
      </c>
      <c r="J1267" s="25">
        <f t="shared" si="237"/>
        <v>52710.093247327277</v>
      </c>
      <c r="K1267" s="15">
        <f t="shared" si="243"/>
        <v>52658.967672450584</v>
      </c>
      <c r="L1267" s="36">
        <f t="shared" si="244"/>
        <v>6887.0323275494156</v>
      </c>
      <c r="M1267" s="36">
        <f t="shared" si="245"/>
        <v>6887.0323275494156</v>
      </c>
      <c r="N1267" s="36">
        <f t="shared" si="246"/>
        <v>0.1156590254181543</v>
      </c>
      <c r="O1267" s="36">
        <f t="shared" si="247"/>
        <v>47431214.28071072</v>
      </c>
      <c r="P1267" s="35">
        <f t="shared" si="238"/>
        <v>47431214.28071072</v>
      </c>
    </row>
    <row r="1268" spans="1:16" ht="17" x14ac:dyDescent="0.4">
      <c r="A1268" s="1">
        <v>1267</v>
      </c>
      <c r="B1268" s="21">
        <v>41080</v>
      </c>
      <c r="C1268" s="43">
        <v>3</v>
      </c>
      <c r="D1268" s="22">
        <v>58604</v>
      </c>
      <c r="E1268" s="25">
        <f t="shared" si="239"/>
        <v>55843.75</v>
      </c>
      <c r="F1268" s="25">
        <f t="shared" si="240"/>
        <v>56028.75</v>
      </c>
      <c r="G1268" s="25">
        <f t="shared" si="241"/>
        <v>1.0459630100617987</v>
      </c>
      <c r="H1268" s="25">
        <f t="shared" si="236"/>
        <v>1.0006656594296783</v>
      </c>
      <c r="I1268" s="4">
        <f t="shared" si="242"/>
        <v>58565.015645086591</v>
      </c>
      <c r="J1268" s="25">
        <f t="shared" si="237"/>
        <v>52710.63391339012</v>
      </c>
      <c r="K1268" s="15">
        <f t="shared" si="243"/>
        <v>52745.721243898894</v>
      </c>
      <c r="L1268" s="36">
        <f t="shared" si="244"/>
        <v>5858.2787561011064</v>
      </c>
      <c r="M1268" s="36">
        <f t="shared" si="245"/>
        <v>5858.2787561011064</v>
      </c>
      <c r="N1268" s="36">
        <f t="shared" si="246"/>
        <v>9.9963803769386156E-2</v>
      </c>
      <c r="O1268" s="36">
        <f t="shared" si="247"/>
        <v>34319429.984185524</v>
      </c>
      <c r="P1268" s="35">
        <f t="shared" si="238"/>
        <v>34319429.984185524</v>
      </c>
    </row>
    <row r="1269" spans="1:16" ht="17" x14ac:dyDescent="0.4">
      <c r="A1269" s="1">
        <v>1268</v>
      </c>
      <c r="B1269" s="21">
        <v>41081</v>
      </c>
      <c r="C1269" s="43">
        <v>4</v>
      </c>
      <c r="D1269" s="22">
        <v>47447</v>
      </c>
      <c r="E1269" s="25">
        <f t="shared" si="239"/>
        <v>56213.75</v>
      </c>
      <c r="F1269" s="25">
        <f t="shared" si="240"/>
        <v>55199.25</v>
      </c>
      <c r="G1269" s="25">
        <f t="shared" si="241"/>
        <v>0.85955878023705035</v>
      </c>
      <c r="H1269" s="25">
        <f t="shared" si="236"/>
        <v>1.0012225194949984</v>
      </c>
      <c r="I1269" s="4">
        <f t="shared" si="242"/>
        <v>47389.065943034875</v>
      </c>
      <c r="J1269" s="25">
        <f t="shared" si="237"/>
        <v>52711.174579452971</v>
      </c>
      <c r="K1269" s="15">
        <f t="shared" si="243"/>
        <v>52775.615017980614</v>
      </c>
      <c r="L1269" s="36">
        <f t="shared" si="244"/>
        <v>-5328.6150179806136</v>
      </c>
      <c r="M1269" s="36">
        <f t="shared" si="245"/>
        <v>5328.6150179806136</v>
      </c>
      <c r="N1269" s="36">
        <f t="shared" si="246"/>
        <v>0.11230667941030231</v>
      </c>
      <c r="O1269" s="36">
        <f t="shared" si="247"/>
        <v>28394138.009848535</v>
      </c>
      <c r="P1269" s="35">
        <f t="shared" si="238"/>
        <v>28394138.009848535</v>
      </c>
    </row>
    <row r="1270" spans="1:16" ht="17" x14ac:dyDescent="0.4">
      <c r="A1270" s="1">
        <v>1269</v>
      </c>
      <c r="B1270" s="21">
        <v>41082</v>
      </c>
      <c r="C1270" s="43">
        <v>1</v>
      </c>
      <c r="D1270" s="22">
        <v>59258</v>
      </c>
      <c r="E1270" s="25">
        <f t="shared" si="239"/>
        <v>54184.75</v>
      </c>
      <c r="F1270" s="25">
        <f t="shared" si="240"/>
        <v>52587</v>
      </c>
      <c r="G1270" s="25">
        <f t="shared" si="241"/>
        <v>1.126856447410957</v>
      </c>
      <c r="H1270" s="25">
        <f t="shared" si="236"/>
        <v>0.99908176007043725</v>
      </c>
      <c r="I1270" s="4">
        <f t="shared" si="242"/>
        <v>59312.463071913349</v>
      </c>
      <c r="J1270" s="25">
        <f t="shared" si="237"/>
        <v>52711.715245515814</v>
      </c>
      <c r="K1270" s="15">
        <f t="shared" si="243"/>
        <v>52663.313243821642</v>
      </c>
      <c r="L1270" s="36">
        <f t="shared" si="244"/>
        <v>6594.6867561783583</v>
      </c>
      <c r="M1270" s="36">
        <f t="shared" si="245"/>
        <v>6594.6867561783583</v>
      </c>
      <c r="N1270" s="36">
        <f t="shared" si="246"/>
        <v>0.11128770387421713</v>
      </c>
      <c r="O1270" s="36">
        <f t="shared" si="247"/>
        <v>43489893.41211424</v>
      </c>
      <c r="P1270" s="35">
        <f t="shared" si="238"/>
        <v>43489893.41211424</v>
      </c>
    </row>
    <row r="1271" spans="1:16" ht="17" x14ac:dyDescent="0.4">
      <c r="A1271" s="1">
        <v>1270</v>
      </c>
      <c r="B1271" s="21">
        <v>41083</v>
      </c>
      <c r="C1271" s="43">
        <v>2</v>
      </c>
      <c r="D1271" s="22">
        <v>51430</v>
      </c>
      <c r="E1271" s="25">
        <f t="shared" si="239"/>
        <v>50989.25</v>
      </c>
      <c r="F1271" s="25">
        <f t="shared" si="240"/>
        <v>52421.5</v>
      </c>
      <c r="G1271" s="25">
        <f t="shared" si="241"/>
        <v>0.9810860047881117</v>
      </c>
      <c r="H1271" s="25">
        <f t="shared" si="236"/>
        <v>0.99903006100488578</v>
      </c>
      <c r="I1271" s="4">
        <f t="shared" si="242"/>
        <v>51479.932393894684</v>
      </c>
      <c r="J1271" s="25">
        <f t="shared" si="237"/>
        <v>52712.255911578657</v>
      </c>
      <c r="K1271" s="15">
        <f t="shared" si="243"/>
        <v>52661.128239049576</v>
      </c>
      <c r="L1271" s="36">
        <f t="shared" si="244"/>
        <v>-1231.1282390495762</v>
      </c>
      <c r="M1271" s="36">
        <f t="shared" si="245"/>
        <v>1231.1282390495762</v>
      </c>
      <c r="N1271" s="36">
        <f t="shared" si="246"/>
        <v>2.3937939705416609E-2</v>
      </c>
      <c r="O1271" s="36">
        <f t="shared" si="247"/>
        <v>1515676.7409853104</v>
      </c>
      <c r="P1271" s="35">
        <f t="shared" si="238"/>
        <v>1515676.7409853104</v>
      </c>
    </row>
    <row r="1272" spans="1:16" ht="17" x14ac:dyDescent="0.4">
      <c r="A1272" s="1">
        <v>1271</v>
      </c>
      <c r="B1272" s="21">
        <v>41084</v>
      </c>
      <c r="C1272" s="43">
        <v>3</v>
      </c>
      <c r="D1272" s="22">
        <v>45822</v>
      </c>
      <c r="E1272" s="25">
        <f t="shared" si="239"/>
        <v>53853.75</v>
      </c>
      <c r="F1272" s="25">
        <f t="shared" si="240"/>
        <v>53796.875</v>
      </c>
      <c r="G1272" s="25">
        <f t="shared" si="241"/>
        <v>0.8517595120534418</v>
      </c>
      <c r="H1272" s="25">
        <f t="shared" si="236"/>
        <v>1.0006656594296783</v>
      </c>
      <c r="I1272" s="4">
        <f t="shared" si="242"/>
        <v>45791.518443948495</v>
      </c>
      <c r="J1272" s="25">
        <f t="shared" si="237"/>
        <v>52712.7965776415</v>
      </c>
      <c r="K1272" s="15">
        <f t="shared" si="243"/>
        <v>52747.885347748124</v>
      </c>
      <c r="L1272" s="36">
        <f t="shared" si="244"/>
        <v>-6925.8853477481243</v>
      </c>
      <c r="M1272" s="36">
        <f t="shared" si="245"/>
        <v>6925.8853477481243</v>
      </c>
      <c r="N1272" s="36">
        <f t="shared" si="246"/>
        <v>0.15114760044843359</v>
      </c>
      <c r="O1272" s="36">
        <f t="shared" si="247"/>
        <v>47967887.850152157</v>
      </c>
      <c r="P1272" s="35">
        <f t="shared" si="238"/>
        <v>47967887.850152157</v>
      </c>
    </row>
    <row r="1273" spans="1:16" ht="17" x14ac:dyDescent="0.4">
      <c r="A1273" s="1">
        <v>1272</v>
      </c>
      <c r="B1273" s="21">
        <v>41085</v>
      </c>
      <c r="C1273" s="43">
        <v>4</v>
      </c>
      <c r="D1273" s="22">
        <v>58905</v>
      </c>
      <c r="E1273" s="25">
        <f t="shared" si="239"/>
        <v>53740</v>
      </c>
      <c r="F1273" s="25">
        <f t="shared" si="240"/>
        <v>54766.75</v>
      </c>
      <c r="G1273" s="25">
        <f t="shared" si="241"/>
        <v>1.0755613579407213</v>
      </c>
      <c r="H1273" s="25">
        <f t="shared" si="236"/>
        <v>1.0012225194949984</v>
      </c>
      <c r="I1273" s="4">
        <f t="shared" si="242"/>
        <v>58833.075418350352</v>
      </c>
      <c r="J1273" s="25">
        <f t="shared" si="237"/>
        <v>52713.337243704344</v>
      </c>
      <c r="K1273" s="15">
        <f t="shared" si="243"/>
        <v>52777.7803261312</v>
      </c>
      <c r="L1273" s="36">
        <f t="shared" si="244"/>
        <v>6127.2196738687999</v>
      </c>
      <c r="M1273" s="36">
        <f t="shared" si="245"/>
        <v>6127.2196738687999</v>
      </c>
      <c r="N1273" s="36">
        <f t="shared" si="246"/>
        <v>0.10401866859975893</v>
      </c>
      <c r="O1273" s="36">
        <f t="shared" si="247"/>
        <v>37542820.931844883</v>
      </c>
      <c r="P1273" s="35">
        <f t="shared" si="238"/>
        <v>37542820.931844883</v>
      </c>
    </row>
    <row r="1274" spans="1:16" ht="17" x14ac:dyDescent="0.4">
      <c r="A1274" s="1">
        <v>1273</v>
      </c>
      <c r="B1274" s="21">
        <v>41086</v>
      </c>
      <c r="C1274" s="43">
        <v>1</v>
      </c>
      <c r="D1274" s="22">
        <v>58803</v>
      </c>
      <c r="E1274" s="25">
        <f t="shared" si="239"/>
        <v>55793.5</v>
      </c>
      <c r="F1274" s="25">
        <f t="shared" si="240"/>
        <v>56127.5</v>
      </c>
      <c r="G1274" s="25">
        <f t="shared" si="241"/>
        <v>1.0476682553115675</v>
      </c>
      <c r="H1274" s="25">
        <f t="shared" si="236"/>
        <v>0.99908176007043725</v>
      </c>
      <c r="I1274" s="4">
        <f t="shared" si="242"/>
        <v>58857.04488875292</v>
      </c>
      <c r="J1274" s="25">
        <f t="shared" si="237"/>
        <v>52713.877909767187</v>
      </c>
      <c r="K1274" s="15">
        <f t="shared" si="243"/>
        <v>52665.473922228346</v>
      </c>
      <c r="L1274" s="36">
        <f t="shared" si="244"/>
        <v>6137.5260777716539</v>
      </c>
      <c r="M1274" s="36">
        <f t="shared" si="245"/>
        <v>6137.5260777716539</v>
      </c>
      <c r="N1274" s="36">
        <f t="shared" si="246"/>
        <v>0.10437436997724017</v>
      </c>
      <c r="O1274" s="36">
        <f t="shared" si="247"/>
        <v>37669226.3553271</v>
      </c>
      <c r="P1274" s="35">
        <f t="shared" si="238"/>
        <v>37669226.3553271</v>
      </c>
    </row>
    <row r="1275" spans="1:16" ht="17" x14ac:dyDescent="0.4">
      <c r="A1275" s="1">
        <v>1274</v>
      </c>
      <c r="B1275" s="21">
        <v>41087</v>
      </c>
      <c r="C1275" s="43">
        <v>2</v>
      </c>
      <c r="D1275" s="22">
        <v>59644</v>
      </c>
      <c r="E1275" s="25">
        <f t="shared" si="239"/>
        <v>56461.5</v>
      </c>
      <c r="F1275" s="25">
        <f t="shared" si="240"/>
        <v>56662.5</v>
      </c>
      <c r="G1275" s="25">
        <f t="shared" si="241"/>
        <v>1.0526185748952128</v>
      </c>
      <c r="H1275" s="25">
        <f t="shared" si="236"/>
        <v>0.99903006100488578</v>
      </c>
      <c r="I1275" s="4">
        <f t="shared" si="242"/>
        <v>59701.907207883618</v>
      </c>
      <c r="J1275" s="25">
        <f t="shared" si="237"/>
        <v>52714.418575830037</v>
      </c>
      <c r="K1275" s="15">
        <f t="shared" si="243"/>
        <v>52663.288805648568</v>
      </c>
      <c r="L1275" s="36">
        <f t="shared" si="244"/>
        <v>6980.7111943514319</v>
      </c>
      <c r="M1275" s="36">
        <f t="shared" si="245"/>
        <v>6980.7111943514319</v>
      </c>
      <c r="N1275" s="36">
        <f t="shared" si="246"/>
        <v>0.11703962166104608</v>
      </c>
      <c r="O1275" s="36">
        <f t="shared" si="247"/>
        <v>48730328.778943397</v>
      </c>
      <c r="P1275" s="35">
        <f t="shared" si="238"/>
        <v>48730328.778943397</v>
      </c>
    </row>
    <row r="1276" spans="1:16" ht="17" x14ac:dyDescent="0.4">
      <c r="A1276" s="1">
        <v>1275</v>
      </c>
      <c r="B1276" s="21">
        <v>41088</v>
      </c>
      <c r="C1276" s="43">
        <v>3</v>
      </c>
      <c r="D1276" s="22">
        <v>48494</v>
      </c>
      <c r="E1276" s="25">
        <f t="shared" si="239"/>
        <v>56863.5</v>
      </c>
      <c r="F1276" s="25">
        <f t="shared" si="240"/>
        <v>56123.375</v>
      </c>
      <c r="G1276" s="25">
        <f t="shared" si="241"/>
        <v>0.86406065209014959</v>
      </c>
      <c r="H1276" s="25">
        <f t="shared" si="236"/>
        <v>1.0006656594296783</v>
      </c>
      <c r="I1276" s="4">
        <f t="shared" si="242"/>
        <v>48461.740985134616</v>
      </c>
      <c r="J1276" s="25">
        <f t="shared" si="237"/>
        <v>52714.959241892881</v>
      </c>
      <c r="K1276" s="15">
        <f t="shared" si="243"/>
        <v>52750.049451597355</v>
      </c>
      <c r="L1276" s="36">
        <f t="shared" si="244"/>
        <v>-4256.0494515973551</v>
      </c>
      <c r="M1276" s="36">
        <f t="shared" si="245"/>
        <v>4256.0494515973551</v>
      </c>
      <c r="N1276" s="36">
        <f t="shared" si="246"/>
        <v>8.7764454398427741E-2</v>
      </c>
      <c r="O1276" s="36">
        <f t="shared" si="247"/>
        <v>18113956.934442148</v>
      </c>
      <c r="P1276" s="35">
        <f t="shared" si="238"/>
        <v>18113956.934442148</v>
      </c>
    </row>
    <row r="1277" spans="1:16" ht="17" x14ac:dyDescent="0.4">
      <c r="A1277" s="1">
        <v>1276</v>
      </c>
      <c r="B1277" s="21">
        <v>41089</v>
      </c>
      <c r="C1277" s="43">
        <v>4</v>
      </c>
      <c r="D1277" s="22">
        <v>60513</v>
      </c>
      <c r="E1277" s="25">
        <f t="shared" si="239"/>
        <v>55383.25</v>
      </c>
      <c r="F1277" s="25">
        <f t="shared" si="240"/>
        <v>53783.875</v>
      </c>
      <c r="G1277" s="25">
        <f t="shared" si="241"/>
        <v>1.1251141722309894</v>
      </c>
      <c r="H1277" s="25">
        <f t="shared" si="236"/>
        <v>1.0012225194949984</v>
      </c>
      <c r="I1277" s="4">
        <f t="shared" si="242"/>
        <v>60439.112007310672</v>
      </c>
      <c r="J1277" s="25">
        <f t="shared" si="237"/>
        <v>52715.499907955724</v>
      </c>
      <c r="K1277" s="15">
        <f t="shared" si="243"/>
        <v>52779.945634281787</v>
      </c>
      <c r="L1277" s="36">
        <f t="shared" si="244"/>
        <v>7733.0543657182134</v>
      </c>
      <c r="M1277" s="36">
        <f t="shared" si="245"/>
        <v>7733.0543657182134</v>
      </c>
      <c r="N1277" s="36">
        <f t="shared" si="246"/>
        <v>0.1277916210685012</v>
      </c>
      <c r="O1277" s="36">
        <f t="shared" si="247"/>
        <v>59800129.823153518</v>
      </c>
      <c r="P1277" s="35">
        <f t="shared" si="238"/>
        <v>59800129.823153518</v>
      </c>
    </row>
    <row r="1278" spans="1:16" ht="17" x14ac:dyDescent="0.4">
      <c r="A1278" s="1">
        <v>1277</v>
      </c>
      <c r="B1278" s="21">
        <v>41090</v>
      </c>
      <c r="C1278" s="43">
        <v>1</v>
      </c>
      <c r="D1278" s="22">
        <v>52882</v>
      </c>
      <c r="E1278" s="25">
        <f t="shared" si="239"/>
        <v>52184.5</v>
      </c>
      <c r="F1278" s="25">
        <f t="shared" si="240"/>
        <v>53361</v>
      </c>
      <c r="G1278" s="25">
        <f t="shared" si="241"/>
        <v>0.99102340660782218</v>
      </c>
      <c r="H1278" s="25">
        <f t="shared" si="236"/>
        <v>0.99908176007043725</v>
      </c>
      <c r="I1278" s="4">
        <f t="shared" si="242"/>
        <v>52930.602993164153</v>
      </c>
      <c r="J1278" s="25">
        <f t="shared" si="237"/>
        <v>52716.040574018567</v>
      </c>
      <c r="K1278" s="15">
        <f t="shared" si="243"/>
        <v>52667.63460063505</v>
      </c>
      <c r="L1278" s="36">
        <f t="shared" si="244"/>
        <v>214.36539936494955</v>
      </c>
      <c r="M1278" s="36">
        <f t="shared" si="245"/>
        <v>214.36539936494955</v>
      </c>
      <c r="N1278" s="36">
        <f t="shared" si="246"/>
        <v>4.0536552960355049E-3</v>
      </c>
      <c r="O1278" s="36">
        <f t="shared" si="247"/>
        <v>45952.524444894312</v>
      </c>
      <c r="P1278" s="35">
        <f t="shared" si="238"/>
        <v>45952.524444894312</v>
      </c>
    </row>
    <row r="1279" spans="1:16" ht="17" x14ac:dyDescent="0.4">
      <c r="A1279" s="1">
        <v>1278</v>
      </c>
      <c r="B1279" s="21">
        <v>41091</v>
      </c>
      <c r="C1279" s="43">
        <v>2</v>
      </c>
      <c r="D1279" s="22">
        <v>46849</v>
      </c>
      <c r="E1279" s="25">
        <f t="shared" si="239"/>
        <v>54537.5</v>
      </c>
      <c r="F1279" s="25">
        <f t="shared" si="240"/>
        <v>54692</v>
      </c>
      <c r="G1279" s="25">
        <f t="shared" si="241"/>
        <v>0.85659694288012878</v>
      </c>
      <c r="H1279" s="25">
        <f t="shared" si="236"/>
        <v>0.99903006100488578</v>
      </c>
      <c r="I1279" s="4">
        <f t="shared" si="242"/>
        <v>46894.484789453083</v>
      </c>
      <c r="J1279" s="25">
        <f t="shared" si="237"/>
        <v>52716.58124008141</v>
      </c>
      <c r="K1279" s="15">
        <f t="shared" si="243"/>
        <v>52665.449372247545</v>
      </c>
      <c r="L1279" s="36">
        <f t="shared" si="244"/>
        <v>-5816.4493722475454</v>
      </c>
      <c r="M1279" s="36">
        <f t="shared" si="245"/>
        <v>5816.4493722475454</v>
      </c>
      <c r="N1279" s="36">
        <f t="shared" si="246"/>
        <v>0.12415311687010493</v>
      </c>
      <c r="O1279" s="36">
        <f t="shared" si="247"/>
        <v>33831083.299918868</v>
      </c>
      <c r="P1279" s="35">
        <f t="shared" si="238"/>
        <v>33831083.299918868</v>
      </c>
    </row>
    <row r="1280" spans="1:16" ht="17" x14ac:dyDescent="0.4">
      <c r="A1280" s="1">
        <v>1279</v>
      </c>
      <c r="B1280" s="21">
        <v>41092</v>
      </c>
      <c r="C1280" s="43">
        <v>3</v>
      </c>
      <c r="D1280" s="22">
        <v>57906</v>
      </c>
      <c r="E1280" s="25">
        <f t="shared" si="239"/>
        <v>54846.5</v>
      </c>
      <c r="F1280" s="25">
        <f t="shared" si="240"/>
        <v>56061.5</v>
      </c>
      <c r="G1280" s="25">
        <f t="shared" si="241"/>
        <v>1.0329013672484681</v>
      </c>
      <c r="H1280" s="25">
        <f t="shared" si="236"/>
        <v>1.0006656594296783</v>
      </c>
      <c r="I1280" s="4">
        <f t="shared" si="242"/>
        <v>57867.479966288716</v>
      </c>
      <c r="J1280" s="25">
        <f t="shared" si="237"/>
        <v>52717.121906144253</v>
      </c>
      <c r="K1280" s="15">
        <f t="shared" si="243"/>
        <v>52752.213555446579</v>
      </c>
      <c r="L1280" s="36">
        <f t="shared" si="244"/>
        <v>5153.7864445534215</v>
      </c>
      <c r="M1280" s="36">
        <f t="shared" si="245"/>
        <v>5153.7864445534215</v>
      </c>
      <c r="N1280" s="36">
        <f t="shared" si="246"/>
        <v>8.9002632621031003E-2</v>
      </c>
      <c r="O1280" s="36">
        <f t="shared" si="247"/>
        <v>26561514.716062598</v>
      </c>
      <c r="P1280" s="35">
        <f t="shared" si="238"/>
        <v>26561514.716062598</v>
      </c>
    </row>
    <row r="1281" spans="1:16" ht="17" x14ac:dyDescent="0.4">
      <c r="A1281" s="1">
        <v>1280</v>
      </c>
      <c r="B1281" s="21">
        <v>41093</v>
      </c>
      <c r="C1281" s="43">
        <v>4</v>
      </c>
      <c r="D1281" s="22">
        <v>61749</v>
      </c>
      <c r="E1281" s="25">
        <f t="shared" si="239"/>
        <v>57276.5</v>
      </c>
      <c r="F1281" s="25">
        <f t="shared" si="240"/>
        <v>57536.625</v>
      </c>
      <c r="G1281" s="25">
        <f t="shared" si="241"/>
        <v>1.0732120627513344</v>
      </c>
      <c r="H1281" s="25">
        <f t="shared" si="236"/>
        <v>1.0012225194949984</v>
      </c>
      <c r="I1281" s="4">
        <f t="shared" si="242"/>
        <v>61673.602818227926</v>
      </c>
      <c r="J1281" s="25">
        <f t="shared" si="237"/>
        <v>52717.662572207104</v>
      </c>
      <c r="K1281" s="15">
        <f t="shared" si="243"/>
        <v>52782.110942432373</v>
      </c>
      <c r="L1281" s="36">
        <f t="shared" si="244"/>
        <v>8966.8890575676269</v>
      </c>
      <c r="M1281" s="36">
        <f t="shared" si="245"/>
        <v>8966.8890575676269</v>
      </c>
      <c r="N1281" s="36">
        <f t="shared" si="246"/>
        <v>0.14521512992222751</v>
      </c>
      <c r="O1281" s="36">
        <f t="shared" si="247"/>
        <v>80405099.370726049</v>
      </c>
      <c r="P1281" s="35">
        <f t="shared" si="238"/>
        <v>80405099.370726049</v>
      </c>
    </row>
    <row r="1282" spans="1:16" ht="17" x14ac:dyDescent="0.4">
      <c r="A1282" s="1">
        <v>1281</v>
      </c>
      <c r="B1282" s="21">
        <v>41094</v>
      </c>
      <c r="C1282" s="43">
        <v>1</v>
      </c>
      <c r="D1282" s="22">
        <v>62602</v>
      </c>
      <c r="E1282" s="25">
        <f t="shared" si="239"/>
        <v>57796.75</v>
      </c>
      <c r="F1282" s="25">
        <f t="shared" si="240"/>
        <v>58223.875</v>
      </c>
      <c r="G1282" s="25">
        <f t="shared" si="241"/>
        <v>1.0751946688536276</v>
      </c>
      <c r="H1282" s="25">
        <f t="shared" ref="H1282:H1345" si="248">VLOOKUP(C1282,$Q$38:$S$42,3,FALSE)</f>
        <v>0.99908176007043725</v>
      </c>
      <c r="I1282" s="4">
        <f t="shared" si="242"/>
        <v>62659.536488371516</v>
      </c>
      <c r="J1282" s="25">
        <f t="shared" si="237"/>
        <v>52718.203238269947</v>
      </c>
      <c r="K1282" s="15">
        <f t="shared" si="243"/>
        <v>52669.795279041762</v>
      </c>
      <c r="L1282" s="36">
        <f t="shared" si="244"/>
        <v>9932.2047209582379</v>
      </c>
      <c r="M1282" s="36">
        <f t="shared" si="245"/>
        <v>9932.2047209582379</v>
      </c>
      <c r="N1282" s="36">
        <f t="shared" si="246"/>
        <v>0.15865634837478415</v>
      </c>
      <c r="O1282" s="36">
        <f t="shared" si="247"/>
        <v>98648690.619025111</v>
      </c>
      <c r="P1282" s="35">
        <f t="shared" si="238"/>
        <v>98648690.619025111</v>
      </c>
    </row>
    <row r="1283" spans="1:16" ht="17" x14ac:dyDescent="0.4">
      <c r="A1283" s="1">
        <v>1282</v>
      </c>
      <c r="B1283" s="21">
        <v>41095</v>
      </c>
      <c r="C1283" s="43">
        <v>2</v>
      </c>
      <c r="D1283" s="22">
        <v>48930</v>
      </c>
      <c r="E1283" s="25">
        <f t="shared" si="239"/>
        <v>58651</v>
      </c>
      <c r="F1283" s="25">
        <f t="shared" si="240"/>
        <v>57616</v>
      </c>
      <c r="G1283" s="25">
        <f t="shared" si="241"/>
        <v>0.84924326575951126</v>
      </c>
      <c r="H1283" s="25">
        <f t="shared" si="248"/>
        <v>0.99903006100488578</v>
      </c>
      <c r="I1283" s="4">
        <f t="shared" si="242"/>
        <v>48977.505192169294</v>
      </c>
      <c r="J1283" s="25">
        <f t="shared" ref="J1283:J1346" si="249">INTERCEPT($I$2:$I$3896,$A$2:$A$3896)+SLOPE($I$2:$I$3896,$A$2:$A$3896)*A1283</f>
        <v>52718.74390433279</v>
      </c>
      <c r="K1283" s="15">
        <f t="shared" si="243"/>
        <v>52667.609938846537</v>
      </c>
      <c r="L1283" s="36">
        <f t="shared" si="244"/>
        <v>-3737.6099388465373</v>
      </c>
      <c r="M1283" s="36">
        <f t="shared" si="245"/>
        <v>3737.6099388465373</v>
      </c>
      <c r="N1283" s="36">
        <f t="shared" si="246"/>
        <v>7.6386877965390093E-2</v>
      </c>
      <c r="O1283" s="36">
        <f t="shared" si="247"/>
        <v>13969728.054964416</v>
      </c>
      <c r="P1283" s="35">
        <f t="shared" ref="P1283:P1346" si="250">(D1283-K1283)^2</f>
        <v>13969728.054964416</v>
      </c>
    </row>
    <row r="1284" spans="1:16" ht="17" x14ac:dyDescent="0.4">
      <c r="A1284" s="1">
        <v>1283</v>
      </c>
      <c r="B1284" s="21">
        <v>41096</v>
      </c>
      <c r="C1284" s="43">
        <v>3</v>
      </c>
      <c r="D1284" s="22">
        <v>61323</v>
      </c>
      <c r="E1284" s="25">
        <f t="shared" si="239"/>
        <v>56581</v>
      </c>
      <c r="F1284" s="25">
        <f t="shared" si="240"/>
        <v>54732.875</v>
      </c>
      <c r="G1284" s="25">
        <f t="shared" si="241"/>
        <v>1.120405240908686</v>
      </c>
      <c r="H1284" s="25">
        <f t="shared" si="248"/>
        <v>1.0006656594296783</v>
      </c>
      <c r="I1284" s="4">
        <f t="shared" si="242"/>
        <v>61282.206921091478</v>
      </c>
      <c r="J1284" s="25">
        <f t="shared" si="249"/>
        <v>52719.284570395634</v>
      </c>
      <c r="K1284" s="15">
        <f t="shared" si="243"/>
        <v>52754.377659295817</v>
      </c>
      <c r="L1284" s="36">
        <f t="shared" si="244"/>
        <v>8568.6223407041834</v>
      </c>
      <c r="M1284" s="36">
        <f t="shared" si="245"/>
        <v>8568.6223407041834</v>
      </c>
      <c r="N1284" s="36">
        <f t="shared" si="246"/>
        <v>0.13972934038948165</v>
      </c>
      <c r="O1284" s="36">
        <f t="shared" si="247"/>
        <v>73421288.817614838</v>
      </c>
      <c r="P1284" s="35">
        <f t="shared" si="250"/>
        <v>73421288.817614838</v>
      </c>
    </row>
    <row r="1285" spans="1:16" ht="17" x14ac:dyDescent="0.4">
      <c r="A1285" s="1">
        <v>1284</v>
      </c>
      <c r="B1285" s="21">
        <v>41097</v>
      </c>
      <c r="C1285" s="43">
        <v>4</v>
      </c>
      <c r="D1285" s="22">
        <v>53469</v>
      </c>
      <c r="E1285" s="25">
        <f t="shared" ref="E1285:E1348" si="251">AVERAGE(D1283:D1286)</f>
        <v>52884.75</v>
      </c>
      <c r="F1285" s="25">
        <f t="shared" ref="F1285:F1348" si="252">AVERAGE(E1285:E1286)</f>
        <v>54347.875</v>
      </c>
      <c r="G1285" s="25">
        <f t="shared" si="241"/>
        <v>0.98382871455415688</v>
      </c>
      <c r="H1285" s="25">
        <f t="shared" si="248"/>
        <v>1.0012225194949984</v>
      </c>
      <c r="I1285" s="4">
        <f t="shared" si="242"/>
        <v>53403.712919850186</v>
      </c>
      <c r="J1285" s="25">
        <f t="shared" si="249"/>
        <v>52719.825236458477</v>
      </c>
      <c r="K1285" s="15">
        <f t="shared" si="243"/>
        <v>52784.27625058296</v>
      </c>
      <c r="L1285" s="36">
        <f t="shared" si="244"/>
        <v>684.72374941704038</v>
      </c>
      <c r="M1285" s="36">
        <f t="shared" si="245"/>
        <v>684.72374941704038</v>
      </c>
      <c r="N1285" s="36">
        <f t="shared" si="246"/>
        <v>1.2805995051656855E-2</v>
      </c>
      <c r="O1285" s="36">
        <f t="shared" si="247"/>
        <v>468846.61301572993</v>
      </c>
      <c r="P1285" s="35">
        <f t="shared" si="250"/>
        <v>468846.61301572993</v>
      </c>
    </row>
    <row r="1286" spans="1:16" ht="17" x14ac:dyDescent="0.4">
      <c r="A1286" s="1">
        <v>1285</v>
      </c>
      <c r="B1286" s="21">
        <v>41098</v>
      </c>
      <c r="C1286" s="43">
        <v>1</v>
      </c>
      <c r="D1286" s="22">
        <v>47817</v>
      </c>
      <c r="E1286" s="25">
        <f t="shared" si="251"/>
        <v>55811</v>
      </c>
      <c r="F1286" s="25">
        <f t="shared" si="252"/>
        <v>55728.25</v>
      </c>
      <c r="G1286" s="25">
        <f t="shared" si="241"/>
        <v>0.85803878643237497</v>
      </c>
      <c r="H1286" s="25">
        <f t="shared" si="248"/>
        <v>0.99908176007043725</v>
      </c>
      <c r="I1286" s="4">
        <f t="shared" si="242"/>
        <v>47860.947833367318</v>
      </c>
      <c r="J1286" s="25">
        <f t="shared" si="249"/>
        <v>52720.365902521327</v>
      </c>
      <c r="K1286" s="15">
        <f t="shared" si="243"/>
        <v>52671.955957448474</v>
      </c>
      <c r="L1286" s="36">
        <f t="shared" si="244"/>
        <v>-4854.9559574484738</v>
      </c>
      <c r="M1286" s="36">
        <f t="shared" si="245"/>
        <v>4854.9559574484738</v>
      </c>
      <c r="N1286" s="36">
        <f t="shared" si="246"/>
        <v>0.10153200655516811</v>
      </c>
      <c r="O1286" s="36">
        <f t="shared" si="247"/>
        <v>23570597.348764427</v>
      </c>
      <c r="P1286" s="35">
        <f t="shared" si="250"/>
        <v>23570597.348764427</v>
      </c>
    </row>
    <row r="1287" spans="1:16" ht="17" x14ac:dyDescent="0.4">
      <c r="A1287" s="1">
        <v>1286</v>
      </c>
      <c r="B1287" s="21">
        <v>41099</v>
      </c>
      <c r="C1287" s="43">
        <v>2</v>
      </c>
      <c r="D1287" s="22">
        <v>60635</v>
      </c>
      <c r="E1287" s="25">
        <f t="shared" si="251"/>
        <v>55645.5</v>
      </c>
      <c r="F1287" s="25">
        <f t="shared" si="252"/>
        <v>56650.125</v>
      </c>
      <c r="G1287" s="25">
        <f t="shared" si="241"/>
        <v>1.0703418571450636</v>
      </c>
      <c r="H1287" s="25">
        <f t="shared" si="248"/>
        <v>0.99903006100488578</v>
      </c>
      <c r="I1287" s="4">
        <f t="shared" si="242"/>
        <v>60693.869350647561</v>
      </c>
      <c r="J1287" s="25">
        <f t="shared" si="249"/>
        <v>52720.906568584171</v>
      </c>
      <c r="K1287" s="15">
        <f t="shared" si="243"/>
        <v>52669.770505445529</v>
      </c>
      <c r="L1287" s="36">
        <f t="shared" si="244"/>
        <v>7965.2294945544709</v>
      </c>
      <c r="M1287" s="36">
        <f t="shared" si="245"/>
        <v>7965.2294945544709</v>
      </c>
      <c r="N1287" s="36">
        <f t="shared" si="246"/>
        <v>0.13136356055998138</v>
      </c>
      <c r="O1287" s="36">
        <f t="shared" si="247"/>
        <v>63444880.900920473</v>
      </c>
      <c r="P1287" s="35">
        <f t="shared" si="250"/>
        <v>63444880.900920473</v>
      </c>
    </row>
    <row r="1288" spans="1:16" ht="17" x14ac:dyDescent="0.4">
      <c r="A1288" s="1">
        <v>1287</v>
      </c>
      <c r="B1288" s="21">
        <v>41100</v>
      </c>
      <c r="C1288" s="43">
        <v>3</v>
      </c>
      <c r="D1288" s="22">
        <v>60661</v>
      </c>
      <c r="E1288" s="25">
        <f t="shared" si="251"/>
        <v>57654.75</v>
      </c>
      <c r="F1288" s="25">
        <f t="shared" si="252"/>
        <v>57922.375</v>
      </c>
      <c r="G1288" s="25">
        <f t="shared" si="241"/>
        <v>1.0472809514457928</v>
      </c>
      <c r="H1288" s="25">
        <f t="shared" si="248"/>
        <v>1.0006656594296783</v>
      </c>
      <c r="I1288" s="4">
        <f t="shared" si="242"/>
        <v>60620.647294495218</v>
      </c>
      <c r="J1288" s="25">
        <f t="shared" si="249"/>
        <v>52721.447234647014</v>
      </c>
      <c r="K1288" s="15">
        <f t="shared" si="243"/>
        <v>52756.541763145047</v>
      </c>
      <c r="L1288" s="36">
        <f t="shared" si="244"/>
        <v>7904.4582368549527</v>
      </c>
      <c r="M1288" s="36">
        <f t="shared" si="245"/>
        <v>7904.4582368549527</v>
      </c>
      <c r="N1288" s="36">
        <f t="shared" si="246"/>
        <v>0.13030543902762817</v>
      </c>
      <c r="O1288" s="36">
        <f t="shared" si="247"/>
        <v>62480460.018184111</v>
      </c>
      <c r="P1288" s="35">
        <f t="shared" si="250"/>
        <v>62480460.018184111</v>
      </c>
    </row>
    <row r="1289" spans="1:16" ht="17" x14ac:dyDescent="0.4">
      <c r="A1289" s="1">
        <v>1288</v>
      </c>
      <c r="B1289" s="21">
        <v>41101</v>
      </c>
      <c r="C1289" s="43">
        <v>4</v>
      </c>
      <c r="D1289" s="22">
        <v>61506</v>
      </c>
      <c r="E1289" s="25">
        <f t="shared" si="251"/>
        <v>58190</v>
      </c>
      <c r="F1289" s="25">
        <f t="shared" si="252"/>
        <v>58489.25</v>
      </c>
      <c r="G1289" s="25">
        <f t="shared" si="241"/>
        <v>1.0515778540501033</v>
      </c>
      <c r="H1289" s="25">
        <f t="shared" si="248"/>
        <v>1.0012225194949984</v>
      </c>
      <c r="I1289" s="4">
        <f t="shared" si="242"/>
        <v>61430.899527732057</v>
      </c>
      <c r="J1289" s="25">
        <f t="shared" si="249"/>
        <v>52721.987900709857</v>
      </c>
      <c r="K1289" s="15">
        <f t="shared" si="243"/>
        <v>52786.441558733546</v>
      </c>
      <c r="L1289" s="36">
        <f t="shared" si="244"/>
        <v>8719.5584412664539</v>
      </c>
      <c r="M1289" s="36">
        <f t="shared" si="245"/>
        <v>8719.5584412664539</v>
      </c>
      <c r="N1289" s="36">
        <f t="shared" si="246"/>
        <v>0.14176760708331632</v>
      </c>
      <c r="O1289" s="36">
        <f t="shared" si="247"/>
        <v>76030699.410661072</v>
      </c>
      <c r="P1289" s="35">
        <f t="shared" si="250"/>
        <v>76030699.410661072</v>
      </c>
    </row>
    <row r="1290" spans="1:16" ht="17" x14ac:dyDescent="0.4">
      <c r="A1290" s="1">
        <v>1289</v>
      </c>
      <c r="B1290" s="21">
        <v>41102</v>
      </c>
      <c r="C1290" s="43">
        <v>1</v>
      </c>
      <c r="D1290" s="22">
        <v>49958</v>
      </c>
      <c r="E1290" s="25">
        <f t="shared" si="251"/>
        <v>58788.5</v>
      </c>
      <c r="F1290" s="25">
        <f t="shared" si="252"/>
        <v>58030.625</v>
      </c>
      <c r="G1290" s="25">
        <f t="shared" si="241"/>
        <v>0.86089026268457391</v>
      </c>
      <c r="H1290" s="25">
        <f t="shared" si="248"/>
        <v>0.99908176007043725</v>
      </c>
      <c r="I1290" s="4">
        <f t="shared" si="242"/>
        <v>50003.915591931</v>
      </c>
      <c r="J1290" s="25">
        <f t="shared" si="249"/>
        <v>52722.5285667727</v>
      </c>
      <c r="K1290" s="15">
        <f t="shared" si="243"/>
        <v>52674.116635855178</v>
      </c>
      <c r="L1290" s="36">
        <f t="shared" si="244"/>
        <v>-2716.1166358551782</v>
      </c>
      <c r="M1290" s="36">
        <f t="shared" si="245"/>
        <v>2716.1166358551782</v>
      </c>
      <c r="N1290" s="36">
        <f t="shared" si="246"/>
        <v>5.4368001838648025E-2</v>
      </c>
      <c r="O1290" s="36">
        <f t="shared" si="247"/>
        <v>7377289.5795692503</v>
      </c>
      <c r="P1290" s="35">
        <f t="shared" si="250"/>
        <v>7377289.5795692503</v>
      </c>
    </row>
    <row r="1291" spans="1:16" ht="17" x14ac:dyDescent="0.4">
      <c r="A1291" s="1">
        <v>1290</v>
      </c>
      <c r="B1291" s="21">
        <v>41103</v>
      </c>
      <c r="C1291" s="43">
        <v>2</v>
      </c>
      <c r="D1291" s="22">
        <v>63029</v>
      </c>
      <c r="E1291" s="25">
        <f t="shared" si="251"/>
        <v>57272.75</v>
      </c>
      <c r="F1291" s="25">
        <f t="shared" si="252"/>
        <v>55580.25</v>
      </c>
      <c r="G1291" s="25">
        <f t="shared" si="241"/>
        <v>1.1340179290305459</v>
      </c>
      <c r="H1291" s="25">
        <f t="shared" si="248"/>
        <v>0.99903006100488578</v>
      </c>
      <c r="I1291" s="4">
        <f t="shared" si="242"/>
        <v>63090.193639019795</v>
      </c>
      <c r="J1291" s="25">
        <f t="shared" si="249"/>
        <v>52723.069232835544</v>
      </c>
      <c r="K1291" s="15">
        <f t="shared" si="243"/>
        <v>52671.931072044506</v>
      </c>
      <c r="L1291" s="36">
        <f t="shared" si="244"/>
        <v>10357.068927955494</v>
      </c>
      <c r="M1291" s="36">
        <f t="shared" si="245"/>
        <v>10357.068927955494</v>
      </c>
      <c r="N1291" s="36">
        <f t="shared" si="246"/>
        <v>0.16432227907717867</v>
      </c>
      <c r="O1291" s="36">
        <f t="shared" si="247"/>
        <v>107268876.77842116</v>
      </c>
      <c r="P1291" s="35">
        <f t="shared" si="250"/>
        <v>107268876.77842116</v>
      </c>
    </row>
    <row r="1292" spans="1:16" ht="17" x14ac:dyDescent="0.4">
      <c r="A1292" s="1">
        <v>1291</v>
      </c>
      <c r="B1292" s="21">
        <v>41104</v>
      </c>
      <c r="C1292" s="43">
        <v>3</v>
      </c>
      <c r="D1292" s="22">
        <v>54598</v>
      </c>
      <c r="E1292" s="25">
        <f t="shared" si="251"/>
        <v>53887.75</v>
      </c>
      <c r="F1292" s="25">
        <f t="shared" si="252"/>
        <v>55210</v>
      </c>
      <c r="G1292" s="25">
        <f t="shared" si="241"/>
        <v>0.98891505162108317</v>
      </c>
      <c r="H1292" s="25">
        <f t="shared" si="248"/>
        <v>1.0006656594296783</v>
      </c>
      <c r="I1292" s="4">
        <f t="shared" si="242"/>
        <v>54561.680502874166</v>
      </c>
      <c r="J1292" s="25">
        <f t="shared" si="249"/>
        <v>52723.609898898394</v>
      </c>
      <c r="K1292" s="15">
        <f t="shared" si="243"/>
        <v>52758.705866994278</v>
      </c>
      <c r="L1292" s="36">
        <f t="shared" si="244"/>
        <v>1839.294133005722</v>
      </c>
      <c r="M1292" s="36">
        <f t="shared" si="245"/>
        <v>1839.294133005722</v>
      </c>
      <c r="N1292" s="36">
        <f t="shared" si="246"/>
        <v>3.3687939723171578E-2</v>
      </c>
      <c r="O1292" s="36">
        <f t="shared" si="247"/>
        <v>3383002.9077092703</v>
      </c>
      <c r="P1292" s="35">
        <f t="shared" si="250"/>
        <v>3383002.9077092703</v>
      </c>
    </row>
    <row r="1293" spans="1:16" ht="17" x14ac:dyDescent="0.4">
      <c r="A1293" s="1">
        <v>1292</v>
      </c>
      <c r="B1293" s="21">
        <v>41105</v>
      </c>
      <c r="C1293" s="43">
        <v>4</v>
      </c>
      <c r="D1293" s="22">
        <v>47966</v>
      </c>
      <c r="E1293" s="25">
        <f t="shared" si="251"/>
        <v>56532.25</v>
      </c>
      <c r="F1293" s="25">
        <f t="shared" si="252"/>
        <v>56506.625</v>
      </c>
      <c r="G1293" s="25">
        <f t="shared" si="241"/>
        <v>0.84885621818680557</v>
      </c>
      <c r="H1293" s="25">
        <f t="shared" si="248"/>
        <v>1.0012225194949984</v>
      </c>
      <c r="I1293" s="4">
        <f t="shared" si="242"/>
        <v>47907.432230143335</v>
      </c>
      <c r="J1293" s="25">
        <f t="shared" si="249"/>
        <v>52724.150564961237</v>
      </c>
      <c r="K1293" s="15">
        <f t="shared" si="243"/>
        <v>52788.606866884133</v>
      </c>
      <c r="L1293" s="36">
        <f t="shared" si="244"/>
        <v>-4822.6068668841326</v>
      </c>
      <c r="M1293" s="36">
        <f t="shared" si="245"/>
        <v>4822.6068668841326</v>
      </c>
      <c r="N1293" s="36">
        <f t="shared" si="246"/>
        <v>0.10054219378068074</v>
      </c>
      <c r="O1293" s="36">
        <f t="shared" si="247"/>
        <v>23257536.992517989</v>
      </c>
      <c r="P1293" s="35">
        <f t="shared" si="250"/>
        <v>23257536.992517989</v>
      </c>
    </row>
    <row r="1294" spans="1:16" ht="17" x14ac:dyDescent="0.4">
      <c r="A1294" s="1">
        <v>1293</v>
      </c>
      <c r="B1294" s="21">
        <v>41106</v>
      </c>
      <c r="C1294" s="43">
        <v>1</v>
      </c>
      <c r="D1294" s="22">
        <v>60536</v>
      </c>
      <c r="E1294" s="25">
        <f t="shared" si="251"/>
        <v>56481</v>
      </c>
      <c r="F1294" s="25">
        <f t="shared" si="252"/>
        <v>57567.875</v>
      </c>
      <c r="G1294" s="25">
        <f t="shared" si="241"/>
        <v>1.0515587035303977</v>
      </c>
      <c r="H1294" s="25">
        <f t="shared" si="248"/>
        <v>0.99908176007043725</v>
      </c>
      <c r="I1294" s="4">
        <f t="shared" si="242"/>
        <v>60591.637661098015</v>
      </c>
      <c r="J1294" s="25">
        <f t="shared" si="249"/>
        <v>52724.69123102408</v>
      </c>
      <c r="K1294" s="15">
        <f t="shared" si="243"/>
        <v>52676.27731426189</v>
      </c>
      <c r="L1294" s="36">
        <f t="shared" si="244"/>
        <v>7859.7226857381102</v>
      </c>
      <c r="M1294" s="36">
        <f t="shared" si="245"/>
        <v>7859.7226857381102</v>
      </c>
      <c r="N1294" s="36">
        <f t="shared" si="246"/>
        <v>0.12983551416905825</v>
      </c>
      <c r="O1294" s="36">
        <f t="shared" si="247"/>
        <v>61775240.696706295</v>
      </c>
      <c r="P1294" s="35">
        <f t="shared" si="250"/>
        <v>61775240.696706295</v>
      </c>
    </row>
    <row r="1295" spans="1:16" ht="17" x14ac:dyDescent="0.4">
      <c r="A1295" s="1">
        <v>1294</v>
      </c>
      <c r="B1295" s="21">
        <v>41107</v>
      </c>
      <c r="C1295" s="43">
        <v>2</v>
      </c>
      <c r="D1295" s="22">
        <v>62824</v>
      </c>
      <c r="E1295" s="25">
        <f t="shared" si="251"/>
        <v>58654.75</v>
      </c>
      <c r="F1295" s="25">
        <f t="shared" si="252"/>
        <v>58925</v>
      </c>
      <c r="G1295" s="25">
        <f t="shared" si="241"/>
        <v>1.0661688587187101</v>
      </c>
      <c r="H1295" s="25">
        <f t="shared" si="248"/>
        <v>0.99903006100488578</v>
      </c>
      <c r="I1295" s="4">
        <f t="shared" si="242"/>
        <v>62884.994608478308</v>
      </c>
      <c r="J1295" s="25">
        <f t="shared" si="249"/>
        <v>52725.231897086924</v>
      </c>
      <c r="K1295" s="15">
        <f t="shared" si="243"/>
        <v>52674.091638643498</v>
      </c>
      <c r="L1295" s="36">
        <f t="shared" si="244"/>
        <v>10149.908361356502</v>
      </c>
      <c r="M1295" s="36">
        <f t="shared" si="245"/>
        <v>10149.908361356502</v>
      </c>
      <c r="N1295" s="36">
        <f t="shared" si="246"/>
        <v>0.16156100154967054</v>
      </c>
      <c r="O1295" s="36">
        <f t="shared" si="247"/>
        <v>103020639.74393463</v>
      </c>
      <c r="P1295" s="35">
        <f t="shared" si="250"/>
        <v>103020639.74393463</v>
      </c>
    </row>
    <row r="1296" spans="1:16" ht="17" x14ac:dyDescent="0.4">
      <c r="A1296" s="1">
        <v>1295</v>
      </c>
      <c r="B1296" s="21">
        <v>41108</v>
      </c>
      <c r="C1296" s="43">
        <v>3</v>
      </c>
      <c r="D1296" s="22">
        <v>63293</v>
      </c>
      <c r="E1296" s="25">
        <f t="shared" si="251"/>
        <v>59195.25</v>
      </c>
      <c r="F1296" s="25">
        <f t="shared" si="252"/>
        <v>59276</v>
      </c>
      <c r="G1296" s="25">
        <f t="shared" si="241"/>
        <v>1.0677677306161009</v>
      </c>
      <c r="H1296" s="25">
        <f t="shared" si="248"/>
        <v>1.0006656594296783</v>
      </c>
      <c r="I1296" s="4">
        <f t="shared" si="242"/>
        <v>63250.89644434621</v>
      </c>
      <c r="J1296" s="25">
        <f t="shared" si="249"/>
        <v>52725.772563149767</v>
      </c>
      <c r="K1296" s="15">
        <f t="shared" si="243"/>
        <v>52760.869970843502</v>
      </c>
      <c r="L1296" s="36">
        <f t="shared" si="244"/>
        <v>10532.130029156498</v>
      </c>
      <c r="M1296" s="36">
        <f t="shared" si="245"/>
        <v>10532.130029156498</v>
      </c>
      <c r="N1296" s="36">
        <f t="shared" si="246"/>
        <v>0.16640276221946343</v>
      </c>
      <c r="O1296" s="36">
        <f t="shared" si="247"/>
        <v>110925762.95106007</v>
      </c>
      <c r="P1296" s="35">
        <f t="shared" si="250"/>
        <v>110925762.95106007</v>
      </c>
    </row>
    <row r="1297" spans="1:16" ht="17" x14ac:dyDescent="0.4">
      <c r="A1297" s="1">
        <v>1296</v>
      </c>
      <c r="B1297" s="21">
        <v>41109</v>
      </c>
      <c r="C1297" s="43">
        <v>4</v>
      </c>
      <c r="D1297" s="22">
        <v>50128</v>
      </c>
      <c r="E1297" s="25">
        <f t="shared" si="251"/>
        <v>59356.75</v>
      </c>
      <c r="F1297" s="25">
        <f t="shared" si="252"/>
        <v>58020.5</v>
      </c>
      <c r="G1297" s="25">
        <f t="shared" si="241"/>
        <v>0.86397049318775265</v>
      </c>
      <c r="H1297" s="25">
        <f t="shared" si="248"/>
        <v>1.0012225194949984</v>
      </c>
      <c r="I1297" s="4">
        <f t="shared" si="242"/>
        <v>50066.792370275303</v>
      </c>
      <c r="J1297" s="25">
        <f t="shared" si="249"/>
        <v>52726.313229212617</v>
      </c>
      <c r="K1297" s="15">
        <f t="shared" si="243"/>
        <v>52790.772175034719</v>
      </c>
      <c r="L1297" s="36">
        <f t="shared" si="244"/>
        <v>-2662.7721750347191</v>
      </c>
      <c r="M1297" s="36">
        <f t="shared" si="245"/>
        <v>2662.7721750347191</v>
      </c>
      <c r="N1297" s="36">
        <f t="shared" si="246"/>
        <v>5.3119457689010517E-2</v>
      </c>
      <c r="O1297" s="36">
        <f t="shared" si="247"/>
        <v>7090355.6561391288</v>
      </c>
      <c r="P1297" s="35">
        <f t="shared" si="250"/>
        <v>7090355.6561391288</v>
      </c>
    </row>
    <row r="1298" spans="1:16" ht="17" x14ac:dyDescent="0.4">
      <c r="A1298" s="1">
        <v>1297</v>
      </c>
      <c r="B1298" s="21">
        <v>41110</v>
      </c>
      <c r="C1298" s="43">
        <v>1</v>
      </c>
      <c r="D1298" s="22">
        <v>61182</v>
      </c>
      <c r="E1298" s="25">
        <f t="shared" si="251"/>
        <v>56684.25</v>
      </c>
      <c r="F1298" s="25">
        <f t="shared" si="252"/>
        <v>54497.625</v>
      </c>
      <c r="G1298" s="25">
        <f t="shared" si="241"/>
        <v>1.1226544276012027</v>
      </c>
      <c r="H1298" s="25">
        <f t="shared" si="248"/>
        <v>0.99908176007043725</v>
      </c>
      <c r="I1298" s="4">
        <f t="shared" si="242"/>
        <v>61238.23138927744</v>
      </c>
      <c r="J1298" s="25">
        <f t="shared" si="249"/>
        <v>52726.853895275461</v>
      </c>
      <c r="K1298" s="15">
        <f t="shared" si="243"/>
        <v>52678.437992668594</v>
      </c>
      <c r="L1298" s="36">
        <f t="shared" si="244"/>
        <v>8503.5620073314058</v>
      </c>
      <c r="M1298" s="36">
        <f t="shared" si="245"/>
        <v>8503.5620073314058</v>
      </c>
      <c r="N1298" s="36">
        <f t="shared" si="246"/>
        <v>0.13898797043789687</v>
      </c>
      <c r="O1298" s="36">
        <f t="shared" si="247"/>
        <v>72310566.81253013</v>
      </c>
      <c r="P1298" s="35">
        <f t="shared" si="250"/>
        <v>72310566.81253013</v>
      </c>
    </row>
    <row r="1299" spans="1:16" ht="17" x14ac:dyDescent="0.4">
      <c r="A1299" s="1">
        <v>1298</v>
      </c>
      <c r="B1299" s="21">
        <v>41111</v>
      </c>
      <c r="C1299" s="43">
        <v>2</v>
      </c>
      <c r="D1299" s="22">
        <v>52134</v>
      </c>
      <c r="E1299" s="25">
        <f t="shared" si="251"/>
        <v>52311</v>
      </c>
      <c r="F1299" s="25">
        <f t="shared" si="252"/>
        <v>53355.25</v>
      </c>
      <c r="G1299" s="25">
        <f t="shared" si="241"/>
        <v>0.97711096846139789</v>
      </c>
      <c r="H1299" s="25">
        <f t="shared" si="248"/>
        <v>0.99903006100488578</v>
      </c>
      <c r="I1299" s="4">
        <f t="shared" si="242"/>
        <v>52184.615893900555</v>
      </c>
      <c r="J1299" s="25">
        <f t="shared" si="249"/>
        <v>52727.394561338304</v>
      </c>
      <c r="K1299" s="15">
        <f t="shared" si="243"/>
        <v>52676.25220524249</v>
      </c>
      <c r="L1299" s="36">
        <f t="shared" si="244"/>
        <v>-542.25220524249016</v>
      </c>
      <c r="M1299" s="36">
        <f t="shared" si="245"/>
        <v>542.25220524249016</v>
      </c>
      <c r="N1299" s="36">
        <f t="shared" si="246"/>
        <v>1.0401124127104963E-2</v>
      </c>
      <c r="O1299" s="36">
        <f t="shared" si="247"/>
        <v>294037.45409034367</v>
      </c>
      <c r="P1299" s="35">
        <f t="shared" si="250"/>
        <v>294037.45409034367</v>
      </c>
    </row>
    <row r="1300" spans="1:16" ht="17" x14ac:dyDescent="0.4">
      <c r="A1300" s="1">
        <v>1299</v>
      </c>
      <c r="B1300" s="21">
        <v>41112</v>
      </c>
      <c r="C1300" s="43">
        <v>3</v>
      </c>
      <c r="D1300" s="22">
        <v>45800</v>
      </c>
      <c r="E1300" s="25">
        <f t="shared" si="251"/>
        <v>54399.5</v>
      </c>
      <c r="F1300" s="25">
        <f t="shared" si="252"/>
        <v>54416</v>
      </c>
      <c r="G1300" s="25">
        <f t="shared" si="241"/>
        <v>0.84166421640693911</v>
      </c>
      <c r="H1300" s="25">
        <f t="shared" si="248"/>
        <v>1.0006656594296783</v>
      </c>
      <c r="I1300" s="4">
        <f t="shared" si="242"/>
        <v>45769.533078714179</v>
      </c>
      <c r="J1300" s="25">
        <f t="shared" si="249"/>
        <v>52727.935227401147</v>
      </c>
      <c r="K1300" s="15">
        <f t="shared" si="243"/>
        <v>52763.034074692732</v>
      </c>
      <c r="L1300" s="36">
        <f t="shared" si="244"/>
        <v>-6963.0340746927322</v>
      </c>
      <c r="M1300" s="36">
        <f t="shared" si="245"/>
        <v>6963.0340746927322</v>
      </c>
      <c r="N1300" s="36">
        <f t="shared" si="246"/>
        <v>0.15203131167451381</v>
      </c>
      <c r="O1300" s="36">
        <f t="shared" si="247"/>
        <v>48483843.525332071</v>
      </c>
      <c r="P1300" s="35">
        <f t="shared" si="250"/>
        <v>48483843.525332071</v>
      </c>
    </row>
    <row r="1301" spans="1:16" ht="17" x14ac:dyDescent="0.4">
      <c r="A1301" s="1">
        <v>1300</v>
      </c>
      <c r="B1301" s="21">
        <v>41113</v>
      </c>
      <c r="C1301" s="43">
        <v>4</v>
      </c>
      <c r="D1301" s="22">
        <v>58482</v>
      </c>
      <c r="E1301" s="25">
        <f t="shared" si="251"/>
        <v>54432.5</v>
      </c>
      <c r="F1301" s="25">
        <f t="shared" si="252"/>
        <v>55613.625</v>
      </c>
      <c r="G1301" s="25">
        <f t="shared" si="241"/>
        <v>1.0515768393087126</v>
      </c>
      <c r="H1301" s="25">
        <f t="shared" si="248"/>
        <v>1.0012225194949984</v>
      </c>
      <c r="I1301" s="4">
        <f t="shared" si="242"/>
        <v>58410.59191267236</v>
      </c>
      <c r="J1301" s="25">
        <f t="shared" si="249"/>
        <v>52728.47589346399</v>
      </c>
      <c r="K1301" s="15">
        <f t="shared" si="243"/>
        <v>52792.937483185306</v>
      </c>
      <c r="L1301" s="36">
        <f t="shared" si="244"/>
        <v>5689.0625168146944</v>
      </c>
      <c r="M1301" s="36">
        <f t="shared" si="245"/>
        <v>5689.0625168146944</v>
      </c>
      <c r="N1301" s="36">
        <f t="shared" si="246"/>
        <v>9.7278863869475984E-2</v>
      </c>
      <c r="O1301" s="36">
        <f t="shared" si="247"/>
        <v>32365432.320225947</v>
      </c>
      <c r="P1301" s="35">
        <f t="shared" si="250"/>
        <v>32365432.320225947</v>
      </c>
    </row>
    <row r="1302" spans="1:16" ht="17" x14ac:dyDescent="0.4">
      <c r="A1302" s="1">
        <v>1301</v>
      </c>
      <c r="B1302" s="21">
        <v>41114</v>
      </c>
      <c r="C1302" s="43">
        <v>1</v>
      </c>
      <c r="D1302" s="22">
        <v>61314</v>
      </c>
      <c r="E1302" s="25">
        <f t="shared" si="251"/>
        <v>56794.75</v>
      </c>
      <c r="F1302" s="25">
        <f t="shared" si="252"/>
        <v>57389.375</v>
      </c>
      <c r="G1302" s="25">
        <f t="shared" si="241"/>
        <v>1.0683859163826057</v>
      </c>
      <c r="H1302" s="25">
        <f t="shared" si="248"/>
        <v>0.99908176007043725</v>
      </c>
      <c r="I1302" s="4">
        <f t="shared" si="242"/>
        <v>61370.352708348153</v>
      </c>
      <c r="J1302" s="25">
        <f t="shared" si="249"/>
        <v>52729.016559526834</v>
      </c>
      <c r="K1302" s="15">
        <f t="shared" si="243"/>
        <v>52680.598671075299</v>
      </c>
      <c r="L1302" s="36">
        <f t="shared" si="244"/>
        <v>8633.4013289247014</v>
      </c>
      <c r="M1302" s="36">
        <f t="shared" si="245"/>
        <v>8633.4013289247014</v>
      </c>
      <c r="N1302" s="36">
        <f t="shared" si="246"/>
        <v>0.14080636280335163</v>
      </c>
      <c r="O1302" s="36">
        <f t="shared" si="247"/>
        <v>74535618.506278798</v>
      </c>
      <c r="P1302" s="35">
        <f t="shared" si="250"/>
        <v>74535618.506278798</v>
      </c>
    </row>
    <row r="1303" spans="1:16" ht="17" x14ac:dyDescent="0.4">
      <c r="A1303" s="1">
        <v>1302</v>
      </c>
      <c r="B1303" s="21">
        <v>41115</v>
      </c>
      <c r="C1303" s="43">
        <v>2</v>
      </c>
      <c r="D1303" s="22">
        <v>61583</v>
      </c>
      <c r="E1303" s="25">
        <f t="shared" si="251"/>
        <v>57984</v>
      </c>
      <c r="F1303" s="25">
        <f t="shared" si="252"/>
        <v>58580.375</v>
      </c>
      <c r="G1303" s="25">
        <f t="shared" si="241"/>
        <v>1.0512565001504344</v>
      </c>
      <c r="H1303" s="25">
        <f t="shared" si="248"/>
        <v>0.99903006100488578</v>
      </c>
      <c r="I1303" s="4">
        <f t="shared" si="242"/>
        <v>61642.789745541828</v>
      </c>
      <c r="J1303" s="25">
        <f t="shared" si="249"/>
        <v>52729.557225589684</v>
      </c>
      <c r="K1303" s="15">
        <f t="shared" si="243"/>
        <v>52678.412771841475</v>
      </c>
      <c r="L1303" s="36">
        <f t="shared" si="244"/>
        <v>8904.5872281585252</v>
      </c>
      <c r="M1303" s="36">
        <f t="shared" si="245"/>
        <v>8904.5872281585252</v>
      </c>
      <c r="N1303" s="36">
        <f t="shared" si="246"/>
        <v>0.1445948919045601</v>
      </c>
      <c r="O1303" s="36">
        <f t="shared" si="247"/>
        <v>79291673.703883931</v>
      </c>
      <c r="P1303" s="35">
        <f t="shared" si="250"/>
        <v>79291673.703883931</v>
      </c>
    </row>
    <row r="1304" spans="1:16" ht="17" x14ac:dyDescent="0.4">
      <c r="A1304" s="1">
        <v>1303</v>
      </c>
      <c r="B1304" s="21">
        <v>41116</v>
      </c>
      <c r="C1304" s="43">
        <v>3</v>
      </c>
      <c r="D1304" s="22">
        <v>50557</v>
      </c>
      <c r="E1304" s="25">
        <f t="shared" si="251"/>
        <v>59176.75</v>
      </c>
      <c r="F1304" s="25">
        <f t="shared" si="252"/>
        <v>58379</v>
      </c>
      <c r="G1304" s="25">
        <f t="shared" si="241"/>
        <v>0.8660134637455249</v>
      </c>
      <c r="H1304" s="25">
        <f t="shared" si="248"/>
        <v>1.0006656594296783</v>
      </c>
      <c r="I1304" s="4">
        <f t="shared" si="242"/>
        <v>50523.368643243513</v>
      </c>
      <c r="J1304" s="25">
        <f t="shared" si="249"/>
        <v>52730.097891652527</v>
      </c>
      <c r="K1304" s="15">
        <f t="shared" si="243"/>
        <v>52765.19817854197</v>
      </c>
      <c r="L1304" s="36">
        <f t="shared" si="244"/>
        <v>-2208.1981785419703</v>
      </c>
      <c r="M1304" s="36">
        <f t="shared" si="245"/>
        <v>2208.1981785419703</v>
      </c>
      <c r="N1304" s="36">
        <f t="shared" si="246"/>
        <v>4.3677397364202196E-2</v>
      </c>
      <c r="O1304" s="36">
        <f t="shared" si="247"/>
        <v>4876139.1957160756</v>
      </c>
      <c r="P1304" s="35">
        <f t="shared" si="250"/>
        <v>4876139.1957160756</v>
      </c>
    </row>
    <row r="1305" spans="1:16" ht="17" x14ac:dyDescent="0.4">
      <c r="A1305" s="1">
        <v>1304</v>
      </c>
      <c r="B1305" s="21">
        <v>41117</v>
      </c>
      <c r="C1305" s="43">
        <v>4</v>
      </c>
      <c r="D1305" s="22">
        <v>63253</v>
      </c>
      <c r="E1305" s="25">
        <f t="shared" si="251"/>
        <v>57581.25</v>
      </c>
      <c r="F1305" s="25">
        <f t="shared" si="252"/>
        <v>56014.125</v>
      </c>
      <c r="G1305" s="25">
        <f t="shared" si="241"/>
        <v>1.1292330282763499</v>
      </c>
      <c r="H1305" s="25">
        <f t="shared" si="248"/>
        <v>1.0012225194949984</v>
      </c>
      <c r="I1305" s="4">
        <f t="shared" si="242"/>
        <v>63175.766393971906</v>
      </c>
      <c r="J1305" s="25">
        <f t="shared" si="249"/>
        <v>52730.638557715371</v>
      </c>
      <c r="K1305" s="15">
        <f t="shared" si="243"/>
        <v>52795.102791335892</v>
      </c>
      <c r="L1305" s="36">
        <f t="shared" si="244"/>
        <v>10457.897208664108</v>
      </c>
      <c r="M1305" s="36">
        <f t="shared" si="245"/>
        <v>10457.897208664108</v>
      </c>
      <c r="N1305" s="36">
        <f t="shared" si="246"/>
        <v>0.1653344064101957</v>
      </c>
      <c r="O1305" s="36">
        <f t="shared" si="247"/>
        <v>109367614.02698454</v>
      </c>
      <c r="P1305" s="35">
        <f t="shared" si="250"/>
        <v>109367614.02698454</v>
      </c>
    </row>
    <row r="1306" spans="1:16" ht="17" x14ac:dyDescent="0.4">
      <c r="A1306" s="1">
        <v>1305</v>
      </c>
      <c r="B1306" s="21">
        <v>41118</v>
      </c>
      <c r="C1306" s="43">
        <v>1</v>
      </c>
      <c r="D1306" s="22">
        <v>54932</v>
      </c>
      <c r="E1306" s="25">
        <f t="shared" si="251"/>
        <v>54447</v>
      </c>
      <c r="F1306" s="25">
        <f t="shared" si="252"/>
        <v>55857.875</v>
      </c>
      <c r="G1306" s="25">
        <f t="shared" si="241"/>
        <v>0.98342444999921674</v>
      </c>
      <c r="H1306" s="25">
        <f t="shared" si="248"/>
        <v>0.99908176007043725</v>
      </c>
      <c r="I1306" s="4">
        <f t="shared" si="242"/>
        <v>54982.487115095748</v>
      </c>
      <c r="J1306" s="25">
        <f t="shared" si="249"/>
        <v>52731.179223778214</v>
      </c>
      <c r="K1306" s="15">
        <f t="shared" si="243"/>
        <v>52682.75934948201</v>
      </c>
      <c r="L1306" s="36">
        <f t="shared" si="244"/>
        <v>2249.2406505179897</v>
      </c>
      <c r="M1306" s="36">
        <f t="shared" si="245"/>
        <v>2249.2406505179897</v>
      </c>
      <c r="N1306" s="36">
        <f t="shared" si="246"/>
        <v>4.0945908587307754E-2</v>
      </c>
      <c r="O1306" s="36">
        <f t="shared" si="247"/>
        <v>5059083.5039425893</v>
      </c>
      <c r="P1306" s="35">
        <f t="shared" si="250"/>
        <v>5059083.5039425893</v>
      </c>
    </row>
    <row r="1307" spans="1:16" ht="17" x14ac:dyDescent="0.4">
      <c r="A1307" s="1">
        <v>1306</v>
      </c>
      <c r="B1307" s="21">
        <v>41119</v>
      </c>
      <c r="C1307" s="43">
        <v>2</v>
      </c>
      <c r="D1307" s="22">
        <v>49046</v>
      </c>
      <c r="E1307" s="25">
        <f t="shared" si="251"/>
        <v>57268.75</v>
      </c>
      <c r="F1307" s="25">
        <f t="shared" si="252"/>
        <v>57282.875</v>
      </c>
      <c r="G1307" s="25">
        <f t="shared" si="241"/>
        <v>0.856207025223507</v>
      </c>
      <c r="H1307" s="25">
        <f t="shared" si="248"/>
        <v>0.99903006100488578</v>
      </c>
      <c r="I1307" s="4">
        <f t="shared" si="242"/>
        <v>49093.617814329351</v>
      </c>
      <c r="J1307" s="25">
        <f t="shared" si="249"/>
        <v>52731.719889841057</v>
      </c>
      <c r="K1307" s="15">
        <f t="shared" si="243"/>
        <v>52680.573338440459</v>
      </c>
      <c r="L1307" s="36">
        <f t="shared" si="244"/>
        <v>-3634.5733384404593</v>
      </c>
      <c r="M1307" s="36">
        <f t="shared" si="245"/>
        <v>3634.5733384404593</v>
      </c>
      <c r="N1307" s="36">
        <f t="shared" si="246"/>
        <v>7.4105397758032446E-2</v>
      </c>
      <c r="O1307" s="36">
        <f t="shared" si="247"/>
        <v>13210123.352502225</v>
      </c>
      <c r="P1307" s="35">
        <f t="shared" si="250"/>
        <v>13210123.352502225</v>
      </c>
    </row>
    <row r="1308" spans="1:16" ht="17" x14ac:dyDescent="0.4">
      <c r="A1308" s="1">
        <v>1307</v>
      </c>
      <c r="B1308" s="21">
        <v>41120</v>
      </c>
      <c r="C1308" s="43">
        <v>3</v>
      </c>
      <c r="D1308" s="22">
        <v>61844</v>
      </c>
      <c r="E1308" s="25">
        <f t="shared" si="251"/>
        <v>57297</v>
      </c>
      <c r="F1308" s="25">
        <f t="shared" si="252"/>
        <v>59101</v>
      </c>
      <c r="G1308" s="25">
        <f t="shared" si="241"/>
        <v>1.0464120742457828</v>
      </c>
      <c r="H1308" s="25">
        <f t="shared" si="248"/>
        <v>1.0006656594296783</v>
      </c>
      <c r="I1308" s="4">
        <f t="shared" si="242"/>
        <v>61802.860343231434</v>
      </c>
      <c r="J1308" s="25">
        <f t="shared" si="249"/>
        <v>52732.2605559039</v>
      </c>
      <c r="K1308" s="15">
        <f t="shared" si="243"/>
        <v>52767.362282391194</v>
      </c>
      <c r="L1308" s="36">
        <f t="shared" si="244"/>
        <v>9076.6377176088063</v>
      </c>
      <c r="M1308" s="36">
        <f t="shared" si="245"/>
        <v>9076.6377176088063</v>
      </c>
      <c r="N1308" s="36">
        <f t="shared" si="246"/>
        <v>0.14676666641240552</v>
      </c>
      <c r="O1308" s="36">
        <f t="shared" si="247"/>
        <v>82385352.256718799</v>
      </c>
      <c r="P1308" s="35">
        <f t="shared" si="250"/>
        <v>82385352.256718799</v>
      </c>
    </row>
    <row r="1309" spans="1:16" ht="17" x14ac:dyDescent="0.4">
      <c r="A1309" s="1">
        <v>1308</v>
      </c>
      <c r="B1309" s="21">
        <v>41121</v>
      </c>
      <c r="C1309" s="43">
        <v>4</v>
      </c>
      <c r="D1309" s="22">
        <v>63366</v>
      </c>
      <c r="E1309" s="25">
        <f t="shared" si="251"/>
        <v>60905</v>
      </c>
      <c r="F1309" s="25">
        <f t="shared" si="252"/>
        <v>61568.5</v>
      </c>
      <c r="G1309" s="25">
        <f t="shared" si="241"/>
        <v>1.0291951241300341</v>
      </c>
      <c r="H1309" s="25">
        <f t="shared" si="248"/>
        <v>1.0012225194949984</v>
      </c>
      <c r="I1309" s="4">
        <f t="shared" si="242"/>
        <v>63288.628417947351</v>
      </c>
      <c r="J1309" s="25">
        <f t="shared" si="249"/>
        <v>52732.801221966751</v>
      </c>
      <c r="K1309" s="15">
        <f t="shared" si="243"/>
        <v>52797.268099486479</v>
      </c>
      <c r="L1309" s="36">
        <f t="shared" si="244"/>
        <v>10568.731900513521</v>
      </c>
      <c r="M1309" s="36">
        <f t="shared" si="245"/>
        <v>10568.731900513521</v>
      </c>
      <c r="N1309" s="36">
        <f t="shared" si="246"/>
        <v>0.16678868636987534</v>
      </c>
      <c r="O1309" s="36">
        <f t="shared" si="247"/>
        <v>111698093.98493215</v>
      </c>
      <c r="P1309" s="35">
        <f t="shared" si="250"/>
        <v>111698093.98493215</v>
      </c>
    </row>
    <row r="1310" spans="1:16" ht="17" x14ac:dyDescent="0.4">
      <c r="A1310" s="1">
        <v>1309</v>
      </c>
      <c r="B1310" s="21">
        <v>41122</v>
      </c>
      <c r="C1310" s="43">
        <v>1</v>
      </c>
      <c r="D1310" s="22">
        <v>69364</v>
      </c>
      <c r="E1310" s="25">
        <f t="shared" si="251"/>
        <v>62232</v>
      </c>
      <c r="F1310" s="25">
        <f t="shared" si="252"/>
        <v>62875.5</v>
      </c>
      <c r="G1310" s="25">
        <f t="shared" si="241"/>
        <v>1.1031959984413642</v>
      </c>
      <c r="H1310" s="25">
        <f t="shared" si="248"/>
        <v>0.99908176007043725</v>
      </c>
      <c r="I1310" s="4">
        <f t="shared" si="242"/>
        <v>69427.751333494161</v>
      </c>
      <c r="J1310" s="25">
        <f t="shared" si="249"/>
        <v>52733.341888029594</v>
      </c>
      <c r="K1310" s="15">
        <f t="shared" si="243"/>
        <v>52684.920027888722</v>
      </c>
      <c r="L1310" s="36">
        <f t="shared" si="244"/>
        <v>16679.079972111278</v>
      </c>
      <c r="M1310" s="36">
        <f t="shared" si="245"/>
        <v>16679.079972111278</v>
      </c>
      <c r="N1310" s="36">
        <f t="shared" si="246"/>
        <v>0.24045729733163138</v>
      </c>
      <c r="O1310" s="36">
        <f t="shared" si="247"/>
        <v>278191708.71608353</v>
      </c>
      <c r="P1310" s="35">
        <f t="shared" si="250"/>
        <v>278191708.71608353</v>
      </c>
    </row>
    <row r="1311" spans="1:16" ht="17" x14ac:dyDescent="0.4">
      <c r="A1311" s="1">
        <v>1310</v>
      </c>
      <c r="B1311" s="21">
        <v>41123</v>
      </c>
      <c r="C1311" s="43">
        <v>2</v>
      </c>
      <c r="D1311" s="22">
        <v>54354</v>
      </c>
      <c r="E1311" s="25">
        <f t="shared" si="251"/>
        <v>63519</v>
      </c>
      <c r="F1311" s="25">
        <f t="shared" si="252"/>
        <v>63050.125</v>
      </c>
      <c r="G1311" s="25">
        <f t="shared" si="241"/>
        <v>0.86207600698650477</v>
      </c>
      <c r="H1311" s="25">
        <f t="shared" si="248"/>
        <v>0.99903006100488578</v>
      </c>
      <c r="I1311" s="4">
        <f t="shared" si="242"/>
        <v>54406.771249032696</v>
      </c>
      <c r="J1311" s="25">
        <f t="shared" si="249"/>
        <v>52733.882554092437</v>
      </c>
      <c r="K1311" s="15">
        <f t="shared" si="243"/>
        <v>52682.733905039451</v>
      </c>
      <c r="L1311" s="36">
        <f t="shared" si="244"/>
        <v>1671.2660949605488</v>
      </c>
      <c r="M1311" s="36">
        <f t="shared" si="245"/>
        <v>1671.2660949605488</v>
      </c>
      <c r="N1311" s="36">
        <f t="shared" si="246"/>
        <v>3.0747803196830938E-2</v>
      </c>
      <c r="O1311" s="36">
        <f t="shared" si="247"/>
        <v>2793130.3601646819</v>
      </c>
      <c r="P1311" s="35">
        <f t="shared" si="250"/>
        <v>2793130.3601646819</v>
      </c>
    </row>
    <row r="1312" spans="1:16" ht="17" x14ac:dyDescent="0.4">
      <c r="A1312" s="1">
        <v>1311</v>
      </c>
      <c r="B1312" s="21">
        <v>41124</v>
      </c>
      <c r="C1312" s="43">
        <v>3</v>
      </c>
      <c r="D1312" s="22">
        <v>66992</v>
      </c>
      <c r="E1312" s="25">
        <f t="shared" si="251"/>
        <v>62581.25</v>
      </c>
      <c r="F1312" s="25">
        <f t="shared" si="252"/>
        <v>60568.5</v>
      </c>
      <c r="G1312" s="25">
        <f t="shared" si="241"/>
        <v>1.106053476642149</v>
      </c>
      <c r="H1312" s="25">
        <f t="shared" si="248"/>
        <v>1.0006656594296783</v>
      </c>
      <c r="I1312" s="4">
        <f t="shared" si="242"/>
        <v>66947.435808061578</v>
      </c>
      <c r="J1312" s="25">
        <f t="shared" si="249"/>
        <v>52734.42322015528</v>
      </c>
      <c r="K1312" s="15">
        <f t="shared" si="243"/>
        <v>52769.526386240424</v>
      </c>
      <c r="L1312" s="36">
        <f t="shared" si="244"/>
        <v>14222.473613759576</v>
      </c>
      <c r="M1312" s="36">
        <f t="shared" si="245"/>
        <v>14222.473613759576</v>
      </c>
      <c r="N1312" s="36">
        <f t="shared" si="246"/>
        <v>0.21230107496058598</v>
      </c>
      <c r="O1312" s="36">
        <f t="shared" si="247"/>
        <v>202278755.69408736</v>
      </c>
      <c r="P1312" s="35">
        <f t="shared" si="250"/>
        <v>202278755.69408736</v>
      </c>
    </row>
    <row r="1313" spans="1:16" ht="17" x14ac:dyDescent="0.4">
      <c r="A1313" s="1">
        <v>1312</v>
      </c>
      <c r="B1313" s="21">
        <v>41125</v>
      </c>
      <c r="C1313" s="43">
        <v>4</v>
      </c>
      <c r="D1313" s="22">
        <v>59615</v>
      </c>
      <c r="E1313" s="25">
        <f t="shared" si="251"/>
        <v>58555.75</v>
      </c>
      <c r="F1313" s="25">
        <f t="shared" si="252"/>
        <v>59510.125</v>
      </c>
      <c r="G1313" s="25">
        <f t="shared" si="241"/>
        <v>1.0017623051539548</v>
      </c>
      <c r="H1313" s="25">
        <f t="shared" si="248"/>
        <v>1.0012225194949984</v>
      </c>
      <c r="I1313" s="4">
        <f t="shared" si="242"/>
        <v>59542.208489346514</v>
      </c>
      <c r="J1313" s="25">
        <f t="shared" si="249"/>
        <v>52734.963886218124</v>
      </c>
      <c r="K1313" s="15">
        <f t="shared" si="243"/>
        <v>52799.433407637065</v>
      </c>
      <c r="L1313" s="36">
        <f t="shared" si="244"/>
        <v>6815.5665923629349</v>
      </c>
      <c r="M1313" s="36">
        <f t="shared" si="245"/>
        <v>6815.5665923629349</v>
      </c>
      <c r="N1313" s="36">
        <f t="shared" si="246"/>
        <v>0.11432637075170569</v>
      </c>
      <c r="O1313" s="36">
        <f t="shared" si="247"/>
        <v>46451947.974933706</v>
      </c>
      <c r="P1313" s="35">
        <f t="shared" si="250"/>
        <v>46451947.974933706</v>
      </c>
    </row>
    <row r="1314" spans="1:16" ht="17" x14ac:dyDescent="0.4">
      <c r="A1314" s="1">
        <v>1313</v>
      </c>
      <c r="B1314" s="21">
        <v>41126</v>
      </c>
      <c r="C1314" s="43">
        <v>1</v>
      </c>
      <c r="D1314" s="22">
        <v>53262</v>
      </c>
      <c r="E1314" s="25">
        <f t="shared" si="251"/>
        <v>60464.5</v>
      </c>
      <c r="F1314" s="25">
        <f t="shared" si="252"/>
        <v>59787.5</v>
      </c>
      <c r="G1314" s="25">
        <f t="shared" si="241"/>
        <v>0.89085511185448463</v>
      </c>
      <c r="H1314" s="25">
        <f t="shared" si="248"/>
        <v>0.99908176007043725</v>
      </c>
      <c r="I1314" s="4">
        <f t="shared" si="242"/>
        <v>53310.952245034401</v>
      </c>
      <c r="J1314" s="25">
        <f t="shared" si="249"/>
        <v>52735.504552280974</v>
      </c>
      <c r="K1314" s="15">
        <f t="shared" si="243"/>
        <v>52687.080706295434</v>
      </c>
      <c r="L1314" s="36">
        <f t="shared" si="244"/>
        <v>574.91929370456637</v>
      </c>
      <c r="M1314" s="36">
        <f t="shared" si="245"/>
        <v>574.91929370456637</v>
      </c>
      <c r="N1314" s="36">
        <f t="shared" si="246"/>
        <v>1.0794173964638323E-2</v>
      </c>
      <c r="O1314" s="36">
        <f t="shared" si="247"/>
        <v>330532.19427375746</v>
      </c>
      <c r="P1314" s="35">
        <f t="shared" si="250"/>
        <v>330532.19427375746</v>
      </c>
    </row>
    <row r="1315" spans="1:16" ht="17" x14ac:dyDescent="0.4">
      <c r="A1315" s="1">
        <v>1314</v>
      </c>
      <c r="B1315" s="21">
        <v>41127</v>
      </c>
      <c r="C1315" s="43">
        <v>2</v>
      </c>
      <c r="D1315" s="22">
        <v>61989</v>
      </c>
      <c r="E1315" s="25">
        <f t="shared" si="251"/>
        <v>59110.5</v>
      </c>
      <c r="F1315" s="25">
        <f t="shared" si="252"/>
        <v>59150.75</v>
      </c>
      <c r="G1315" s="25">
        <f t="shared" si="241"/>
        <v>1.0479833307269983</v>
      </c>
      <c r="H1315" s="25">
        <f t="shared" si="248"/>
        <v>0.99903006100488578</v>
      </c>
      <c r="I1315" s="4">
        <f t="shared" si="242"/>
        <v>62049.183923102028</v>
      </c>
      <c r="J1315" s="25">
        <f t="shared" si="249"/>
        <v>52736.045218343817</v>
      </c>
      <c r="K1315" s="15">
        <f t="shared" si="243"/>
        <v>52684.894471638436</v>
      </c>
      <c r="L1315" s="36">
        <f t="shared" si="244"/>
        <v>9304.1055283615642</v>
      </c>
      <c r="M1315" s="36">
        <f t="shared" si="245"/>
        <v>9304.1055283615642</v>
      </c>
      <c r="N1315" s="36">
        <f t="shared" si="246"/>
        <v>0.15009284757556282</v>
      </c>
      <c r="O1315" s="36">
        <f t="shared" si="247"/>
        <v>86566379.682888225</v>
      </c>
      <c r="P1315" s="35">
        <f t="shared" si="250"/>
        <v>86566379.682888225</v>
      </c>
    </row>
    <row r="1316" spans="1:16" ht="17" x14ac:dyDescent="0.4">
      <c r="A1316" s="1">
        <v>1315</v>
      </c>
      <c r="B1316" s="21">
        <v>41128</v>
      </c>
      <c r="C1316" s="43">
        <v>3</v>
      </c>
      <c r="D1316" s="22">
        <v>61576</v>
      </c>
      <c r="E1316" s="25">
        <f t="shared" si="251"/>
        <v>59191</v>
      </c>
      <c r="F1316" s="25">
        <f t="shared" si="252"/>
        <v>58591.75</v>
      </c>
      <c r="G1316" s="25">
        <f t="shared" si="241"/>
        <v>1.0509329385109678</v>
      </c>
      <c r="H1316" s="25">
        <f t="shared" si="248"/>
        <v>1.0006656594296783</v>
      </c>
      <c r="I1316" s="4">
        <f t="shared" si="242"/>
        <v>61535.038621286119</v>
      </c>
      <c r="J1316" s="25">
        <f t="shared" si="249"/>
        <v>52736.585884406661</v>
      </c>
      <c r="K1316" s="15">
        <f t="shared" si="243"/>
        <v>52771.690490089655</v>
      </c>
      <c r="L1316" s="36">
        <f t="shared" si="244"/>
        <v>8804.3095099103448</v>
      </c>
      <c r="M1316" s="36">
        <f t="shared" si="245"/>
        <v>8804.3095099103448</v>
      </c>
      <c r="N1316" s="36">
        <f t="shared" si="246"/>
        <v>0.14298281002192972</v>
      </c>
      <c r="O1316" s="36">
        <f t="shared" si="247"/>
        <v>77515865.946297735</v>
      </c>
      <c r="P1316" s="35">
        <f t="shared" si="250"/>
        <v>77515865.946297735</v>
      </c>
    </row>
    <row r="1317" spans="1:16" ht="17" x14ac:dyDescent="0.4">
      <c r="A1317" s="1">
        <v>1316</v>
      </c>
      <c r="B1317" s="21">
        <v>41129</v>
      </c>
      <c r="C1317" s="43">
        <v>4</v>
      </c>
      <c r="D1317" s="22">
        <v>59937</v>
      </c>
      <c r="E1317" s="25">
        <f t="shared" si="251"/>
        <v>57992.5</v>
      </c>
      <c r="F1317" s="25">
        <f t="shared" si="252"/>
        <v>57834</v>
      </c>
      <c r="G1317" s="25">
        <f t="shared" si="241"/>
        <v>1.0363626932254384</v>
      </c>
      <c r="H1317" s="25">
        <f t="shared" si="248"/>
        <v>1.0012225194949984</v>
      </c>
      <c r="I1317" s="4">
        <f t="shared" si="242"/>
        <v>59863.815318727873</v>
      </c>
      <c r="J1317" s="25">
        <f t="shared" si="249"/>
        <v>52737.126550469504</v>
      </c>
      <c r="K1317" s="15">
        <f t="shared" si="243"/>
        <v>52801.598715787652</v>
      </c>
      <c r="L1317" s="36">
        <f t="shared" si="244"/>
        <v>7135.4012842123484</v>
      </c>
      <c r="M1317" s="36">
        <f t="shared" si="245"/>
        <v>7135.4012842123484</v>
      </c>
      <c r="N1317" s="36">
        <f t="shared" si="246"/>
        <v>0.11904835551015813</v>
      </c>
      <c r="O1317" s="36">
        <f t="shared" si="247"/>
        <v>50913951.486739233</v>
      </c>
      <c r="P1317" s="35">
        <f t="shared" si="250"/>
        <v>50913951.486739233</v>
      </c>
    </row>
    <row r="1318" spans="1:16" ht="17" x14ac:dyDescent="0.4">
      <c r="A1318" s="1">
        <v>1317</v>
      </c>
      <c r="B1318" s="21">
        <v>41130</v>
      </c>
      <c r="C1318" s="43">
        <v>1</v>
      </c>
      <c r="D1318" s="22">
        <v>48468</v>
      </c>
      <c r="E1318" s="25">
        <f t="shared" si="251"/>
        <v>57675.5</v>
      </c>
      <c r="F1318" s="25">
        <f t="shared" si="252"/>
        <v>56849</v>
      </c>
      <c r="G1318" s="25">
        <f t="shared" si="241"/>
        <v>0.85257436366514805</v>
      </c>
      <c r="H1318" s="25">
        <f t="shared" si="248"/>
        <v>0.99908176007043725</v>
      </c>
      <c r="I1318" s="4">
        <f t="shared" si="242"/>
        <v>48512.546156966084</v>
      </c>
      <c r="J1318" s="25">
        <f t="shared" si="249"/>
        <v>52737.667216532347</v>
      </c>
      <c r="K1318" s="15">
        <f t="shared" si="243"/>
        <v>52689.241384702138</v>
      </c>
      <c r="L1318" s="36">
        <f t="shared" si="244"/>
        <v>-4221.241384702138</v>
      </c>
      <c r="M1318" s="36">
        <f t="shared" si="245"/>
        <v>4221.241384702138</v>
      </c>
      <c r="N1318" s="36">
        <f t="shared" si="246"/>
        <v>8.70933685050371E-2</v>
      </c>
      <c r="O1318" s="36">
        <f t="shared" si="247"/>
        <v>17818878.827922024</v>
      </c>
      <c r="P1318" s="35">
        <f t="shared" si="250"/>
        <v>17818878.827922024</v>
      </c>
    </row>
    <row r="1319" spans="1:16" ht="17" x14ac:dyDescent="0.4">
      <c r="A1319" s="1">
        <v>1318</v>
      </c>
      <c r="B1319" s="21">
        <v>41131</v>
      </c>
      <c r="C1319" s="43">
        <v>2</v>
      </c>
      <c r="D1319" s="22">
        <v>60721</v>
      </c>
      <c r="E1319" s="25">
        <f t="shared" si="251"/>
        <v>56022.5</v>
      </c>
      <c r="F1319" s="25">
        <f t="shared" si="252"/>
        <v>54681.75</v>
      </c>
      <c r="G1319" s="25">
        <f t="shared" si="241"/>
        <v>1.1104436123569563</v>
      </c>
      <c r="H1319" s="25">
        <f t="shared" si="248"/>
        <v>0.99903006100488578</v>
      </c>
      <c r="I1319" s="4">
        <f t="shared" si="242"/>
        <v>60779.952846386914</v>
      </c>
      <c r="J1319" s="25">
        <f t="shared" si="249"/>
        <v>52738.20788259519</v>
      </c>
      <c r="K1319" s="15">
        <f t="shared" si="243"/>
        <v>52687.05503823742</v>
      </c>
      <c r="L1319" s="36">
        <f t="shared" si="244"/>
        <v>8033.9449617625796</v>
      </c>
      <c r="M1319" s="36">
        <f t="shared" si="245"/>
        <v>8033.9449617625796</v>
      </c>
      <c r="N1319" s="36">
        <f t="shared" si="246"/>
        <v>0.13230916753285651</v>
      </c>
      <c r="O1319" s="36">
        <f t="shared" si="247"/>
        <v>64544271.648630336</v>
      </c>
      <c r="P1319" s="35">
        <f t="shared" si="250"/>
        <v>64544271.648630336</v>
      </c>
    </row>
    <row r="1320" spans="1:16" ht="17" x14ac:dyDescent="0.4">
      <c r="A1320" s="1">
        <v>1319</v>
      </c>
      <c r="B1320" s="21">
        <v>41132</v>
      </c>
      <c r="C1320" s="43">
        <v>3</v>
      </c>
      <c r="D1320" s="22">
        <v>54964</v>
      </c>
      <c r="E1320" s="25">
        <f t="shared" si="251"/>
        <v>53341</v>
      </c>
      <c r="F1320" s="25">
        <f t="shared" si="252"/>
        <v>54438.75</v>
      </c>
      <c r="G1320" s="25">
        <f t="shared" si="241"/>
        <v>1.0096484581295493</v>
      </c>
      <c r="H1320" s="25">
        <f t="shared" si="248"/>
        <v>1.0006656594296783</v>
      </c>
      <c r="I1320" s="4">
        <f t="shared" si="242"/>
        <v>54927.437033590526</v>
      </c>
      <c r="J1320" s="25">
        <f t="shared" si="249"/>
        <v>52738.748548658041</v>
      </c>
      <c r="K1320" s="15">
        <f t="shared" si="243"/>
        <v>52773.854593938886</v>
      </c>
      <c r="L1320" s="36">
        <f t="shared" si="244"/>
        <v>2190.145406061114</v>
      </c>
      <c r="M1320" s="36">
        <f t="shared" si="245"/>
        <v>2190.145406061114</v>
      </c>
      <c r="N1320" s="36">
        <f t="shared" si="246"/>
        <v>3.9846907176717745E-2</v>
      </c>
      <c r="O1320" s="36">
        <f t="shared" si="247"/>
        <v>4796736.899690602</v>
      </c>
      <c r="P1320" s="35">
        <f t="shared" si="250"/>
        <v>4796736.899690602</v>
      </c>
    </row>
    <row r="1321" spans="1:16" ht="17" x14ac:dyDescent="0.4">
      <c r="A1321" s="1">
        <v>1320</v>
      </c>
      <c r="B1321" s="21">
        <v>41133</v>
      </c>
      <c r="C1321" s="43">
        <v>4</v>
      </c>
      <c r="D1321" s="22">
        <v>49211</v>
      </c>
      <c r="E1321" s="25">
        <f t="shared" si="251"/>
        <v>55536.5</v>
      </c>
      <c r="F1321" s="25">
        <f t="shared" si="252"/>
        <v>55257.375</v>
      </c>
      <c r="G1321" s="25">
        <f t="shared" si="241"/>
        <v>0.89057795452643196</v>
      </c>
      <c r="H1321" s="25">
        <f t="shared" si="248"/>
        <v>1.0012225194949984</v>
      </c>
      <c r="I1321" s="4">
        <f t="shared" si="242"/>
        <v>49150.912051819701</v>
      </c>
      <c r="J1321" s="25">
        <f t="shared" si="249"/>
        <v>52739.289214720884</v>
      </c>
      <c r="K1321" s="15">
        <f t="shared" si="243"/>
        <v>52803.764023938238</v>
      </c>
      <c r="L1321" s="36">
        <f t="shared" si="244"/>
        <v>-3592.7640239382381</v>
      </c>
      <c r="M1321" s="36">
        <f t="shared" si="245"/>
        <v>3592.7640239382381</v>
      </c>
      <c r="N1321" s="36">
        <f t="shared" si="246"/>
        <v>7.300733624470622E-2</v>
      </c>
      <c r="O1321" s="36">
        <f t="shared" si="247"/>
        <v>12907953.331704881</v>
      </c>
      <c r="P1321" s="35">
        <f t="shared" si="250"/>
        <v>12907953.331704881</v>
      </c>
    </row>
    <row r="1322" spans="1:16" ht="17" x14ac:dyDescent="0.4">
      <c r="A1322" s="1">
        <v>1321</v>
      </c>
      <c r="B1322" s="21">
        <v>41134</v>
      </c>
      <c r="C1322" s="43">
        <v>1</v>
      </c>
      <c r="D1322" s="22">
        <v>57250</v>
      </c>
      <c r="E1322" s="25">
        <f t="shared" si="251"/>
        <v>54978.25</v>
      </c>
      <c r="F1322" s="25">
        <f t="shared" si="252"/>
        <v>54593.125</v>
      </c>
      <c r="G1322" s="25">
        <f t="shared" si="241"/>
        <v>1.0486668422076955</v>
      </c>
      <c r="H1322" s="25">
        <f t="shared" si="248"/>
        <v>0.99908176007043725</v>
      </c>
      <c r="I1322" s="4">
        <f t="shared" si="242"/>
        <v>57302.617551504256</v>
      </c>
      <c r="J1322" s="25">
        <f t="shared" si="249"/>
        <v>52739.829880783727</v>
      </c>
      <c r="K1322" s="15">
        <f t="shared" si="243"/>
        <v>52691.402063108842</v>
      </c>
      <c r="L1322" s="36">
        <f t="shared" si="244"/>
        <v>4558.5979368911576</v>
      </c>
      <c r="M1322" s="36">
        <f t="shared" si="245"/>
        <v>4558.5979368911576</v>
      </c>
      <c r="N1322" s="36">
        <f t="shared" si="246"/>
        <v>7.9626164836526764E-2</v>
      </c>
      <c r="O1322" s="36">
        <f t="shared" si="247"/>
        <v>20780815.150228318</v>
      </c>
      <c r="P1322" s="35">
        <f t="shared" si="250"/>
        <v>20780815.150228318</v>
      </c>
    </row>
    <row r="1323" spans="1:16" ht="17" x14ac:dyDescent="0.4">
      <c r="A1323" s="1">
        <v>1322</v>
      </c>
      <c r="B1323" s="21">
        <v>41135</v>
      </c>
      <c r="C1323" s="43">
        <v>2</v>
      </c>
      <c r="D1323" s="22">
        <v>58488</v>
      </c>
      <c r="E1323" s="25">
        <f t="shared" si="251"/>
        <v>54208</v>
      </c>
      <c r="F1323" s="25">
        <f t="shared" si="252"/>
        <v>53880.75</v>
      </c>
      <c r="G1323" s="25">
        <f t="shared" si="241"/>
        <v>1.085508275218886</v>
      </c>
      <c r="H1323" s="25">
        <f t="shared" si="248"/>
        <v>0.99903006100488578</v>
      </c>
      <c r="I1323" s="4">
        <f t="shared" si="242"/>
        <v>58544.784869805801</v>
      </c>
      <c r="J1323" s="25">
        <f t="shared" si="249"/>
        <v>52740.370546846571</v>
      </c>
      <c r="K1323" s="15">
        <f t="shared" si="243"/>
        <v>52689.215604836412</v>
      </c>
      <c r="L1323" s="36">
        <f t="shared" si="244"/>
        <v>5798.7843951635878</v>
      </c>
      <c r="M1323" s="36">
        <f t="shared" si="245"/>
        <v>5798.7843951635878</v>
      </c>
      <c r="N1323" s="36">
        <f t="shared" si="246"/>
        <v>9.9144856982006355E-2</v>
      </c>
      <c r="O1323" s="36">
        <f t="shared" si="247"/>
        <v>33625900.461592734</v>
      </c>
      <c r="P1323" s="35">
        <f t="shared" si="250"/>
        <v>33625900.461592734</v>
      </c>
    </row>
    <row r="1324" spans="1:16" ht="17" x14ac:dyDescent="0.4">
      <c r="A1324" s="1">
        <v>1323</v>
      </c>
      <c r="B1324" s="21">
        <v>41136</v>
      </c>
      <c r="C1324" s="43">
        <v>3</v>
      </c>
      <c r="D1324" s="22">
        <v>51883</v>
      </c>
      <c r="E1324" s="25">
        <f t="shared" si="251"/>
        <v>53553.5</v>
      </c>
      <c r="F1324" s="25">
        <f t="shared" si="252"/>
        <v>53586</v>
      </c>
      <c r="G1324" s="25">
        <f t="shared" si="241"/>
        <v>0.96821931101407088</v>
      </c>
      <c r="H1324" s="25">
        <f t="shared" si="248"/>
        <v>1.0006656594296783</v>
      </c>
      <c r="I1324" s="4">
        <f t="shared" si="242"/>
        <v>51848.486566002786</v>
      </c>
      <c r="J1324" s="25">
        <f t="shared" si="249"/>
        <v>52740.911212909414</v>
      </c>
      <c r="K1324" s="15">
        <f t="shared" si="243"/>
        <v>52776.018697788117</v>
      </c>
      <c r="L1324" s="36">
        <f t="shared" si="244"/>
        <v>-893.0186977881167</v>
      </c>
      <c r="M1324" s="36">
        <f t="shared" si="245"/>
        <v>893.0186977881167</v>
      </c>
      <c r="N1324" s="36">
        <f t="shared" si="246"/>
        <v>1.7212163864620718E-2</v>
      </c>
      <c r="O1324" s="36">
        <f t="shared" si="247"/>
        <v>797482.3945991837</v>
      </c>
      <c r="P1324" s="35">
        <f t="shared" si="250"/>
        <v>797482.3945991837</v>
      </c>
    </row>
    <row r="1325" spans="1:16" ht="17" x14ac:dyDescent="0.4">
      <c r="A1325" s="1">
        <v>1324</v>
      </c>
      <c r="B1325" s="21">
        <v>41137</v>
      </c>
      <c r="C1325" s="43">
        <v>4</v>
      </c>
      <c r="D1325" s="22">
        <v>46593</v>
      </c>
      <c r="E1325" s="25">
        <f t="shared" si="251"/>
        <v>53618.5</v>
      </c>
      <c r="F1325" s="25">
        <f t="shared" si="252"/>
        <v>53055</v>
      </c>
      <c r="G1325" s="25">
        <f t="shared" ref="G1325:G1388" si="253">D1325/F1325</f>
        <v>0.87820186598812555</v>
      </c>
      <c r="H1325" s="25">
        <f t="shared" si="248"/>
        <v>1.0012225194949984</v>
      </c>
      <c r="I1325" s="4">
        <f t="shared" ref="I1325:I1388" si="254">D1325/H1325</f>
        <v>46536.108699893019</v>
      </c>
      <c r="J1325" s="25">
        <f t="shared" si="249"/>
        <v>52741.451878972264</v>
      </c>
      <c r="K1325" s="15">
        <f t="shared" ref="K1325:K1388" si="255">H1325*J1325</f>
        <v>52805.929332088832</v>
      </c>
      <c r="L1325" s="36">
        <f t="shared" ref="L1325:L1388" si="256">D1325-K1325</f>
        <v>-6212.9293320888319</v>
      </c>
      <c r="M1325" s="36">
        <f t="shared" ref="M1325:M1388" si="257">ABS(L1325)</f>
        <v>6212.9293320888319</v>
      </c>
      <c r="N1325" s="36">
        <f t="shared" ref="N1325:N1388" si="258">M1325/D1325</f>
        <v>0.13334469409758615</v>
      </c>
      <c r="O1325" s="36">
        <f t="shared" ref="O1325:O1388" si="259">L1325^2</f>
        <v>38600490.885529779</v>
      </c>
      <c r="P1325" s="35">
        <f t="shared" si="250"/>
        <v>38600490.885529779</v>
      </c>
    </row>
    <row r="1326" spans="1:16" ht="17" x14ac:dyDescent="0.4">
      <c r="A1326" s="1">
        <v>1325</v>
      </c>
      <c r="B1326" s="21">
        <v>41138</v>
      </c>
      <c r="C1326" s="43">
        <v>1</v>
      </c>
      <c r="D1326" s="22">
        <v>57510</v>
      </c>
      <c r="E1326" s="25">
        <f t="shared" si="251"/>
        <v>52491.5</v>
      </c>
      <c r="F1326" s="25">
        <f t="shared" si="252"/>
        <v>52170.375</v>
      </c>
      <c r="G1326" s="25">
        <f t="shared" si="253"/>
        <v>1.1023497530926316</v>
      </c>
      <c r="H1326" s="25">
        <f t="shared" si="248"/>
        <v>0.99908176007043725</v>
      </c>
      <c r="I1326" s="4">
        <f t="shared" si="254"/>
        <v>57562.856513310209</v>
      </c>
      <c r="J1326" s="25">
        <f t="shared" si="249"/>
        <v>52741.992545035107</v>
      </c>
      <c r="K1326" s="15">
        <f t="shared" si="255"/>
        <v>52693.562741515554</v>
      </c>
      <c r="L1326" s="36">
        <f t="shared" si="256"/>
        <v>4816.4372584844459</v>
      </c>
      <c r="M1326" s="36">
        <f t="shared" si="257"/>
        <v>4816.4372584844459</v>
      </c>
      <c r="N1326" s="36">
        <f t="shared" si="258"/>
        <v>8.3749561093452371E-2</v>
      </c>
      <c r="O1326" s="36">
        <f t="shared" si="259"/>
        <v>23198067.864917167</v>
      </c>
      <c r="P1326" s="35">
        <f t="shared" si="250"/>
        <v>23198067.864917167</v>
      </c>
    </row>
    <row r="1327" spans="1:16" ht="17" x14ac:dyDescent="0.4">
      <c r="A1327" s="1">
        <v>1326</v>
      </c>
      <c r="B1327" s="21">
        <v>41139</v>
      </c>
      <c r="C1327" s="43">
        <v>2</v>
      </c>
      <c r="D1327" s="22">
        <v>53980</v>
      </c>
      <c r="E1327" s="25">
        <f t="shared" si="251"/>
        <v>51849.25</v>
      </c>
      <c r="F1327" s="25">
        <f t="shared" si="252"/>
        <v>53312.5</v>
      </c>
      <c r="G1327" s="25">
        <f t="shared" si="253"/>
        <v>1.0125205158264947</v>
      </c>
      <c r="H1327" s="25">
        <f t="shared" si="248"/>
        <v>0.99903006100488578</v>
      </c>
      <c r="I1327" s="4">
        <f t="shared" si="254"/>
        <v>54032.408139654581</v>
      </c>
      <c r="J1327" s="25">
        <f t="shared" si="249"/>
        <v>52742.533211097951</v>
      </c>
      <c r="K1327" s="15">
        <f t="shared" si="255"/>
        <v>52691.376171435397</v>
      </c>
      <c r="L1327" s="36">
        <f t="shared" si="256"/>
        <v>1288.6238285646032</v>
      </c>
      <c r="M1327" s="36">
        <f t="shared" si="257"/>
        <v>1288.6238285646032</v>
      </c>
      <c r="N1327" s="36">
        <f t="shared" si="258"/>
        <v>2.387224580519828E-2</v>
      </c>
      <c r="O1327" s="36">
        <f t="shared" si="259"/>
        <v>1660551.3715444957</v>
      </c>
      <c r="P1327" s="35">
        <f t="shared" si="250"/>
        <v>1660551.3715444957</v>
      </c>
    </row>
    <row r="1328" spans="1:16" ht="17" x14ac:dyDescent="0.4">
      <c r="A1328" s="1">
        <v>1327</v>
      </c>
      <c r="B1328" s="21">
        <v>41140</v>
      </c>
      <c r="C1328" s="43">
        <v>3</v>
      </c>
      <c r="D1328" s="22">
        <v>49314</v>
      </c>
      <c r="E1328" s="25">
        <f t="shared" si="251"/>
        <v>54775.75</v>
      </c>
      <c r="F1328" s="25">
        <f t="shared" si="252"/>
        <v>55100.125</v>
      </c>
      <c r="G1328" s="25">
        <f t="shared" si="253"/>
        <v>0.89498889521575498</v>
      </c>
      <c r="H1328" s="25">
        <f t="shared" si="248"/>
        <v>1.0006656594296783</v>
      </c>
      <c r="I1328" s="4">
        <f t="shared" si="254"/>
        <v>49281.195507504606</v>
      </c>
      <c r="J1328" s="25">
        <f t="shared" si="249"/>
        <v>52743.073877160794</v>
      </c>
      <c r="K1328" s="15">
        <f t="shared" si="255"/>
        <v>52778.182801637347</v>
      </c>
      <c r="L1328" s="36">
        <f t="shared" si="256"/>
        <v>-3464.1828016373474</v>
      </c>
      <c r="M1328" s="36">
        <f t="shared" si="257"/>
        <v>3464.1828016373474</v>
      </c>
      <c r="N1328" s="36">
        <f t="shared" si="258"/>
        <v>7.02474510613081E-2</v>
      </c>
      <c r="O1328" s="36">
        <f t="shared" si="259"/>
        <v>12000562.483159982</v>
      </c>
      <c r="P1328" s="35">
        <f t="shared" si="250"/>
        <v>12000562.483159982</v>
      </c>
    </row>
    <row r="1329" spans="1:16" ht="17" x14ac:dyDescent="0.4">
      <c r="A1329" s="1">
        <v>1328</v>
      </c>
      <c r="B1329" s="21">
        <v>41141</v>
      </c>
      <c r="C1329" s="43">
        <v>4</v>
      </c>
      <c r="D1329" s="22">
        <v>58299</v>
      </c>
      <c r="E1329" s="25">
        <f t="shared" si="251"/>
        <v>55424.5</v>
      </c>
      <c r="F1329" s="25">
        <f t="shared" si="252"/>
        <v>55954.25</v>
      </c>
      <c r="G1329" s="25">
        <f t="shared" si="253"/>
        <v>1.0419047704151159</v>
      </c>
      <c r="H1329" s="25">
        <f t="shared" si="248"/>
        <v>1.0012225194949984</v>
      </c>
      <c r="I1329" s="4">
        <f t="shared" si="254"/>
        <v>58227.815360570537</v>
      </c>
      <c r="J1329" s="25">
        <f t="shared" si="249"/>
        <v>52743.614543223637</v>
      </c>
      <c r="K1329" s="15">
        <f t="shared" si="255"/>
        <v>52808.094640239411</v>
      </c>
      <c r="L1329" s="36">
        <f t="shared" si="256"/>
        <v>5490.9053597605889</v>
      </c>
      <c r="M1329" s="36">
        <f t="shared" si="257"/>
        <v>5490.9053597605889</v>
      </c>
      <c r="N1329" s="36">
        <f t="shared" si="258"/>
        <v>9.4185240909116605E-2</v>
      </c>
      <c r="O1329" s="36">
        <f t="shared" si="259"/>
        <v>30150041.669847563</v>
      </c>
      <c r="P1329" s="35">
        <f t="shared" si="250"/>
        <v>30150041.669847563</v>
      </c>
    </row>
    <row r="1330" spans="1:16" ht="17" x14ac:dyDescent="0.4">
      <c r="A1330" s="1">
        <v>1329</v>
      </c>
      <c r="B1330" s="21">
        <v>41142</v>
      </c>
      <c r="C1330" s="43">
        <v>1</v>
      </c>
      <c r="D1330" s="22">
        <v>60105</v>
      </c>
      <c r="E1330" s="25">
        <f t="shared" si="251"/>
        <v>56484</v>
      </c>
      <c r="F1330" s="25">
        <f t="shared" si="252"/>
        <v>56075.125</v>
      </c>
      <c r="G1330" s="25">
        <f t="shared" si="253"/>
        <v>1.071865644525982</v>
      </c>
      <c r="H1330" s="25">
        <f t="shared" si="248"/>
        <v>0.99908176007043725</v>
      </c>
      <c r="I1330" s="4">
        <f t="shared" si="254"/>
        <v>60160.241535950452</v>
      </c>
      <c r="J1330" s="25">
        <f t="shared" si="249"/>
        <v>52744.15520928648</v>
      </c>
      <c r="K1330" s="15">
        <f t="shared" si="255"/>
        <v>52695.723419922258</v>
      </c>
      <c r="L1330" s="36">
        <f t="shared" si="256"/>
        <v>7409.2765800777415</v>
      </c>
      <c r="M1330" s="36">
        <f t="shared" si="257"/>
        <v>7409.2765800777415</v>
      </c>
      <c r="N1330" s="36">
        <f t="shared" si="258"/>
        <v>0.12327221662220683</v>
      </c>
      <c r="O1330" s="36">
        <f t="shared" si="259"/>
        <v>54897379.440088511</v>
      </c>
      <c r="P1330" s="35">
        <f t="shared" si="250"/>
        <v>54897379.440088511</v>
      </c>
    </row>
    <row r="1331" spans="1:16" ht="17" x14ac:dyDescent="0.4">
      <c r="A1331" s="1">
        <v>1330</v>
      </c>
      <c r="B1331" s="21">
        <v>41143</v>
      </c>
      <c r="C1331" s="43">
        <v>2</v>
      </c>
      <c r="D1331" s="22">
        <v>58218</v>
      </c>
      <c r="E1331" s="25">
        <f t="shared" si="251"/>
        <v>55666.25</v>
      </c>
      <c r="F1331" s="25">
        <f t="shared" si="252"/>
        <v>55556.875</v>
      </c>
      <c r="G1331" s="25">
        <f t="shared" si="253"/>
        <v>1.0478991123960806</v>
      </c>
      <c r="H1331" s="25">
        <f t="shared" si="248"/>
        <v>0.99903006100488578</v>
      </c>
      <c r="I1331" s="4">
        <f t="shared" si="254"/>
        <v>58274.522732019454</v>
      </c>
      <c r="J1331" s="25">
        <f t="shared" si="249"/>
        <v>52744.695875349331</v>
      </c>
      <c r="K1331" s="15">
        <f t="shared" si="255"/>
        <v>52693.536738034389</v>
      </c>
      <c r="L1331" s="36">
        <f t="shared" si="256"/>
        <v>5524.4632619656113</v>
      </c>
      <c r="M1331" s="36">
        <f t="shared" si="257"/>
        <v>5524.4632619656113</v>
      </c>
      <c r="N1331" s="36">
        <f t="shared" si="258"/>
        <v>9.4892700916651404E-2</v>
      </c>
      <c r="O1331" s="36">
        <f t="shared" si="259"/>
        <v>30519694.332807723</v>
      </c>
      <c r="P1331" s="35">
        <f t="shared" si="250"/>
        <v>30519694.332807723</v>
      </c>
    </row>
    <row r="1332" spans="1:16" ht="17" x14ac:dyDescent="0.4">
      <c r="A1332" s="1">
        <v>1331</v>
      </c>
      <c r="B1332" s="21">
        <v>41144</v>
      </c>
      <c r="C1332" s="43">
        <v>3</v>
      </c>
      <c r="D1332" s="22">
        <v>46043</v>
      </c>
      <c r="E1332" s="25">
        <f t="shared" si="251"/>
        <v>55447.5</v>
      </c>
      <c r="F1332" s="25">
        <f t="shared" si="252"/>
        <v>54561.375</v>
      </c>
      <c r="G1332" s="25">
        <f t="shared" si="253"/>
        <v>0.84387536054580736</v>
      </c>
      <c r="H1332" s="25">
        <f t="shared" si="248"/>
        <v>1.0006656594296783</v>
      </c>
      <c r="I1332" s="4">
        <f t="shared" si="254"/>
        <v>46012.371431075044</v>
      </c>
      <c r="J1332" s="25">
        <f t="shared" si="249"/>
        <v>52745.236541412174</v>
      </c>
      <c r="K1332" s="15">
        <f t="shared" si="255"/>
        <v>52780.346905486578</v>
      </c>
      <c r="L1332" s="36">
        <f t="shared" si="256"/>
        <v>-6737.3469054865782</v>
      </c>
      <c r="M1332" s="36">
        <f t="shared" si="257"/>
        <v>6737.3469054865782</v>
      </c>
      <c r="N1332" s="36">
        <f t="shared" si="258"/>
        <v>0.14632727896719541</v>
      </c>
      <c r="O1332" s="36">
        <f t="shared" si="259"/>
        <v>45391843.324869573</v>
      </c>
      <c r="P1332" s="35">
        <f t="shared" si="250"/>
        <v>45391843.324869573</v>
      </c>
    </row>
    <row r="1333" spans="1:16" ht="17" x14ac:dyDescent="0.4">
      <c r="A1333" s="1">
        <v>1332</v>
      </c>
      <c r="B1333" s="21">
        <v>41145</v>
      </c>
      <c r="C1333" s="43">
        <v>4</v>
      </c>
      <c r="D1333" s="22">
        <v>57424</v>
      </c>
      <c r="E1333" s="25">
        <f t="shared" si="251"/>
        <v>53675.25</v>
      </c>
      <c r="F1333" s="25">
        <f t="shared" si="252"/>
        <v>52534.625</v>
      </c>
      <c r="G1333" s="25">
        <f t="shared" si="253"/>
        <v>1.0930695707830789</v>
      </c>
      <c r="H1333" s="25">
        <f t="shared" si="248"/>
        <v>1.0012225194949984</v>
      </c>
      <c r="I1333" s="4">
        <f t="shared" si="254"/>
        <v>57353.883758990763</v>
      </c>
      <c r="J1333" s="25">
        <f t="shared" si="249"/>
        <v>52745.777207475017</v>
      </c>
      <c r="K1333" s="15">
        <f t="shared" si="255"/>
        <v>52810.259948389998</v>
      </c>
      <c r="L1333" s="36">
        <f t="shared" si="256"/>
        <v>4613.7400516100024</v>
      </c>
      <c r="M1333" s="36">
        <f t="shared" si="257"/>
        <v>4613.7400516100024</v>
      </c>
      <c r="N1333" s="36">
        <f t="shared" si="258"/>
        <v>8.0345152751636992E-2</v>
      </c>
      <c r="O1333" s="36">
        <f t="shared" si="259"/>
        <v>21286597.263830267</v>
      </c>
      <c r="P1333" s="35">
        <f t="shared" si="250"/>
        <v>21286597.263830267</v>
      </c>
    </row>
    <row r="1334" spans="1:16" ht="17" x14ac:dyDescent="0.4">
      <c r="A1334" s="1">
        <v>1333</v>
      </c>
      <c r="B1334" s="21">
        <v>41146</v>
      </c>
      <c r="C1334" s="43">
        <v>1</v>
      </c>
      <c r="D1334" s="22">
        <v>53016</v>
      </c>
      <c r="E1334" s="25">
        <f t="shared" si="251"/>
        <v>51394</v>
      </c>
      <c r="F1334" s="25">
        <f t="shared" si="252"/>
        <v>53504.5</v>
      </c>
      <c r="G1334" s="25">
        <f t="shared" si="253"/>
        <v>0.99086992682858455</v>
      </c>
      <c r="H1334" s="25">
        <f t="shared" si="248"/>
        <v>0.99908176007043725</v>
      </c>
      <c r="I1334" s="4">
        <f t="shared" si="254"/>
        <v>53064.72615040261</v>
      </c>
      <c r="J1334" s="25">
        <f t="shared" si="249"/>
        <v>52746.317873537861</v>
      </c>
      <c r="K1334" s="15">
        <f t="shared" si="255"/>
        <v>52697.88409832897</v>
      </c>
      <c r="L1334" s="36">
        <f t="shared" si="256"/>
        <v>318.11590167102986</v>
      </c>
      <c r="M1334" s="36">
        <f t="shared" si="257"/>
        <v>318.11590167102986</v>
      </c>
      <c r="N1334" s="36">
        <f t="shared" si="258"/>
        <v>6.0003753899017251E-3</v>
      </c>
      <c r="O1334" s="36">
        <f t="shared" si="259"/>
        <v>101197.72689597234</v>
      </c>
      <c r="P1334" s="35">
        <f t="shared" si="250"/>
        <v>101197.72689597234</v>
      </c>
    </row>
    <row r="1335" spans="1:16" ht="17" x14ac:dyDescent="0.4">
      <c r="A1335" s="1">
        <v>1334</v>
      </c>
      <c r="B1335" s="21">
        <v>41147</v>
      </c>
      <c r="C1335" s="43">
        <v>2</v>
      </c>
      <c r="D1335" s="22">
        <v>49093</v>
      </c>
      <c r="E1335" s="25">
        <f t="shared" si="251"/>
        <v>55615</v>
      </c>
      <c r="F1335" s="25">
        <f t="shared" si="252"/>
        <v>56778</v>
      </c>
      <c r="G1335" s="25">
        <f t="shared" si="253"/>
        <v>0.86464827926309484</v>
      </c>
      <c r="H1335" s="25">
        <f t="shared" si="248"/>
        <v>0.99903006100488578</v>
      </c>
      <c r="I1335" s="4">
        <f t="shared" si="254"/>
        <v>49140.663445721788</v>
      </c>
      <c r="J1335" s="25">
        <f t="shared" si="249"/>
        <v>52746.858539600704</v>
      </c>
      <c r="K1335" s="15">
        <f t="shared" si="255"/>
        <v>52695.697304633373</v>
      </c>
      <c r="L1335" s="36">
        <f t="shared" si="256"/>
        <v>-3602.6973046333733</v>
      </c>
      <c r="M1335" s="36">
        <f t="shared" si="257"/>
        <v>3602.6973046333733</v>
      </c>
      <c r="N1335" s="36">
        <f t="shared" si="258"/>
        <v>7.3385152763802849E-2</v>
      </c>
      <c r="O1335" s="36">
        <f t="shared" si="259"/>
        <v>12979427.868812572</v>
      </c>
      <c r="P1335" s="35">
        <f t="shared" si="250"/>
        <v>12979427.868812572</v>
      </c>
    </row>
    <row r="1336" spans="1:16" ht="17" x14ac:dyDescent="0.4">
      <c r="A1336" s="1">
        <v>1335</v>
      </c>
      <c r="B1336" s="21">
        <v>41148</v>
      </c>
      <c r="C1336" s="43">
        <v>3</v>
      </c>
      <c r="D1336" s="22">
        <v>62927</v>
      </c>
      <c r="E1336" s="25">
        <f t="shared" si="251"/>
        <v>57941</v>
      </c>
      <c r="F1336" s="25">
        <f t="shared" si="252"/>
        <v>59595.875</v>
      </c>
      <c r="G1336" s="25">
        <f t="shared" si="253"/>
        <v>1.0558952276478868</v>
      </c>
      <c r="H1336" s="25">
        <f t="shared" si="248"/>
        <v>1.0006656594296783</v>
      </c>
      <c r="I1336" s="4">
        <f t="shared" si="254"/>
        <v>62885.13991362985</v>
      </c>
      <c r="J1336" s="25">
        <f t="shared" si="249"/>
        <v>52747.399205663547</v>
      </c>
      <c r="K1336" s="15">
        <f t="shared" si="255"/>
        <v>52782.511009335802</v>
      </c>
      <c r="L1336" s="36">
        <f t="shared" si="256"/>
        <v>10144.488990664198</v>
      </c>
      <c r="M1336" s="36">
        <f t="shared" si="257"/>
        <v>10144.488990664198</v>
      </c>
      <c r="N1336" s="36">
        <f t="shared" si="258"/>
        <v>0.16121043416441588</v>
      </c>
      <c r="O1336" s="36">
        <f t="shared" si="259"/>
        <v>102910656.88170713</v>
      </c>
      <c r="P1336" s="35">
        <f t="shared" si="250"/>
        <v>102910656.88170713</v>
      </c>
    </row>
    <row r="1337" spans="1:16" ht="17" x14ac:dyDescent="0.4">
      <c r="A1337" s="1">
        <v>1336</v>
      </c>
      <c r="B1337" s="21">
        <v>41149</v>
      </c>
      <c r="C1337" s="43">
        <v>4</v>
      </c>
      <c r="D1337" s="22">
        <v>66728</v>
      </c>
      <c r="E1337" s="25">
        <f t="shared" si="251"/>
        <v>61250.75</v>
      </c>
      <c r="F1337" s="25">
        <f t="shared" si="252"/>
        <v>61582</v>
      </c>
      <c r="G1337" s="25">
        <f t="shared" si="253"/>
        <v>1.0835633789094217</v>
      </c>
      <c r="H1337" s="25">
        <f t="shared" si="248"/>
        <v>1.0012225194949984</v>
      </c>
      <c r="I1337" s="4">
        <f t="shared" si="254"/>
        <v>66646.523325960152</v>
      </c>
      <c r="J1337" s="25">
        <f t="shared" si="249"/>
        <v>52747.939871726398</v>
      </c>
      <c r="K1337" s="15">
        <f t="shared" si="255"/>
        <v>52812.425256540584</v>
      </c>
      <c r="L1337" s="36">
        <f t="shared" si="256"/>
        <v>13915.574743459416</v>
      </c>
      <c r="M1337" s="36">
        <f t="shared" si="257"/>
        <v>13915.574743459416</v>
      </c>
      <c r="N1337" s="36">
        <f t="shared" si="258"/>
        <v>0.20854176273017946</v>
      </c>
      <c r="O1337" s="36">
        <f t="shared" si="259"/>
        <v>193643220.44080558</v>
      </c>
      <c r="P1337" s="35">
        <f t="shared" si="250"/>
        <v>193643220.44080558</v>
      </c>
    </row>
    <row r="1338" spans="1:16" ht="17" x14ac:dyDescent="0.4">
      <c r="A1338" s="1">
        <v>1337</v>
      </c>
      <c r="B1338" s="21">
        <v>41150</v>
      </c>
      <c r="C1338" s="43">
        <v>1</v>
      </c>
      <c r="D1338" s="22">
        <v>66255</v>
      </c>
      <c r="E1338" s="25">
        <f t="shared" si="251"/>
        <v>61913.25</v>
      </c>
      <c r="F1338" s="25">
        <f t="shared" si="252"/>
        <v>61928.625</v>
      </c>
      <c r="G1338" s="25">
        <f t="shared" si="253"/>
        <v>1.0698606662104964</v>
      </c>
      <c r="H1338" s="25">
        <f t="shared" si="248"/>
        <v>0.99908176007043725</v>
      </c>
      <c r="I1338" s="4">
        <f t="shared" si="254"/>
        <v>66315.893901745236</v>
      </c>
      <c r="J1338" s="25">
        <f t="shared" si="249"/>
        <v>52748.480537789241</v>
      </c>
      <c r="K1338" s="15">
        <f t="shared" si="255"/>
        <v>52700.044776735682</v>
      </c>
      <c r="L1338" s="36">
        <f t="shared" si="256"/>
        <v>13554.955223264318</v>
      </c>
      <c r="M1338" s="36">
        <f t="shared" si="257"/>
        <v>13554.955223264318</v>
      </c>
      <c r="N1338" s="36">
        <f t="shared" si="258"/>
        <v>0.20458765713175334</v>
      </c>
      <c r="O1338" s="36">
        <f t="shared" si="259"/>
        <v>183736811.10470062</v>
      </c>
      <c r="P1338" s="35">
        <f t="shared" si="250"/>
        <v>183736811.10470062</v>
      </c>
    </row>
    <row r="1339" spans="1:16" ht="17" x14ac:dyDescent="0.4">
      <c r="A1339" s="1">
        <v>1338</v>
      </c>
      <c r="B1339" s="21">
        <v>41151</v>
      </c>
      <c r="C1339" s="43">
        <v>2</v>
      </c>
      <c r="D1339" s="22">
        <v>51743</v>
      </c>
      <c r="E1339" s="25">
        <f t="shared" si="251"/>
        <v>61944</v>
      </c>
      <c r="F1339" s="25">
        <f t="shared" si="252"/>
        <v>59900.5</v>
      </c>
      <c r="G1339" s="25">
        <f t="shared" si="253"/>
        <v>0.86381582791462508</v>
      </c>
      <c r="H1339" s="25">
        <f t="shared" si="248"/>
        <v>0.99903006100488578</v>
      </c>
      <c r="I1339" s="4">
        <f t="shared" si="254"/>
        <v>51793.2362795507</v>
      </c>
      <c r="J1339" s="25">
        <f t="shared" si="249"/>
        <v>52749.021203852084</v>
      </c>
      <c r="K1339" s="15">
        <f t="shared" si="255"/>
        <v>52697.857871232358</v>
      </c>
      <c r="L1339" s="36">
        <f t="shared" si="256"/>
        <v>-954.85787123235787</v>
      </c>
      <c r="M1339" s="36">
        <f t="shared" si="257"/>
        <v>954.85787123235787</v>
      </c>
      <c r="N1339" s="36">
        <f t="shared" si="258"/>
        <v>1.8453856004336005E-2</v>
      </c>
      <c r="O1339" s="36">
        <f t="shared" si="259"/>
        <v>911753.55425439007</v>
      </c>
      <c r="P1339" s="35">
        <f t="shared" si="250"/>
        <v>911753.55425439007</v>
      </c>
    </row>
    <row r="1340" spans="1:16" ht="17" x14ac:dyDescent="0.4">
      <c r="A1340" s="1">
        <v>1339</v>
      </c>
      <c r="B1340" s="21">
        <v>41152</v>
      </c>
      <c r="C1340" s="43">
        <v>3</v>
      </c>
      <c r="D1340" s="22">
        <v>63050</v>
      </c>
      <c r="E1340" s="25">
        <f t="shared" si="251"/>
        <v>57857</v>
      </c>
      <c r="F1340" s="25">
        <f t="shared" si="252"/>
        <v>55306.25</v>
      </c>
      <c r="G1340" s="25">
        <f t="shared" si="253"/>
        <v>1.1400158209967228</v>
      </c>
      <c r="H1340" s="25">
        <f t="shared" si="248"/>
        <v>1.0006656594296783</v>
      </c>
      <c r="I1340" s="4">
        <f t="shared" si="254"/>
        <v>63008.058091985353</v>
      </c>
      <c r="J1340" s="25">
        <f t="shared" si="249"/>
        <v>52749.561869914927</v>
      </c>
      <c r="K1340" s="15">
        <f t="shared" si="255"/>
        <v>52784.67511318504</v>
      </c>
      <c r="L1340" s="36">
        <f t="shared" si="256"/>
        <v>10265.32488681496</v>
      </c>
      <c r="M1340" s="36">
        <f t="shared" si="257"/>
        <v>10265.32488681496</v>
      </c>
      <c r="N1340" s="36">
        <f t="shared" si="258"/>
        <v>0.16281244864099859</v>
      </c>
      <c r="O1340" s="36">
        <f t="shared" si="259"/>
        <v>105376895.03186257</v>
      </c>
      <c r="P1340" s="35">
        <f t="shared" si="250"/>
        <v>105376895.03186257</v>
      </c>
    </row>
    <row r="1341" spans="1:16" ht="17" x14ac:dyDescent="0.4">
      <c r="A1341" s="1">
        <v>1340</v>
      </c>
      <c r="B1341" s="21">
        <v>41153</v>
      </c>
      <c r="C1341" s="43">
        <v>4</v>
      </c>
      <c r="D1341" s="22">
        <v>50380</v>
      </c>
      <c r="E1341" s="25">
        <f t="shared" si="251"/>
        <v>52755.5</v>
      </c>
      <c r="F1341" s="25">
        <f t="shared" si="252"/>
        <v>53625.875</v>
      </c>
      <c r="G1341" s="25">
        <f t="shared" si="253"/>
        <v>0.93947185010967182</v>
      </c>
      <c r="H1341" s="25">
        <f t="shared" si="248"/>
        <v>1.0012225194949984</v>
      </c>
      <c r="I1341" s="4">
        <f t="shared" si="254"/>
        <v>50318.484671530277</v>
      </c>
      <c r="J1341" s="25">
        <f t="shared" si="249"/>
        <v>52750.10253597777</v>
      </c>
      <c r="K1341" s="15">
        <f t="shared" si="255"/>
        <v>52814.590564691171</v>
      </c>
      <c r="L1341" s="36">
        <f t="shared" si="256"/>
        <v>-2434.5905646911706</v>
      </c>
      <c r="M1341" s="36">
        <f t="shared" si="257"/>
        <v>2434.5905646911706</v>
      </c>
      <c r="N1341" s="36">
        <f t="shared" si="258"/>
        <v>4.8324544753695325E-2</v>
      </c>
      <c r="O1341" s="36">
        <f t="shared" si="259"/>
        <v>5927231.2176832724</v>
      </c>
      <c r="P1341" s="35">
        <f t="shared" si="250"/>
        <v>5927231.2176832724</v>
      </c>
    </row>
    <row r="1342" spans="1:16" ht="17" x14ac:dyDescent="0.4">
      <c r="A1342" s="1">
        <v>1341</v>
      </c>
      <c r="B1342" s="21">
        <v>41154</v>
      </c>
      <c r="C1342" s="43">
        <v>1</v>
      </c>
      <c r="D1342" s="22">
        <v>45849</v>
      </c>
      <c r="E1342" s="25">
        <f t="shared" si="251"/>
        <v>54496.25</v>
      </c>
      <c r="F1342" s="25">
        <f t="shared" si="252"/>
        <v>54200</v>
      </c>
      <c r="G1342" s="25">
        <f t="shared" si="253"/>
        <v>0.84592250922509227</v>
      </c>
      <c r="H1342" s="25">
        <f t="shared" si="248"/>
        <v>0.99908176007043725</v>
      </c>
      <c r="I1342" s="4">
        <f t="shared" si="254"/>
        <v>45891.139076312989</v>
      </c>
      <c r="J1342" s="25">
        <f t="shared" si="249"/>
        <v>52750.643202040621</v>
      </c>
      <c r="K1342" s="15">
        <f t="shared" si="255"/>
        <v>52702.205455142386</v>
      </c>
      <c r="L1342" s="36">
        <f t="shared" si="256"/>
        <v>-6853.2054551423862</v>
      </c>
      <c r="M1342" s="36">
        <f t="shared" si="257"/>
        <v>6853.2054551423862</v>
      </c>
      <c r="N1342" s="36">
        <f t="shared" si="258"/>
        <v>0.14947338993527418</v>
      </c>
      <c r="O1342" s="36">
        <f t="shared" si="259"/>
        <v>46966425.010393359</v>
      </c>
      <c r="P1342" s="35">
        <f t="shared" si="250"/>
        <v>46966425.010393359</v>
      </c>
    </row>
    <row r="1343" spans="1:16" ht="17" x14ac:dyDescent="0.4">
      <c r="A1343" s="1">
        <v>1342</v>
      </c>
      <c r="B1343" s="21">
        <v>41155</v>
      </c>
      <c r="C1343" s="43">
        <v>2</v>
      </c>
      <c r="D1343" s="22">
        <v>58706</v>
      </c>
      <c r="E1343" s="25">
        <f t="shared" si="251"/>
        <v>53903.75</v>
      </c>
      <c r="F1343" s="25">
        <f t="shared" si="252"/>
        <v>55112.625</v>
      </c>
      <c r="G1343" s="25">
        <f t="shared" si="253"/>
        <v>1.0652005779075122</v>
      </c>
      <c r="H1343" s="25">
        <f t="shared" si="248"/>
        <v>0.99903006100488578</v>
      </c>
      <c r="I1343" s="4">
        <f t="shared" si="254"/>
        <v>58762.996521796253</v>
      </c>
      <c r="J1343" s="25">
        <f t="shared" si="249"/>
        <v>52751.183868103464</v>
      </c>
      <c r="K1343" s="15">
        <f t="shared" si="255"/>
        <v>52700.01843783135</v>
      </c>
      <c r="L1343" s="36">
        <f t="shared" si="256"/>
        <v>6005.9815621686503</v>
      </c>
      <c r="M1343" s="36">
        <f t="shared" si="257"/>
        <v>6005.9815621686503</v>
      </c>
      <c r="N1343" s="36">
        <f t="shared" si="258"/>
        <v>0.10230609413294468</v>
      </c>
      <c r="O1343" s="36">
        <f t="shared" si="259"/>
        <v>36071814.525109783</v>
      </c>
      <c r="P1343" s="35">
        <f t="shared" si="250"/>
        <v>36071814.525109783</v>
      </c>
    </row>
    <row r="1344" spans="1:16" ht="17" x14ac:dyDescent="0.4">
      <c r="A1344" s="1">
        <v>1343</v>
      </c>
      <c r="B1344" s="21">
        <v>41156</v>
      </c>
      <c r="C1344" s="43">
        <v>3</v>
      </c>
      <c r="D1344" s="22">
        <v>60680</v>
      </c>
      <c r="E1344" s="25">
        <f t="shared" si="251"/>
        <v>56321.5</v>
      </c>
      <c r="F1344" s="25">
        <f t="shared" si="252"/>
        <v>56659.75</v>
      </c>
      <c r="G1344" s="25">
        <f t="shared" si="253"/>
        <v>1.0709542488274304</v>
      </c>
      <c r="H1344" s="25">
        <f t="shared" si="248"/>
        <v>1.0006656594296783</v>
      </c>
      <c r="I1344" s="4">
        <f t="shared" si="254"/>
        <v>60639.634655379399</v>
      </c>
      <c r="J1344" s="25">
        <f t="shared" si="249"/>
        <v>52751.724534166307</v>
      </c>
      <c r="K1344" s="15">
        <f t="shared" si="255"/>
        <v>52786.83921703427</v>
      </c>
      <c r="L1344" s="36">
        <f t="shared" si="256"/>
        <v>7893.1607829657296</v>
      </c>
      <c r="M1344" s="36">
        <f t="shared" si="257"/>
        <v>7893.1607829657296</v>
      </c>
      <c r="N1344" s="36">
        <f t="shared" si="258"/>
        <v>0.13007845720114913</v>
      </c>
      <c r="O1344" s="36">
        <f t="shared" si="259"/>
        <v>62301987.145748168</v>
      </c>
      <c r="P1344" s="35">
        <f t="shared" si="250"/>
        <v>62301987.145748168</v>
      </c>
    </row>
    <row r="1345" spans="1:16" ht="17" x14ac:dyDescent="0.4">
      <c r="A1345" s="1">
        <v>1344</v>
      </c>
      <c r="B1345" s="21">
        <v>41157</v>
      </c>
      <c r="C1345" s="43">
        <v>4</v>
      </c>
      <c r="D1345" s="22">
        <v>60051</v>
      </c>
      <c r="E1345" s="25">
        <f t="shared" si="251"/>
        <v>56998</v>
      </c>
      <c r="F1345" s="25">
        <f t="shared" si="252"/>
        <v>57235.625</v>
      </c>
      <c r="G1345" s="25">
        <f t="shared" si="253"/>
        <v>1.0491892068969282</v>
      </c>
      <c r="H1345" s="25">
        <f t="shared" si="248"/>
        <v>1.0012225194949984</v>
      </c>
      <c r="I1345" s="4">
        <f t="shared" si="254"/>
        <v>59977.676121676552</v>
      </c>
      <c r="J1345" s="25">
        <f t="shared" si="249"/>
        <v>52752.265200229151</v>
      </c>
      <c r="K1345" s="15">
        <f t="shared" si="255"/>
        <v>52816.755872841757</v>
      </c>
      <c r="L1345" s="36">
        <f t="shared" si="256"/>
        <v>7234.2441271582429</v>
      </c>
      <c r="M1345" s="36">
        <f t="shared" si="257"/>
        <v>7234.2441271582429</v>
      </c>
      <c r="N1345" s="36">
        <f t="shared" si="258"/>
        <v>0.12046833736587639</v>
      </c>
      <c r="O1345" s="36">
        <f t="shared" si="259"/>
        <v>52334288.091323525</v>
      </c>
      <c r="P1345" s="35">
        <f t="shared" si="250"/>
        <v>52334288.091323525</v>
      </c>
    </row>
    <row r="1346" spans="1:16" ht="17" x14ac:dyDescent="0.4">
      <c r="A1346" s="1">
        <v>1345</v>
      </c>
      <c r="B1346" s="21">
        <v>41158</v>
      </c>
      <c r="C1346" s="43">
        <v>1</v>
      </c>
      <c r="D1346" s="22">
        <v>48555</v>
      </c>
      <c r="E1346" s="25">
        <f t="shared" si="251"/>
        <v>57473.25</v>
      </c>
      <c r="F1346" s="25">
        <f t="shared" si="252"/>
        <v>56308.5</v>
      </c>
      <c r="G1346" s="25">
        <f t="shared" si="253"/>
        <v>0.86230320466714616</v>
      </c>
      <c r="H1346" s="25">
        <f t="shared" ref="H1346:H1409" si="260">VLOOKUP(C1346,$Q$38:$S$42,3,FALSE)</f>
        <v>0.99908176007043725</v>
      </c>
      <c r="I1346" s="4">
        <f t="shared" si="254"/>
        <v>48599.626117262691</v>
      </c>
      <c r="J1346" s="25">
        <f t="shared" si="249"/>
        <v>52752.805866291994</v>
      </c>
      <c r="K1346" s="15">
        <f t="shared" si="255"/>
        <v>52704.366133549091</v>
      </c>
      <c r="L1346" s="36">
        <f t="shared" si="256"/>
        <v>-4149.3661335490906</v>
      </c>
      <c r="M1346" s="36">
        <f t="shared" si="257"/>
        <v>4149.3661335490906</v>
      </c>
      <c r="N1346" s="36">
        <f t="shared" si="258"/>
        <v>8.5457030862920211E-2</v>
      </c>
      <c r="O1346" s="36">
        <f t="shared" si="259"/>
        <v>17217239.310244128</v>
      </c>
      <c r="P1346" s="35">
        <f t="shared" si="250"/>
        <v>17217239.310244128</v>
      </c>
    </row>
    <row r="1347" spans="1:16" ht="17" x14ac:dyDescent="0.4">
      <c r="A1347" s="1">
        <v>1346</v>
      </c>
      <c r="B1347" s="21">
        <v>41159</v>
      </c>
      <c r="C1347" s="43">
        <v>2</v>
      </c>
      <c r="D1347" s="22">
        <v>60607</v>
      </c>
      <c r="E1347" s="25">
        <f t="shared" si="251"/>
        <v>55143.75</v>
      </c>
      <c r="F1347" s="25">
        <f t="shared" si="252"/>
        <v>53405.5</v>
      </c>
      <c r="G1347" s="25">
        <f t="shared" si="253"/>
        <v>1.1348456619636553</v>
      </c>
      <c r="H1347" s="25">
        <f t="shared" si="260"/>
        <v>0.99903006100488578</v>
      </c>
      <c r="I1347" s="4">
        <f t="shared" si="254"/>
        <v>60665.842165988237</v>
      </c>
      <c r="J1347" s="25">
        <f t="shared" ref="J1347:J1410" si="261">INTERCEPT($I$2:$I$3896,$A$2:$A$3896)+SLOPE($I$2:$I$3896,$A$2:$A$3896)*A1347</f>
        <v>52753.346532354837</v>
      </c>
      <c r="K1347" s="15">
        <f t="shared" si="255"/>
        <v>52702.179004430334</v>
      </c>
      <c r="L1347" s="36">
        <f t="shared" si="256"/>
        <v>7904.8209955696657</v>
      </c>
      <c r="M1347" s="36">
        <f t="shared" si="257"/>
        <v>7904.8209955696657</v>
      </c>
      <c r="N1347" s="36">
        <f t="shared" si="258"/>
        <v>0.13042752480026509</v>
      </c>
      <c r="O1347" s="36">
        <f t="shared" si="259"/>
        <v>62486194.971998997</v>
      </c>
      <c r="P1347" s="35">
        <f t="shared" ref="P1347:P1410" si="262">(D1347-K1347)^2</f>
        <v>62486194.971998997</v>
      </c>
    </row>
    <row r="1348" spans="1:16" ht="17" x14ac:dyDescent="0.4">
      <c r="A1348" s="1">
        <v>1347</v>
      </c>
      <c r="B1348" s="21">
        <v>41160</v>
      </c>
      <c r="C1348" s="43">
        <v>3</v>
      </c>
      <c r="D1348" s="22">
        <v>51362</v>
      </c>
      <c r="E1348" s="25">
        <f t="shared" si="251"/>
        <v>51667.25</v>
      </c>
      <c r="F1348" s="25">
        <f t="shared" si="252"/>
        <v>52640.25</v>
      </c>
      <c r="G1348" s="25">
        <f t="shared" si="253"/>
        <v>0.97571725058296643</v>
      </c>
      <c r="H1348" s="25">
        <f t="shared" si="260"/>
        <v>1.0006656594296783</v>
      </c>
      <c r="I1348" s="4">
        <f t="shared" si="254"/>
        <v>51327.83314386283</v>
      </c>
      <c r="J1348" s="25">
        <f t="shared" si="261"/>
        <v>52753.887198417688</v>
      </c>
      <c r="K1348" s="15">
        <f t="shared" si="255"/>
        <v>52789.003320883501</v>
      </c>
      <c r="L1348" s="36">
        <f t="shared" si="256"/>
        <v>-1427.0033208835011</v>
      </c>
      <c r="M1348" s="36">
        <f t="shared" si="257"/>
        <v>1427.0033208835011</v>
      </c>
      <c r="N1348" s="36">
        <f t="shared" si="258"/>
        <v>2.7783250669434625E-2</v>
      </c>
      <c r="O1348" s="36">
        <f t="shared" si="259"/>
        <v>2036338.4778125405</v>
      </c>
      <c r="P1348" s="35">
        <f t="shared" si="262"/>
        <v>2036338.4778125405</v>
      </c>
    </row>
    <row r="1349" spans="1:16" ht="17" x14ac:dyDescent="0.4">
      <c r="A1349" s="1">
        <v>1348</v>
      </c>
      <c r="B1349" s="21">
        <v>41161</v>
      </c>
      <c r="C1349" s="43">
        <v>4</v>
      </c>
      <c r="D1349" s="22">
        <v>46145</v>
      </c>
      <c r="E1349" s="25">
        <f t="shared" ref="E1349:E1412" si="263">AVERAGE(D1347:D1350)</f>
        <v>53613.25</v>
      </c>
      <c r="F1349" s="25">
        <f t="shared" ref="F1349:F1412" si="264">AVERAGE(E1349:E1350)</f>
        <v>53078.625</v>
      </c>
      <c r="G1349" s="25">
        <f t="shared" si="253"/>
        <v>0.86937067416497693</v>
      </c>
      <c r="H1349" s="25">
        <f t="shared" si="260"/>
        <v>1.0012225194949984</v>
      </c>
      <c r="I1349" s="4">
        <f t="shared" si="254"/>
        <v>46088.655719884169</v>
      </c>
      <c r="J1349" s="25">
        <f t="shared" si="261"/>
        <v>52754.427864480531</v>
      </c>
      <c r="K1349" s="15">
        <f t="shared" si="255"/>
        <v>52818.921180992344</v>
      </c>
      <c r="L1349" s="36">
        <f t="shared" si="256"/>
        <v>-6673.9211809923436</v>
      </c>
      <c r="M1349" s="36">
        <f t="shared" si="257"/>
        <v>6673.9211809923436</v>
      </c>
      <c r="N1349" s="36">
        <f t="shared" si="258"/>
        <v>0.14462934621285825</v>
      </c>
      <c r="O1349" s="36">
        <f t="shared" si="259"/>
        <v>44541223.930098236</v>
      </c>
      <c r="P1349" s="35">
        <f t="shared" si="262"/>
        <v>44541223.930098236</v>
      </c>
    </row>
    <row r="1350" spans="1:16" ht="17" x14ac:dyDescent="0.4">
      <c r="A1350" s="1">
        <v>1349</v>
      </c>
      <c r="B1350" s="21">
        <v>41162</v>
      </c>
      <c r="C1350" s="43">
        <v>1</v>
      </c>
      <c r="D1350" s="22">
        <v>56339</v>
      </c>
      <c r="E1350" s="25">
        <f t="shared" si="263"/>
        <v>52544</v>
      </c>
      <c r="F1350" s="25">
        <f t="shared" si="264"/>
        <v>53446.5</v>
      </c>
      <c r="G1350" s="25">
        <f t="shared" si="253"/>
        <v>1.0541195401008485</v>
      </c>
      <c r="H1350" s="25">
        <f t="shared" si="260"/>
        <v>0.99908176007043725</v>
      </c>
      <c r="I1350" s="4">
        <f t="shared" si="254"/>
        <v>56390.780266099529</v>
      </c>
      <c r="J1350" s="25">
        <f t="shared" si="261"/>
        <v>52754.968530543374</v>
      </c>
      <c r="K1350" s="15">
        <f t="shared" si="255"/>
        <v>52706.526811955802</v>
      </c>
      <c r="L1350" s="36">
        <f t="shared" si="256"/>
        <v>3632.4731880441977</v>
      </c>
      <c r="M1350" s="36">
        <f t="shared" si="257"/>
        <v>3632.4731880441977</v>
      </c>
      <c r="N1350" s="36">
        <f t="shared" si="258"/>
        <v>6.4475286889085673E-2</v>
      </c>
      <c r="O1350" s="36">
        <f t="shared" si="259"/>
        <v>13194861.461859977</v>
      </c>
      <c r="P1350" s="35">
        <f t="shared" si="262"/>
        <v>13194861.461859977</v>
      </c>
    </row>
    <row r="1351" spans="1:16" ht="17" x14ac:dyDescent="0.4">
      <c r="A1351" s="1">
        <v>1350</v>
      </c>
      <c r="B1351" s="21">
        <v>41163</v>
      </c>
      <c r="C1351" s="43">
        <v>2</v>
      </c>
      <c r="D1351" s="22">
        <v>56330</v>
      </c>
      <c r="E1351" s="25">
        <f t="shared" si="263"/>
        <v>54349</v>
      </c>
      <c r="F1351" s="25">
        <f t="shared" si="264"/>
        <v>54562.25</v>
      </c>
      <c r="G1351" s="25">
        <f t="shared" si="253"/>
        <v>1.0323987738775435</v>
      </c>
      <c r="H1351" s="25">
        <f t="shared" si="260"/>
        <v>0.99903006100488578</v>
      </c>
      <c r="I1351" s="4">
        <f t="shared" si="254"/>
        <v>56384.689709276441</v>
      </c>
      <c r="J1351" s="25">
        <f t="shared" si="261"/>
        <v>52755.509196606217</v>
      </c>
      <c r="K1351" s="15">
        <f t="shared" si="255"/>
        <v>52704.339571029319</v>
      </c>
      <c r="L1351" s="36">
        <f t="shared" si="256"/>
        <v>3625.6604289706811</v>
      </c>
      <c r="M1351" s="36">
        <f t="shared" si="257"/>
        <v>3625.6604289706811</v>
      </c>
      <c r="N1351" s="36">
        <f t="shared" si="258"/>
        <v>6.4364644576081681E-2</v>
      </c>
      <c r="O1351" s="36">
        <f t="shared" si="259"/>
        <v>13145413.546203863</v>
      </c>
      <c r="P1351" s="35">
        <f t="shared" si="262"/>
        <v>13145413.546203863</v>
      </c>
    </row>
    <row r="1352" spans="1:16" ht="17" x14ac:dyDescent="0.4">
      <c r="A1352" s="1">
        <v>1351</v>
      </c>
      <c r="B1352" s="21">
        <v>41164</v>
      </c>
      <c r="C1352" s="43">
        <v>3</v>
      </c>
      <c r="D1352" s="22">
        <v>58582</v>
      </c>
      <c r="E1352" s="25">
        <f t="shared" si="263"/>
        <v>54775.5</v>
      </c>
      <c r="F1352" s="25">
        <f t="shared" si="264"/>
        <v>55065.125</v>
      </c>
      <c r="G1352" s="25">
        <f t="shared" si="253"/>
        <v>1.0638675568247598</v>
      </c>
      <c r="H1352" s="25">
        <f t="shared" si="260"/>
        <v>1.0006656594296783</v>
      </c>
      <c r="I1352" s="4">
        <f t="shared" si="254"/>
        <v>58543.030279852275</v>
      </c>
      <c r="J1352" s="25">
        <f t="shared" si="261"/>
        <v>52756.049862669061</v>
      </c>
      <c r="K1352" s="15">
        <f t="shared" si="255"/>
        <v>52791.167424732725</v>
      </c>
      <c r="L1352" s="36">
        <f t="shared" si="256"/>
        <v>5790.8325752672754</v>
      </c>
      <c r="M1352" s="36">
        <f t="shared" si="257"/>
        <v>5790.8325752672754</v>
      </c>
      <c r="N1352" s="36">
        <f t="shared" si="258"/>
        <v>9.8850032010980762E-2</v>
      </c>
      <c r="O1352" s="36">
        <f t="shared" si="259"/>
        <v>33533741.914776623</v>
      </c>
      <c r="P1352" s="35">
        <f t="shared" si="262"/>
        <v>33533741.914776623</v>
      </c>
    </row>
    <row r="1353" spans="1:16" ht="17" x14ac:dyDescent="0.4">
      <c r="A1353" s="1">
        <v>1352</v>
      </c>
      <c r="B1353" s="21">
        <v>41165</v>
      </c>
      <c r="C1353" s="43">
        <v>4</v>
      </c>
      <c r="D1353" s="22">
        <v>47851</v>
      </c>
      <c r="E1353" s="25">
        <f t="shared" si="263"/>
        <v>55354.75</v>
      </c>
      <c r="F1353" s="25">
        <f t="shared" si="264"/>
        <v>54567.25</v>
      </c>
      <c r="G1353" s="25">
        <f t="shared" si="253"/>
        <v>0.87691793154318753</v>
      </c>
      <c r="H1353" s="25">
        <f t="shared" si="260"/>
        <v>1.0012225194949984</v>
      </c>
      <c r="I1353" s="4">
        <f t="shared" si="254"/>
        <v>47792.572648221423</v>
      </c>
      <c r="J1353" s="25">
        <f t="shared" si="261"/>
        <v>52756.590528731904</v>
      </c>
      <c r="K1353" s="15">
        <f t="shared" si="255"/>
        <v>52821.08648914293</v>
      </c>
      <c r="L1353" s="36">
        <f t="shared" si="256"/>
        <v>-4970.0864891429301</v>
      </c>
      <c r="M1353" s="36">
        <f t="shared" si="257"/>
        <v>4970.0864891429301</v>
      </c>
      <c r="N1353" s="36">
        <f t="shared" si="258"/>
        <v>0.10386588554351905</v>
      </c>
      <c r="O1353" s="36">
        <f t="shared" si="259"/>
        <v>24701759.709561098</v>
      </c>
      <c r="P1353" s="35">
        <f t="shared" si="262"/>
        <v>24701759.709561098</v>
      </c>
    </row>
    <row r="1354" spans="1:16" ht="17" x14ac:dyDescent="0.4">
      <c r="A1354" s="1">
        <v>1353</v>
      </c>
      <c r="B1354" s="21">
        <v>41166</v>
      </c>
      <c r="C1354" s="43">
        <v>1</v>
      </c>
      <c r="D1354" s="22">
        <v>58656</v>
      </c>
      <c r="E1354" s="25">
        <f t="shared" si="263"/>
        <v>53779.75</v>
      </c>
      <c r="F1354" s="25">
        <f t="shared" si="264"/>
        <v>52050.625</v>
      </c>
      <c r="G1354" s="25">
        <f t="shared" si="253"/>
        <v>1.1269028950180713</v>
      </c>
      <c r="H1354" s="25">
        <f t="shared" si="260"/>
        <v>0.99908176007043725</v>
      </c>
      <c r="I1354" s="4">
        <f t="shared" si="254"/>
        <v>58709.909783424169</v>
      </c>
      <c r="J1354" s="25">
        <f t="shared" si="261"/>
        <v>52757.131194794754</v>
      </c>
      <c r="K1354" s="15">
        <f t="shared" si="255"/>
        <v>52708.687490362514</v>
      </c>
      <c r="L1354" s="36">
        <f t="shared" si="256"/>
        <v>5947.3125096374861</v>
      </c>
      <c r="M1354" s="36">
        <f t="shared" si="257"/>
        <v>5947.3125096374861</v>
      </c>
      <c r="N1354" s="36">
        <f t="shared" si="258"/>
        <v>0.1013930801561219</v>
      </c>
      <c r="O1354" s="36">
        <f t="shared" si="259"/>
        <v>35370526.087290533</v>
      </c>
      <c r="P1354" s="35">
        <f t="shared" si="262"/>
        <v>35370526.087290533</v>
      </c>
    </row>
    <row r="1355" spans="1:16" ht="17" x14ac:dyDescent="0.4">
      <c r="A1355" s="1">
        <v>1354</v>
      </c>
      <c r="B1355" s="21">
        <v>41167</v>
      </c>
      <c r="C1355" s="43">
        <v>2</v>
      </c>
      <c r="D1355" s="22">
        <v>50030</v>
      </c>
      <c r="E1355" s="25">
        <f t="shared" si="263"/>
        <v>50321.5</v>
      </c>
      <c r="F1355" s="25">
        <f t="shared" si="264"/>
        <v>51541.375</v>
      </c>
      <c r="G1355" s="25">
        <f t="shared" si="253"/>
        <v>0.97067647108754862</v>
      </c>
      <c r="H1355" s="25">
        <f t="shared" si="260"/>
        <v>0.99903006100488578</v>
      </c>
      <c r="I1355" s="4">
        <f t="shared" si="254"/>
        <v>50078.573160928463</v>
      </c>
      <c r="J1355" s="25">
        <f t="shared" si="261"/>
        <v>52757.671860857597</v>
      </c>
      <c r="K1355" s="15">
        <f t="shared" si="255"/>
        <v>52706.500137628311</v>
      </c>
      <c r="L1355" s="36">
        <f t="shared" si="256"/>
        <v>-2676.5001376283108</v>
      </c>
      <c r="M1355" s="36">
        <f t="shared" si="257"/>
        <v>2676.5001376283108</v>
      </c>
      <c r="N1355" s="36">
        <f t="shared" si="258"/>
        <v>5.3497904010160122E-2</v>
      </c>
      <c r="O1355" s="36">
        <f t="shared" si="259"/>
        <v>7163652.9867243664</v>
      </c>
      <c r="P1355" s="35">
        <f t="shared" si="262"/>
        <v>7163652.9867243664</v>
      </c>
    </row>
    <row r="1356" spans="1:16" ht="17" x14ac:dyDescent="0.4">
      <c r="A1356" s="1">
        <v>1355</v>
      </c>
      <c r="B1356" s="21">
        <v>41168</v>
      </c>
      <c r="C1356" s="43">
        <v>3</v>
      </c>
      <c r="D1356" s="22">
        <v>44749</v>
      </c>
      <c r="E1356" s="25">
        <f t="shared" si="263"/>
        <v>52761.25</v>
      </c>
      <c r="F1356" s="25">
        <f t="shared" si="264"/>
        <v>52743.75</v>
      </c>
      <c r="G1356" s="25">
        <f t="shared" si="253"/>
        <v>0.84842279890982342</v>
      </c>
      <c r="H1356" s="25">
        <f t="shared" si="260"/>
        <v>1.0006656594296783</v>
      </c>
      <c r="I1356" s="4">
        <f t="shared" si="254"/>
        <v>44719.232221383863</v>
      </c>
      <c r="J1356" s="25">
        <f t="shared" si="261"/>
        <v>52758.212526920441</v>
      </c>
      <c r="K1356" s="15">
        <f t="shared" si="255"/>
        <v>52793.331528581955</v>
      </c>
      <c r="L1356" s="36">
        <f t="shared" si="256"/>
        <v>-8044.3315285819554</v>
      </c>
      <c r="M1356" s="36">
        <f t="shared" si="257"/>
        <v>8044.3315285819554</v>
      </c>
      <c r="N1356" s="36">
        <f t="shared" si="258"/>
        <v>0.17976561551279258</v>
      </c>
      <c r="O1356" s="36">
        <f t="shared" si="259"/>
        <v>64711269.741737701</v>
      </c>
      <c r="P1356" s="35">
        <f t="shared" si="262"/>
        <v>64711269.741737701</v>
      </c>
    </row>
    <row r="1357" spans="1:16" ht="17" x14ac:dyDescent="0.4">
      <c r="A1357" s="1">
        <v>1356</v>
      </c>
      <c r="B1357" s="21">
        <v>41169</v>
      </c>
      <c r="C1357" s="43">
        <v>4</v>
      </c>
      <c r="D1357" s="22">
        <v>57610</v>
      </c>
      <c r="E1357" s="25">
        <f t="shared" si="263"/>
        <v>52726.25</v>
      </c>
      <c r="F1357" s="25">
        <f t="shared" si="264"/>
        <v>53692.375</v>
      </c>
      <c r="G1357" s="25">
        <f t="shared" si="253"/>
        <v>1.0729642709975113</v>
      </c>
      <c r="H1357" s="25">
        <f t="shared" si="260"/>
        <v>1.0012225194949984</v>
      </c>
      <c r="I1357" s="4">
        <f t="shared" si="254"/>
        <v>57539.656648012293</v>
      </c>
      <c r="J1357" s="25">
        <f t="shared" si="261"/>
        <v>52758.753192983284</v>
      </c>
      <c r="K1357" s="15">
        <f t="shared" si="255"/>
        <v>52823.251797293517</v>
      </c>
      <c r="L1357" s="36">
        <f t="shared" si="256"/>
        <v>4786.7482027064834</v>
      </c>
      <c r="M1357" s="36">
        <f t="shared" si="257"/>
        <v>4786.7482027064834</v>
      </c>
      <c r="N1357" s="36">
        <f t="shared" si="258"/>
        <v>8.3088842261872645E-2</v>
      </c>
      <c r="O1357" s="36">
        <f t="shared" si="259"/>
        <v>22912958.35611375</v>
      </c>
      <c r="P1357" s="35">
        <f t="shared" si="262"/>
        <v>22912958.35611375</v>
      </c>
    </row>
    <row r="1358" spans="1:16" ht="17" x14ac:dyDescent="0.4">
      <c r="A1358" s="1">
        <v>1357</v>
      </c>
      <c r="B1358" s="21">
        <v>41170</v>
      </c>
      <c r="C1358" s="43">
        <v>1</v>
      </c>
      <c r="D1358" s="22">
        <v>58516</v>
      </c>
      <c r="E1358" s="25">
        <f t="shared" si="263"/>
        <v>54658.5</v>
      </c>
      <c r="F1358" s="25">
        <f t="shared" si="264"/>
        <v>54859.625</v>
      </c>
      <c r="G1358" s="25">
        <f t="shared" si="253"/>
        <v>1.0666496535475771</v>
      </c>
      <c r="H1358" s="25">
        <f t="shared" si="260"/>
        <v>0.99908176007043725</v>
      </c>
      <c r="I1358" s="4">
        <f t="shared" si="254"/>
        <v>58569.781111682496</v>
      </c>
      <c r="J1358" s="25">
        <f t="shared" si="261"/>
        <v>52759.293859046127</v>
      </c>
      <c r="K1358" s="15">
        <f t="shared" si="255"/>
        <v>52710.848168769218</v>
      </c>
      <c r="L1358" s="36">
        <f t="shared" si="256"/>
        <v>5805.1518312307817</v>
      </c>
      <c r="M1358" s="36">
        <f t="shared" si="257"/>
        <v>5805.1518312307817</v>
      </c>
      <c r="N1358" s="36">
        <f t="shared" si="258"/>
        <v>9.9206231308202567E-2</v>
      </c>
      <c r="O1358" s="36">
        <f t="shared" si="259"/>
        <v>33699787.783642098</v>
      </c>
      <c r="P1358" s="35">
        <f t="shared" si="262"/>
        <v>33699787.783642098</v>
      </c>
    </row>
    <row r="1359" spans="1:16" ht="17" x14ac:dyDescent="0.4">
      <c r="A1359" s="1">
        <v>1358</v>
      </c>
      <c r="B1359" s="21">
        <v>41171</v>
      </c>
      <c r="C1359" s="43">
        <v>2</v>
      </c>
      <c r="D1359" s="22">
        <v>57759</v>
      </c>
      <c r="E1359" s="25">
        <f t="shared" si="263"/>
        <v>55060.75</v>
      </c>
      <c r="F1359" s="25">
        <f t="shared" si="264"/>
        <v>55074.375</v>
      </c>
      <c r="G1359" s="25">
        <f t="shared" si="253"/>
        <v>1.0487454464984851</v>
      </c>
      <c r="H1359" s="25">
        <f t="shared" si="260"/>
        <v>0.99903006100488578</v>
      </c>
      <c r="I1359" s="4">
        <f t="shared" si="254"/>
        <v>57815.077097782676</v>
      </c>
      <c r="J1359" s="25">
        <f t="shared" si="261"/>
        <v>52759.834525108978</v>
      </c>
      <c r="K1359" s="15">
        <f t="shared" si="255"/>
        <v>52708.660704227303</v>
      </c>
      <c r="L1359" s="36">
        <f t="shared" si="256"/>
        <v>5050.3392957726974</v>
      </c>
      <c r="M1359" s="36">
        <f t="shared" si="257"/>
        <v>5050.3392957726974</v>
      </c>
      <c r="N1359" s="36">
        <f t="shared" si="258"/>
        <v>8.7438135974873141E-2</v>
      </c>
      <c r="O1359" s="36">
        <f t="shared" si="259"/>
        <v>25505927.002425864</v>
      </c>
      <c r="P1359" s="35">
        <f t="shared" si="262"/>
        <v>25505927.002425864</v>
      </c>
    </row>
    <row r="1360" spans="1:16" ht="17" x14ac:dyDescent="0.4">
      <c r="A1360" s="1">
        <v>1359</v>
      </c>
      <c r="B1360" s="21">
        <v>41172</v>
      </c>
      <c r="C1360" s="43">
        <v>3</v>
      </c>
      <c r="D1360" s="22">
        <v>46358</v>
      </c>
      <c r="E1360" s="25">
        <f t="shared" si="263"/>
        <v>55088</v>
      </c>
      <c r="F1360" s="25">
        <f t="shared" si="264"/>
        <v>53990.875</v>
      </c>
      <c r="G1360" s="25">
        <f t="shared" si="253"/>
        <v>0.85862657347190618</v>
      </c>
      <c r="H1360" s="25">
        <f t="shared" si="260"/>
        <v>1.0006656594296783</v>
      </c>
      <c r="I1360" s="4">
        <f t="shared" si="254"/>
        <v>46327.161887839124</v>
      </c>
      <c r="J1360" s="25">
        <f t="shared" si="261"/>
        <v>52760.375191171821</v>
      </c>
      <c r="K1360" s="15">
        <f t="shared" si="255"/>
        <v>52795.495632431193</v>
      </c>
      <c r="L1360" s="36">
        <f t="shared" si="256"/>
        <v>-6437.4956324311934</v>
      </c>
      <c r="M1360" s="36">
        <f t="shared" si="257"/>
        <v>6437.4956324311934</v>
      </c>
      <c r="N1360" s="36">
        <f t="shared" si="258"/>
        <v>0.13886482661959518</v>
      </c>
      <c r="O1360" s="36">
        <f t="shared" si="259"/>
        <v>41441350.017570689</v>
      </c>
      <c r="P1360" s="35">
        <f t="shared" si="262"/>
        <v>41441350.017570689</v>
      </c>
    </row>
    <row r="1361" spans="1:16" ht="17" x14ac:dyDescent="0.4">
      <c r="A1361" s="1">
        <v>1360</v>
      </c>
      <c r="B1361" s="21">
        <v>41173</v>
      </c>
      <c r="C1361" s="43">
        <v>4</v>
      </c>
      <c r="D1361" s="22">
        <v>57719</v>
      </c>
      <c r="E1361" s="25">
        <f t="shared" si="263"/>
        <v>52893.75</v>
      </c>
      <c r="F1361" s="25">
        <f t="shared" si="264"/>
        <v>51176.125</v>
      </c>
      <c r="G1361" s="25">
        <f t="shared" si="253"/>
        <v>1.1278501449650593</v>
      </c>
      <c r="H1361" s="25">
        <f t="shared" si="260"/>
        <v>1.0012225194949984</v>
      </c>
      <c r="I1361" s="4">
        <f t="shared" si="254"/>
        <v>57648.523556094799</v>
      </c>
      <c r="J1361" s="25">
        <f t="shared" si="261"/>
        <v>52760.915857234664</v>
      </c>
      <c r="K1361" s="15">
        <f t="shared" si="255"/>
        <v>52825.417105444103</v>
      </c>
      <c r="L1361" s="36">
        <f t="shared" si="256"/>
        <v>4893.5828945558969</v>
      </c>
      <c r="M1361" s="36">
        <f t="shared" si="257"/>
        <v>4893.5828945558969</v>
      </c>
      <c r="N1361" s="36">
        <f t="shared" si="258"/>
        <v>8.4782877294407338E-2</v>
      </c>
      <c r="O1361" s="36">
        <f t="shared" si="259"/>
        <v>23947153.54589007</v>
      </c>
      <c r="P1361" s="35">
        <f t="shared" si="262"/>
        <v>23947153.54589007</v>
      </c>
    </row>
    <row r="1362" spans="1:16" ht="17" x14ac:dyDescent="0.4">
      <c r="A1362" s="1">
        <v>1361</v>
      </c>
      <c r="B1362" s="21">
        <v>41174</v>
      </c>
      <c r="C1362" s="43">
        <v>1</v>
      </c>
      <c r="D1362" s="22">
        <v>49739</v>
      </c>
      <c r="E1362" s="25">
        <f t="shared" si="263"/>
        <v>49458.5</v>
      </c>
      <c r="F1362" s="25">
        <f t="shared" si="264"/>
        <v>50669</v>
      </c>
      <c r="G1362" s="25">
        <f t="shared" si="253"/>
        <v>0.98164558211135011</v>
      </c>
      <c r="H1362" s="25">
        <f t="shared" si="260"/>
        <v>0.99908176007043725</v>
      </c>
      <c r="I1362" s="4">
        <f t="shared" si="254"/>
        <v>49784.714312563672</v>
      </c>
      <c r="J1362" s="25">
        <f t="shared" si="261"/>
        <v>52761.456523297507</v>
      </c>
      <c r="K1362" s="15">
        <f t="shared" si="255"/>
        <v>52713.00884717593</v>
      </c>
      <c r="L1362" s="36">
        <f t="shared" si="256"/>
        <v>-2974.00884717593</v>
      </c>
      <c r="M1362" s="36">
        <f t="shared" si="257"/>
        <v>2974.00884717593</v>
      </c>
      <c r="N1362" s="36">
        <f t="shared" si="258"/>
        <v>5.9792292711472489E-2</v>
      </c>
      <c r="O1362" s="36">
        <f t="shared" si="259"/>
        <v>8844728.6230807044</v>
      </c>
      <c r="P1362" s="35">
        <f t="shared" si="262"/>
        <v>8844728.6230807044</v>
      </c>
    </row>
    <row r="1363" spans="1:16" ht="17" x14ac:dyDescent="0.4">
      <c r="A1363" s="1">
        <v>1362</v>
      </c>
      <c r="B1363" s="21">
        <v>41175</v>
      </c>
      <c r="C1363" s="43">
        <v>2</v>
      </c>
      <c r="D1363" s="22">
        <v>44018</v>
      </c>
      <c r="E1363" s="25">
        <f t="shared" si="263"/>
        <v>51879.5</v>
      </c>
      <c r="F1363" s="25">
        <f t="shared" si="264"/>
        <v>51978.875</v>
      </c>
      <c r="G1363" s="25">
        <f t="shared" si="253"/>
        <v>0.8468440303873449</v>
      </c>
      <c r="H1363" s="25">
        <f t="shared" si="260"/>
        <v>0.99903006100488578</v>
      </c>
      <c r="I1363" s="4">
        <f t="shared" si="254"/>
        <v>44060.736226219255</v>
      </c>
      <c r="J1363" s="25">
        <f t="shared" si="261"/>
        <v>52761.997189360351</v>
      </c>
      <c r="K1363" s="15">
        <f t="shared" si="255"/>
        <v>52710.82127082628</v>
      </c>
      <c r="L1363" s="36">
        <f t="shared" si="256"/>
        <v>-8692.8212708262799</v>
      </c>
      <c r="M1363" s="36">
        <f t="shared" si="257"/>
        <v>8692.8212708262799</v>
      </c>
      <c r="N1363" s="36">
        <f t="shared" si="258"/>
        <v>0.19748333115603345</v>
      </c>
      <c r="O1363" s="36">
        <f t="shared" si="259"/>
        <v>75565141.646529824</v>
      </c>
      <c r="P1363" s="35">
        <f t="shared" si="262"/>
        <v>75565141.646529824</v>
      </c>
    </row>
    <row r="1364" spans="1:16" ht="17" x14ac:dyDescent="0.4">
      <c r="A1364" s="1">
        <v>1363</v>
      </c>
      <c r="B1364" s="21">
        <v>41176</v>
      </c>
      <c r="C1364" s="43">
        <v>3</v>
      </c>
      <c r="D1364" s="22">
        <v>56042</v>
      </c>
      <c r="E1364" s="25">
        <f t="shared" si="263"/>
        <v>52078.25</v>
      </c>
      <c r="F1364" s="25">
        <f t="shared" si="264"/>
        <v>53066.25</v>
      </c>
      <c r="G1364" s="25">
        <f t="shared" si="253"/>
        <v>1.0560761312510305</v>
      </c>
      <c r="H1364" s="25">
        <f t="shared" si="260"/>
        <v>1.0006656594296783</v>
      </c>
      <c r="I1364" s="4">
        <f t="shared" si="254"/>
        <v>56004.719930072053</v>
      </c>
      <c r="J1364" s="25">
        <f t="shared" si="261"/>
        <v>52762.537855423194</v>
      </c>
      <c r="K1364" s="15">
        <f t="shared" si="255"/>
        <v>52797.659736280417</v>
      </c>
      <c r="L1364" s="36">
        <f t="shared" si="256"/>
        <v>3244.3402637195832</v>
      </c>
      <c r="M1364" s="36">
        <f t="shared" si="257"/>
        <v>3244.3402637195832</v>
      </c>
      <c r="N1364" s="36">
        <f t="shared" si="258"/>
        <v>5.7891229144562704E-2</v>
      </c>
      <c r="O1364" s="36">
        <f t="shared" si="259"/>
        <v>10525743.746792054</v>
      </c>
      <c r="P1364" s="35">
        <f t="shared" si="262"/>
        <v>10525743.746792054</v>
      </c>
    </row>
    <row r="1365" spans="1:16" ht="17" x14ac:dyDescent="0.4">
      <c r="A1365" s="1">
        <v>1364</v>
      </c>
      <c r="B1365" s="21">
        <v>41177</v>
      </c>
      <c r="C1365" s="43">
        <v>4</v>
      </c>
      <c r="D1365" s="22">
        <v>58514</v>
      </c>
      <c r="E1365" s="25">
        <f t="shared" si="263"/>
        <v>54054.25</v>
      </c>
      <c r="F1365" s="25">
        <f t="shared" si="264"/>
        <v>54242.25</v>
      </c>
      <c r="G1365" s="25">
        <f t="shared" si="253"/>
        <v>1.0787531859390052</v>
      </c>
      <c r="H1365" s="25">
        <f t="shared" si="260"/>
        <v>1.0012225194949984</v>
      </c>
      <c r="I1365" s="4">
        <f t="shared" si="254"/>
        <v>58442.552839815849</v>
      </c>
      <c r="J1365" s="25">
        <f t="shared" si="261"/>
        <v>52763.078521486044</v>
      </c>
      <c r="K1365" s="15">
        <f t="shared" si="255"/>
        <v>52827.58241359469</v>
      </c>
      <c r="L1365" s="36">
        <f t="shared" si="256"/>
        <v>5686.4175864053104</v>
      </c>
      <c r="M1365" s="36">
        <f t="shared" si="257"/>
        <v>5686.4175864053104</v>
      </c>
      <c r="N1365" s="36">
        <f t="shared" si="258"/>
        <v>9.7180462562896239E-2</v>
      </c>
      <c r="O1365" s="36">
        <f t="shared" si="259"/>
        <v>32335344.966979597</v>
      </c>
      <c r="P1365" s="35">
        <f t="shared" si="262"/>
        <v>32335344.966979597</v>
      </c>
    </row>
    <row r="1366" spans="1:16" ht="17" x14ac:dyDescent="0.4">
      <c r="A1366" s="1">
        <v>1365</v>
      </c>
      <c r="B1366" s="21">
        <v>41178</v>
      </c>
      <c r="C1366" s="43">
        <v>1</v>
      </c>
      <c r="D1366" s="22">
        <v>57643</v>
      </c>
      <c r="E1366" s="25">
        <f t="shared" si="263"/>
        <v>54430.25</v>
      </c>
      <c r="F1366" s="25">
        <f t="shared" si="264"/>
        <v>54533.25</v>
      </c>
      <c r="G1366" s="25">
        <f t="shared" si="253"/>
        <v>1.0570248426418745</v>
      </c>
      <c r="H1366" s="25">
        <f t="shared" si="260"/>
        <v>0.99908176007043725</v>
      </c>
      <c r="I1366" s="4">
        <f t="shared" si="254"/>
        <v>57695.978751464798</v>
      </c>
      <c r="J1366" s="25">
        <f t="shared" si="261"/>
        <v>52763.619187548888</v>
      </c>
      <c r="K1366" s="15">
        <f t="shared" si="255"/>
        <v>52715.169525582634</v>
      </c>
      <c r="L1366" s="36">
        <f t="shared" si="256"/>
        <v>4927.8304744173656</v>
      </c>
      <c r="M1366" s="36">
        <f t="shared" si="257"/>
        <v>4927.8304744173656</v>
      </c>
      <c r="N1366" s="36">
        <f t="shared" si="258"/>
        <v>8.548879264468133E-2</v>
      </c>
      <c r="O1366" s="36">
        <f t="shared" si="259"/>
        <v>24283513.184596479</v>
      </c>
      <c r="P1366" s="35">
        <f t="shared" si="262"/>
        <v>24283513.184596479</v>
      </c>
    </row>
    <row r="1367" spans="1:16" ht="17" x14ac:dyDescent="0.4">
      <c r="A1367" s="1">
        <v>1366</v>
      </c>
      <c r="B1367" s="21">
        <v>41179</v>
      </c>
      <c r="C1367" s="43">
        <v>2</v>
      </c>
      <c r="D1367" s="22">
        <v>45522</v>
      </c>
      <c r="E1367" s="25">
        <f t="shared" si="263"/>
        <v>54636.25</v>
      </c>
      <c r="F1367" s="25">
        <f t="shared" si="264"/>
        <v>53537</v>
      </c>
      <c r="G1367" s="25">
        <f t="shared" si="253"/>
        <v>0.8502904533313409</v>
      </c>
      <c r="H1367" s="25">
        <f t="shared" si="260"/>
        <v>0.99903006100488578</v>
      </c>
      <c r="I1367" s="4">
        <f t="shared" si="254"/>
        <v>45566.196430777243</v>
      </c>
      <c r="J1367" s="25">
        <f t="shared" si="261"/>
        <v>52764.159853611731</v>
      </c>
      <c r="K1367" s="15">
        <f t="shared" si="255"/>
        <v>52712.981837425272</v>
      </c>
      <c r="L1367" s="36">
        <f t="shared" si="256"/>
        <v>-7190.9818374252718</v>
      </c>
      <c r="M1367" s="36">
        <f t="shared" si="257"/>
        <v>7190.9818374252718</v>
      </c>
      <c r="N1367" s="36">
        <f t="shared" si="258"/>
        <v>0.15796717713249137</v>
      </c>
      <c r="O1367" s="36">
        <f t="shared" si="259"/>
        <v>51710219.786180139</v>
      </c>
      <c r="P1367" s="35">
        <f t="shared" si="262"/>
        <v>51710219.786180139</v>
      </c>
    </row>
    <row r="1368" spans="1:16" ht="17" x14ac:dyDescent="0.4">
      <c r="A1368" s="1">
        <v>1367</v>
      </c>
      <c r="B1368" s="21">
        <v>41180</v>
      </c>
      <c r="C1368" s="43">
        <v>3</v>
      </c>
      <c r="D1368" s="22">
        <v>56866</v>
      </c>
      <c r="E1368" s="25">
        <f t="shared" si="263"/>
        <v>52437.75</v>
      </c>
      <c r="F1368" s="25">
        <f t="shared" si="264"/>
        <v>50754.75</v>
      </c>
      <c r="G1368" s="25">
        <f t="shared" si="253"/>
        <v>1.120407449549057</v>
      </c>
      <c r="H1368" s="25">
        <f t="shared" si="260"/>
        <v>1.0006656594296783</v>
      </c>
      <c r="I1368" s="4">
        <f t="shared" si="254"/>
        <v>56828.171791575558</v>
      </c>
      <c r="J1368" s="25">
        <f t="shared" si="261"/>
        <v>52764.700519674574</v>
      </c>
      <c r="K1368" s="15">
        <f t="shared" si="255"/>
        <v>52799.823840129648</v>
      </c>
      <c r="L1368" s="36">
        <f t="shared" si="256"/>
        <v>4066.1761598703524</v>
      </c>
      <c r="M1368" s="36">
        <f t="shared" si="257"/>
        <v>4066.1761598703524</v>
      </c>
      <c r="N1368" s="36">
        <f t="shared" si="258"/>
        <v>7.1504522207828089E-2</v>
      </c>
      <c r="O1368" s="36">
        <f t="shared" si="259"/>
        <v>16533788.563098006</v>
      </c>
      <c r="P1368" s="35">
        <f t="shared" si="262"/>
        <v>16533788.563098006</v>
      </c>
    </row>
    <row r="1369" spans="1:16" ht="17" x14ac:dyDescent="0.4">
      <c r="A1369" s="1">
        <v>1368</v>
      </c>
      <c r="B1369" s="21">
        <v>41181</v>
      </c>
      <c r="C1369" s="43">
        <v>4</v>
      </c>
      <c r="D1369" s="22">
        <v>49720</v>
      </c>
      <c r="E1369" s="25">
        <f t="shared" si="263"/>
        <v>49071.75</v>
      </c>
      <c r="F1369" s="25">
        <f t="shared" si="264"/>
        <v>50457.625</v>
      </c>
      <c r="G1369" s="25">
        <f t="shared" si="253"/>
        <v>0.98538129767304738</v>
      </c>
      <c r="H1369" s="25">
        <f t="shared" si="260"/>
        <v>1.0012225194949984</v>
      </c>
      <c r="I1369" s="4">
        <f t="shared" si="254"/>
        <v>49659.290549195815</v>
      </c>
      <c r="J1369" s="25">
        <f t="shared" si="261"/>
        <v>52765.241185737417</v>
      </c>
      <c r="K1369" s="15">
        <f t="shared" si="255"/>
        <v>52829.747721745276</v>
      </c>
      <c r="L1369" s="36">
        <f t="shared" si="256"/>
        <v>-3109.7477217452761</v>
      </c>
      <c r="M1369" s="36">
        <f t="shared" si="257"/>
        <v>3109.7477217452761</v>
      </c>
      <c r="N1369" s="36">
        <f t="shared" si="258"/>
        <v>6.2545207597451247E-2</v>
      </c>
      <c r="O1369" s="36">
        <f t="shared" si="259"/>
        <v>9670530.8928999342</v>
      </c>
      <c r="P1369" s="35">
        <f t="shared" si="262"/>
        <v>9670530.8928999342</v>
      </c>
    </row>
    <row r="1370" spans="1:16" ht="17" x14ac:dyDescent="0.4">
      <c r="A1370" s="1">
        <v>1369</v>
      </c>
      <c r="B1370" s="21">
        <v>41182</v>
      </c>
      <c r="C1370" s="43">
        <v>1</v>
      </c>
      <c r="D1370" s="22">
        <v>44179</v>
      </c>
      <c r="E1370" s="25">
        <f t="shared" si="263"/>
        <v>51843.5</v>
      </c>
      <c r="F1370" s="25">
        <f t="shared" si="264"/>
        <v>52084.75</v>
      </c>
      <c r="G1370" s="25">
        <f t="shared" si="253"/>
        <v>0.84821372858658239</v>
      </c>
      <c r="H1370" s="25">
        <f t="shared" si="260"/>
        <v>0.99908176007043725</v>
      </c>
      <c r="I1370" s="4">
        <f t="shared" si="254"/>
        <v>44219.604206251643</v>
      </c>
      <c r="J1370" s="25">
        <f t="shared" si="261"/>
        <v>52765.78185180026</v>
      </c>
      <c r="K1370" s="15">
        <f t="shared" si="255"/>
        <v>52717.330203989339</v>
      </c>
      <c r="L1370" s="36">
        <f t="shared" si="256"/>
        <v>-8538.3302039893388</v>
      </c>
      <c r="M1370" s="36">
        <f t="shared" si="257"/>
        <v>8538.3302039893388</v>
      </c>
      <c r="N1370" s="36">
        <f t="shared" si="258"/>
        <v>0.19326671504536858</v>
      </c>
      <c r="O1370" s="36">
        <f t="shared" si="259"/>
        <v>72903082.67235662</v>
      </c>
      <c r="P1370" s="35">
        <f t="shared" si="262"/>
        <v>72903082.67235662</v>
      </c>
    </row>
    <row r="1371" spans="1:16" ht="17" x14ac:dyDescent="0.4">
      <c r="A1371" s="1">
        <v>1370</v>
      </c>
      <c r="B1371" s="21">
        <v>41183</v>
      </c>
      <c r="C1371" s="43">
        <v>2</v>
      </c>
      <c r="D1371" s="22">
        <v>56609</v>
      </c>
      <c r="E1371" s="25">
        <f t="shared" si="263"/>
        <v>52326</v>
      </c>
      <c r="F1371" s="25">
        <f t="shared" si="264"/>
        <v>53511.75</v>
      </c>
      <c r="G1371" s="25">
        <f t="shared" si="253"/>
        <v>1.0578798114432812</v>
      </c>
      <c r="H1371" s="25">
        <f t="shared" si="260"/>
        <v>0.99903006100488578</v>
      </c>
      <c r="I1371" s="4">
        <f t="shared" si="254"/>
        <v>56663.960584988992</v>
      </c>
      <c r="J1371" s="25">
        <f t="shared" si="261"/>
        <v>52766.322517863111</v>
      </c>
      <c r="K1371" s="15">
        <f t="shared" si="255"/>
        <v>52715.142404024264</v>
      </c>
      <c r="L1371" s="36">
        <f t="shared" si="256"/>
        <v>3893.8575959757363</v>
      </c>
      <c r="M1371" s="36">
        <f t="shared" si="257"/>
        <v>3893.8575959757363</v>
      </c>
      <c r="N1371" s="36">
        <f t="shared" si="258"/>
        <v>6.8785133034954454E-2</v>
      </c>
      <c r="O1371" s="36">
        <f t="shared" si="259"/>
        <v>15162126.977737941</v>
      </c>
      <c r="P1371" s="35">
        <f t="shared" si="262"/>
        <v>15162126.977737941</v>
      </c>
    </row>
    <row r="1372" spans="1:16" ht="17" x14ac:dyDescent="0.4">
      <c r="A1372" s="1">
        <v>1371</v>
      </c>
      <c r="B1372" s="21">
        <v>41184</v>
      </c>
      <c r="C1372" s="43">
        <v>3</v>
      </c>
      <c r="D1372" s="22">
        <v>58796</v>
      </c>
      <c r="E1372" s="25">
        <f t="shared" si="263"/>
        <v>54697.5</v>
      </c>
      <c r="F1372" s="25">
        <f t="shared" si="264"/>
        <v>55047.875</v>
      </c>
      <c r="G1372" s="25">
        <f t="shared" si="253"/>
        <v>1.0680884593637812</v>
      </c>
      <c r="H1372" s="25">
        <f t="shared" si="260"/>
        <v>1.0006656594296783</v>
      </c>
      <c r="I1372" s="4">
        <f t="shared" si="254"/>
        <v>58756.887923495175</v>
      </c>
      <c r="J1372" s="25">
        <f t="shared" si="261"/>
        <v>52766.863183925954</v>
      </c>
      <c r="K1372" s="15">
        <f t="shared" si="255"/>
        <v>52801.987943978878</v>
      </c>
      <c r="L1372" s="36">
        <f t="shared" si="256"/>
        <v>5994.0120560211217</v>
      </c>
      <c r="M1372" s="36">
        <f t="shared" si="257"/>
        <v>5994.0120560211217</v>
      </c>
      <c r="N1372" s="36">
        <f t="shared" si="258"/>
        <v>0.101945915640879</v>
      </c>
      <c r="O1372" s="36">
        <f t="shared" si="259"/>
        <v>35928180.527726553</v>
      </c>
      <c r="P1372" s="35">
        <f t="shared" si="262"/>
        <v>35928180.527726553</v>
      </c>
    </row>
    <row r="1373" spans="1:16" ht="17" x14ac:dyDescent="0.4">
      <c r="A1373" s="1">
        <v>1372</v>
      </c>
      <c r="B1373" s="21">
        <v>41185</v>
      </c>
      <c r="C1373" s="43">
        <v>4</v>
      </c>
      <c r="D1373" s="22">
        <v>59206</v>
      </c>
      <c r="E1373" s="25">
        <f t="shared" si="263"/>
        <v>55398.25</v>
      </c>
      <c r="F1373" s="25">
        <f t="shared" si="264"/>
        <v>55520.25</v>
      </c>
      <c r="G1373" s="25">
        <f t="shared" si="253"/>
        <v>1.0663856881047906</v>
      </c>
      <c r="H1373" s="25">
        <f t="shared" si="260"/>
        <v>1.0012225194949984</v>
      </c>
      <c r="I1373" s="4">
        <f t="shared" si="254"/>
        <v>59133.707889293801</v>
      </c>
      <c r="J1373" s="25">
        <f t="shared" si="261"/>
        <v>52767.403849988797</v>
      </c>
      <c r="K1373" s="15">
        <f t="shared" si="255"/>
        <v>52831.913029895863</v>
      </c>
      <c r="L1373" s="36">
        <f t="shared" si="256"/>
        <v>6374.0869701041374</v>
      </c>
      <c r="M1373" s="36">
        <f t="shared" si="257"/>
        <v>6374.0869701041374</v>
      </c>
      <c r="N1373" s="36">
        <f t="shared" si="258"/>
        <v>0.10765947657507917</v>
      </c>
      <c r="O1373" s="36">
        <f t="shared" si="259"/>
        <v>40628984.702451341</v>
      </c>
      <c r="P1373" s="35">
        <f t="shared" si="262"/>
        <v>40628984.702451341</v>
      </c>
    </row>
    <row r="1374" spans="1:16" ht="17" x14ac:dyDescent="0.4">
      <c r="A1374" s="1">
        <v>1373</v>
      </c>
      <c r="B1374" s="21">
        <v>41186</v>
      </c>
      <c r="C1374" s="43">
        <v>1</v>
      </c>
      <c r="D1374" s="22">
        <v>46982</v>
      </c>
      <c r="E1374" s="25">
        <f t="shared" si="263"/>
        <v>55642.25</v>
      </c>
      <c r="F1374" s="25">
        <f t="shared" si="264"/>
        <v>54588.125</v>
      </c>
      <c r="G1374" s="25">
        <f t="shared" si="253"/>
        <v>0.86066337687912897</v>
      </c>
      <c r="H1374" s="25">
        <f t="shared" si="260"/>
        <v>0.99908176007043725</v>
      </c>
      <c r="I1374" s="4">
        <f t="shared" si="254"/>
        <v>47025.180398336641</v>
      </c>
      <c r="J1374" s="25">
        <f t="shared" si="261"/>
        <v>52767.944516051641</v>
      </c>
      <c r="K1374" s="15">
        <f t="shared" si="255"/>
        <v>52719.49088239605</v>
      </c>
      <c r="L1374" s="36">
        <f t="shared" si="256"/>
        <v>-5737.4908823960504</v>
      </c>
      <c r="M1374" s="36">
        <f t="shared" si="257"/>
        <v>5737.4908823960504</v>
      </c>
      <c r="N1374" s="36">
        <f t="shared" si="258"/>
        <v>0.12212104385500938</v>
      </c>
      <c r="O1374" s="36">
        <f t="shared" si="259"/>
        <v>32918801.625577811</v>
      </c>
      <c r="P1374" s="35">
        <f t="shared" si="262"/>
        <v>32918801.625577811</v>
      </c>
    </row>
    <row r="1375" spans="1:16" ht="17" x14ac:dyDescent="0.4">
      <c r="A1375" s="1">
        <v>1374</v>
      </c>
      <c r="B1375" s="21">
        <v>41187</v>
      </c>
      <c r="C1375" s="43">
        <v>2</v>
      </c>
      <c r="D1375" s="22">
        <v>57585</v>
      </c>
      <c r="E1375" s="25">
        <f t="shared" si="263"/>
        <v>53534</v>
      </c>
      <c r="F1375" s="25">
        <f t="shared" si="264"/>
        <v>51780.625</v>
      </c>
      <c r="G1375" s="25">
        <f t="shared" si="253"/>
        <v>1.112095499040423</v>
      </c>
      <c r="H1375" s="25">
        <f t="shared" si="260"/>
        <v>0.99903006100488578</v>
      </c>
      <c r="I1375" s="4">
        <f t="shared" si="254"/>
        <v>57640.90816454259</v>
      </c>
      <c r="J1375" s="25">
        <f t="shared" si="261"/>
        <v>52768.485182114484</v>
      </c>
      <c r="K1375" s="15">
        <f t="shared" si="255"/>
        <v>52717.302970623241</v>
      </c>
      <c r="L1375" s="36">
        <f t="shared" si="256"/>
        <v>4867.697029376759</v>
      </c>
      <c r="M1375" s="36">
        <f t="shared" si="257"/>
        <v>4867.697029376759</v>
      </c>
      <c r="N1375" s="36">
        <f t="shared" si="258"/>
        <v>8.4530642170300582E-2</v>
      </c>
      <c r="O1375" s="36">
        <f t="shared" si="259"/>
        <v>23694474.369803324</v>
      </c>
      <c r="P1375" s="35">
        <f t="shared" si="262"/>
        <v>23694474.369803324</v>
      </c>
    </row>
    <row r="1376" spans="1:16" ht="17" x14ac:dyDescent="0.4">
      <c r="A1376" s="1">
        <v>1375</v>
      </c>
      <c r="B1376" s="21">
        <v>41188</v>
      </c>
      <c r="C1376" s="43">
        <v>3</v>
      </c>
      <c r="D1376" s="22">
        <v>50363</v>
      </c>
      <c r="E1376" s="25">
        <f t="shared" si="263"/>
        <v>50027.25</v>
      </c>
      <c r="F1376" s="25">
        <f t="shared" si="264"/>
        <v>51223.25</v>
      </c>
      <c r="G1376" s="25">
        <f t="shared" si="253"/>
        <v>0.98320586842888724</v>
      </c>
      <c r="H1376" s="25">
        <f t="shared" si="260"/>
        <v>1.0006656594296783</v>
      </c>
      <c r="I1376" s="4">
        <f t="shared" si="254"/>
        <v>50329.497695268168</v>
      </c>
      <c r="J1376" s="25">
        <f t="shared" si="261"/>
        <v>52769.025848177334</v>
      </c>
      <c r="K1376" s="15">
        <f t="shared" si="255"/>
        <v>52804.152047828116</v>
      </c>
      <c r="L1376" s="36">
        <f t="shared" si="256"/>
        <v>-2441.1520478281163</v>
      </c>
      <c r="M1376" s="36">
        <f t="shared" si="257"/>
        <v>2441.1520478281163</v>
      </c>
      <c r="N1376" s="36">
        <f t="shared" si="258"/>
        <v>4.8471140476701473E-2</v>
      </c>
      <c r="O1376" s="36">
        <f t="shared" si="259"/>
        <v>5959223.3206154061</v>
      </c>
      <c r="P1376" s="35">
        <f t="shared" si="262"/>
        <v>5959223.3206154061</v>
      </c>
    </row>
    <row r="1377" spans="1:16" ht="17" x14ac:dyDescent="0.4">
      <c r="A1377" s="1">
        <v>1376</v>
      </c>
      <c r="B1377" s="21">
        <v>41189</v>
      </c>
      <c r="C1377" s="43">
        <v>4</v>
      </c>
      <c r="D1377" s="22">
        <v>45179</v>
      </c>
      <c r="E1377" s="25">
        <f t="shared" si="263"/>
        <v>52419.25</v>
      </c>
      <c r="F1377" s="25">
        <f t="shared" si="264"/>
        <v>52317</v>
      </c>
      <c r="G1377" s="25">
        <f t="shared" si="253"/>
        <v>0.86356251314104404</v>
      </c>
      <c r="H1377" s="25">
        <f t="shared" si="260"/>
        <v>1.0012225194949984</v>
      </c>
      <c r="I1377" s="4">
        <f t="shared" si="254"/>
        <v>45123.8352317401</v>
      </c>
      <c r="J1377" s="25">
        <f t="shared" si="261"/>
        <v>52769.566514240178</v>
      </c>
      <c r="K1377" s="15">
        <f t="shared" si="255"/>
        <v>52834.078338046449</v>
      </c>
      <c r="L1377" s="36">
        <f t="shared" si="256"/>
        <v>-7655.0783380464491</v>
      </c>
      <c r="M1377" s="36">
        <f t="shared" si="257"/>
        <v>7655.0783380464491</v>
      </c>
      <c r="N1377" s="36">
        <f t="shared" si="258"/>
        <v>0.1694388618173587</v>
      </c>
      <c r="O1377" s="36">
        <f t="shared" si="259"/>
        <v>58600224.361627981</v>
      </c>
      <c r="P1377" s="35">
        <f t="shared" si="262"/>
        <v>58600224.361627981</v>
      </c>
    </row>
    <row r="1378" spans="1:16" ht="17" x14ac:dyDescent="0.4">
      <c r="A1378" s="1">
        <v>1377</v>
      </c>
      <c r="B1378" s="21">
        <v>41190</v>
      </c>
      <c r="C1378" s="43">
        <v>1</v>
      </c>
      <c r="D1378" s="22">
        <v>56550</v>
      </c>
      <c r="E1378" s="25">
        <f t="shared" si="263"/>
        <v>52214.75</v>
      </c>
      <c r="F1378" s="25">
        <f t="shared" si="264"/>
        <v>53164.375</v>
      </c>
      <c r="G1378" s="25">
        <f t="shared" si="253"/>
        <v>1.0636822120075708</v>
      </c>
      <c r="H1378" s="25">
        <f t="shared" si="260"/>
        <v>0.99908176007043725</v>
      </c>
      <c r="I1378" s="4">
        <f t="shared" si="254"/>
        <v>56601.974192795904</v>
      </c>
      <c r="J1378" s="25">
        <f t="shared" si="261"/>
        <v>52770.107180303021</v>
      </c>
      <c r="K1378" s="15">
        <f t="shared" si="255"/>
        <v>52721.651560802762</v>
      </c>
      <c r="L1378" s="36">
        <f t="shared" si="256"/>
        <v>3828.3484391972379</v>
      </c>
      <c r="M1378" s="36">
        <f t="shared" si="257"/>
        <v>3828.3484391972379</v>
      </c>
      <c r="N1378" s="36">
        <f t="shared" si="258"/>
        <v>6.7698469304990946E-2</v>
      </c>
      <c r="O1378" s="36">
        <f t="shared" si="259"/>
        <v>14656251.771903928</v>
      </c>
      <c r="P1378" s="35">
        <f t="shared" si="262"/>
        <v>14656251.771903928</v>
      </c>
    </row>
    <row r="1379" spans="1:16" ht="17" x14ac:dyDescent="0.4">
      <c r="A1379" s="1">
        <v>1378</v>
      </c>
      <c r="B1379" s="21">
        <v>41191</v>
      </c>
      <c r="C1379" s="43">
        <v>2</v>
      </c>
      <c r="D1379" s="22">
        <v>56767</v>
      </c>
      <c r="E1379" s="25">
        <f t="shared" si="263"/>
        <v>54114</v>
      </c>
      <c r="F1379" s="25">
        <f t="shared" si="264"/>
        <v>54124.875</v>
      </c>
      <c r="G1379" s="25">
        <f t="shared" si="253"/>
        <v>1.0488153552317674</v>
      </c>
      <c r="H1379" s="25">
        <f t="shared" si="260"/>
        <v>0.99903006100488578</v>
      </c>
      <c r="I1379" s="4">
        <f t="shared" si="254"/>
        <v>56822.113984138043</v>
      </c>
      <c r="J1379" s="25">
        <f t="shared" si="261"/>
        <v>52770.647846365864</v>
      </c>
      <c r="K1379" s="15">
        <f t="shared" si="255"/>
        <v>52719.463537222233</v>
      </c>
      <c r="L1379" s="36">
        <f t="shared" si="256"/>
        <v>4047.5364627777672</v>
      </c>
      <c r="M1379" s="36">
        <f t="shared" si="257"/>
        <v>4047.5364627777672</v>
      </c>
      <c r="N1379" s="36">
        <f t="shared" si="258"/>
        <v>7.1300869568195729E-2</v>
      </c>
      <c r="O1379" s="36">
        <f t="shared" si="259"/>
        <v>16382551.417515559</v>
      </c>
      <c r="P1379" s="35">
        <f t="shared" si="262"/>
        <v>16382551.417515559</v>
      </c>
    </row>
    <row r="1380" spans="1:16" ht="17" x14ac:dyDescent="0.4">
      <c r="A1380" s="1">
        <v>1379</v>
      </c>
      <c r="B1380" s="21">
        <v>41192</v>
      </c>
      <c r="C1380" s="43">
        <v>3</v>
      </c>
      <c r="D1380" s="22">
        <v>57960</v>
      </c>
      <c r="E1380" s="25">
        <f t="shared" si="263"/>
        <v>54135.75</v>
      </c>
      <c r="F1380" s="25">
        <f t="shared" si="264"/>
        <v>52838.75</v>
      </c>
      <c r="G1380" s="25">
        <f t="shared" si="253"/>
        <v>1.0969222398334555</v>
      </c>
      <c r="H1380" s="25">
        <f t="shared" si="260"/>
        <v>1.0006656594296783</v>
      </c>
      <c r="I1380" s="4">
        <f t="shared" si="254"/>
        <v>57921.444044591131</v>
      </c>
      <c r="J1380" s="25">
        <f t="shared" si="261"/>
        <v>52771.188512428707</v>
      </c>
      <c r="K1380" s="15">
        <f t="shared" si="255"/>
        <v>52806.31615167734</v>
      </c>
      <c r="L1380" s="36">
        <f t="shared" si="256"/>
        <v>5153.6838483226602</v>
      </c>
      <c r="M1380" s="36">
        <f t="shared" si="257"/>
        <v>5153.6838483226602</v>
      </c>
      <c r="N1380" s="36">
        <f t="shared" si="258"/>
        <v>8.8917940792316422E-2</v>
      </c>
      <c r="O1380" s="36">
        <f t="shared" si="259"/>
        <v>26560457.208461866</v>
      </c>
      <c r="P1380" s="35">
        <f t="shared" si="262"/>
        <v>26560457.208461866</v>
      </c>
    </row>
    <row r="1381" spans="1:16" ht="17" x14ac:dyDescent="0.4">
      <c r="A1381" s="1">
        <v>1380</v>
      </c>
      <c r="B1381" s="21">
        <v>41193</v>
      </c>
      <c r="C1381" s="43">
        <v>4</v>
      </c>
      <c r="D1381" s="22">
        <v>45266</v>
      </c>
      <c r="E1381" s="25">
        <f t="shared" si="263"/>
        <v>51541.75</v>
      </c>
      <c r="F1381" s="25">
        <f t="shared" si="264"/>
        <v>50261.875</v>
      </c>
      <c r="G1381" s="25">
        <f t="shared" si="253"/>
        <v>0.90060309130926774</v>
      </c>
      <c r="H1381" s="25">
        <f t="shared" si="260"/>
        <v>1.0012225194949984</v>
      </c>
      <c r="I1381" s="4">
        <f t="shared" si="254"/>
        <v>45210.729002411463</v>
      </c>
      <c r="J1381" s="25">
        <f t="shared" si="261"/>
        <v>52771.729178491551</v>
      </c>
      <c r="K1381" s="15">
        <f t="shared" si="255"/>
        <v>52836.243646197036</v>
      </c>
      <c r="L1381" s="36">
        <f t="shared" si="256"/>
        <v>-7570.2436461970356</v>
      </c>
      <c r="M1381" s="36">
        <f t="shared" si="257"/>
        <v>7570.2436461970356</v>
      </c>
      <c r="N1381" s="36">
        <f t="shared" si="258"/>
        <v>0.16723906786985895</v>
      </c>
      <c r="O1381" s="36">
        <f t="shared" si="259"/>
        <v>57308588.862786591</v>
      </c>
      <c r="P1381" s="35">
        <f t="shared" si="262"/>
        <v>57308588.862786591</v>
      </c>
    </row>
    <row r="1382" spans="1:16" ht="17" x14ac:dyDescent="0.4">
      <c r="A1382" s="1">
        <v>1381</v>
      </c>
      <c r="B1382" s="21">
        <v>41194</v>
      </c>
      <c r="C1382" s="43">
        <v>1</v>
      </c>
      <c r="D1382" s="22">
        <v>46174</v>
      </c>
      <c r="E1382" s="25">
        <f t="shared" si="263"/>
        <v>48982</v>
      </c>
      <c r="F1382" s="25">
        <f t="shared" si="264"/>
        <v>47162.625</v>
      </c>
      <c r="G1382" s="25">
        <f t="shared" si="253"/>
        <v>0.97903795643266256</v>
      </c>
      <c r="H1382" s="25">
        <f t="shared" si="260"/>
        <v>0.99908176007043725</v>
      </c>
      <c r="I1382" s="4">
        <f t="shared" si="254"/>
        <v>46216.437778570435</v>
      </c>
      <c r="J1382" s="25">
        <f t="shared" si="261"/>
        <v>52772.269844554401</v>
      </c>
      <c r="K1382" s="15">
        <f t="shared" si="255"/>
        <v>52723.812239209474</v>
      </c>
      <c r="L1382" s="36">
        <f t="shared" si="256"/>
        <v>-6549.8122392094738</v>
      </c>
      <c r="M1382" s="36">
        <f t="shared" si="257"/>
        <v>6549.8122392094738</v>
      </c>
      <c r="N1382" s="36">
        <f t="shared" si="258"/>
        <v>0.14185065706262126</v>
      </c>
      <c r="O1382" s="36">
        <f t="shared" si="259"/>
        <v>42900040.36889822</v>
      </c>
      <c r="P1382" s="35">
        <f t="shared" si="262"/>
        <v>42900040.36889822</v>
      </c>
    </row>
    <row r="1383" spans="1:16" ht="17" x14ac:dyDescent="0.4">
      <c r="A1383" s="1">
        <v>1382</v>
      </c>
      <c r="B1383" s="21">
        <v>41195</v>
      </c>
      <c r="C1383" s="43">
        <v>2</v>
      </c>
      <c r="D1383" s="22">
        <v>46528</v>
      </c>
      <c r="E1383" s="25">
        <f t="shared" si="263"/>
        <v>45343.25</v>
      </c>
      <c r="F1383" s="25">
        <f t="shared" si="264"/>
        <v>46630</v>
      </c>
      <c r="G1383" s="25">
        <f t="shared" si="253"/>
        <v>0.99781256701694188</v>
      </c>
      <c r="H1383" s="25">
        <f t="shared" si="260"/>
        <v>0.99903006100488578</v>
      </c>
      <c r="I1383" s="4">
        <f t="shared" si="254"/>
        <v>46573.173136751539</v>
      </c>
      <c r="J1383" s="25">
        <f t="shared" si="261"/>
        <v>52772.810510617244</v>
      </c>
      <c r="K1383" s="15">
        <f t="shared" si="255"/>
        <v>52721.624103821225</v>
      </c>
      <c r="L1383" s="36">
        <f t="shared" si="256"/>
        <v>-6193.6241038212247</v>
      </c>
      <c r="M1383" s="36">
        <f t="shared" si="257"/>
        <v>6193.6241038212247</v>
      </c>
      <c r="N1383" s="36">
        <f t="shared" si="258"/>
        <v>0.13311606137855109</v>
      </c>
      <c r="O1383" s="36">
        <f t="shared" si="259"/>
        <v>38360979.539435267</v>
      </c>
      <c r="P1383" s="35">
        <f t="shared" si="262"/>
        <v>38360979.539435267</v>
      </c>
    </row>
    <row r="1384" spans="1:16" ht="17" x14ac:dyDescent="0.4">
      <c r="A1384" s="1">
        <v>1383</v>
      </c>
      <c r="B1384" s="21">
        <v>41196</v>
      </c>
      <c r="C1384" s="43">
        <v>3</v>
      </c>
      <c r="D1384" s="22">
        <v>43405</v>
      </c>
      <c r="E1384" s="25">
        <f t="shared" si="263"/>
        <v>47916.75</v>
      </c>
      <c r="F1384" s="25">
        <f t="shared" si="264"/>
        <v>49316.75</v>
      </c>
      <c r="G1384" s="25">
        <f t="shared" si="253"/>
        <v>0.88012693456077296</v>
      </c>
      <c r="H1384" s="25">
        <f t="shared" si="260"/>
        <v>1.0006656594296783</v>
      </c>
      <c r="I1384" s="4">
        <f t="shared" si="254"/>
        <v>43376.126272523776</v>
      </c>
      <c r="J1384" s="25">
        <f t="shared" si="261"/>
        <v>52773.351176680088</v>
      </c>
      <c r="K1384" s="15">
        <f t="shared" si="255"/>
        <v>52808.480255526571</v>
      </c>
      <c r="L1384" s="36">
        <f t="shared" si="256"/>
        <v>-9403.4802555265705</v>
      </c>
      <c r="M1384" s="36">
        <f t="shared" si="257"/>
        <v>9403.4802555265705</v>
      </c>
      <c r="N1384" s="36">
        <f t="shared" si="258"/>
        <v>0.21664509285857783</v>
      </c>
      <c r="O1384" s="36">
        <f t="shared" si="259"/>
        <v>88425440.916078061</v>
      </c>
      <c r="P1384" s="35">
        <f t="shared" si="262"/>
        <v>88425440.916078061</v>
      </c>
    </row>
    <row r="1385" spans="1:16" ht="17" x14ac:dyDescent="0.4">
      <c r="A1385" s="1">
        <v>1384</v>
      </c>
      <c r="B1385" s="21">
        <v>41197</v>
      </c>
      <c r="C1385" s="43">
        <v>4</v>
      </c>
      <c r="D1385" s="22">
        <v>55560</v>
      </c>
      <c r="E1385" s="25">
        <f t="shared" si="263"/>
        <v>50716.75</v>
      </c>
      <c r="F1385" s="25">
        <f t="shared" si="264"/>
        <v>52139.375</v>
      </c>
      <c r="G1385" s="25">
        <f t="shared" si="253"/>
        <v>1.0656054085803675</v>
      </c>
      <c r="H1385" s="25">
        <f t="shared" si="260"/>
        <v>1.0012225194949984</v>
      </c>
      <c r="I1385" s="4">
        <f t="shared" si="254"/>
        <v>55492.159752882537</v>
      </c>
      <c r="J1385" s="25">
        <f t="shared" si="261"/>
        <v>52773.891842742931</v>
      </c>
      <c r="K1385" s="15">
        <f t="shared" si="255"/>
        <v>52838.408954347622</v>
      </c>
      <c r="L1385" s="36">
        <f t="shared" si="256"/>
        <v>2721.5910456523779</v>
      </c>
      <c r="M1385" s="36">
        <f t="shared" si="257"/>
        <v>2721.5910456523779</v>
      </c>
      <c r="N1385" s="36">
        <f t="shared" si="258"/>
        <v>4.8984720044139271E-2</v>
      </c>
      <c r="O1385" s="36">
        <f t="shared" si="259"/>
        <v>7407057.8197752042</v>
      </c>
      <c r="P1385" s="35">
        <f t="shared" si="262"/>
        <v>7407057.8197752042</v>
      </c>
    </row>
    <row r="1386" spans="1:16" ht="17" x14ac:dyDescent="0.4">
      <c r="A1386" s="1">
        <v>1385</v>
      </c>
      <c r="B1386" s="21">
        <v>41198</v>
      </c>
      <c r="C1386" s="43">
        <v>1</v>
      </c>
      <c r="D1386" s="22">
        <v>57374</v>
      </c>
      <c r="E1386" s="25">
        <f t="shared" si="263"/>
        <v>53562</v>
      </c>
      <c r="F1386" s="25">
        <f t="shared" si="264"/>
        <v>53916.625</v>
      </c>
      <c r="G1386" s="25">
        <f t="shared" si="253"/>
        <v>1.0641244699570864</v>
      </c>
      <c r="H1386" s="25">
        <f t="shared" si="260"/>
        <v>0.99908176007043725</v>
      </c>
      <c r="I1386" s="4">
        <f t="shared" si="254"/>
        <v>57426.731517904016</v>
      </c>
      <c r="J1386" s="25">
        <f t="shared" si="261"/>
        <v>52774.432508805774</v>
      </c>
      <c r="K1386" s="15">
        <f t="shared" si="255"/>
        <v>52725.972917616171</v>
      </c>
      <c r="L1386" s="36">
        <f t="shared" si="256"/>
        <v>4648.0270823838291</v>
      </c>
      <c r="M1386" s="36">
        <f t="shared" si="257"/>
        <v>4648.0270823838291</v>
      </c>
      <c r="N1386" s="36">
        <f t="shared" si="258"/>
        <v>8.101277725770957E-2</v>
      </c>
      <c r="O1386" s="36">
        <f t="shared" si="259"/>
        <v>21604155.758573532</v>
      </c>
      <c r="P1386" s="35">
        <f t="shared" si="262"/>
        <v>21604155.758573532</v>
      </c>
    </row>
    <row r="1387" spans="1:16" ht="17" x14ac:dyDescent="0.4">
      <c r="A1387" s="1">
        <v>1386</v>
      </c>
      <c r="B1387" s="21">
        <v>41199</v>
      </c>
      <c r="C1387" s="43">
        <v>2</v>
      </c>
      <c r="D1387" s="22">
        <v>57909</v>
      </c>
      <c r="E1387" s="25">
        <f t="shared" si="263"/>
        <v>54271.25</v>
      </c>
      <c r="F1387" s="25">
        <f t="shared" si="264"/>
        <v>54422.875</v>
      </c>
      <c r="G1387" s="25">
        <f t="shared" si="253"/>
        <v>1.0640562447316502</v>
      </c>
      <c r="H1387" s="25">
        <f t="shared" si="260"/>
        <v>0.99903006100488578</v>
      </c>
      <c r="I1387" s="4">
        <f t="shared" si="254"/>
        <v>57965.222729886198</v>
      </c>
      <c r="J1387" s="25">
        <f t="shared" si="261"/>
        <v>52774.973174868624</v>
      </c>
      <c r="K1387" s="15">
        <f t="shared" si="255"/>
        <v>52723.784670420209</v>
      </c>
      <c r="L1387" s="36">
        <f t="shared" si="256"/>
        <v>5185.2153295797907</v>
      </c>
      <c r="M1387" s="36">
        <f t="shared" si="257"/>
        <v>5185.2153295797907</v>
      </c>
      <c r="N1387" s="36">
        <f t="shared" si="258"/>
        <v>8.9540750653262724E-2</v>
      </c>
      <c r="O1387" s="36">
        <f t="shared" si="259"/>
        <v>26886458.014109258</v>
      </c>
      <c r="P1387" s="35">
        <f t="shared" si="262"/>
        <v>26886458.014109258</v>
      </c>
    </row>
    <row r="1388" spans="1:16" ht="17" x14ac:dyDescent="0.4">
      <c r="A1388" s="1">
        <v>1387</v>
      </c>
      <c r="B1388" s="21">
        <v>41200</v>
      </c>
      <c r="C1388" s="43">
        <v>3</v>
      </c>
      <c r="D1388" s="22">
        <v>46242</v>
      </c>
      <c r="E1388" s="25">
        <f t="shared" si="263"/>
        <v>54574.5</v>
      </c>
      <c r="F1388" s="25">
        <f t="shared" si="264"/>
        <v>53731.375</v>
      </c>
      <c r="G1388" s="25">
        <f t="shared" si="253"/>
        <v>0.86061449199839013</v>
      </c>
      <c r="H1388" s="25">
        <f t="shared" si="260"/>
        <v>1.0006656594296783</v>
      </c>
      <c r="I1388" s="4">
        <f t="shared" si="254"/>
        <v>46211.23905296727</v>
      </c>
      <c r="J1388" s="25">
        <f t="shared" si="261"/>
        <v>52775.513840931468</v>
      </c>
      <c r="K1388" s="15">
        <f t="shared" si="255"/>
        <v>52810.644359375801</v>
      </c>
      <c r="L1388" s="36">
        <f t="shared" si="256"/>
        <v>-6568.6443593758013</v>
      </c>
      <c r="M1388" s="36">
        <f t="shared" si="257"/>
        <v>6568.6443593758013</v>
      </c>
      <c r="N1388" s="36">
        <f t="shared" si="258"/>
        <v>0.14204931359750447</v>
      </c>
      <c r="O1388" s="36">
        <f t="shared" si="259"/>
        <v>43147088.719959527</v>
      </c>
      <c r="P1388" s="35">
        <f t="shared" si="262"/>
        <v>43147088.719959527</v>
      </c>
    </row>
    <row r="1389" spans="1:16" ht="17" x14ac:dyDescent="0.4">
      <c r="A1389" s="1">
        <v>1388</v>
      </c>
      <c r="B1389" s="21">
        <v>41201</v>
      </c>
      <c r="C1389" s="43">
        <v>4</v>
      </c>
      <c r="D1389" s="22">
        <v>56773</v>
      </c>
      <c r="E1389" s="25">
        <f t="shared" si="263"/>
        <v>52888.25</v>
      </c>
      <c r="F1389" s="25">
        <f t="shared" si="264"/>
        <v>51239.875</v>
      </c>
      <c r="G1389" s="25">
        <f t="shared" ref="G1389:G1452" si="265">D1389/F1389</f>
        <v>1.107984748206353</v>
      </c>
      <c r="H1389" s="25">
        <f t="shared" si="260"/>
        <v>1.0012225194949984</v>
      </c>
      <c r="I1389" s="4">
        <f t="shared" ref="I1389:I1452" si="266">D1389/H1389</f>
        <v>56703.678647415407</v>
      </c>
      <c r="J1389" s="25">
        <f t="shared" si="261"/>
        <v>52776.054506994311</v>
      </c>
      <c r="K1389" s="15">
        <f t="shared" ref="K1389:K1452" si="267">H1389*J1389</f>
        <v>52840.574262498209</v>
      </c>
      <c r="L1389" s="36">
        <f t="shared" ref="L1389:L1452" si="268">D1389-K1389</f>
        <v>3932.4257375017914</v>
      </c>
      <c r="M1389" s="36">
        <f t="shared" ref="M1389:M1452" si="269">ABS(L1389)</f>
        <v>3932.4257375017914</v>
      </c>
      <c r="N1389" s="36">
        <f t="shared" ref="N1389:N1452" si="270">M1389/D1389</f>
        <v>6.92657731228188E-2</v>
      </c>
      <c r="O1389" s="36">
        <f t="shared" ref="O1389:O1452" si="271">L1389^2</f>
        <v>15463972.180966508</v>
      </c>
      <c r="P1389" s="35">
        <f t="shared" si="262"/>
        <v>15463972.180966508</v>
      </c>
    </row>
    <row r="1390" spans="1:16" ht="17" x14ac:dyDescent="0.4">
      <c r="A1390" s="1">
        <v>1389</v>
      </c>
      <c r="B1390" s="21">
        <v>41202</v>
      </c>
      <c r="C1390" s="43">
        <v>1</v>
      </c>
      <c r="D1390" s="22">
        <v>50629</v>
      </c>
      <c r="E1390" s="25">
        <f t="shared" si="263"/>
        <v>49591.5</v>
      </c>
      <c r="F1390" s="25">
        <f t="shared" si="264"/>
        <v>50827.75</v>
      </c>
      <c r="G1390" s="25">
        <f t="shared" si="265"/>
        <v>0.99608973444624249</v>
      </c>
      <c r="H1390" s="25">
        <f t="shared" si="260"/>
        <v>0.99908176007043725</v>
      </c>
      <c r="I1390" s="4">
        <f t="shared" si="266"/>
        <v>50675.532297207144</v>
      </c>
      <c r="J1390" s="25">
        <f t="shared" si="261"/>
        <v>52776.595173057154</v>
      </c>
      <c r="K1390" s="15">
        <f t="shared" si="267"/>
        <v>52728.133596022883</v>
      </c>
      <c r="L1390" s="36">
        <f t="shared" si="268"/>
        <v>-2099.1335960228826</v>
      </c>
      <c r="M1390" s="36">
        <f t="shared" si="269"/>
        <v>2099.1335960228826</v>
      </c>
      <c r="N1390" s="36">
        <f t="shared" si="270"/>
        <v>4.1461091390761866E-2</v>
      </c>
      <c r="O1390" s="36">
        <f t="shared" si="271"/>
        <v>4406361.853951958</v>
      </c>
      <c r="P1390" s="35">
        <f t="shared" si="262"/>
        <v>4406361.853951958</v>
      </c>
    </row>
    <row r="1391" spans="1:16" ht="17" x14ac:dyDescent="0.4">
      <c r="A1391" s="1">
        <v>1390</v>
      </c>
      <c r="B1391" s="21">
        <v>41203</v>
      </c>
      <c r="C1391" s="43">
        <v>2</v>
      </c>
      <c r="D1391" s="22">
        <v>44722</v>
      </c>
      <c r="E1391" s="25">
        <f t="shared" si="263"/>
        <v>52064</v>
      </c>
      <c r="F1391" s="25">
        <f t="shared" si="264"/>
        <v>52268.125</v>
      </c>
      <c r="G1391" s="25">
        <f t="shared" si="265"/>
        <v>0.8556266366930132</v>
      </c>
      <c r="H1391" s="25">
        <f t="shared" si="260"/>
        <v>0.99903006100488578</v>
      </c>
      <c r="I1391" s="4">
        <f t="shared" si="266"/>
        <v>44765.419726225118</v>
      </c>
      <c r="J1391" s="25">
        <f t="shared" si="261"/>
        <v>52777.135839119997</v>
      </c>
      <c r="K1391" s="15">
        <f t="shared" si="267"/>
        <v>52725.945237019194</v>
      </c>
      <c r="L1391" s="36">
        <f t="shared" si="268"/>
        <v>-8003.9452370191939</v>
      </c>
      <c r="M1391" s="36">
        <f t="shared" si="269"/>
        <v>8003.9452370191939</v>
      </c>
      <c r="N1391" s="36">
        <f t="shared" si="270"/>
        <v>0.17897109335493033</v>
      </c>
      <c r="O1391" s="36">
        <f t="shared" si="271"/>
        <v>64063139.357202239</v>
      </c>
      <c r="P1391" s="35">
        <f t="shared" si="262"/>
        <v>64063139.357202239</v>
      </c>
    </row>
    <row r="1392" spans="1:16" ht="17" x14ac:dyDescent="0.4">
      <c r="A1392" s="1">
        <v>1391</v>
      </c>
      <c r="B1392" s="21">
        <v>41204</v>
      </c>
      <c r="C1392" s="43">
        <v>3</v>
      </c>
      <c r="D1392" s="22">
        <v>56132</v>
      </c>
      <c r="E1392" s="25">
        <f t="shared" si="263"/>
        <v>52472.25</v>
      </c>
      <c r="F1392" s="25">
        <f t="shared" si="264"/>
        <v>53482.75</v>
      </c>
      <c r="G1392" s="25">
        <f t="shared" si="265"/>
        <v>1.0495346630455613</v>
      </c>
      <c r="H1392" s="25">
        <f t="shared" si="260"/>
        <v>1.0006656594296783</v>
      </c>
      <c r="I1392" s="4">
        <f t="shared" si="266"/>
        <v>56094.660060576076</v>
      </c>
      <c r="J1392" s="25">
        <f t="shared" si="261"/>
        <v>52777.676505182841</v>
      </c>
      <c r="K1392" s="15">
        <f t="shared" si="267"/>
        <v>52812.808463225025</v>
      </c>
      <c r="L1392" s="36">
        <f t="shared" si="268"/>
        <v>3319.1915367749752</v>
      </c>
      <c r="M1392" s="36">
        <f t="shared" si="269"/>
        <v>3319.1915367749752</v>
      </c>
      <c r="N1392" s="36">
        <f t="shared" si="270"/>
        <v>5.9131895118203076E-2</v>
      </c>
      <c r="O1392" s="36">
        <f t="shared" si="271"/>
        <v>11017032.457798623</v>
      </c>
      <c r="P1392" s="35">
        <f t="shared" si="262"/>
        <v>11017032.457798623</v>
      </c>
    </row>
    <row r="1393" spans="1:16" ht="17" x14ac:dyDescent="0.4">
      <c r="A1393" s="1">
        <v>1392</v>
      </c>
      <c r="B1393" s="21">
        <v>41205</v>
      </c>
      <c r="C1393" s="43">
        <v>4</v>
      </c>
      <c r="D1393" s="22">
        <v>58406</v>
      </c>
      <c r="E1393" s="25">
        <f t="shared" si="263"/>
        <v>54493.25</v>
      </c>
      <c r="F1393" s="25">
        <f t="shared" si="264"/>
        <v>54780.25</v>
      </c>
      <c r="G1393" s="25">
        <f t="shared" si="265"/>
        <v>1.066187175122421</v>
      </c>
      <c r="H1393" s="25">
        <f t="shared" si="260"/>
        <v>1.0012225194949984</v>
      </c>
      <c r="I1393" s="4">
        <f t="shared" si="266"/>
        <v>58334.684710706577</v>
      </c>
      <c r="J1393" s="25">
        <f t="shared" si="261"/>
        <v>52778.217171245691</v>
      </c>
      <c r="K1393" s="15">
        <f t="shared" si="267"/>
        <v>52842.739570648802</v>
      </c>
      <c r="L1393" s="36">
        <f t="shared" si="268"/>
        <v>5563.2604293511977</v>
      </c>
      <c r="M1393" s="36">
        <f t="shared" si="269"/>
        <v>5563.2604293511977</v>
      </c>
      <c r="N1393" s="36">
        <f t="shared" si="270"/>
        <v>9.52515226064308E-2</v>
      </c>
      <c r="O1393" s="36">
        <f t="shared" si="271"/>
        <v>30949866.604784872</v>
      </c>
      <c r="P1393" s="35">
        <f t="shared" si="262"/>
        <v>30949866.604784872</v>
      </c>
    </row>
    <row r="1394" spans="1:16" ht="17" x14ac:dyDescent="0.4">
      <c r="A1394" s="1">
        <v>1393</v>
      </c>
      <c r="B1394" s="21">
        <v>41206</v>
      </c>
      <c r="C1394" s="43">
        <v>1</v>
      </c>
      <c r="D1394" s="22">
        <v>58713</v>
      </c>
      <c r="E1394" s="25">
        <f t="shared" si="263"/>
        <v>55067.25</v>
      </c>
      <c r="F1394" s="25">
        <f t="shared" si="264"/>
        <v>55375.5</v>
      </c>
      <c r="G1394" s="25">
        <f t="shared" si="265"/>
        <v>1.060270336159493</v>
      </c>
      <c r="H1394" s="25">
        <f t="shared" si="260"/>
        <v>0.99908176007043725</v>
      </c>
      <c r="I1394" s="4">
        <f t="shared" si="266"/>
        <v>58766.962171204701</v>
      </c>
      <c r="J1394" s="25">
        <f t="shared" si="261"/>
        <v>52778.757837308534</v>
      </c>
      <c r="K1394" s="15">
        <f t="shared" si="267"/>
        <v>52730.294274429594</v>
      </c>
      <c r="L1394" s="36">
        <f t="shared" si="268"/>
        <v>5982.7057255704058</v>
      </c>
      <c r="M1394" s="36">
        <f t="shared" si="269"/>
        <v>5982.7057255704058</v>
      </c>
      <c r="N1394" s="36">
        <f t="shared" si="270"/>
        <v>0.10189746266704829</v>
      </c>
      <c r="O1394" s="36">
        <f t="shared" si="271"/>
        <v>35792767.798772916</v>
      </c>
      <c r="P1394" s="35">
        <f t="shared" si="262"/>
        <v>35792767.798772916</v>
      </c>
    </row>
    <row r="1395" spans="1:16" ht="17" x14ac:dyDescent="0.4">
      <c r="A1395" s="1">
        <v>1394</v>
      </c>
      <c r="B1395" s="21">
        <v>41207</v>
      </c>
      <c r="C1395" s="43">
        <v>2</v>
      </c>
      <c r="D1395" s="22">
        <v>47018</v>
      </c>
      <c r="E1395" s="25">
        <f t="shared" si="263"/>
        <v>55683.75</v>
      </c>
      <c r="F1395" s="25">
        <f t="shared" si="264"/>
        <v>54810.25</v>
      </c>
      <c r="G1395" s="25">
        <f t="shared" si="265"/>
        <v>0.85783224853015627</v>
      </c>
      <c r="H1395" s="25">
        <f t="shared" si="260"/>
        <v>0.99903006100488578</v>
      </c>
      <c r="I1395" s="4">
        <f t="shared" si="266"/>
        <v>47063.648868289718</v>
      </c>
      <c r="J1395" s="25">
        <f t="shared" si="261"/>
        <v>52779.298503371378</v>
      </c>
      <c r="K1395" s="15">
        <f t="shared" si="267"/>
        <v>52728.105803618186</v>
      </c>
      <c r="L1395" s="36">
        <f t="shared" si="268"/>
        <v>-5710.1058036181857</v>
      </c>
      <c r="M1395" s="36">
        <f t="shared" si="269"/>
        <v>5710.1058036181857</v>
      </c>
      <c r="N1395" s="36">
        <f t="shared" si="270"/>
        <v>0.12144510195283052</v>
      </c>
      <c r="O1395" s="36">
        <f t="shared" si="271"/>
        <v>32605308.288514085</v>
      </c>
      <c r="P1395" s="35">
        <f t="shared" si="262"/>
        <v>32605308.288514085</v>
      </c>
    </row>
    <row r="1396" spans="1:16" ht="17" x14ac:dyDescent="0.4">
      <c r="A1396" s="1">
        <v>1395</v>
      </c>
      <c r="B1396" s="21">
        <v>41208</v>
      </c>
      <c r="C1396" s="43">
        <v>3</v>
      </c>
      <c r="D1396" s="22">
        <v>58598</v>
      </c>
      <c r="E1396" s="25">
        <f t="shared" si="263"/>
        <v>53936.75</v>
      </c>
      <c r="F1396" s="25">
        <f t="shared" si="264"/>
        <v>52659.125</v>
      </c>
      <c r="G1396" s="25">
        <f t="shared" si="265"/>
        <v>1.1127795989773852</v>
      </c>
      <c r="H1396" s="25">
        <f t="shared" si="260"/>
        <v>1.0006656594296783</v>
      </c>
      <c r="I1396" s="4">
        <f t="shared" si="266"/>
        <v>58559.019636386322</v>
      </c>
      <c r="J1396" s="25">
        <f t="shared" si="261"/>
        <v>52779.839169434221</v>
      </c>
      <c r="K1396" s="15">
        <f t="shared" si="267"/>
        <v>52814.972567074263</v>
      </c>
      <c r="L1396" s="36">
        <f t="shared" si="268"/>
        <v>5783.0274329257372</v>
      </c>
      <c r="M1396" s="36">
        <f t="shared" si="269"/>
        <v>5783.0274329257372</v>
      </c>
      <c r="N1396" s="36">
        <f t="shared" si="270"/>
        <v>9.8689843218637788E-2</v>
      </c>
      <c r="O1396" s="36">
        <f t="shared" si="271"/>
        <v>33443406.289971642</v>
      </c>
      <c r="P1396" s="35">
        <f t="shared" si="262"/>
        <v>33443406.289971642</v>
      </c>
    </row>
    <row r="1397" spans="1:16" ht="17" x14ac:dyDescent="0.4">
      <c r="A1397" s="1">
        <v>1396</v>
      </c>
      <c r="B1397" s="21">
        <v>41209</v>
      </c>
      <c r="C1397" s="43">
        <v>4</v>
      </c>
      <c r="D1397" s="22">
        <v>51418</v>
      </c>
      <c r="E1397" s="25">
        <f t="shared" si="263"/>
        <v>51381.5</v>
      </c>
      <c r="F1397" s="25">
        <f t="shared" si="264"/>
        <v>52794</v>
      </c>
      <c r="G1397" s="25">
        <f t="shared" si="265"/>
        <v>0.97393643217032233</v>
      </c>
      <c r="H1397" s="25">
        <f t="shared" si="260"/>
        <v>1.0012225194949984</v>
      </c>
      <c r="I1397" s="4">
        <f t="shared" si="266"/>
        <v>51355.217245747197</v>
      </c>
      <c r="J1397" s="25">
        <f t="shared" si="261"/>
        <v>52780.379835497064</v>
      </c>
      <c r="K1397" s="15">
        <f t="shared" si="267"/>
        <v>52844.904878799382</v>
      </c>
      <c r="L1397" s="36">
        <f t="shared" si="268"/>
        <v>-1426.9048787993815</v>
      </c>
      <c r="M1397" s="36">
        <f t="shared" si="269"/>
        <v>1426.9048787993815</v>
      </c>
      <c r="N1397" s="36">
        <f t="shared" si="270"/>
        <v>2.7751077031377757E-2</v>
      </c>
      <c r="O1397" s="36">
        <f t="shared" si="271"/>
        <v>2036057.5331414777</v>
      </c>
      <c r="P1397" s="35">
        <f t="shared" si="262"/>
        <v>2036057.5331414777</v>
      </c>
    </row>
    <row r="1398" spans="1:16" ht="17" x14ac:dyDescent="0.4">
      <c r="A1398" s="1">
        <v>1397</v>
      </c>
      <c r="B1398" s="21">
        <v>41210</v>
      </c>
      <c r="C1398" s="43">
        <v>1</v>
      </c>
      <c r="D1398" s="22">
        <v>48492</v>
      </c>
      <c r="E1398" s="25">
        <f t="shared" si="263"/>
        <v>54206.5</v>
      </c>
      <c r="F1398" s="25">
        <f t="shared" si="264"/>
        <v>54288</v>
      </c>
      <c r="G1398" s="25">
        <f t="shared" si="265"/>
        <v>0.89323607427055707</v>
      </c>
      <c r="H1398" s="25">
        <f t="shared" si="260"/>
        <v>0.99908176007043725</v>
      </c>
      <c r="I1398" s="4">
        <f t="shared" si="266"/>
        <v>48536.568214978943</v>
      </c>
      <c r="J1398" s="25">
        <f t="shared" si="261"/>
        <v>52780.920501559907</v>
      </c>
      <c r="K1398" s="15">
        <f t="shared" si="267"/>
        <v>52732.454952836299</v>
      </c>
      <c r="L1398" s="36">
        <f t="shared" si="268"/>
        <v>-4240.4549528362986</v>
      </c>
      <c r="M1398" s="36">
        <f t="shared" si="269"/>
        <v>4240.4549528362986</v>
      </c>
      <c r="N1398" s="36">
        <f t="shared" si="270"/>
        <v>8.7446485045704417E-2</v>
      </c>
      <c r="O1398" s="36">
        <f t="shared" si="271"/>
        <v>17981458.207033895</v>
      </c>
      <c r="P1398" s="35">
        <f t="shared" si="262"/>
        <v>17981458.207033895</v>
      </c>
    </row>
    <row r="1399" spans="1:16" ht="17" x14ac:dyDescent="0.4">
      <c r="A1399" s="1">
        <v>1398</v>
      </c>
      <c r="B1399" s="21">
        <v>41211</v>
      </c>
      <c r="C1399" s="43">
        <v>2</v>
      </c>
      <c r="D1399" s="22">
        <v>58318</v>
      </c>
      <c r="E1399" s="25">
        <f t="shared" si="263"/>
        <v>54369.5</v>
      </c>
      <c r="F1399" s="25">
        <f t="shared" si="264"/>
        <v>55301.625</v>
      </c>
      <c r="G1399" s="25">
        <f t="shared" si="265"/>
        <v>1.054544057249674</v>
      </c>
      <c r="H1399" s="25">
        <f t="shared" si="260"/>
        <v>0.99903006100488578</v>
      </c>
      <c r="I1399" s="4">
        <f t="shared" si="266"/>
        <v>58374.619820088468</v>
      </c>
      <c r="J1399" s="25">
        <f t="shared" si="261"/>
        <v>52781.461167622758</v>
      </c>
      <c r="K1399" s="15">
        <f t="shared" si="267"/>
        <v>52730.26637021717</v>
      </c>
      <c r="L1399" s="36">
        <f t="shared" si="268"/>
        <v>5587.7336297828297</v>
      </c>
      <c r="M1399" s="36">
        <f t="shared" si="269"/>
        <v>5587.7336297828297</v>
      </c>
      <c r="N1399" s="36">
        <f t="shared" si="270"/>
        <v>9.5814904999877049E-2</v>
      </c>
      <c r="O1399" s="36">
        <f t="shared" si="271"/>
        <v>31222767.117405996</v>
      </c>
      <c r="P1399" s="35">
        <f t="shared" si="262"/>
        <v>31222767.117405996</v>
      </c>
    </row>
    <row r="1400" spans="1:16" ht="17" x14ac:dyDescent="0.4">
      <c r="A1400" s="1">
        <v>1399</v>
      </c>
      <c r="B1400" s="21">
        <v>41212</v>
      </c>
      <c r="C1400" s="43">
        <v>3</v>
      </c>
      <c r="D1400" s="22">
        <v>59250</v>
      </c>
      <c r="E1400" s="25">
        <f t="shared" si="263"/>
        <v>56233.75</v>
      </c>
      <c r="F1400" s="25">
        <f t="shared" si="264"/>
        <v>55049.25</v>
      </c>
      <c r="G1400" s="25">
        <f t="shared" si="265"/>
        <v>1.076308941538713</v>
      </c>
      <c r="H1400" s="25">
        <f t="shared" si="260"/>
        <v>1.0006656594296783</v>
      </c>
      <c r="I1400" s="4">
        <f t="shared" si="266"/>
        <v>59210.585915148804</v>
      </c>
      <c r="J1400" s="25">
        <f t="shared" si="261"/>
        <v>52782.001833685601</v>
      </c>
      <c r="K1400" s="15">
        <f t="shared" si="267"/>
        <v>52817.136670923494</v>
      </c>
      <c r="L1400" s="36">
        <f t="shared" si="268"/>
        <v>6432.8633290765065</v>
      </c>
      <c r="M1400" s="36">
        <f t="shared" si="269"/>
        <v>6432.8633290765065</v>
      </c>
      <c r="N1400" s="36">
        <f t="shared" si="270"/>
        <v>0.1085715329801942</v>
      </c>
      <c r="O1400" s="36">
        <f t="shared" si="271"/>
        <v>41381730.61057727</v>
      </c>
      <c r="P1400" s="35">
        <f t="shared" si="262"/>
        <v>41381730.61057727</v>
      </c>
    </row>
    <row r="1401" spans="1:16" ht="17" x14ac:dyDescent="0.4">
      <c r="A1401" s="1">
        <v>1400</v>
      </c>
      <c r="B1401" s="21">
        <v>41213</v>
      </c>
      <c r="C1401" s="43">
        <v>4</v>
      </c>
      <c r="D1401" s="22">
        <v>58875</v>
      </c>
      <c r="E1401" s="25">
        <f t="shared" si="263"/>
        <v>53864.75</v>
      </c>
      <c r="F1401" s="25">
        <f t="shared" si="264"/>
        <v>53248.375</v>
      </c>
      <c r="G1401" s="25">
        <f t="shared" si="265"/>
        <v>1.1056675438452348</v>
      </c>
      <c r="H1401" s="25">
        <f t="shared" si="260"/>
        <v>1.0012225194949984</v>
      </c>
      <c r="I1401" s="4">
        <f t="shared" si="266"/>
        <v>58803.112049153337</v>
      </c>
      <c r="J1401" s="25">
        <f t="shared" si="261"/>
        <v>52782.542499748444</v>
      </c>
      <c r="K1401" s="15">
        <f t="shared" si="267"/>
        <v>52847.070186949968</v>
      </c>
      <c r="L1401" s="36">
        <f t="shared" si="268"/>
        <v>6027.929813050032</v>
      </c>
      <c r="M1401" s="36">
        <f t="shared" si="269"/>
        <v>6027.929813050032</v>
      </c>
      <c r="N1401" s="36">
        <f t="shared" si="270"/>
        <v>0.1023852197545653</v>
      </c>
      <c r="O1401" s="36">
        <f t="shared" si="271"/>
        <v>36335937.831057392</v>
      </c>
      <c r="P1401" s="35">
        <f t="shared" si="262"/>
        <v>36335937.831057392</v>
      </c>
    </row>
    <row r="1402" spans="1:16" ht="17" x14ac:dyDescent="0.4">
      <c r="A1402" s="1">
        <v>1401</v>
      </c>
      <c r="B1402" s="21">
        <v>41214</v>
      </c>
      <c r="C1402" s="43">
        <v>1</v>
      </c>
      <c r="D1402" s="22">
        <v>39016</v>
      </c>
      <c r="E1402" s="25">
        <f t="shared" si="263"/>
        <v>52632</v>
      </c>
      <c r="F1402" s="25">
        <f t="shared" si="264"/>
        <v>51613.875</v>
      </c>
      <c r="G1402" s="25">
        <f t="shared" si="265"/>
        <v>0.7559207674293007</v>
      </c>
      <c r="H1402" s="25">
        <f t="shared" si="260"/>
        <v>0.99908176007043725</v>
      </c>
      <c r="I1402" s="4">
        <f t="shared" si="266"/>
        <v>39051.858976235635</v>
      </c>
      <c r="J1402" s="25">
        <f t="shared" si="261"/>
        <v>52783.083165811287</v>
      </c>
      <c r="K1402" s="15">
        <f t="shared" si="267"/>
        <v>52734.61563124301</v>
      </c>
      <c r="L1402" s="36">
        <f t="shared" si="268"/>
        <v>-13718.61563124301</v>
      </c>
      <c r="M1402" s="36">
        <f t="shared" si="269"/>
        <v>13718.61563124301</v>
      </c>
      <c r="N1402" s="36">
        <f t="shared" si="270"/>
        <v>0.35161512280200458</v>
      </c>
      <c r="O1402" s="36">
        <f t="shared" si="271"/>
        <v>188200414.83778507</v>
      </c>
      <c r="P1402" s="35">
        <f t="shared" si="262"/>
        <v>188200414.83778507</v>
      </c>
    </row>
    <row r="1403" spans="1:16" ht="17" x14ac:dyDescent="0.4">
      <c r="A1403" s="1">
        <v>1402</v>
      </c>
      <c r="B1403" s="21">
        <v>41215</v>
      </c>
      <c r="C1403" s="43">
        <v>2</v>
      </c>
      <c r="D1403" s="22">
        <v>53387</v>
      </c>
      <c r="E1403" s="25">
        <f t="shared" si="263"/>
        <v>50595.75</v>
      </c>
      <c r="F1403" s="25">
        <f t="shared" si="264"/>
        <v>49193.125</v>
      </c>
      <c r="G1403" s="25">
        <f t="shared" si="265"/>
        <v>1.085253274720807</v>
      </c>
      <c r="H1403" s="25">
        <f t="shared" si="260"/>
        <v>0.99903006100488578</v>
      </c>
      <c r="I1403" s="4">
        <f t="shared" si="266"/>
        <v>53438.832407405316</v>
      </c>
      <c r="J1403" s="25">
        <f t="shared" si="261"/>
        <v>52783.623831874131</v>
      </c>
      <c r="K1403" s="15">
        <f t="shared" si="267"/>
        <v>52732.426936816155</v>
      </c>
      <c r="L1403" s="36">
        <f t="shared" si="268"/>
        <v>654.57306318384508</v>
      </c>
      <c r="M1403" s="36">
        <f t="shared" si="269"/>
        <v>654.57306318384508</v>
      </c>
      <c r="N1403" s="36">
        <f t="shared" si="270"/>
        <v>1.2260907396629238E-2</v>
      </c>
      <c r="O1403" s="36">
        <f t="shared" si="271"/>
        <v>428465.89504588203</v>
      </c>
      <c r="P1403" s="35">
        <f t="shared" si="262"/>
        <v>428465.89504588203</v>
      </c>
    </row>
    <row r="1404" spans="1:16" ht="17" x14ac:dyDescent="0.4">
      <c r="A1404" s="1">
        <v>1403</v>
      </c>
      <c r="B1404" s="21">
        <v>41216</v>
      </c>
      <c r="C1404" s="43">
        <v>3</v>
      </c>
      <c r="D1404" s="22">
        <v>51105</v>
      </c>
      <c r="E1404" s="25">
        <f t="shared" si="263"/>
        <v>47790.5</v>
      </c>
      <c r="F1404" s="25">
        <f t="shared" si="264"/>
        <v>50282.125</v>
      </c>
      <c r="G1404" s="25">
        <f t="shared" si="265"/>
        <v>1.0163651595870302</v>
      </c>
      <c r="H1404" s="25">
        <f t="shared" si="260"/>
        <v>1.0006656594296783</v>
      </c>
      <c r="I1404" s="4">
        <f t="shared" si="266"/>
        <v>51071.004104534673</v>
      </c>
      <c r="J1404" s="25">
        <f t="shared" si="261"/>
        <v>52784.164497936981</v>
      </c>
      <c r="K1404" s="15">
        <f t="shared" si="267"/>
        <v>52819.300774772724</v>
      </c>
      <c r="L1404" s="36">
        <f t="shared" si="268"/>
        <v>-1714.3007747727243</v>
      </c>
      <c r="M1404" s="36">
        <f t="shared" si="269"/>
        <v>1714.3007747727243</v>
      </c>
      <c r="N1404" s="36">
        <f t="shared" si="270"/>
        <v>3.3544678109240278E-2</v>
      </c>
      <c r="O1404" s="36">
        <f t="shared" si="271"/>
        <v>2938827.1463863626</v>
      </c>
      <c r="P1404" s="35">
        <f t="shared" si="262"/>
        <v>2938827.1463863626</v>
      </c>
    </row>
    <row r="1405" spans="1:16" ht="17" x14ac:dyDescent="0.4">
      <c r="A1405" s="1">
        <v>1404</v>
      </c>
      <c r="B1405" s="21">
        <v>41217</v>
      </c>
      <c r="C1405" s="43">
        <v>4</v>
      </c>
      <c r="D1405" s="22">
        <v>47654</v>
      </c>
      <c r="E1405" s="25">
        <f t="shared" si="263"/>
        <v>52773.75</v>
      </c>
      <c r="F1405" s="25">
        <f t="shared" si="264"/>
        <v>53664.5</v>
      </c>
      <c r="G1405" s="25">
        <f t="shared" si="265"/>
        <v>0.88799858379375562</v>
      </c>
      <c r="H1405" s="25">
        <f t="shared" si="260"/>
        <v>1.0012225194949984</v>
      </c>
      <c r="I1405" s="4">
        <f t="shared" si="266"/>
        <v>47595.813190494315</v>
      </c>
      <c r="J1405" s="25">
        <f t="shared" si="261"/>
        <v>52784.705163999824</v>
      </c>
      <c r="K1405" s="15">
        <f t="shared" si="267"/>
        <v>52849.235495100555</v>
      </c>
      <c r="L1405" s="36">
        <f t="shared" si="268"/>
        <v>-5195.2354951005545</v>
      </c>
      <c r="M1405" s="36">
        <f t="shared" si="269"/>
        <v>5195.2354951005545</v>
      </c>
      <c r="N1405" s="36">
        <f t="shared" si="270"/>
        <v>0.10901992477232876</v>
      </c>
      <c r="O1405" s="36">
        <f t="shared" si="271"/>
        <v>26990471.849552706</v>
      </c>
      <c r="P1405" s="35">
        <f t="shared" si="262"/>
        <v>26990471.849552706</v>
      </c>
    </row>
    <row r="1406" spans="1:16" ht="17" x14ac:dyDescent="0.4">
      <c r="A1406" s="1">
        <v>1405</v>
      </c>
      <c r="B1406" s="21">
        <v>41218</v>
      </c>
      <c r="C1406" s="43">
        <v>1</v>
      </c>
      <c r="D1406" s="22">
        <v>58949</v>
      </c>
      <c r="E1406" s="25">
        <f t="shared" si="263"/>
        <v>54555.25</v>
      </c>
      <c r="F1406" s="25">
        <f t="shared" si="264"/>
        <v>55738.5</v>
      </c>
      <c r="G1406" s="25">
        <f t="shared" si="265"/>
        <v>1.0575993254213873</v>
      </c>
      <c r="H1406" s="25">
        <f t="shared" si="260"/>
        <v>0.99908176007043725</v>
      </c>
      <c r="I1406" s="4">
        <f t="shared" si="266"/>
        <v>59003.179074997803</v>
      </c>
      <c r="J1406" s="25">
        <f t="shared" si="261"/>
        <v>52785.245830062668</v>
      </c>
      <c r="K1406" s="15">
        <f t="shared" si="267"/>
        <v>52736.776309649722</v>
      </c>
      <c r="L1406" s="36">
        <f t="shared" si="268"/>
        <v>6212.223690350278</v>
      </c>
      <c r="M1406" s="36">
        <f t="shared" si="269"/>
        <v>6212.223690350278</v>
      </c>
      <c r="N1406" s="36">
        <f t="shared" si="270"/>
        <v>0.10538302075268924</v>
      </c>
      <c r="O1406" s="36">
        <f t="shared" si="271"/>
        <v>38591723.178949229</v>
      </c>
      <c r="P1406" s="35">
        <f t="shared" si="262"/>
        <v>38591723.178949229</v>
      </c>
    </row>
    <row r="1407" spans="1:16" ht="17" x14ac:dyDescent="0.4">
      <c r="A1407" s="1">
        <v>1406</v>
      </c>
      <c r="B1407" s="21">
        <v>41219</v>
      </c>
      <c r="C1407" s="43">
        <v>2</v>
      </c>
      <c r="D1407" s="22">
        <v>60513</v>
      </c>
      <c r="E1407" s="25">
        <f t="shared" si="263"/>
        <v>56921.75</v>
      </c>
      <c r="F1407" s="25">
        <f t="shared" si="264"/>
        <v>57038.25</v>
      </c>
      <c r="G1407" s="25">
        <f t="shared" si="265"/>
        <v>1.0609196460270083</v>
      </c>
      <c r="H1407" s="25">
        <f t="shared" si="260"/>
        <v>0.99903006100488578</v>
      </c>
      <c r="I1407" s="4">
        <f t="shared" si="266"/>
        <v>60571.750903203363</v>
      </c>
      <c r="J1407" s="25">
        <f t="shared" si="261"/>
        <v>52785.786496125511</v>
      </c>
      <c r="K1407" s="15">
        <f t="shared" si="267"/>
        <v>52734.587503415147</v>
      </c>
      <c r="L1407" s="36">
        <f t="shared" si="268"/>
        <v>7778.4124965848532</v>
      </c>
      <c r="M1407" s="36">
        <f t="shared" si="269"/>
        <v>7778.4124965848532</v>
      </c>
      <c r="N1407" s="36">
        <f t="shared" si="270"/>
        <v>0.12854118117734789</v>
      </c>
      <c r="O1407" s="36">
        <f t="shared" si="271"/>
        <v>60503700.967027411</v>
      </c>
      <c r="P1407" s="35">
        <f t="shared" si="262"/>
        <v>60503700.967027411</v>
      </c>
    </row>
    <row r="1408" spans="1:16" ht="17" x14ac:dyDescent="0.4">
      <c r="A1408" s="1">
        <v>1407</v>
      </c>
      <c r="B1408" s="21">
        <v>41220</v>
      </c>
      <c r="C1408" s="43">
        <v>3</v>
      </c>
      <c r="D1408" s="22">
        <v>60571</v>
      </c>
      <c r="E1408" s="25">
        <f t="shared" si="263"/>
        <v>57154.75</v>
      </c>
      <c r="F1408" s="25">
        <f t="shared" si="264"/>
        <v>57319</v>
      </c>
      <c r="G1408" s="25">
        <f t="shared" si="265"/>
        <v>1.0567351140110608</v>
      </c>
      <c r="H1408" s="25">
        <f t="shared" si="260"/>
        <v>1.0006656594296783</v>
      </c>
      <c r="I1408" s="4">
        <f t="shared" si="266"/>
        <v>60530.707163991188</v>
      </c>
      <c r="J1408" s="25">
        <f t="shared" si="261"/>
        <v>52786.327162188354</v>
      </c>
      <c r="K1408" s="15">
        <f t="shared" si="267"/>
        <v>52821.464878621948</v>
      </c>
      <c r="L1408" s="36">
        <f t="shared" si="268"/>
        <v>7749.5351213780523</v>
      </c>
      <c r="M1408" s="36">
        <f t="shared" si="269"/>
        <v>7749.5351213780523</v>
      </c>
      <c r="N1408" s="36">
        <f t="shared" si="270"/>
        <v>0.12794134356999309</v>
      </c>
      <c r="O1408" s="36">
        <f t="shared" si="271"/>
        <v>60055294.597471945</v>
      </c>
      <c r="P1408" s="35">
        <f t="shared" si="262"/>
        <v>60055294.597471945</v>
      </c>
    </row>
    <row r="1409" spans="1:16" ht="17" x14ac:dyDescent="0.4">
      <c r="A1409" s="1">
        <v>1408</v>
      </c>
      <c r="B1409" s="21">
        <v>41221</v>
      </c>
      <c r="C1409" s="43">
        <v>4</v>
      </c>
      <c r="D1409" s="22">
        <v>48586</v>
      </c>
      <c r="E1409" s="25">
        <f t="shared" si="263"/>
        <v>57483.25</v>
      </c>
      <c r="F1409" s="25">
        <f t="shared" si="264"/>
        <v>56718.25</v>
      </c>
      <c r="G1409" s="25">
        <f t="shared" si="265"/>
        <v>0.85662022364935453</v>
      </c>
      <c r="H1409" s="25">
        <f t="shared" si="260"/>
        <v>1.0012225194949984</v>
      </c>
      <c r="I1409" s="4">
        <f t="shared" si="266"/>
        <v>48526.675193548428</v>
      </c>
      <c r="J1409" s="25">
        <f t="shared" si="261"/>
        <v>52786.867828251197</v>
      </c>
      <c r="K1409" s="15">
        <f t="shared" si="267"/>
        <v>52851.400803251141</v>
      </c>
      <c r="L1409" s="36">
        <f t="shared" si="268"/>
        <v>-4265.400803251141</v>
      </c>
      <c r="M1409" s="36">
        <f t="shared" si="269"/>
        <v>4265.400803251141</v>
      </c>
      <c r="N1409" s="36">
        <f t="shared" si="270"/>
        <v>8.7790738139611024E-2</v>
      </c>
      <c r="O1409" s="36">
        <f t="shared" si="271"/>
        <v>18193644.012375478</v>
      </c>
      <c r="P1409" s="35">
        <f t="shared" si="262"/>
        <v>18193644.012375478</v>
      </c>
    </row>
    <row r="1410" spans="1:16" ht="17" x14ac:dyDescent="0.4">
      <c r="A1410" s="1">
        <v>1409</v>
      </c>
      <c r="B1410" s="21">
        <v>41222</v>
      </c>
      <c r="C1410" s="43">
        <v>1</v>
      </c>
      <c r="D1410" s="22">
        <v>60263</v>
      </c>
      <c r="E1410" s="25">
        <f t="shared" si="263"/>
        <v>55953.25</v>
      </c>
      <c r="F1410" s="25">
        <f t="shared" si="264"/>
        <v>54581.875</v>
      </c>
      <c r="G1410" s="25">
        <f t="shared" si="265"/>
        <v>1.1040844602718394</v>
      </c>
      <c r="H1410" s="25">
        <f t="shared" ref="H1410:H1473" si="272">VLOOKUP(C1410,$Q$38:$S$42,3,FALSE)</f>
        <v>0.99908176007043725</v>
      </c>
      <c r="I1410" s="4">
        <f t="shared" si="266"/>
        <v>60318.38675120176</v>
      </c>
      <c r="J1410" s="25">
        <f t="shared" si="261"/>
        <v>52787.408494314048</v>
      </c>
      <c r="K1410" s="15">
        <f t="shared" si="267"/>
        <v>52738.936988056426</v>
      </c>
      <c r="L1410" s="36">
        <f t="shared" si="268"/>
        <v>7524.0630119435737</v>
      </c>
      <c r="M1410" s="36">
        <f t="shared" si="269"/>
        <v>7524.0630119435737</v>
      </c>
      <c r="N1410" s="36">
        <f t="shared" si="270"/>
        <v>0.12485377448755577</v>
      </c>
      <c r="O1410" s="36">
        <f t="shared" si="271"/>
        <v>56611524.207697399</v>
      </c>
      <c r="P1410" s="35">
        <f t="shared" si="262"/>
        <v>56611524.207697399</v>
      </c>
    </row>
    <row r="1411" spans="1:16" ht="17" x14ac:dyDescent="0.4">
      <c r="A1411" s="1">
        <v>1410</v>
      </c>
      <c r="B1411" s="21">
        <v>41223</v>
      </c>
      <c r="C1411" s="43">
        <v>2</v>
      </c>
      <c r="D1411" s="22">
        <v>54393</v>
      </c>
      <c r="E1411" s="25">
        <f t="shared" si="263"/>
        <v>53210.5</v>
      </c>
      <c r="F1411" s="25">
        <f t="shared" si="264"/>
        <v>54837.25</v>
      </c>
      <c r="G1411" s="25">
        <f t="shared" si="265"/>
        <v>0.99189875495215385</v>
      </c>
      <c r="H1411" s="25">
        <f t="shared" si="272"/>
        <v>0.99903006100488578</v>
      </c>
      <c r="I1411" s="4">
        <f t="shared" si="266"/>
        <v>54445.809113379612</v>
      </c>
      <c r="J1411" s="25">
        <f t="shared" ref="J1411:J1474" si="273">INTERCEPT($I$2:$I$3896,$A$2:$A$3896)+SLOPE($I$2:$I$3896,$A$2:$A$3896)*A1411</f>
        <v>52787.949160376891</v>
      </c>
      <c r="K1411" s="15">
        <f t="shared" si="267"/>
        <v>52736.748070014131</v>
      </c>
      <c r="L1411" s="36">
        <f t="shared" si="268"/>
        <v>1656.2519299858686</v>
      </c>
      <c r="M1411" s="36">
        <f t="shared" si="269"/>
        <v>1656.2519299858686</v>
      </c>
      <c r="N1411" s="36">
        <f t="shared" si="270"/>
        <v>3.0449725699738361E-2</v>
      </c>
      <c r="O1411" s="36">
        <f t="shared" si="271"/>
        <v>2743170.4555819146</v>
      </c>
      <c r="P1411" s="35">
        <f t="shared" ref="P1411:P1474" si="274">(D1411-K1411)^2</f>
        <v>2743170.4555819146</v>
      </c>
    </row>
    <row r="1412" spans="1:16" ht="17" x14ac:dyDescent="0.4">
      <c r="A1412" s="1">
        <v>1411</v>
      </c>
      <c r="B1412" s="21">
        <v>41224</v>
      </c>
      <c r="C1412" s="43">
        <v>3</v>
      </c>
      <c r="D1412" s="22">
        <v>49600</v>
      </c>
      <c r="E1412" s="25">
        <f t="shared" si="263"/>
        <v>56464</v>
      </c>
      <c r="F1412" s="25">
        <f t="shared" si="264"/>
        <v>56761.875</v>
      </c>
      <c r="G1412" s="25">
        <f t="shared" si="265"/>
        <v>0.87382596152787417</v>
      </c>
      <c r="H1412" s="25">
        <f t="shared" si="272"/>
        <v>1.0006656594296783</v>
      </c>
      <c r="I1412" s="4">
        <f t="shared" si="266"/>
        <v>49567.005255550728</v>
      </c>
      <c r="J1412" s="25">
        <f t="shared" si="273"/>
        <v>52788.489826439734</v>
      </c>
      <c r="K1412" s="15">
        <f t="shared" si="267"/>
        <v>52823.628982471186</v>
      </c>
      <c r="L1412" s="36">
        <f t="shared" si="268"/>
        <v>-3223.6289824711857</v>
      </c>
      <c r="M1412" s="36">
        <f t="shared" si="269"/>
        <v>3223.6289824711857</v>
      </c>
      <c r="N1412" s="36">
        <f t="shared" si="270"/>
        <v>6.4992519807886812E-2</v>
      </c>
      <c r="O1412" s="36">
        <f t="shared" si="271"/>
        <v>10391783.816628212</v>
      </c>
      <c r="P1412" s="35">
        <f t="shared" si="274"/>
        <v>10391783.816628212</v>
      </c>
    </row>
    <row r="1413" spans="1:16" ht="17" x14ac:dyDescent="0.4">
      <c r="A1413" s="1">
        <v>1412</v>
      </c>
      <c r="B1413" s="21">
        <v>41225</v>
      </c>
      <c r="C1413" s="43">
        <v>4</v>
      </c>
      <c r="D1413" s="22">
        <v>61600</v>
      </c>
      <c r="E1413" s="25">
        <f t="shared" ref="E1413:E1476" si="275">AVERAGE(D1411:D1414)</f>
        <v>57059.75</v>
      </c>
      <c r="F1413" s="25">
        <f t="shared" ref="F1413:F1476" si="276">AVERAGE(E1413:E1414)</f>
        <v>58180.5</v>
      </c>
      <c r="G1413" s="25">
        <f t="shared" si="265"/>
        <v>1.0587739878481621</v>
      </c>
      <c r="H1413" s="25">
        <f t="shared" si="272"/>
        <v>1.0012225194949984</v>
      </c>
      <c r="I1413" s="4">
        <f t="shared" si="266"/>
        <v>61524.784751216059</v>
      </c>
      <c r="J1413" s="25">
        <f t="shared" si="273"/>
        <v>52789.030492502578</v>
      </c>
      <c r="K1413" s="15">
        <f t="shared" si="267"/>
        <v>52853.566111401728</v>
      </c>
      <c r="L1413" s="36">
        <f t="shared" si="268"/>
        <v>8746.4338885982725</v>
      </c>
      <c r="M1413" s="36">
        <f t="shared" si="269"/>
        <v>8746.4338885982725</v>
      </c>
      <c r="N1413" s="36">
        <f t="shared" si="270"/>
        <v>0.14198756312659533</v>
      </c>
      <c r="O1413" s="36">
        <f t="shared" si="271"/>
        <v>76500105.767620295</v>
      </c>
      <c r="P1413" s="35">
        <f t="shared" si="274"/>
        <v>76500105.767620295</v>
      </c>
    </row>
    <row r="1414" spans="1:16" ht="17" x14ac:dyDescent="0.4">
      <c r="A1414" s="1">
        <v>1413</v>
      </c>
      <c r="B1414" s="21">
        <v>41226</v>
      </c>
      <c r="C1414" s="43">
        <v>1</v>
      </c>
      <c r="D1414" s="22">
        <v>62646</v>
      </c>
      <c r="E1414" s="25">
        <f t="shared" si="275"/>
        <v>59301.25</v>
      </c>
      <c r="F1414" s="25">
        <f t="shared" si="276"/>
        <v>59553.5</v>
      </c>
      <c r="G1414" s="25">
        <f t="shared" si="265"/>
        <v>1.0519280982645856</v>
      </c>
      <c r="H1414" s="25">
        <f t="shared" si="272"/>
        <v>0.99908176007043725</v>
      </c>
      <c r="I1414" s="4">
        <f t="shared" si="266"/>
        <v>62703.576928061753</v>
      </c>
      <c r="J1414" s="25">
        <f t="shared" si="273"/>
        <v>52789.571158565421</v>
      </c>
      <c r="K1414" s="15">
        <f t="shared" si="267"/>
        <v>52741.097666463131</v>
      </c>
      <c r="L1414" s="36">
        <f t="shared" si="268"/>
        <v>9904.9023335368693</v>
      </c>
      <c r="M1414" s="36">
        <f t="shared" si="269"/>
        <v>9904.9023335368693</v>
      </c>
      <c r="N1414" s="36">
        <f t="shared" si="270"/>
        <v>0.15810909449185692</v>
      </c>
      <c r="O1414" s="36">
        <f t="shared" si="271"/>
        <v>98107090.236904114</v>
      </c>
      <c r="P1414" s="35">
        <f t="shared" si="274"/>
        <v>98107090.236904114</v>
      </c>
    </row>
    <row r="1415" spans="1:16" ht="17" x14ac:dyDescent="0.4">
      <c r="A1415" s="1">
        <v>1414</v>
      </c>
      <c r="B1415" s="21">
        <v>41227</v>
      </c>
      <c r="C1415" s="43">
        <v>2</v>
      </c>
      <c r="D1415" s="22">
        <v>63359</v>
      </c>
      <c r="E1415" s="25">
        <f t="shared" si="275"/>
        <v>59805.75</v>
      </c>
      <c r="F1415" s="25">
        <f t="shared" si="276"/>
        <v>60340</v>
      </c>
      <c r="G1415" s="25">
        <f t="shared" si="265"/>
        <v>1.0500331455087835</v>
      </c>
      <c r="H1415" s="25">
        <f t="shared" si="272"/>
        <v>0.99903006100488578</v>
      </c>
      <c r="I1415" s="4">
        <f t="shared" si="266"/>
        <v>63420.514029647544</v>
      </c>
      <c r="J1415" s="25">
        <f t="shared" si="273"/>
        <v>52790.111824628271</v>
      </c>
      <c r="K1415" s="15">
        <f t="shared" si="267"/>
        <v>52738.908636613123</v>
      </c>
      <c r="L1415" s="36">
        <f t="shared" si="268"/>
        <v>10620.091363386877</v>
      </c>
      <c r="M1415" s="36">
        <f t="shared" si="269"/>
        <v>10620.091363386877</v>
      </c>
      <c r="N1415" s="36">
        <f t="shared" si="270"/>
        <v>0.16761772381803497</v>
      </c>
      <c r="O1415" s="36">
        <f t="shared" si="271"/>
        <v>112786340.56668453</v>
      </c>
      <c r="P1415" s="35">
        <f t="shared" si="274"/>
        <v>112786340.56668453</v>
      </c>
    </row>
    <row r="1416" spans="1:16" ht="17" x14ac:dyDescent="0.4">
      <c r="A1416" s="1">
        <v>1415</v>
      </c>
      <c r="B1416" s="21">
        <v>41228</v>
      </c>
      <c r="C1416" s="43">
        <v>3</v>
      </c>
      <c r="D1416" s="22">
        <v>51618</v>
      </c>
      <c r="E1416" s="25">
        <f t="shared" si="275"/>
        <v>60874.25</v>
      </c>
      <c r="F1416" s="25">
        <f t="shared" si="276"/>
        <v>60374.5</v>
      </c>
      <c r="G1416" s="25">
        <f t="shared" si="265"/>
        <v>0.8549636021830409</v>
      </c>
      <c r="H1416" s="25">
        <f t="shared" si="272"/>
        <v>1.0006656594296783</v>
      </c>
      <c r="I1416" s="4">
        <f t="shared" si="266"/>
        <v>51583.662848407606</v>
      </c>
      <c r="J1416" s="25">
        <f t="shared" si="273"/>
        <v>52790.652490691115</v>
      </c>
      <c r="K1416" s="15">
        <f t="shared" si="267"/>
        <v>52825.793086320416</v>
      </c>
      <c r="L1416" s="36">
        <f t="shared" si="268"/>
        <v>-1207.7930863204165</v>
      </c>
      <c r="M1416" s="36">
        <f t="shared" si="269"/>
        <v>1207.7930863204165</v>
      </c>
      <c r="N1416" s="36">
        <f t="shared" si="270"/>
        <v>2.3398680427765828E-2</v>
      </c>
      <c r="O1416" s="36">
        <f t="shared" si="271"/>
        <v>1458764.1393633969</v>
      </c>
      <c r="P1416" s="35">
        <f t="shared" si="274"/>
        <v>1458764.1393633969</v>
      </c>
    </row>
    <row r="1417" spans="1:16" ht="17" x14ac:dyDescent="0.4">
      <c r="A1417" s="1">
        <v>1416</v>
      </c>
      <c r="B1417" s="21">
        <v>41229</v>
      </c>
      <c r="C1417" s="43">
        <v>4</v>
      </c>
      <c r="D1417" s="22">
        <v>65874</v>
      </c>
      <c r="E1417" s="25">
        <f t="shared" si="275"/>
        <v>59874.75</v>
      </c>
      <c r="F1417" s="25">
        <f t="shared" si="276"/>
        <v>58594</v>
      </c>
      <c r="G1417" s="25">
        <f t="shared" si="265"/>
        <v>1.124244803222173</v>
      </c>
      <c r="H1417" s="25">
        <f t="shared" si="272"/>
        <v>1.0012225194949984</v>
      </c>
      <c r="I1417" s="4">
        <f t="shared" si="266"/>
        <v>65793.566082818288</v>
      </c>
      <c r="J1417" s="25">
        <f t="shared" si="273"/>
        <v>52791.193156753958</v>
      </c>
      <c r="K1417" s="15">
        <f t="shared" si="267"/>
        <v>52855.731419552314</v>
      </c>
      <c r="L1417" s="36">
        <f t="shared" si="268"/>
        <v>13018.268580447686</v>
      </c>
      <c r="M1417" s="36">
        <f t="shared" si="269"/>
        <v>13018.268580447686</v>
      </c>
      <c r="N1417" s="36">
        <f t="shared" si="270"/>
        <v>0.19762377539617582</v>
      </c>
      <c r="O1417" s="36">
        <f t="shared" si="271"/>
        <v>169475316.8326714</v>
      </c>
      <c r="P1417" s="35">
        <f t="shared" si="274"/>
        <v>169475316.8326714</v>
      </c>
    </row>
    <row r="1418" spans="1:16" ht="17" x14ac:dyDescent="0.4">
      <c r="A1418" s="1">
        <v>1417</v>
      </c>
      <c r="B1418" s="21">
        <v>41230</v>
      </c>
      <c r="C1418" s="43">
        <v>1</v>
      </c>
      <c r="D1418" s="22">
        <v>58648</v>
      </c>
      <c r="E1418" s="25">
        <f t="shared" si="275"/>
        <v>57313.25</v>
      </c>
      <c r="F1418" s="25">
        <f t="shared" si="276"/>
        <v>58980.875</v>
      </c>
      <c r="G1418" s="25">
        <f t="shared" si="265"/>
        <v>0.99435622140227653</v>
      </c>
      <c r="H1418" s="25">
        <f t="shared" si="272"/>
        <v>0.99908176007043725</v>
      </c>
      <c r="I1418" s="4">
        <f t="shared" si="266"/>
        <v>58701.902430753216</v>
      </c>
      <c r="J1418" s="25">
        <f t="shared" si="273"/>
        <v>52791.733822816801</v>
      </c>
      <c r="K1418" s="15">
        <f t="shared" si="267"/>
        <v>52743.258344869842</v>
      </c>
      <c r="L1418" s="36">
        <f t="shared" si="268"/>
        <v>5904.7416551301576</v>
      </c>
      <c r="M1418" s="36">
        <f t="shared" si="269"/>
        <v>5904.7416551301576</v>
      </c>
      <c r="N1418" s="36">
        <f t="shared" si="270"/>
        <v>0.10068104036165185</v>
      </c>
      <c r="O1418" s="36">
        <f t="shared" si="271"/>
        <v>34865974.013829231</v>
      </c>
      <c r="P1418" s="35">
        <f t="shared" si="274"/>
        <v>34865974.013829231</v>
      </c>
    </row>
    <row r="1419" spans="1:16" ht="17" x14ac:dyDescent="0.4">
      <c r="A1419" s="1">
        <v>1418</v>
      </c>
      <c r="B1419" s="21">
        <v>41231</v>
      </c>
      <c r="C1419" s="43">
        <v>2</v>
      </c>
      <c r="D1419" s="22">
        <v>53113</v>
      </c>
      <c r="E1419" s="25">
        <f t="shared" si="275"/>
        <v>60648.5</v>
      </c>
      <c r="F1419" s="25">
        <f t="shared" si="276"/>
        <v>60730.875</v>
      </c>
      <c r="G1419" s="25">
        <f t="shared" si="265"/>
        <v>0.87456339135571481</v>
      </c>
      <c r="H1419" s="25">
        <f t="shared" si="272"/>
        <v>0.99903006100488578</v>
      </c>
      <c r="I1419" s="4">
        <f t="shared" si="266"/>
        <v>53164.566386096216</v>
      </c>
      <c r="J1419" s="25">
        <f t="shared" si="273"/>
        <v>52792.274488879644</v>
      </c>
      <c r="K1419" s="15">
        <f t="shared" si="267"/>
        <v>52741.069203212108</v>
      </c>
      <c r="L1419" s="36">
        <f t="shared" si="268"/>
        <v>371.93079678789218</v>
      </c>
      <c r="M1419" s="36">
        <f t="shared" si="269"/>
        <v>371.93079678789218</v>
      </c>
      <c r="N1419" s="36">
        <f t="shared" si="270"/>
        <v>7.0026320634852517E-3</v>
      </c>
      <c r="O1419" s="36">
        <f t="shared" si="271"/>
        <v>138332.51759927635</v>
      </c>
      <c r="P1419" s="35">
        <f t="shared" si="274"/>
        <v>138332.51759927635</v>
      </c>
    </row>
    <row r="1420" spans="1:16" ht="17" x14ac:dyDescent="0.4">
      <c r="A1420" s="1">
        <v>1419</v>
      </c>
      <c r="B1420" s="21">
        <v>41232</v>
      </c>
      <c r="C1420" s="43">
        <v>3</v>
      </c>
      <c r="D1420" s="22">
        <v>64959</v>
      </c>
      <c r="E1420" s="25">
        <f t="shared" si="275"/>
        <v>60813.25</v>
      </c>
      <c r="F1420" s="25">
        <f t="shared" si="276"/>
        <v>61437.625</v>
      </c>
      <c r="G1420" s="25">
        <f t="shared" si="265"/>
        <v>1.0573162618183889</v>
      </c>
      <c r="H1420" s="25">
        <f t="shared" si="272"/>
        <v>1.0006656594296783</v>
      </c>
      <c r="I1420" s="4">
        <f t="shared" si="266"/>
        <v>64915.788193454027</v>
      </c>
      <c r="J1420" s="25">
        <f t="shared" si="273"/>
        <v>52792.815154942487</v>
      </c>
      <c r="K1420" s="15">
        <f t="shared" si="267"/>
        <v>52827.95719016964</v>
      </c>
      <c r="L1420" s="36">
        <f t="shared" si="268"/>
        <v>12131.04280983036</v>
      </c>
      <c r="M1420" s="36">
        <f t="shared" si="269"/>
        <v>12131.04280983036</v>
      </c>
      <c r="N1420" s="36">
        <f t="shared" si="270"/>
        <v>0.18674922350760265</v>
      </c>
      <c r="O1420" s="36">
        <f t="shared" si="271"/>
        <v>147162199.65393686</v>
      </c>
      <c r="P1420" s="35">
        <f t="shared" si="274"/>
        <v>147162199.65393686</v>
      </c>
    </row>
    <row r="1421" spans="1:16" ht="17" x14ac:dyDescent="0.4">
      <c r="A1421" s="1">
        <v>1420</v>
      </c>
      <c r="B1421" s="21">
        <v>41233</v>
      </c>
      <c r="C1421" s="43">
        <v>4</v>
      </c>
      <c r="D1421" s="22">
        <v>66533</v>
      </c>
      <c r="E1421" s="25">
        <f t="shared" si="275"/>
        <v>62062</v>
      </c>
      <c r="F1421" s="25">
        <f t="shared" si="276"/>
        <v>61874</v>
      </c>
      <c r="G1421" s="25">
        <f t="shared" si="265"/>
        <v>1.0752981866373599</v>
      </c>
      <c r="H1421" s="25">
        <f t="shared" si="272"/>
        <v>1.0012225194949984</v>
      </c>
      <c r="I1421" s="4">
        <f t="shared" si="266"/>
        <v>66451.76142617951</v>
      </c>
      <c r="J1421" s="25">
        <f t="shared" si="273"/>
        <v>52793.355821005338</v>
      </c>
      <c r="K1421" s="15">
        <f t="shared" si="267"/>
        <v>52857.896727702908</v>
      </c>
      <c r="L1421" s="36">
        <f t="shared" si="268"/>
        <v>13675.103272297092</v>
      </c>
      <c r="M1421" s="36">
        <f t="shared" si="269"/>
        <v>13675.103272297092</v>
      </c>
      <c r="N1421" s="36">
        <f t="shared" si="270"/>
        <v>0.20553865408589861</v>
      </c>
      <c r="O1421" s="36">
        <f t="shared" si="271"/>
        <v>187008449.50799063</v>
      </c>
      <c r="P1421" s="35">
        <f t="shared" si="274"/>
        <v>187008449.50799063</v>
      </c>
    </row>
    <row r="1422" spans="1:16" ht="17" x14ac:dyDescent="0.4">
      <c r="A1422" s="1">
        <v>1421</v>
      </c>
      <c r="B1422" s="21">
        <v>41234</v>
      </c>
      <c r="C1422" s="43">
        <v>1</v>
      </c>
      <c r="D1422" s="22">
        <v>63643</v>
      </c>
      <c r="E1422" s="25">
        <f t="shared" si="275"/>
        <v>61686</v>
      </c>
      <c r="F1422" s="25">
        <f t="shared" si="276"/>
        <v>61611.5</v>
      </c>
      <c r="G1422" s="25">
        <f t="shared" si="265"/>
        <v>1.0329727404786444</v>
      </c>
      <c r="H1422" s="25">
        <f t="shared" si="272"/>
        <v>0.99908176007043725</v>
      </c>
      <c r="I1422" s="4">
        <f t="shared" si="266"/>
        <v>63701.493254679219</v>
      </c>
      <c r="J1422" s="25">
        <f t="shared" si="273"/>
        <v>52793.896487068181</v>
      </c>
      <c r="K1422" s="15">
        <f t="shared" si="267"/>
        <v>52745.419023276554</v>
      </c>
      <c r="L1422" s="36">
        <f t="shared" si="268"/>
        <v>10897.580976723446</v>
      </c>
      <c r="M1422" s="36">
        <f t="shared" si="269"/>
        <v>10897.580976723446</v>
      </c>
      <c r="N1422" s="36">
        <f t="shared" si="270"/>
        <v>0.17122984423618381</v>
      </c>
      <c r="O1422" s="36">
        <f t="shared" si="271"/>
        <v>118757271.14424473</v>
      </c>
      <c r="P1422" s="35">
        <f t="shared" si="274"/>
        <v>118757271.14424473</v>
      </c>
    </row>
    <row r="1423" spans="1:16" ht="17" x14ac:dyDescent="0.4">
      <c r="A1423" s="1">
        <v>1422</v>
      </c>
      <c r="B1423" s="21">
        <v>41235</v>
      </c>
      <c r="C1423" s="43">
        <v>2</v>
      </c>
      <c r="D1423" s="22">
        <v>51609</v>
      </c>
      <c r="E1423" s="25">
        <f t="shared" si="275"/>
        <v>61537</v>
      </c>
      <c r="F1423" s="25">
        <f t="shared" si="276"/>
        <v>60444.875</v>
      </c>
      <c r="G1423" s="25">
        <f t="shared" si="265"/>
        <v>0.85381928575416854</v>
      </c>
      <c r="H1423" s="25">
        <f t="shared" si="272"/>
        <v>0.99903006100488578</v>
      </c>
      <c r="I1423" s="4">
        <f t="shared" si="266"/>
        <v>51659.10618153822</v>
      </c>
      <c r="J1423" s="25">
        <f t="shared" si="273"/>
        <v>52794.437153131024</v>
      </c>
      <c r="K1423" s="15">
        <f t="shared" si="267"/>
        <v>52743.229769811092</v>
      </c>
      <c r="L1423" s="36">
        <f t="shared" si="268"/>
        <v>-1134.2297698110924</v>
      </c>
      <c r="M1423" s="36">
        <f t="shared" si="269"/>
        <v>1134.2297698110924</v>
      </c>
      <c r="N1423" s="36">
        <f t="shared" si="270"/>
        <v>2.1977363828229426E-2</v>
      </c>
      <c r="O1423" s="36">
        <f t="shared" si="271"/>
        <v>1286477.1707257237</v>
      </c>
      <c r="P1423" s="35">
        <f t="shared" si="274"/>
        <v>1286477.1707257237</v>
      </c>
    </row>
    <row r="1424" spans="1:16" ht="17" x14ac:dyDescent="0.4">
      <c r="A1424" s="1">
        <v>1423</v>
      </c>
      <c r="B1424" s="21">
        <v>41236</v>
      </c>
      <c r="C1424" s="43">
        <v>3</v>
      </c>
      <c r="D1424" s="22">
        <v>64363</v>
      </c>
      <c r="E1424" s="25">
        <f t="shared" si="275"/>
        <v>59352.75</v>
      </c>
      <c r="F1424" s="25">
        <f t="shared" si="276"/>
        <v>58007</v>
      </c>
      <c r="G1424" s="25">
        <f t="shared" si="265"/>
        <v>1.109572982571069</v>
      </c>
      <c r="H1424" s="25">
        <f t="shared" si="272"/>
        <v>1.0006656594296783</v>
      </c>
      <c r="I1424" s="4">
        <f t="shared" si="266"/>
        <v>64320.184662560714</v>
      </c>
      <c r="J1424" s="25">
        <f t="shared" si="273"/>
        <v>52794.977819193868</v>
      </c>
      <c r="K1424" s="15">
        <f t="shared" si="267"/>
        <v>52830.121294018871</v>
      </c>
      <c r="L1424" s="36">
        <f t="shared" si="268"/>
        <v>11532.878705981129</v>
      </c>
      <c r="M1424" s="36">
        <f t="shared" si="269"/>
        <v>11532.878705981129</v>
      </c>
      <c r="N1424" s="36">
        <f t="shared" si="270"/>
        <v>0.17918491533926525</v>
      </c>
      <c r="O1424" s="36">
        <f t="shared" si="271"/>
        <v>133007291.24687296</v>
      </c>
      <c r="P1424" s="35">
        <f t="shared" si="274"/>
        <v>133007291.24687296</v>
      </c>
    </row>
    <row r="1425" spans="1:16" ht="17" x14ac:dyDescent="0.4">
      <c r="A1425" s="1">
        <v>1424</v>
      </c>
      <c r="B1425" s="21">
        <v>41237</v>
      </c>
      <c r="C1425" s="43">
        <v>4</v>
      </c>
      <c r="D1425" s="22">
        <v>57796</v>
      </c>
      <c r="E1425" s="25">
        <f t="shared" si="275"/>
        <v>56661.25</v>
      </c>
      <c r="F1425" s="25">
        <f t="shared" si="276"/>
        <v>58288.875</v>
      </c>
      <c r="G1425" s="25">
        <f t="shared" si="265"/>
        <v>0.99154426981134913</v>
      </c>
      <c r="H1425" s="25">
        <f t="shared" si="272"/>
        <v>1.0012225194949984</v>
      </c>
      <c r="I1425" s="4">
        <f t="shared" si="266"/>
        <v>57725.429537033822</v>
      </c>
      <c r="J1425" s="25">
        <f t="shared" si="273"/>
        <v>52795.518485256711</v>
      </c>
      <c r="K1425" s="15">
        <f t="shared" si="267"/>
        <v>52860.062035853487</v>
      </c>
      <c r="L1425" s="36">
        <f t="shared" si="268"/>
        <v>4935.937964146513</v>
      </c>
      <c r="M1425" s="36">
        <f t="shared" si="269"/>
        <v>4935.937964146513</v>
      </c>
      <c r="N1425" s="36">
        <f t="shared" si="270"/>
        <v>8.5402760816432152E-2</v>
      </c>
      <c r="O1425" s="36">
        <f t="shared" si="271"/>
        <v>24363483.585902825</v>
      </c>
      <c r="P1425" s="35">
        <f t="shared" si="274"/>
        <v>24363483.585902825</v>
      </c>
    </row>
    <row r="1426" spans="1:16" ht="17" x14ac:dyDescent="0.4">
      <c r="A1426" s="1">
        <v>1425</v>
      </c>
      <c r="B1426" s="21">
        <v>41238</v>
      </c>
      <c r="C1426" s="43">
        <v>1</v>
      </c>
      <c r="D1426" s="22">
        <v>52877</v>
      </c>
      <c r="E1426" s="25">
        <f t="shared" si="275"/>
        <v>59916.5</v>
      </c>
      <c r="F1426" s="25">
        <f t="shared" si="276"/>
        <v>60124.125</v>
      </c>
      <c r="G1426" s="25">
        <f t="shared" si="265"/>
        <v>0.87946394230269465</v>
      </c>
      <c r="H1426" s="25">
        <f t="shared" si="272"/>
        <v>0.99908176007043725</v>
      </c>
      <c r="I1426" s="4">
        <f t="shared" si="266"/>
        <v>52925.598397744812</v>
      </c>
      <c r="J1426" s="25">
        <f t="shared" si="273"/>
        <v>52796.059151319554</v>
      </c>
      <c r="K1426" s="15">
        <f t="shared" si="267"/>
        <v>52747.579701683258</v>
      </c>
      <c r="L1426" s="36">
        <f t="shared" si="268"/>
        <v>129.42029831674154</v>
      </c>
      <c r="M1426" s="36">
        <f t="shared" si="269"/>
        <v>129.42029831674154</v>
      </c>
      <c r="N1426" s="36">
        <f t="shared" si="270"/>
        <v>2.447572636812632E-3</v>
      </c>
      <c r="O1426" s="36">
        <f t="shared" si="271"/>
        <v>16749.613616394374</v>
      </c>
      <c r="P1426" s="35">
        <f t="shared" si="274"/>
        <v>16749.613616394374</v>
      </c>
    </row>
    <row r="1427" spans="1:16" ht="17" x14ac:dyDescent="0.4">
      <c r="A1427" s="1">
        <v>1426</v>
      </c>
      <c r="B1427" s="21">
        <v>41239</v>
      </c>
      <c r="C1427" s="43">
        <v>2</v>
      </c>
      <c r="D1427" s="22">
        <v>64630</v>
      </c>
      <c r="E1427" s="25">
        <f t="shared" si="275"/>
        <v>60331.75</v>
      </c>
      <c r="F1427" s="25">
        <f t="shared" si="276"/>
        <v>61510.375</v>
      </c>
      <c r="G1427" s="25">
        <f t="shared" si="265"/>
        <v>1.0507170538303499</v>
      </c>
      <c r="H1427" s="25">
        <f t="shared" si="272"/>
        <v>0.99903006100488578</v>
      </c>
      <c r="I1427" s="4">
        <f t="shared" si="266"/>
        <v>64692.748019004728</v>
      </c>
      <c r="J1427" s="25">
        <f t="shared" si="273"/>
        <v>52796.599817382405</v>
      </c>
      <c r="K1427" s="15">
        <f t="shared" si="267"/>
        <v>52745.390336410084</v>
      </c>
      <c r="L1427" s="36">
        <f t="shared" si="268"/>
        <v>11884.609663589916</v>
      </c>
      <c r="M1427" s="36">
        <f t="shared" si="269"/>
        <v>11884.609663589916</v>
      </c>
      <c r="N1427" s="36">
        <f t="shared" si="270"/>
        <v>0.18388688942580714</v>
      </c>
      <c r="O1427" s="36">
        <f t="shared" si="271"/>
        <v>141243946.8558948</v>
      </c>
      <c r="P1427" s="35">
        <f t="shared" si="274"/>
        <v>141243946.8558948</v>
      </c>
    </row>
    <row r="1428" spans="1:16" ht="17" x14ac:dyDescent="0.4">
      <c r="A1428" s="1">
        <v>1427</v>
      </c>
      <c r="B1428" s="21">
        <v>41240</v>
      </c>
      <c r="C1428" s="43">
        <v>3</v>
      </c>
      <c r="D1428" s="22">
        <v>66024</v>
      </c>
      <c r="E1428" s="25">
        <f t="shared" si="275"/>
        <v>62689</v>
      </c>
      <c r="F1428" s="25">
        <f t="shared" si="276"/>
        <v>62855.625</v>
      </c>
      <c r="G1428" s="25">
        <f t="shared" si="265"/>
        <v>1.0504071831280017</v>
      </c>
      <c r="H1428" s="25">
        <f t="shared" si="272"/>
        <v>1.0006656594296783</v>
      </c>
      <c r="I1428" s="4">
        <f t="shared" si="266"/>
        <v>65980.079737751643</v>
      </c>
      <c r="J1428" s="25">
        <f t="shared" si="273"/>
        <v>52797.140483445248</v>
      </c>
      <c r="K1428" s="15">
        <f t="shared" si="267"/>
        <v>52832.285397868101</v>
      </c>
      <c r="L1428" s="36">
        <f t="shared" si="268"/>
        <v>13191.714602131899</v>
      </c>
      <c r="M1428" s="36">
        <f t="shared" si="269"/>
        <v>13191.714602131899</v>
      </c>
      <c r="N1428" s="36">
        <f t="shared" si="270"/>
        <v>0.19980180846558673</v>
      </c>
      <c r="O1428" s="36">
        <f t="shared" si="271"/>
        <v>174021334.14409995</v>
      </c>
      <c r="P1428" s="35">
        <f t="shared" si="274"/>
        <v>174021334.14409995</v>
      </c>
    </row>
    <row r="1429" spans="1:16" ht="17" x14ac:dyDescent="0.4">
      <c r="A1429" s="1">
        <v>1428</v>
      </c>
      <c r="B1429" s="21">
        <v>41241</v>
      </c>
      <c r="C1429" s="43">
        <v>4</v>
      </c>
      <c r="D1429" s="22">
        <v>67225</v>
      </c>
      <c r="E1429" s="25">
        <f t="shared" si="275"/>
        <v>63022.25</v>
      </c>
      <c r="F1429" s="25">
        <f t="shared" si="276"/>
        <v>63322.25</v>
      </c>
      <c r="G1429" s="25">
        <f t="shared" si="265"/>
        <v>1.0616331542230417</v>
      </c>
      <c r="H1429" s="25">
        <f t="shared" si="272"/>
        <v>1.0012225194949984</v>
      </c>
      <c r="I1429" s="4">
        <f t="shared" si="266"/>
        <v>67142.916475657461</v>
      </c>
      <c r="J1429" s="25">
        <f t="shared" si="273"/>
        <v>52797.681149508091</v>
      </c>
      <c r="K1429" s="15">
        <f t="shared" si="267"/>
        <v>52862.227344004074</v>
      </c>
      <c r="L1429" s="36">
        <f t="shared" si="268"/>
        <v>14362.772655995926</v>
      </c>
      <c r="M1429" s="36">
        <f t="shared" si="269"/>
        <v>14362.772655995926</v>
      </c>
      <c r="N1429" s="36">
        <f t="shared" si="270"/>
        <v>0.21365225222753331</v>
      </c>
      <c r="O1429" s="36">
        <f t="shared" si="271"/>
        <v>206289238.36782429</v>
      </c>
      <c r="P1429" s="35">
        <f t="shared" si="274"/>
        <v>206289238.36782429</v>
      </c>
    </row>
    <row r="1430" spans="1:16" ht="17" x14ac:dyDescent="0.4">
      <c r="A1430" s="1">
        <v>1429</v>
      </c>
      <c r="B1430" s="21">
        <v>41242</v>
      </c>
      <c r="C1430" s="43">
        <v>1</v>
      </c>
      <c r="D1430" s="22">
        <v>54210</v>
      </c>
      <c r="E1430" s="25">
        <f t="shared" si="275"/>
        <v>63622.25</v>
      </c>
      <c r="F1430" s="25">
        <f t="shared" si="276"/>
        <v>62776.25</v>
      </c>
      <c r="G1430" s="25">
        <f t="shared" si="265"/>
        <v>0.86354313932418714</v>
      </c>
      <c r="H1430" s="25">
        <f t="shared" si="272"/>
        <v>0.99908176007043725</v>
      </c>
      <c r="I1430" s="4">
        <f t="shared" si="266"/>
        <v>54259.823536542281</v>
      </c>
      <c r="J1430" s="25">
        <f t="shared" si="273"/>
        <v>52798.221815570934</v>
      </c>
      <c r="K1430" s="15">
        <f t="shared" si="267"/>
        <v>52749.740380089963</v>
      </c>
      <c r="L1430" s="36">
        <f t="shared" si="268"/>
        <v>1460.2596199100371</v>
      </c>
      <c r="M1430" s="36">
        <f t="shared" si="269"/>
        <v>1460.2596199100371</v>
      </c>
      <c r="N1430" s="36">
        <f t="shared" si="270"/>
        <v>2.6937089465228502E-2</v>
      </c>
      <c r="O1430" s="36">
        <f t="shared" si="271"/>
        <v>2132358.1575398063</v>
      </c>
      <c r="P1430" s="35">
        <f t="shared" si="274"/>
        <v>2132358.1575398063</v>
      </c>
    </row>
    <row r="1431" spans="1:16" ht="17" x14ac:dyDescent="0.4">
      <c r="A1431" s="1">
        <v>1430</v>
      </c>
      <c r="B1431" s="21">
        <v>41243</v>
      </c>
      <c r="C1431" s="43">
        <v>2</v>
      </c>
      <c r="D1431" s="22">
        <v>67030</v>
      </c>
      <c r="E1431" s="25">
        <f t="shared" si="275"/>
        <v>61930.25</v>
      </c>
      <c r="F1431" s="25">
        <f t="shared" si="276"/>
        <v>60262.75</v>
      </c>
      <c r="G1431" s="25">
        <f t="shared" si="265"/>
        <v>1.1122957382462633</v>
      </c>
      <c r="H1431" s="25">
        <f t="shared" si="272"/>
        <v>0.99903006100488578</v>
      </c>
      <c r="I1431" s="4">
        <f t="shared" si="266"/>
        <v>67095.078132661103</v>
      </c>
      <c r="J1431" s="25">
        <f t="shared" si="273"/>
        <v>52798.762481633777</v>
      </c>
      <c r="K1431" s="15">
        <f t="shared" si="267"/>
        <v>52747.550903009069</v>
      </c>
      <c r="L1431" s="36">
        <f t="shared" si="268"/>
        <v>14282.449096990931</v>
      </c>
      <c r="M1431" s="36">
        <f t="shared" si="269"/>
        <v>14282.449096990931</v>
      </c>
      <c r="N1431" s="36">
        <f t="shared" si="270"/>
        <v>0.21307547511548458</v>
      </c>
      <c r="O1431" s="36">
        <f t="shared" si="271"/>
        <v>203988352.20813707</v>
      </c>
      <c r="P1431" s="35">
        <f t="shared" si="274"/>
        <v>203988352.20813707</v>
      </c>
    </row>
    <row r="1432" spans="1:16" ht="17" x14ac:dyDescent="0.4">
      <c r="A1432" s="1">
        <v>1431</v>
      </c>
      <c r="B1432" s="21">
        <v>41244</v>
      </c>
      <c r="C1432" s="43">
        <v>3</v>
      </c>
      <c r="D1432" s="22">
        <v>59256</v>
      </c>
      <c r="E1432" s="25">
        <f t="shared" si="275"/>
        <v>58595.25</v>
      </c>
      <c r="F1432" s="25">
        <f t="shared" si="276"/>
        <v>59810.75</v>
      </c>
      <c r="G1432" s="25">
        <f t="shared" si="265"/>
        <v>0.99072491149166331</v>
      </c>
      <c r="H1432" s="25">
        <f t="shared" si="272"/>
        <v>1.0006656594296783</v>
      </c>
      <c r="I1432" s="4">
        <f t="shared" si="266"/>
        <v>59216.581923849073</v>
      </c>
      <c r="J1432" s="25">
        <f t="shared" si="273"/>
        <v>52799.303147696628</v>
      </c>
      <c r="K1432" s="15">
        <f t="shared" si="267"/>
        <v>52834.449501717339</v>
      </c>
      <c r="L1432" s="36">
        <f t="shared" si="268"/>
        <v>6421.5504982826606</v>
      </c>
      <c r="M1432" s="36">
        <f t="shared" si="269"/>
        <v>6421.5504982826606</v>
      </c>
      <c r="N1432" s="36">
        <f t="shared" si="270"/>
        <v>0.10836962498789424</v>
      </c>
      <c r="O1432" s="36">
        <f t="shared" si="271"/>
        <v>41236310.801994286</v>
      </c>
      <c r="P1432" s="35">
        <f t="shared" si="274"/>
        <v>41236310.801994286</v>
      </c>
    </row>
    <row r="1433" spans="1:16" ht="17" x14ac:dyDescent="0.4">
      <c r="A1433" s="1">
        <v>1432</v>
      </c>
      <c r="B1433" s="21">
        <v>41245</v>
      </c>
      <c r="C1433" s="43">
        <v>4</v>
      </c>
      <c r="D1433" s="22">
        <v>53885</v>
      </c>
      <c r="E1433" s="25">
        <f t="shared" si="275"/>
        <v>61026.25</v>
      </c>
      <c r="F1433" s="25">
        <f t="shared" si="276"/>
        <v>60831.375</v>
      </c>
      <c r="G1433" s="25">
        <f t="shared" si="265"/>
        <v>0.88580933769785741</v>
      </c>
      <c r="H1433" s="25">
        <f t="shared" si="272"/>
        <v>1.0012225194949984</v>
      </c>
      <c r="I1433" s="4">
        <f t="shared" si="266"/>
        <v>53819.204972715539</v>
      </c>
      <c r="J1433" s="25">
        <f t="shared" si="273"/>
        <v>52799.843813759471</v>
      </c>
      <c r="K1433" s="15">
        <f t="shared" si="267"/>
        <v>52864.39265215466</v>
      </c>
      <c r="L1433" s="36">
        <f t="shared" si="268"/>
        <v>1020.60734784534</v>
      </c>
      <c r="M1433" s="36">
        <f t="shared" si="269"/>
        <v>1020.60734784534</v>
      </c>
      <c r="N1433" s="36">
        <f t="shared" si="270"/>
        <v>1.8940472262138627E-2</v>
      </c>
      <c r="O1433" s="36">
        <f t="shared" si="271"/>
        <v>1041639.3584758987</v>
      </c>
      <c r="P1433" s="35">
        <f t="shared" si="274"/>
        <v>1041639.3584758987</v>
      </c>
    </row>
    <row r="1434" spans="1:16" ht="17" x14ac:dyDescent="0.4">
      <c r="A1434" s="1">
        <v>1433</v>
      </c>
      <c r="B1434" s="21">
        <v>41246</v>
      </c>
      <c r="C1434" s="43">
        <v>1</v>
      </c>
      <c r="D1434" s="22">
        <v>63934</v>
      </c>
      <c r="E1434" s="25">
        <f t="shared" si="275"/>
        <v>60636.5</v>
      </c>
      <c r="F1434" s="25">
        <f t="shared" si="276"/>
        <v>61348.625</v>
      </c>
      <c r="G1434" s="25">
        <f t="shared" si="265"/>
        <v>1.042142346303605</v>
      </c>
      <c r="H1434" s="25">
        <f t="shared" si="272"/>
        <v>0.99908176007043725</v>
      </c>
      <c r="I1434" s="4">
        <f t="shared" si="266"/>
        <v>63992.760708085116</v>
      </c>
      <c r="J1434" s="25">
        <f t="shared" si="273"/>
        <v>52800.384479822314</v>
      </c>
      <c r="K1434" s="15">
        <f t="shared" si="267"/>
        <v>52751.901058496675</v>
      </c>
      <c r="L1434" s="36">
        <f t="shared" si="268"/>
        <v>11182.098941503325</v>
      </c>
      <c r="M1434" s="36">
        <f t="shared" si="269"/>
        <v>11182.098941503325</v>
      </c>
      <c r="N1434" s="36">
        <f t="shared" si="270"/>
        <v>0.17490066226895432</v>
      </c>
      <c r="O1434" s="36">
        <f t="shared" si="271"/>
        <v>125039336.73756979</v>
      </c>
      <c r="P1434" s="35">
        <f t="shared" si="274"/>
        <v>125039336.73756979</v>
      </c>
    </row>
    <row r="1435" spans="1:16" ht="17" x14ac:dyDescent="0.4">
      <c r="A1435" s="1">
        <v>1434</v>
      </c>
      <c r="B1435" s="21">
        <v>41247</v>
      </c>
      <c r="C1435" s="43">
        <v>2</v>
      </c>
      <c r="D1435" s="22">
        <v>65471</v>
      </c>
      <c r="E1435" s="25">
        <f t="shared" si="275"/>
        <v>62060.75</v>
      </c>
      <c r="F1435" s="25">
        <f t="shared" si="276"/>
        <v>60873.125</v>
      </c>
      <c r="G1435" s="25">
        <f t="shared" si="265"/>
        <v>1.0755321005780465</v>
      </c>
      <c r="H1435" s="25">
        <f t="shared" si="272"/>
        <v>0.99903006100488578</v>
      </c>
      <c r="I1435" s="4">
        <f t="shared" si="266"/>
        <v>65534.564529665149</v>
      </c>
      <c r="J1435" s="25">
        <f t="shared" si="273"/>
        <v>52800.925145885158</v>
      </c>
      <c r="K1435" s="15">
        <f t="shared" si="267"/>
        <v>52749.711469608053</v>
      </c>
      <c r="L1435" s="36">
        <f t="shared" si="268"/>
        <v>12721.288530391947</v>
      </c>
      <c r="M1435" s="36">
        <f t="shared" si="269"/>
        <v>12721.288530391947</v>
      </c>
      <c r="N1435" s="36">
        <f t="shared" si="270"/>
        <v>0.19430417330408803</v>
      </c>
      <c r="O1435" s="36">
        <f t="shared" si="271"/>
        <v>161831181.87348169</v>
      </c>
      <c r="P1435" s="35">
        <f t="shared" si="274"/>
        <v>161831181.87348169</v>
      </c>
    </row>
    <row r="1436" spans="1:16" ht="17" x14ac:dyDescent="0.4">
      <c r="A1436" s="1">
        <v>1435</v>
      </c>
      <c r="B1436" s="21">
        <v>41248</v>
      </c>
      <c r="C1436" s="43">
        <v>3</v>
      </c>
      <c r="D1436" s="22">
        <v>64953</v>
      </c>
      <c r="E1436" s="25">
        <f t="shared" si="275"/>
        <v>59685.5</v>
      </c>
      <c r="F1436" s="25">
        <f t="shared" si="276"/>
        <v>59054.5</v>
      </c>
      <c r="G1436" s="25">
        <f t="shared" si="265"/>
        <v>1.0998823121015333</v>
      </c>
      <c r="H1436" s="25">
        <f t="shared" si="272"/>
        <v>1.0006656594296783</v>
      </c>
      <c r="I1436" s="4">
        <f t="shared" si="266"/>
        <v>64909.792184753758</v>
      </c>
      <c r="J1436" s="25">
        <f t="shared" si="273"/>
        <v>52801.465811948001</v>
      </c>
      <c r="K1436" s="15">
        <f t="shared" si="267"/>
        <v>52836.613605566563</v>
      </c>
      <c r="L1436" s="36">
        <f t="shared" si="268"/>
        <v>12116.386394433437</v>
      </c>
      <c r="M1436" s="36">
        <f t="shared" si="269"/>
        <v>12116.386394433437</v>
      </c>
      <c r="N1436" s="36">
        <f t="shared" si="270"/>
        <v>0.18654082789760962</v>
      </c>
      <c r="O1436" s="36">
        <f t="shared" si="271"/>
        <v>146806819.25921172</v>
      </c>
      <c r="P1436" s="35">
        <f t="shared" si="274"/>
        <v>146806819.25921172</v>
      </c>
    </row>
    <row r="1437" spans="1:16" ht="17" x14ac:dyDescent="0.4">
      <c r="A1437" s="1">
        <v>1436</v>
      </c>
      <c r="B1437" s="21">
        <v>41249</v>
      </c>
      <c r="C1437" s="43">
        <v>4</v>
      </c>
      <c r="D1437" s="22">
        <v>44384</v>
      </c>
      <c r="E1437" s="25">
        <f t="shared" si="275"/>
        <v>58423.5</v>
      </c>
      <c r="F1437" s="25">
        <f t="shared" si="276"/>
        <v>56855.875</v>
      </c>
      <c r="G1437" s="25">
        <f t="shared" si="265"/>
        <v>0.78064052307699072</v>
      </c>
      <c r="H1437" s="25">
        <f t="shared" si="272"/>
        <v>1.0012225194949984</v>
      </c>
      <c r="I1437" s="4">
        <f t="shared" si="266"/>
        <v>44329.80594801905</v>
      </c>
      <c r="J1437" s="25">
        <f t="shared" si="273"/>
        <v>52802.006478010844</v>
      </c>
      <c r="K1437" s="15">
        <f t="shared" si="267"/>
        <v>52866.557960305247</v>
      </c>
      <c r="L1437" s="36">
        <f t="shared" si="268"/>
        <v>-8482.5579603052465</v>
      </c>
      <c r="M1437" s="36">
        <f t="shared" si="269"/>
        <v>8482.5579603052465</v>
      </c>
      <c r="N1437" s="36">
        <f t="shared" si="270"/>
        <v>0.19111747387133307</v>
      </c>
      <c r="O1437" s="36">
        <f t="shared" si="271"/>
        <v>71953789.549937904</v>
      </c>
      <c r="P1437" s="35">
        <f t="shared" si="274"/>
        <v>71953789.549937904</v>
      </c>
    </row>
    <row r="1438" spans="1:16" ht="17" x14ac:dyDescent="0.4">
      <c r="A1438" s="1">
        <v>1437</v>
      </c>
      <c r="B1438" s="21">
        <v>41250</v>
      </c>
      <c r="C1438" s="43">
        <v>1</v>
      </c>
      <c r="D1438" s="22">
        <v>58886</v>
      </c>
      <c r="E1438" s="25">
        <f t="shared" si="275"/>
        <v>55288.25</v>
      </c>
      <c r="F1438" s="25">
        <f t="shared" si="276"/>
        <v>53484.375</v>
      </c>
      <c r="G1438" s="25">
        <f t="shared" si="265"/>
        <v>1.1009944493134678</v>
      </c>
      <c r="H1438" s="25">
        <f t="shared" si="272"/>
        <v>0.99908176007043725</v>
      </c>
      <c r="I1438" s="4">
        <f t="shared" si="266"/>
        <v>58940.121172714054</v>
      </c>
      <c r="J1438" s="25">
        <f t="shared" si="273"/>
        <v>52802.547144073695</v>
      </c>
      <c r="K1438" s="15">
        <f t="shared" si="267"/>
        <v>52754.061736903386</v>
      </c>
      <c r="L1438" s="36">
        <f t="shared" si="268"/>
        <v>6131.9382630966138</v>
      </c>
      <c r="M1438" s="36">
        <f t="shared" si="269"/>
        <v>6131.9382630966138</v>
      </c>
      <c r="N1438" s="36">
        <f t="shared" si="270"/>
        <v>0.10413236190430007</v>
      </c>
      <c r="O1438" s="36">
        <f t="shared" si="271"/>
        <v>37600666.862428315</v>
      </c>
      <c r="P1438" s="35">
        <f t="shared" si="274"/>
        <v>37600666.862428315</v>
      </c>
    </row>
    <row r="1439" spans="1:16" ht="17" x14ac:dyDescent="0.4">
      <c r="A1439" s="1">
        <v>1438</v>
      </c>
      <c r="B1439" s="21">
        <v>41251</v>
      </c>
      <c r="C1439" s="43">
        <v>2</v>
      </c>
      <c r="D1439" s="22">
        <v>52930</v>
      </c>
      <c r="E1439" s="25">
        <f t="shared" si="275"/>
        <v>51680.5</v>
      </c>
      <c r="F1439" s="25">
        <f t="shared" si="276"/>
        <v>54097.875</v>
      </c>
      <c r="G1439" s="25">
        <f t="shared" si="265"/>
        <v>0.97841181377272213</v>
      </c>
      <c r="H1439" s="25">
        <f t="shared" si="272"/>
        <v>0.99903006100488578</v>
      </c>
      <c r="I1439" s="4">
        <f t="shared" si="266"/>
        <v>52981.388714929912</v>
      </c>
      <c r="J1439" s="25">
        <f t="shared" si="273"/>
        <v>52803.087810136538</v>
      </c>
      <c r="K1439" s="15">
        <f t="shared" si="267"/>
        <v>52751.872036207045</v>
      </c>
      <c r="L1439" s="36">
        <f t="shared" si="268"/>
        <v>178.12796379295469</v>
      </c>
      <c r="M1439" s="36">
        <f t="shared" si="269"/>
        <v>178.12796379295469</v>
      </c>
      <c r="N1439" s="36">
        <f t="shared" si="270"/>
        <v>3.3653497788202285E-3</v>
      </c>
      <c r="O1439" s="36">
        <f t="shared" si="271"/>
        <v>31729.571485024175</v>
      </c>
      <c r="P1439" s="35">
        <f t="shared" si="274"/>
        <v>31729.571485024175</v>
      </c>
    </row>
    <row r="1440" spans="1:16" ht="17" x14ac:dyDescent="0.4">
      <c r="A1440" s="1">
        <v>1439</v>
      </c>
      <c r="B1440" s="21">
        <v>41252</v>
      </c>
      <c r="C1440" s="43">
        <v>3</v>
      </c>
      <c r="D1440" s="22">
        <v>50522</v>
      </c>
      <c r="E1440" s="25">
        <f t="shared" si="275"/>
        <v>56515.25</v>
      </c>
      <c r="F1440" s="25">
        <f t="shared" si="276"/>
        <v>57518.5</v>
      </c>
      <c r="G1440" s="25">
        <f t="shared" si="265"/>
        <v>0.87836087519667583</v>
      </c>
      <c r="H1440" s="25">
        <f t="shared" si="272"/>
        <v>1.0006656594296783</v>
      </c>
      <c r="I1440" s="4">
        <f t="shared" si="266"/>
        <v>50488.391925825279</v>
      </c>
      <c r="J1440" s="25">
        <f t="shared" si="273"/>
        <v>52803.628476199381</v>
      </c>
      <c r="K1440" s="15">
        <f t="shared" si="267"/>
        <v>52838.777709415794</v>
      </c>
      <c r="L1440" s="36">
        <f t="shared" si="268"/>
        <v>-2316.7777094157937</v>
      </c>
      <c r="M1440" s="36">
        <f t="shared" si="269"/>
        <v>2316.7777094157937</v>
      </c>
      <c r="N1440" s="36">
        <f t="shared" si="270"/>
        <v>4.5856809101298315E-2</v>
      </c>
      <c r="O1440" s="36">
        <f t="shared" si="271"/>
        <v>5367458.9548458913</v>
      </c>
      <c r="P1440" s="35">
        <f t="shared" si="274"/>
        <v>5367458.9548458913</v>
      </c>
    </row>
    <row r="1441" spans="1:16" ht="17" x14ac:dyDescent="0.4">
      <c r="A1441" s="1">
        <v>1440</v>
      </c>
      <c r="B1441" s="21">
        <v>41253</v>
      </c>
      <c r="C1441" s="43">
        <v>4</v>
      </c>
      <c r="D1441" s="22">
        <v>63723</v>
      </c>
      <c r="E1441" s="25">
        <f t="shared" si="275"/>
        <v>58521.75</v>
      </c>
      <c r="F1441" s="25">
        <f t="shared" si="276"/>
        <v>60512.125</v>
      </c>
      <c r="G1441" s="25">
        <f t="shared" si="265"/>
        <v>1.0530616797873154</v>
      </c>
      <c r="H1441" s="25">
        <f t="shared" si="272"/>
        <v>1.0012225194949984</v>
      </c>
      <c r="I1441" s="4">
        <f t="shared" si="266"/>
        <v>63645.192511391899</v>
      </c>
      <c r="J1441" s="25">
        <f t="shared" si="273"/>
        <v>52804.169142262224</v>
      </c>
      <c r="K1441" s="15">
        <f t="shared" si="267"/>
        <v>52868.723268455833</v>
      </c>
      <c r="L1441" s="36">
        <f t="shared" si="268"/>
        <v>10854.276731544167</v>
      </c>
      <c r="M1441" s="36">
        <f t="shared" si="269"/>
        <v>10854.276731544167</v>
      </c>
      <c r="N1441" s="36">
        <f t="shared" si="270"/>
        <v>0.17033530642851352</v>
      </c>
      <c r="O1441" s="36">
        <f t="shared" si="271"/>
        <v>117815323.36494112</v>
      </c>
      <c r="P1441" s="35">
        <f t="shared" si="274"/>
        <v>117815323.36494112</v>
      </c>
    </row>
    <row r="1442" spans="1:16" ht="17" x14ac:dyDescent="0.4">
      <c r="A1442" s="1">
        <v>1441</v>
      </c>
      <c r="B1442" s="21">
        <v>41254</v>
      </c>
      <c r="C1442" s="43">
        <v>1</v>
      </c>
      <c r="D1442" s="22">
        <v>66912</v>
      </c>
      <c r="E1442" s="25">
        <f t="shared" si="275"/>
        <v>62502.5</v>
      </c>
      <c r="F1442" s="25">
        <f t="shared" si="276"/>
        <v>63149.25</v>
      </c>
      <c r="G1442" s="25">
        <f t="shared" si="265"/>
        <v>1.0595850307010772</v>
      </c>
      <c r="H1442" s="25">
        <f t="shared" si="272"/>
        <v>0.99908176007043725</v>
      </c>
      <c r="I1442" s="4">
        <f t="shared" si="266"/>
        <v>66973.497739847211</v>
      </c>
      <c r="J1442" s="25">
        <f t="shared" si="273"/>
        <v>52804.709808325068</v>
      </c>
      <c r="K1442" s="15">
        <f t="shared" si="267"/>
        <v>52756.222415310091</v>
      </c>
      <c r="L1442" s="36">
        <f t="shared" si="268"/>
        <v>14155.777584689909</v>
      </c>
      <c r="M1442" s="36">
        <f t="shared" si="269"/>
        <v>14155.777584689909</v>
      </c>
      <c r="N1442" s="36">
        <f t="shared" si="270"/>
        <v>0.21155812985249148</v>
      </c>
      <c r="O1442" s="36">
        <f t="shared" si="271"/>
        <v>200386039.02720928</v>
      </c>
      <c r="P1442" s="35">
        <f t="shared" si="274"/>
        <v>200386039.02720928</v>
      </c>
    </row>
    <row r="1443" spans="1:16" ht="17" x14ac:dyDescent="0.4">
      <c r="A1443" s="1">
        <v>1442</v>
      </c>
      <c r="B1443" s="21">
        <v>41255</v>
      </c>
      <c r="C1443" s="43">
        <v>2</v>
      </c>
      <c r="D1443" s="22">
        <v>68853</v>
      </c>
      <c r="E1443" s="25">
        <f t="shared" si="275"/>
        <v>63796</v>
      </c>
      <c r="F1443" s="25">
        <f t="shared" si="276"/>
        <v>64548.5</v>
      </c>
      <c r="G1443" s="25">
        <f t="shared" si="265"/>
        <v>1.0666862901539154</v>
      </c>
      <c r="H1443" s="25">
        <f t="shared" si="272"/>
        <v>0.99903006100488578</v>
      </c>
      <c r="I1443" s="4">
        <f t="shared" si="266"/>
        <v>68919.848048159256</v>
      </c>
      <c r="J1443" s="25">
        <f t="shared" si="273"/>
        <v>52805.250474387911</v>
      </c>
      <c r="K1443" s="15">
        <f t="shared" si="267"/>
        <v>52754.03260280603</v>
      </c>
      <c r="L1443" s="36">
        <f t="shared" si="268"/>
        <v>16098.96739719397</v>
      </c>
      <c r="M1443" s="36">
        <f t="shared" si="269"/>
        <v>16098.96739719397</v>
      </c>
      <c r="N1443" s="36">
        <f t="shared" si="270"/>
        <v>0.23381649887723077</v>
      </c>
      <c r="O1443" s="36">
        <f t="shared" si="271"/>
        <v>259176751.25591439</v>
      </c>
      <c r="P1443" s="35">
        <f t="shared" si="274"/>
        <v>259176751.25591439</v>
      </c>
    </row>
    <row r="1444" spans="1:16" ht="17" x14ac:dyDescent="0.4">
      <c r="A1444" s="1">
        <v>1443</v>
      </c>
      <c r="B1444" s="21">
        <v>41256</v>
      </c>
      <c r="C1444" s="43">
        <v>3</v>
      </c>
      <c r="D1444" s="22">
        <v>55696</v>
      </c>
      <c r="E1444" s="25">
        <f t="shared" si="275"/>
        <v>65301</v>
      </c>
      <c r="F1444" s="25">
        <f t="shared" si="276"/>
        <v>64755.75</v>
      </c>
      <c r="G1444" s="25">
        <f t="shared" si="265"/>
        <v>0.86009350520996208</v>
      </c>
      <c r="H1444" s="25">
        <f t="shared" si="272"/>
        <v>1.0006656594296783</v>
      </c>
      <c r="I1444" s="4">
        <f t="shared" si="266"/>
        <v>55658.950095023254</v>
      </c>
      <c r="J1444" s="25">
        <f t="shared" si="273"/>
        <v>52805.791140450761</v>
      </c>
      <c r="K1444" s="15">
        <f t="shared" si="267"/>
        <v>52840.941813265024</v>
      </c>
      <c r="L1444" s="36">
        <f t="shared" si="268"/>
        <v>2855.0581867349756</v>
      </c>
      <c r="M1444" s="36">
        <f t="shared" si="269"/>
        <v>2855.0581867349756</v>
      </c>
      <c r="N1444" s="36">
        <f t="shared" si="270"/>
        <v>5.1261458394408495E-2</v>
      </c>
      <c r="O1444" s="36">
        <f t="shared" si="271"/>
        <v>8151357.2496424066</v>
      </c>
      <c r="P1444" s="35">
        <f t="shared" si="274"/>
        <v>8151357.2496424066</v>
      </c>
    </row>
    <row r="1445" spans="1:16" ht="17" x14ac:dyDescent="0.4">
      <c r="A1445" s="1">
        <v>1444</v>
      </c>
      <c r="B1445" s="21">
        <v>41257</v>
      </c>
      <c r="C1445" s="43">
        <v>4</v>
      </c>
      <c r="D1445" s="22">
        <v>69743</v>
      </c>
      <c r="E1445" s="25">
        <f t="shared" si="275"/>
        <v>64210.5</v>
      </c>
      <c r="F1445" s="25">
        <f t="shared" si="276"/>
        <v>62832.875</v>
      </c>
      <c r="G1445" s="25">
        <f t="shared" si="265"/>
        <v>1.1099762664051263</v>
      </c>
      <c r="H1445" s="25">
        <f t="shared" si="272"/>
        <v>1.0012225194949984</v>
      </c>
      <c r="I1445" s="4">
        <f t="shared" si="266"/>
        <v>69657.841930260736</v>
      </c>
      <c r="J1445" s="25">
        <f t="shared" si="273"/>
        <v>52806.331806513605</v>
      </c>
      <c r="K1445" s="15">
        <f t="shared" si="267"/>
        <v>52870.88857660642</v>
      </c>
      <c r="L1445" s="36">
        <f t="shared" si="268"/>
        <v>16872.11142339358</v>
      </c>
      <c r="M1445" s="36">
        <f t="shared" si="269"/>
        <v>16872.11142339358</v>
      </c>
      <c r="N1445" s="36">
        <f t="shared" si="270"/>
        <v>0.24191834913028662</v>
      </c>
      <c r="O1445" s="36">
        <f t="shared" si="271"/>
        <v>284668143.88340813</v>
      </c>
      <c r="P1445" s="35">
        <f t="shared" si="274"/>
        <v>284668143.88340813</v>
      </c>
    </row>
    <row r="1446" spans="1:16" ht="17" x14ac:dyDescent="0.4">
      <c r="A1446" s="1">
        <v>1445</v>
      </c>
      <c r="B1446" s="21">
        <v>41258</v>
      </c>
      <c r="C1446" s="43">
        <v>1</v>
      </c>
      <c r="D1446" s="22">
        <v>62550</v>
      </c>
      <c r="E1446" s="25">
        <f t="shared" si="275"/>
        <v>61455.25</v>
      </c>
      <c r="F1446" s="25">
        <f t="shared" si="276"/>
        <v>63427</v>
      </c>
      <c r="G1446" s="25">
        <f t="shared" si="265"/>
        <v>0.98617308086461597</v>
      </c>
      <c r="H1446" s="25">
        <f t="shared" si="272"/>
        <v>0.99908176007043725</v>
      </c>
      <c r="I1446" s="4">
        <f t="shared" si="266"/>
        <v>62607.488696010325</v>
      </c>
      <c r="J1446" s="25">
        <f t="shared" si="273"/>
        <v>52806.872472576448</v>
      </c>
      <c r="K1446" s="15">
        <f t="shared" si="267"/>
        <v>52758.383093716802</v>
      </c>
      <c r="L1446" s="36">
        <f t="shared" si="268"/>
        <v>9791.6169062831977</v>
      </c>
      <c r="M1446" s="36">
        <f t="shared" si="269"/>
        <v>9791.6169062831977</v>
      </c>
      <c r="N1446" s="36">
        <f t="shared" si="270"/>
        <v>0.15654063799013906</v>
      </c>
      <c r="O1446" s="36">
        <f t="shared" si="271"/>
        <v>95875761.639410943</v>
      </c>
      <c r="P1446" s="35">
        <f t="shared" si="274"/>
        <v>95875761.639410943</v>
      </c>
    </row>
    <row r="1447" spans="1:16" ht="17" x14ac:dyDescent="0.4">
      <c r="A1447" s="1">
        <v>1446</v>
      </c>
      <c r="B1447" s="21">
        <v>41259</v>
      </c>
      <c r="C1447" s="43">
        <v>2</v>
      </c>
      <c r="D1447" s="22">
        <v>57832</v>
      </c>
      <c r="E1447" s="25">
        <f t="shared" si="275"/>
        <v>65398.75</v>
      </c>
      <c r="F1447" s="25">
        <f t="shared" si="276"/>
        <v>65699.625</v>
      </c>
      <c r="G1447" s="25">
        <f t="shared" si="265"/>
        <v>0.88024855545218106</v>
      </c>
      <c r="H1447" s="25">
        <f t="shared" si="272"/>
        <v>0.99903006100488578</v>
      </c>
      <c r="I1447" s="4">
        <f t="shared" si="266"/>
        <v>57888.147972073057</v>
      </c>
      <c r="J1447" s="25">
        <f t="shared" si="273"/>
        <v>52807.413138639291</v>
      </c>
      <c r="K1447" s="15">
        <f t="shared" si="267"/>
        <v>52756.193169405014</v>
      </c>
      <c r="L1447" s="36">
        <f t="shared" si="268"/>
        <v>5075.8068305949855</v>
      </c>
      <c r="M1447" s="36">
        <f t="shared" si="269"/>
        <v>5075.8068305949855</v>
      </c>
      <c r="N1447" s="36">
        <f t="shared" si="270"/>
        <v>8.7768135817453755E-2</v>
      </c>
      <c r="O1447" s="36">
        <f t="shared" si="271"/>
        <v>25763814.981514711</v>
      </c>
      <c r="P1447" s="35">
        <f t="shared" si="274"/>
        <v>25763814.981514711</v>
      </c>
    </row>
    <row r="1448" spans="1:16" ht="17" x14ac:dyDescent="0.4">
      <c r="A1448" s="1">
        <v>1447</v>
      </c>
      <c r="B1448" s="21">
        <v>41260</v>
      </c>
      <c r="C1448" s="43">
        <v>3</v>
      </c>
      <c r="D1448" s="22">
        <v>71470</v>
      </c>
      <c r="E1448" s="25">
        <f t="shared" si="275"/>
        <v>66000.5</v>
      </c>
      <c r="F1448" s="25">
        <f t="shared" si="276"/>
        <v>66921.875</v>
      </c>
      <c r="G1448" s="25">
        <f t="shared" si="265"/>
        <v>1.0679617090824189</v>
      </c>
      <c r="H1448" s="25">
        <f t="shared" si="272"/>
        <v>1.0006656594296783</v>
      </c>
      <c r="I1448" s="4">
        <f t="shared" si="266"/>
        <v>71422.456968028433</v>
      </c>
      <c r="J1448" s="25">
        <f t="shared" si="273"/>
        <v>52807.953804702134</v>
      </c>
      <c r="K1448" s="15">
        <f t="shared" si="267"/>
        <v>52843.105917114255</v>
      </c>
      <c r="L1448" s="36">
        <f t="shared" si="268"/>
        <v>18626.894082885745</v>
      </c>
      <c r="M1448" s="36">
        <f t="shared" si="269"/>
        <v>18626.894082885745</v>
      </c>
      <c r="N1448" s="36">
        <f t="shared" si="270"/>
        <v>0.26062535445481666</v>
      </c>
      <c r="O1448" s="36">
        <f t="shared" si="271"/>
        <v>346961183.175044</v>
      </c>
      <c r="P1448" s="35">
        <f t="shared" si="274"/>
        <v>346961183.175044</v>
      </c>
    </row>
    <row r="1449" spans="1:16" ht="17" x14ac:dyDescent="0.4">
      <c r="A1449" s="1">
        <v>1448</v>
      </c>
      <c r="B1449" s="21">
        <v>41261</v>
      </c>
      <c r="C1449" s="43">
        <v>4</v>
      </c>
      <c r="D1449" s="22">
        <v>72150</v>
      </c>
      <c r="E1449" s="25">
        <f t="shared" si="275"/>
        <v>67843.25</v>
      </c>
      <c r="F1449" s="25">
        <f t="shared" si="276"/>
        <v>67491.625</v>
      </c>
      <c r="G1449" s="25">
        <f t="shared" si="265"/>
        <v>1.069021526744985</v>
      </c>
      <c r="H1449" s="25">
        <f t="shared" si="272"/>
        <v>1.0012225194949984</v>
      </c>
      <c r="I1449" s="4">
        <f t="shared" si="266"/>
        <v>72061.90291883504</v>
      </c>
      <c r="J1449" s="25">
        <f t="shared" si="273"/>
        <v>52808.494470764985</v>
      </c>
      <c r="K1449" s="15">
        <f t="shared" si="267"/>
        <v>52873.053884757013</v>
      </c>
      <c r="L1449" s="36">
        <f t="shared" si="268"/>
        <v>19276.946115242987</v>
      </c>
      <c r="M1449" s="36">
        <f t="shared" si="269"/>
        <v>19276.946115242987</v>
      </c>
      <c r="N1449" s="36">
        <f t="shared" si="270"/>
        <v>0.26717874033600814</v>
      </c>
      <c r="O1449" s="36">
        <f t="shared" si="271"/>
        <v>371600651.52998167</v>
      </c>
      <c r="P1449" s="35">
        <f t="shared" si="274"/>
        <v>371600651.52998167</v>
      </c>
    </row>
    <row r="1450" spans="1:16" ht="17" x14ac:dyDescent="0.4">
      <c r="A1450" s="1">
        <v>1449</v>
      </c>
      <c r="B1450" s="21">
        <v>41262</v>
      </c>
      <c r="C1450" s="43">
        <v>1</v>
      </c>
      <c r="D1450" s="22">
        <v>69921</v>
      </c>
      <c r="E1450" s="25">
        <f t="shared" si="275"/>
        <v>67140</v>
      </c>
      <c r="F1450" s="25">
        <f t="shared" si="276"/>
        <v>66415.125</v>
      </c>
      <c r="G1450" s="25">
        <f t="shared" si="265"/>
        <v>1.0527872980740456</v>
      </c>
      <c r="H1450" s="25">
        <f t="shared" si="272"/>
        <v>0.99908176007043725</v>
      </c>
      <c r="I1450" s="4">
        <f t="shared" si="266"/>
        <v>69985.263263209243</v>
      </c>
      <c r="J1450" s="25">
        <f t="shared" si="273"/>
        <v>52809.035136827828</v>
      </c>
      <c r="K1450" s="15">
        <f t="shared" si="267"/>
        <v>52760.543772123514</v>
      </c>
      <c r="L1450" s="36">
        <f t="shared" si="268"/>
        <v>17160.456227876486</v>
      </c>
      <c r="M1450" s="36">
        <f t="shared" si="269"/>
        <v>17160.456227876486</v>
      </c>
      <c r="N1450" s="36">
        <f t="shared" si="270"/>
        <v>0.24542635585698841</v>
      </c>
      <c r="O1450" s="36">
        <f t="shared" si="271"/>
        <v>294481257.94886488</v>
      </c>
      <c r="P1450" s="35">
        <f t="shared" si="274"/>
        <v>294481257.94886488</v>
      </c>
    </row>
    <row r="1451" spans="1:16" ht="17" x14ac:dyDescent="0.4">
      <c r="A1451" s="1">
        <v>1450</v>
      </c>
      <c r="B1451" s="21">
        <v>41263</v>
      </c>
      <c r="C1451" s="43">
        <v>2</v>
      </c>
      <c r="D1451" s="22">
        <v>55019</v>
      </c>
      <c r="E1451" s="25">
        <f t="shared" si="275"/>
        <v>65690.25</v>
      </c>
      <c r="F1451" s="25">
        <f t="shared" si="276"/>
        <v>63936.375</v>
      </c>
      <c r="G1451" s="25">
        <f t="shared" si="265"/>
        <v>0.86052736020770648</v>
      </c>
      <c r="H1451" s="25">
        <f t="shared" si="272"/>
        <v>0.99903006100488578</v>
      </c>
      <c r="I1451" s="4">
        <f t="shared" si="266"/>
        <v>55072.416884691651</v>
      </c>
      <c r="J1451" s="25">
        <f t="shared" si="273"/>
        <v>52809.575802890671</v>
      </c>
      <c r="K1451" s="15">
        <f t="shared" si="267"/>
        <v>52758.353736004006</v>
      </c>
      <c r="L1451" s="36">
        <f t="shared" si="268"/>
        <v>2260.6462639959936</v>
      </c>
      <c r="M1451" s="36">
        <f t="shared" si="269"/>
        <v>2260.6462639959936</v>
      </c>
      <c r="N1451" s="36">
        <f t="shared" si="270"/>
        <v>4.1088465148330464E-2</v>
      </c>
      <c r="O1451" s="36">
        <f t="shared" si="271"/>
        <v>5110521.5309190443</v>
      </c>
      <c r="P1451" s="35">
        <f t="shared" si="274"/>
        <v>5110521.5309190443</v>
      </c>
    </row>
    <row r="1452" spans="1:16" ht="17" x14ac:dyDescent="0.4">
      <c r="A1452" s="1">
        <v>1451</v>
      </c>
      <c r="B1452" s="21">
        <v>41264</v>
      </c>
      <c r="C1452" s="43">
        <v>3</v>
      </c>
      <c r="D1452" s="22">
        <v>65671</v>
      </c>
      <c r="E1452" s="25">
        <f t="shared" si="275"/>
        <v>62182.5</v>
      </c>
      <c r="F1452" s="25">
        <f t="shared" si="276"/>
        <v>60071.75</v>
      </c>
      <c r="G1452" s="25">
        <f t="shared" si="265"/>
        <v>1.093209370461157</v>
      </c>
      <c r="H1452" s="25">
        <f t="shared" si="272"/>
        <v>1.0006656594296783</v>
      </c>
      <c r="I1452" s="4">
        <f t="shared" si="266"/>
        <v>65627.314559219187</v>
      </c>
      <c r="J1452" s="25">
        <f t="shared" si="273"/>
        <v>52810.116468953514</v>
      </c>
      <c r="K1452" s="15">
        <f t="shared" si="267"/>
        <v>52845.270020963486</v>
      </c>
      <c r="L1452" s="36">
        <f t="shared" si="268"/>
        <v>12825.729979036514</v>
      </c>
      <c r="M1452" s="36">
        <f t="shared" si="269"/>
        <v>12825.729979036514</v>
      </c>
      <c r="N1452" s="36">
        <f t="shared" si="270"/>
        <v>0.1953027969581172</v>
      </c>
      <c r="O1452" s="36">
        <f t="shared" si="271"/>
        <v>164499349.49515599</v>
      </c>
      <c r="P1452" s="35">
        <f t="shared" si="274"/>
        <v>164499349.49515599</v>
      </c>
    </row>
    <row r="1453" spans="1:16" ht="17" x14ac:dyDescent="0.4">
      <c r="A1453" s="1">
        <v>1452</v>
      </c>
      <c r="B1453" s="21">
        <v>41265</v>
      </c>
      <c r="C1453" s="43">
        <v>4</v>
      </c>
      <c r="D1453" s="22">
        <v>58119</v>
      </c>
      <c r="E1453" s="25">
        <f t="shared" si="275"/>
        <v>57961</v>
      </c>
      <c r="F1453" s="25">
        <f t="shared" si="276"/>
        <v>57717.375</v>
      </c>
      <c r="G1453" s="25">
        <f t="shared" ref="G1453:G1516" si="277">D1453/F1453</f>
        <v>1.0069584765419426</v>
      </c>
      <c r="H1453" s="25">
        <f t="shared" si="272"/>
        <v>1.0012225194949984</v>
      </c>
      <c r="I1453" s="4">
        <f t="shared" ref="I1453:I1516" si="278">D1453/H1453</f>
        <v>58048.035145388407</v>
      </c>
      <c r="J1453" s="25">
        <f t="shared" si="273"/>
        <v>52810.657135016358</v>
      </c>
      <c r="K1453" s="15">
        <f t="shared" ref="K1453:K1516" si="279">H1453*J1453</f>
        <v>52875.219192907593</v>
      </c>
      <c r="L1453" s="36">
        <f t="shared" ref="L1453:L1516" si="280">D1453-K1453</f>
        <v>5243.7808070924075</v>
      </c>
      <c r="M1453" s="36">
        <f t="shared" ref="M1453:M1516" si="281">ABS(L1453)</f>
        <v>5243.7808070924075</v>
      </c>
      <c r="N1453" s="36">
        <f t="shared" ref="N1453:N1516" si="282">M1453/D1453</f>
        <v>9.0224897315721322E-2</v>
      </c>
      <c r="O1453" s="36">
        <f t="shared" ref="O1453:O1516" si="283">L1453^2</f>
        <v>27497237.152830701</v>
      </c>
      <c r="P1453" s="35">
        <f t="shared" si="274"/>
        <v>27497237.152830701</v>
      </c>
    </row>
    <row r="1454" spans="1:16" ht="17" x14ac:dyDescent="0.4">
      <c r="A1454" s="1">
        <v>1453</v>
      </c>
      <c r="B1454" s="21">
        <v>41266</v>
      </c>
      <c r="C1454" s="43">
        <v>1</v>
      </c>
      <c r="D1454" s="22">
        <v>53035</v>
      </c>
      <c r="E1454" s="25">
        <f t="shared" si="275"/>
        <v>57473.75</v>
      </c>
      <c r="F1454" s="25">
        <f t="shared" si="276"/>
        <v>55046.625</v>
      </c>
      <c r="G1454" s="25">
        <f t="shared" si="277"/>
        <v>0.96345597936294913</v>
      </c>
      <c r="H1454" s="25">
        <f t="shared" si="272"/>
        <v>0.99908176007043725</v>
      </c>
      <c r="I1454" s="4">
        <f t="shared" si="278"/>
        <v>53083.743612996128</v>
      </c>
      <c r="J1454" s="25">
        <f t="shared" si="273"/>
        <v>52811.197801079201</v>
      </c>
      <c r="K1454" s="15">
        <f t="shared" si="279"/>
        <v>52762.704450530211</v>
      </c>
      <c r="L1454" s="36">
        <f t="shared" si="280"/>
        <v>272.29554946978897</v>
      </c>
      <c r="M1454" s="36">
        <f t="shared" si="281"/>
        <v>272.29554946978897</v>
      </c>
      <c r="N1454" s="36">
        <f t="shared" si="282"/>
        <v>5.1342613268556417E-3</v>
      </c>
      <c r="O1454" s="36">
        <f t="shared" si="283"/>
        <v>74144.866261054296</v>
      </c>
      <c r="P1454" s="35">
        <f t="shared" si="274"/>
        <v>74144.866261054296</v>
      </c>
    </row>
    <row r="1455" spans="1:16" ht="17" x14ac:dyDescent="0.4">
      <c r="A1455" s="1">
        <v>1454</v>
      </c>
      <c r="B1455" s="21">
        <v>41267</v>
      </c>
      <c r="C1455" s="43">
        <v>2</v>
      </c>
      <c r="D1455" s="22">
        <v>53070</v>
      </c>
      <c r="E1455" s="25">
        <f t="shared" si="275"/>
        <v>52619.5</v>
      </c>
      <c r="F1455" s="25">
        <f t="shared" si="276"/>
        <v>52372.25</v>
      </c>
      <c r="G1455" s="25">
        <f t="shared" si="277"/>
        <v>1.0133228952355493</v>
      </c>
      <c r="H1455" s="25">
        <f t="shared" si="272"/>
        <v>0.99903006100488578</v>
      </c>
      <c r="I1455" s="4">
        <f t="shared" si="278"/>
        <v>53121.52463822654</v>
      </c>
      <c r="J1455" s="25">
        <f t="shared" si="273"/>
        <v>52811.738467142051</v>
      </c>
      <c r="K1455" s="15">
        <f t="shared" si="279"/>
        <v>52760.514302602998</v>
      </c>
      <c r="L1455" s="36">
        <f t="shared" si="280"/>
        <v>309.48569739700179</v>
      </c>
      <c r="M1455" s="36">
        <f t="shared" si="281"/>
        <v>309.48569739700179</v>
      </c>
      <c r="N1455" s="36">
        <f t="shared" si="282"/>
        <v>5.8316506010364011E-3</v>
      </c>
      <c r="O1455" s="36">
        <f t="shared" si="283"/>
        <v>95781.396893308556</v>
      </c>
      <c r="P1455" s="35">
        <f t="shared" si="274"/>
        <v>95781.396893308556</v>
      </c>
    </row>
    <row r="1456" spans="1:16" ht="17" x14ac:dyDescent="0.4">
      <c r="A1456" s="1">
        <v>1455</v>
      </c>
      <c r="B1456" s="21">
        <v>41268</v>
      </c>
      <c r="C1456" s="43">
        <v>3</v>
      </c>
      <c r="D1456" s="22">
        <v>46254</v>
      </c>
      <c r="E1456" s="25">
        <f t="shared" si="275"/>
        <v>52125</v>
      </c>
      <c r="F1456" s="25">
        <f t="shared" si="276"/>
        <v>51516.25</v>
      </c>
      <c r="G1456" s="25">
        <f t="shared" si="277"/>
        <v>0.89785261931914684</v>
      </c>
      <c r="H1456" s="25">
        <f t="shared" si="272"/>
        <v>1.0006656594296783</v>
      </c>
      <c r="I1456" s="4">
        <f t="shared" si="278"/>
        <v>46223.231070367809</v>
      </c>
      <c r="J1456" s="25">
        <f t="shared" si="273"/>
        <v>52812.279133204895</v>
      </c>
      <c r="K1456" s="15">
        <f t="shared" si="279"/>
        <v>52847.434124812717</v>
      </c>
      <c r="L1456" s="36">
        <f t="shared" si="280"/>
        <v>-6593.4341248127166</v>
      </c>
      <c r="M1456" s="36">
        <f t="shared" si="281"/>
        <v>6593.4341248127166</v>
      </c>
      <c r="N1456" s="36">
        <f t="shared" si="282"/>
        <v>0.1425484093227119</v>
      </c>
      <c r="O1456" s="36">
        <f t="shared" si="283"/>
        <v>43473373.558244832</v>
      </c>
      <c r="P1456" s="35">
        <f t="shared" si="274"/>
        <v>43473373.558244832</v>
      </c>
    </row>
    <row r="1457" spans="1:16" ht="17" x14ac:dyDescent="0.4">
      <c r="A1457" s="1">
        <v>1456</v>
      </c>
      <c r="B1457" s="21">
        <v>41269</v>
      </c>
      <c r="C1457" s="43">
        <v>4</v>
      </c>
      <c r="D1457" s="22">
        <v>56141</v>
      </c>
      <c r="E1457" s="25">
        <f t="shared" si="275"/>
        <v>50907.5</v>
      </c>
      <c r="F1457" s="25">
        <f t="shared" si="276"/>
        <v>51846.5</v>
      </c>
      <c r="G1457" s="25">
        <f t="shared" si="277"/>
        <v>1.0828310493475934</v>
      </c>
      <c r="H1457" s="25">
        <f t="shared" si="272"/>
        <v>1.0012225194949984</v>
      </c>
      <c r="I1457" s="4">
        <f t="shared" si="278"/>
        <v>56072.450336331502</v>
      </c>
      <c r="J1457" s="25">
        <f t="shared" si="273"/>
        <v>52812.819799267738</v>
      </c>
      <c r="K1457" s="15">
        <f t="shared" si="279"/>
        <v>52877.384501058179</v>
      </c>
      <c r="L1457" s="36">
        <f t="shared" si="280"/>
        <v>3263.615498941821</v>
      </c>
      <c r="M1457" s="36">
        <f t="shared" si="281"/>
        <v>3263.615498941821</v>
      </c>
      <c r="N1457" s="36">
        <f t="shared" si="282"/>
        <v>5.8132478918113697E-2</v>
      </c>
      <c r="O1457" s="36">
        <f t="shared" si="283"/>
        <v>10651186.124933271</v>
      </c>
      <c r="P1457" s="35">
        <f t="shared" si="274"/>
        <v>10651186.124933271</v>
      </c>
    </row>
    <row r="1458" spans="1:16" ht="17" x14ac:dyDescent="0.4">
      <c r="A1458" s="1">
        <v>1457</v>
      </c>
      <c r="B1458" s="21">
        <v>41270</v>
      </c>
      <c r="C1458" s="43">
        <v>1</v>
      </c>
      <c r="D1458" s="22">
        <v>48165</v>
      </c>
      <c r="E1458" s="25">
        <f t="shared" si="275"/>
        <v>52785.5</v>
      </c>
      <c r="F1458" s="25">
        <f t="shared" si="276"/>
        <v>54219</v>
      </c>
      <c r="G1458" s="25">
        <f t="shared" si="277"/>
        <v>0.8883417252254745</v>
      </c>
      <c r="H1458" s="25">
        <f t="shared" si="272"/>
        <v>0.99908176007043725</v>
      </c>
      <c r="I1458" s="4">
        <f t="shared" si="278"/>
        <v>48209.267674553754</v>
      </c>
      <c r="J1458" s="25">
        <f t="shared" si="273"/>
        <v>52813.360465330581</v>
      </c>
      <c r="K1458" s="15">
        <f t="shared" si="279"/>
        <v>52764.865128936923</v>
      </c>
      <c r="L1458" s="36">
        <f t="shared" si="280"/>
        <v>-4599.8651289369227</v>
      </c>
      <c r="M1458" s="36">
        <f t="shared" si="281"/>
        <v>4599.8651289369227</v>
      </c>
      <c r="N1458" s="36">
        <f t="shared" si="282"/>
        <v>9.5502234588122556E-2</v>
      </c>
      <c r="O1458" s="36">
        <f t="shared" si="283"/>
        <v>21158759.204409894</v>
      </c>
      <c r="P1458" s="35">
        <f t="shared" si="274"/>
        <v>21158759.204409894</v>
      </c>
    </row>
    <row r="1459" spans="1:16" ht="17" x14ac:dyDescent="0.4">
      <c r="A1459" s="1">
        <v>1458</v>
      </c>
      <c r="B1459" s="21">
        <v>41271</v>
      </c>
      <c r="C1459" s="43">
        <v>2</v>
      </c>
      <c r="D1459" s="22">
        <v>60582</v>
      </c>
      <c r="E1459" s="25">
        <f t="shared" si="275"/>
        <v>55652.5</v>
      </c>
      <c r="F1459" s="25">
        <f t="shared" si="276"/>
        <v>55345.375</v>
      </c>
      <c r="G1459" s="25">
        <f t="shared" si="277"/>
        <v>1.0946172105618581</v>
      </c>
      <c r="H1459" s="25">
        <f t="shared" si="272"/>
        <v>0.99903006100488578</v>
      </c>
      <c r="I1459" s="4">
        <f t="shared" si="278"/>
        <v>60640.817893970983</v>
      </c>
      <c r="J1459" s="25">
        <f t="shared" si="273"/>
        <v>52813.901131393424</v>
      </c>
      <c r="K1459" s="15">
        <f t="shared" si="279"/>
        <v>52762.674869201976</v>
      </c>
      <c r="L1459" s="36">
        <f t="shared" si="280"/>
        <v>7819.3251307980245</v>
      </c>
      <c r="M1459" s="36">
        <f t="shared" si="281"/>
        <v>7819.3251307980245</v>
      </c>
      <c r="N1459" s="36">
        <f t="shared" si="282"/>
        <v>0.12907010549004697</v>
      </c>
      <c r="O1459" s="36">
        <f t="shared" si="283"/>
        <v>61141845.501129545</v>
      </c>
      <c r="P1459" s="35">
        <f t="shared" si="274"/>
        <v>61141845.501129545</v>
      </c>
    </row>
    <row r="1460" spans="1:16" ht="17" x14ac:dyDescent="0.4">
      <c r="A1460" s="1">
        <v>1459</v>
      </c>
      <c r="B1460" s="21">
        <v>41272</v>
      </c>
      <c r="C1460" s="43">
        <v>3</v>
      </c>
      <c r="D1460" s="22">
        <v>57722</v>
      </c>
      <c r="E1460" s="25">
        <f t="shared" si="275"/>
        <v>55038.25</v>
      </c>
      <c r="F1460" s="25">
        <f t="shared" si="276"/>
        <v>55914.25</v>
      </c>
      <c r="G1460" s="25">
        <f t="shared" si="277"/>
        <v>1.0323307564708459</v>
      </c>
      <c r="H1460" s="25">
        <f t="shared" si="272"/>
        <v>1.0006656594296783</v>
      </c>
      <c r="I1460" s="4">
        <f t="shared" si="278"/>
        <v>57683.602366147155</v>
      </c>
      <c r="J1460" s="25">
        <f t="shared" si="273"/>
        <v>52814.441797456275</v>
      </c>
      <c r="K1460" s="15">
        <f t="shared" si="279"/>
        <v>52849.598228661947</v>
      </c>
      <c r="L1460" s="36">
        <f t="shared" si="280"/>
        <v>4872.4017713380526</v>
      </c>
      <c r="M1460" s="36">
        <f t="shared" si="281"/>
        <v>4872.4017713380526</v>
      </c>
      <c r="N1460" s="36">
        <f t="shared" si="282"/>
        <v>8.4411520240775653E-2</v>
      </c>
      <c r="O1460" s="36">
        <f t="shared" si="283"/>
        <v>23740299.021338195</v>
      </c>
      <c r="P1460" s="35">
        <f t="shared" si="274"/>
        <v>23740299.021338195</v>
      </c>
    </row>
    <row r="1461" spans="1:16" ht="17" x14ac:dyDescent="0.4">
      <c r="A1461" s="1">
        <v>1460</v>
      </c>
      <c r="B1461" s="21">
        <v>41273</v>
      </c>
      <c r="C1461" s="43">
        <v>4</v>
      </c>
      <c r="D1461" s="22">
        <v>53684</v>
      </c>
      <c r="E1461" s="25">
        <f t="shared" si="275"/>
        <v>56790.25</v>
      </c>
      <c r="F1461" s="25">
        <f t="shared" si="276"/>
        <v>54481.625</v>
      </c>
      <c r="G1461" s="25">
        <f t="shared" si="277"/>
        <v>0.9853597428490799</v>
      </c>
      <c r="H1461" s="25">
        <f t="shared" si="272"/>
        <v>1.0012225194949984</v>
      </c>
      <c r="I1461" s="4">
        <f t="shared" si="278"/>
        <v>53618.450399095498</v>
      </c>
      <c r="J1461" s="25">
        <f t="shared" si="273"/>
        <v>52814.982463519118</v>
      </c>
      <c r="K1461" s="15">
        <f t="shared" si="279"/>
        <v>52879.549809208773</v>
      </c>
      <c r="L1461" s="36">
        <f t="shared" si="280"/>
        <v>804.45019079122721</v>
      </c>
      <c r="M1461" s="36">
        <f t="shared" si="281"/>
        <v>804.45019079122721</v>
      </c>
      <c r="N1461" s="36">
        <f t="shared" si="282"/>
        <v>1.498491525950427E-2</v>
      </c>
      <c r="O1461" s="36">
        <f t="shared" si="283"/>
        <v>647140.10946404189</v>
      </c>
      <c r="P1461" s="35">
        <f t="shared" si="274"/>
        <v>647140.10946404189</v>
      </c>
    </row>
    <row r="1462" spans="1:16" ht="17" x14ac:dyDescent="0.4">
      <c r="A1462" s="1">
        <v>1461</v>
      </c>
      <c r="B1462" s="21">
        <v>41274</v>
      </c>
      <c r="C1462" s="43">
        <v>1</v>
      </c>
      <c r="D1462" s="22">
        <v>55173</v>
      </c>
      <c r="E1462" s="25">
        <f t="shared" si="275"/>
        <v>52173</v>
      </c>
      <c r="F1462" s="25">
        <f t="shared" si="276"/>
        <v>49859.125</v>
      </c>
      <c r="G1462" s="25">
        <f t="shared" si="277"/>
        <v>1.1065777829033301</v>
      </c>
      <c r="H1462" s="25">
        <f t="shared" si="272"/>
        <v>0.99908176007043725</v>
      </c>
      <c r="I1462" s="4">
        <f t="shared" si="278"/>
        <v>55223.708614308198</v>
      </c>
      <c r="J1462" s="25">
        <f t="shared" si="273"/>
        <v>52815.523129581961</v>
      </c>
      <c r="K1462" s="15">
        <f t="shared" si="279"/>
        <v>52767.025807343634</v>
      </c>
      <c r="L1462" s="36">
        <f t="shared" si="280"/>
        <v>2405.9741926563656</v>
      </c>
      <c r="M1462" s="36">
        <f t="shared" si="281"/>
        <v>2405.9741926563656</v>
      </c>
      <c r="N1462" s="36">
        <f t="shared" si="282"/>
        <v>4.360781890882072E-2</v>
      </c>
      <c r="O1462" s="36">
        <f t="shared" si="283"/>
        <v>5788711.8157284502</v>
      </c>
      <c r="P1462" s="35">
        <f t="shared" si="274"/>
        <v>5788711.8157284502</v>
      </c>
    </row>
    <row r="1463" spans="1:16" ht="17" x14ac:dyDescent="0.4">
      <c r="A1463" s="1">
        <v>1462</v>
      </c>
      <c r="B1463" s="21">
        <v>41275</v>
      </c>
      <c r="C1463" s="43">
        <v>2</v>
      </c>
      <c r="D1463" s="24">
        <v>42113</v>
      </c>
      <c r="E1463" s="25">
        <f t="shared" si="275"/>
        <v>47545.25</v>
      </c>
      <c r="F1463" s="25">
        <f t="shared" si="276"/>
        <v>47229</v>
      </c>
      <c r="G1463" s="25">
        <f t="shared" si="277"/>
        <v>0.8916767240466662</v>
      </c>
      <c r="H1463" s="25">
        <f t="shared" si="272"/>
        <v>0.99903006100488578</v>
      </c>
      <c r="I1463" s="4">
        <f t="shared" si="278"/>
        <v>42153.886698504502</v>
      </c>
      <c r="J1463" s="25">
        <f t="shared" si="273"/>
        <v>52816.063795644804</v>
      </c>
      <c r="K1463" s="15">
        <f t="shared" si="279"/>
        <v>52764.835435800967</v>
      </c>
      <c r="L1463" s="36">
        <f t="shared" si="280"/>
        <v>-10651.835435800967</v>
      </c>
      <c r="M1463" s="36">
        <f t="shared" si="281"/>
        <v>10651.835435800967</v>
      </c>
      <c r="N1463" s="36">
        <f t="shared" si="282"/>
        <v>0.25293461486479157</v>
      </c>
      <c r="O1463" s="36">
        <f t="shared" si="283"/>
        <v>113461598.15138519</v>
      </c>
      <c r="P1463" s="35">
        <f t="shared" si="274"/>
        <v>113461598.15138519</v>
      </c>
    </row>
    <row r="1464" spans="1:16" ht="17" x14ac:dyDescent="0.4">
      <c r="A1464" s="1">
        <v>1463</v>
      </c>
      <c r="B1464" s="21">
        <v>41276</v>
      </c>
      <c r="C1464" s="43">
        <v>3</v>
      </c>
      <c r="D1464" s="24">
        <v>39211</v>
      </c>
      <c r="E1464" s="25">
        <f t="shared" si="275"/>
        <v>46912.75</v>
      </c>
      <c r="F1464" s="25">
        <f t="shared" si="276"/>
        <v>46717.625</v>
      </c>
      <c r="G1464" s="25">
        <f t="shared" si="277"/>
        <v>0.83931920768660651</v>
      </c>
      <c r="H1464" s="25">
        <f t="shared" si="272"/>
        <v>1.0006656594296783</v>
      </c>
      <c r="I1464" s="4">
        <f t="shared" si="278"/>
        <v>39184.916191036282</v>
      </c>
      <c r="J1464" s="25">
        <f t="shared" si="273"/>
        <v>52816.604461707648</v>
      </c>
      <c r="K1464" s="15">
        <f t="shared" si="279"/>
        <v>52851.762332511171</v>
      </c>
      <c r="L1464" s="36">
        <f t="shared" si="280"/>
        <v>-13640.762332511171</v>
      </c>
      <c r="M1464" s="36">
        <f t="shared" si="281"/>
        <v>13640.762332511171</v>
      </c>
      <c r="N1464" s="36">
        <f t="shared" si="282"/>
        <v>0.34788101125988041</v>
      </c>
      <c r="O1464" s="36">
        <f t="shared" si="283"/>
        <v>186070397.01205561</v>
      </c>
      <c r="P1464" s="35">
        <f t="shared" si="274"/>
        <v>186070397.01205561</v>
      </c>
    </row>
    <row r="1465" spans="1:16" ht="17" x14ac:dyDescent="0.4">
      <c r="A1465" s="1">
        <v>1464</v>
      </c>
      <c r="B1465" s="21">
        <v>41277</v>
      </c>
      <c r="C1465" s="43">
        <v>4</v>
      </c>
      <c r="D1465" s="24">
        <v>51154</v>
      </c>
      <c r="E1465" s="25">
        <f t="shared" si="275"/>
        <v>46522.5</v>
      </c>
      <c r="F1465" s="25">
        <f t="shared" si="276"/>
        <v>46660.5</v>
      </c>
      <c r="G1465" s="25">
        <f t="shared" si="277"/>
        <v>1.0963020113372124</v>
      </c>
      <c r="H1465" s="25">
        <f t="shared" si="272"/>
        <v>1.0012225194949984</v>
      </c>
      <c r="I1465" s="4">
        <f t="shared" si="278"/>
        <v>51091.539596813411</v>
      </c>
      <c r="J1465" s="25">
        <f t="shared" si="273"/>
        <v>52817.145127770491</v>
      </c>
      <c r="K1465" s="15">
        <f t="shared" si="279"/>
        <v>52881.715117359352</v>
      </c>
      <c r="L1465" s="36">
        <f t="shared" si="280"/>
        <v>-1727.715117359352</v>
      </c>
      <c r="M1465" s="36">
        <f t="shared" si="281"/>
        <v>1727.715117359352</v>
      </c>
      <c r="N1465" s="36">
        <f t="shared" si="282"/>
        <v>3.3774780415204132E-2</v>
      </c>
      <c r="O1465" s="36">
        <f t="shared" si="283"/>
        <v>2984999.5267520393</v>
      </c>
      <c r="P1465" s="35">
        <f t="shared" si="274"/>
        <v>2984999.5267520393</v>
      </c>
    </row>
    <row r="1466" spans="1:16" ht="17" x14ac:dyDescent="0.4">
      <c r="A1466" s="1">
        <v>1465</v>
      </c>
      <c r="B1466" s="21">
        <v>41278</v>
      </c>
      <c r="C1466" s="43">
        <v>1</v>
      </c>
      <c r="D1466" s="24">
        <v>53612</v>
      </c>
      <c r="E1466" s="25">
        <f t="shared" si="275"/>
        <v>46798.5</v>
      </c>
      <c r="F1466" s="25">
        <f t="shared" si="276"/>
        <v>48402.875</v>
      </c>
      <c r="G1466" s="25">
        <f t="shared" si="277"/>
        <v>1.1076201568605171</v>
      </c>
      <c r="H1466" s="25">
        <f t="shared" si="272"/>
        <v>0.99908176007043725</v>
      </c>
      <c r="I1466" s="4">
        <f t="shared" si="278"/>
        <v>53661.273924388581</v>
      </c>
      <c r="J1466" s="25">
        <f t="shared" si="273"/>
        <v>52817.685793833341</v>
      </c>
      <c r="K1466" s="15">
        <f t="shared" si="279"/>
        <v>52769.186485750346</v>
      </c>
      <c r="L1466" s="36">
        <f t="shared" si="280"/>
        <v>842.81351424965396</v>
      </c>
      <c r="M1466" s="36">
        <f t="shared" si="281"/>
        <v>842.81351424965396</v>
      </c>
      <c r="N1466" s="36">
        <f t="shared" si="282"/>
        <v>1.5720613188272288E-2</v>
      </c>
      <c r="O1466" s="36">
        <f t="shared" si="283"/>
        <v>710334.61980185169</v>
      </c>
      <c r="P1466" s="35">
        <f t="shared" si="274"/>
        <v>710334.61980185169</v>
      </c>
    </row>
    <row r="1467" spans="1:16" ht="17" x14ac:dyDescent="0.4">
      <c r="A1467" s="1">
        <v>1466</v>
      </c>
      <c r="B1467" s="21">
        <v>41279</v>
      </c>
      <c r="C1467" s="43">
        <v>2</v>
      </c>
      <c r="D1467" s="24">
        <v>43217</v>
      </c>
      <c r="E1467" s="25">
        <f t="shared" si="275"/>
        <v>50007.25</v>
      </c>
      <c r="F1467" s="25">
        <f t="shared" si="276"/>
        <v>49129.875</v>
      </c>
      <c r="G1467" s="25">
        <f t="shared" si="277"/>
        <v>0.87964807563626002</v>
      </c>
      <c r="H1467" s="25">
        <f t="shared" si="272"/>
        <v>0.99903006100488578</v>
      </c>
      <c r="I1467" s="4">
        <f t="shared" si="278"/>
        <v>43258.958550786439</v>
      </c>
      <c r="J1467" s="25">
        <f t="shared" si="273"/>
        <v>52818.226459896185</v>
      </c>
      <c r="K1467" s="15">
        <f t="shared" si="279"/>
        <v>52766.996002399959</v>
      </c>
      <c r="L1467" s="36">
        <f t="shared" si="280"/>
        <v>-9549.9960023999593</v>
      </c>
      <c r="M1467" s="36">
        <f t="shared" si="281"/>
        <v>9549.9960023999593</v>
      </c>
      <c r="N1467" s="36">
        <f t="shared" si="282"/>
        <v>0.22097776343568409</v>
      </c>
      <c r="O1467" s="36">
        <f t="shared" si="283"/>
        <v>91202423.645855203</v>
      </c>
      <c r="P1467" s="35">
        <f t="shared" si="274"/>
        <v>91202423.645855203</v>
      </c>
    </row>
    <row r="1468" spans="1:16" ht="17" x14ac:dyDescent="0.4">
      <c r="A1468" s="1">
        <v>1467</v>
      </c>
      <c r="B1468" s="21">
        <v>41280</v>
      </c>
      <c r="C1468" s="43">
        <v>3</v>
      </c>
      <c r="D1468" s="24">
        <v>52046</v>
      </c>
      <c r="E1468" s="25">
        <f t="shared" si="275"/>
        <v>48252.5</v>
      </c>
      <c r="F1468" s="25">
        <f t="shared" si="276"/>
        <v>47099.75</v>
      </c>
      <c r="G1468" s="25">
        <f t="shared" si="277"/>
        <v>1.1050164809791985</v>
      </c>
      <c r="H1468" s="25">
        <f t="shared" si="272"/>
        <v>1.0006656594296783</v>
      </c>
      <c r="I1468" s="4">
        <f t="shared" si="278"/>
        <v>52011.378135693412</v>
      </c>
      <c r="J1468" s="25">
        <f t="shared" si="273"/>
        <v>52818.767125959028</v>
      </c>
      <c r="K1468" s="15">
        <f t="shared" si="279"/>
        <v>52853.926436360409</v>
      </c>
      <c r="L1468" s="36">
        <f t="shared" si="280"/>
        <v>-807.92643636040884</v>
      </c>
      <c r="M1468" s="36">
        <f t="shared" si="281"/>
        <v>807.92643636040884</v>
      </c>
      <c r="N1468" s="36">
        <f t="shared" si="282"/>
        <v>1.5523314690089706E-2</v>
      </c>
      <c r="O1468" s="36">
        <f t="shared" si="283"/>
        <v>652745.12657002977</v>
      </c>
      <c r="P1468" s="35">
        <f t="shared" si="274"/>
        <v>652745.12657002977</v>
      </c>
    </row>
    <row r="1469" spans="1:16" ht="17" x14ac:dyDescent="0.4">
      <c r="A1469" s="1">
        <v>1468</v>
      </c>
      <c r="B1469" s="21">
        <v>41281</v>
      </c>
      <c r="C1469" s="43">
        <v>4</v>
      </c>
      <c r="D1469" s="24">
        <v>44135</v>
      </c>
      <c r="E1469" s="25">
        <f t="shared" si="275"/>
        <v>45947</v>
      </c>
      <c r="F1469" s="25">
        <f t="shared" si="276"/>
        <v>47378.25</v>
      </c>
      <c r="G1469" s="25">
        <f t="shared" si="277"/>
        <v>0.93154559317830443</v>
      </c>
      <c r="H1469" s="25">
        <f t="shared" si="272"/>
        <v>1.0012225194949984</v>
      </c>
      <c r="I1469" s="4">
        <f t="shared" si="278"/>
        <v>44081.109983683775</v>
      </c>
      <c r="J1469" s="25">
        <f t="shared" si="273"/>
        <v>52819.307792021871</v>
      </c>
      <c r="K1469" s="15">
        <f t="shared" si="279"/>
        <v>52883.880425509939</v>
      </c>
      <c r="L1469" s="36">
        <f t="shared" si="280"/>
        <v>-8748.8804255099385</v>
      </c>
      <c r="M1469" s="36">
        <f t="shared" si="281"/>
        <v>8748.8804255099385</v>
      </c>
      <c r="N1469" s="36">
        <f t="shared" si="282"/>
        <v>0.19822998585045742</v>
      </c>
      <c r="O1469" s="36">
        <f t="shared" si="283"/>
        <v>76542908.699870959</v>
      </c>
      <c r="P1469" s="35">
        <f t="shared" si="274"/>
        <v>76542908.699870959</v>
      </c>
    </row>
    <row r="1470" spans="1:16" ht="17" x14ac:dyDescent="0.4">
      <c r="A1470" s="1">
        <v>1469</v>
      </c>
      <c r="B1470" s="21">
        <v>41282</v>
      </c>
      <c r="C1470" s="43">
        <v>1</v>
      </c>
      <c r="D1470" s="24">
        <v>44390</v>
      </c>
      <c r="E1470" s="25">
        <f t="shared" si="275"/>
        <v>48809.5</v>
      </c>
      <c r="F1470" s="25">
        <f t="shared" si="276"/>
        <v>49300.75</v>
      </c>
      <c r="G1470" s="25">
        <f t="shared" si="277"/>
        <v>0.90039198186640168</v>
      </c>
      <c r="H1470" s="25">
        <f t="shared" si="272"/>
        <v>0.99908176007043725</v>
      </c>
      <c r="I1470" s="4">
        <f t="shared" si="278"/>
        <v>44430.798132948017</v>
      </c>
      <c r="J1470" s="25">
        <f t="shared" si="273"/>
        <v>52819.848458084714</v>
      </c>
      <c r="K1470" s="15">
        <f t="shared" si="279"/>
        <v>52771.34716415705</v>
      </c>
      <c r="L1470" s="36">
        <f t="shared" si="280"/>
        <v>-8381.3471641570504</v>
      </c>
      <c r="M1470" s="36">
        <f t="shared" si="281"/>
        <v>8381.3471641570504</v>
      </c>
      <c r="N1470" s="36">
        <f t="shared" si="282"/>
        <v>0.18881160541016109</v>
      </c>
      <c r="O1470" s="36">
        <f t="shared" si="283"/>
        <v>70246980.286123425</v>
      </c>
      <c r="P1470" s="35">
        <f t="shared" si="274"/>
        <v>70246980.286123425</v>
      </c>
    </row>
    <row r="1471" spans="1:16" ht="17" x14ac:dyDescent="0.4">
      <c r="A1471" s="1">
        <v>1470</v>
      </c>
      <c r="B1471" s="21">
        <v>41283</v>
      </c>
      <c r="C1471" s="43">
        <v>2</v>
      </c>
      <c r="D1471" s="24">
        <v>54667</v>
      </c>
      <c r="E1471" s="25">
        <f t="shared" si="275"/>
        <v>49792</v>
      </c>
      <c r="F1471" s="25">
        <f t="shared" si="276"/>
        <v>51319.875</v>
      </c>
      <c r="G1471" s="25">
        <f t="shared" si="277"/>
        <v>1.0652208330593167</v>
      </c>
      <c r="H1471" s="25">
        <f t="shared" si="272"/>
        <v>0.99903006100488578</v>
      </c>
      <c r="I1471" s="4">
        <f t="shared" si="278"/>
        <v>54720.075134688712</v>
      </c>
      <c r="J1471" s="25">
        <f t="shared" si="273"/>
        <v>52820.389124147558</v>
      </c>
      <c r="K1471" s="15">
        <f t="shared" si="279"/>
        <v>52769.156568998937</v>
      </c>
      <c r="L1471" s="36">
        <f t="shared" si="280"/>
        <v>1897.8434310010634</v>
      </c>
      <c r="M1471" s="36">
        <f t="shared" si="281"/>
        <v>1897.8434310010634</v>
      </c>
      <c r="N1471" s="36">
        <f t="shared" si="282"/>
        <v>3.4716436442480167E-2</v>
      </c>
      <c r="O1471" s="36">
        <f t="shared" si="283"/>
        <v>3601809.6885938882</v>
      </c>
      <c r="P1471" s="35">
        <f t="shared" si="274"/>
        <v>3601809.6885938882</v>
      </c>
    </row>
    <row r="1472" spans="1:16" ht="17" x14ac:dyDescent="0.4">
      <c r="A1472" s="1">
        <v>1471</v>
      </c>
      <c r="B1472" s="21">
        <v>41284</v>
      </c>
      <c r="C1472" s="43">
        <v>3</v>
      </c>
      <c r="D1472" s="24">
        <v>55976</v>
      </c>
      <c r="E1472" s="25">
        <f t="shared" si="275"/>
        <v>52847.75</v>
      </c>
      <c r="F1472" s="25">
        <f t="shared" si="276"/>
        <v>52877.75</v>
      </c>
      <c r="G1472" s="25">
        <f t="shared" si="277"/>
        <v>1.0585926973065232</v>
      </c>
      <c r="H1472" s="25">
        <f t="shared" si="272"/>
        <v>1.0006656594296783</v>
      </c>
      <c r="I1472" s="4">
        <f t="shared" si="278"/>
        <v>55938.7638343691</v>
      </c>
      <c r="J1472" s="25">
        <f t="shared" si="273"/>
        <v>52820.929790210408</v>
      </c>
      <c r="K1472" s="15">
        <f t="shared" si="279"/>
        <v>52856.09054020964</v>
      </c>
      <c r="L1472" s="36">
        <f t="shared" si="280"/>
        <v>3119.9094597903604</v>
      </c>
      <c r="M1472" s="36">
        <f t="shared" si="281"/>
        <v>3119.9094597903604</v>
      </c>
      <c r="N1472" s="36">
        <f t="shared" si="282"/>
        <v>5.5736556020265123E-2</v>
      </c>
      <c r="O1472" s="36">
        <f t="shared" si="283"/>
        <v>9733835.0372893792</v>
      </c>
      <c r="P1472" s="35">
        <f t="shared" si="274"/>
        <v>9733835.0372893792</v>
      </c>
    </row>
    <row r="1473" spans="1:16" ht="17" x14ac:dyDescent="0.4">
      <c r="A1473" s="1">
        <v>1472</v>
      </c>
      <c r="B1473" s="21">
        <v>41285</v>
      </c>
      <c r="C1473" s="43">
        <v>4</v>
      </c>
      <c r="D1473" s="24">
        <v>56358</v>
      </c>
      <c r="E1473" s="25">
        <f t="shared" si="275"/>
        <v>52907.75</v>
      </c>
      <c r="F1473" s="25">
        <f t="shared" si="276"/>
        <v>52986</v>
      </c>
      <c r="G1473" s="25">
        <f t="shared" si="277"/>
        <v>1.0636394519306986</v>
      </c>
      <c r="H1473" s="25">
        <f t="shared" si="272"/>
        <v>1.0012225194949984</v>
      </c>
      <c r="I1473" s="4">
        <f t="shared" si="278"/>
        <v>56289.185373523287</v>
      </c>
      <c r="J1473" s="25">
        <f t="shared" si="273"/>
        <v>52821.470456273251</v>
      </c>
      <c r="K1473" s="15">
        <f t="shared" si="279"/>
        <v>52886.045733660525</v>
      </c>
      <c r="L1473" s="36">
        <f t="shared" si="280"/>
        <v>3471.954266339475</v>
      </c>
      <c r="M1473" s="36">
        <f t="shared" si="281"/>
        <v>3471.954266339475</v>
      </c>
      <c r="N1473" s="36">
        <f t="shared" si="282"/>
        <v>6.1605349131258653E-2</v>
      </c>
      <c r="O1473" s="36">
        <f t="shared" si="283"/>
        <v>12054466.427552883</v>
      </c>
      <c r="P1473" s="35">
        <f t="shared" si="274"/>
        <v>12054466.427552883</v>
      </c>
    </row>
    <row r="1474" spans="1:16" ht="17" x14ac:dyDescent="0.4">
      <c r="A1474" s="1">
        <v>1473</v>
      </c>
      <c r="B1474" s="21">
        <v>41286</v>
      </c>
      <c r="C1474" s="43">
        <v>1</v>
      </c>
      <c r="D1474" s="24">
        <v>44630</v>
      </c>
      <c r="E1474" s="25">
        <f t="shared" si="275"/>
        <v>53064.25</v>
      </c>
      <c r="F1474" s="25">
        <f t="shared" si="276"/>
        <v>52159.125</v>
      </c>
      <c r="G1474" s="25">
        <f t="shared" si="277"/>
        <v>0.85565085687307829</v>
      </c>
      <c r="H1474" s="25">
        <f t="shared" ref="H1474:H1537" si="284">VLOOKUP(C1474,$Q$38:$S$42,3,FALSE)</f>
        <v>0.99908176007043725</v>
      </c>
      <c r="I1474" s="4">
        <f t="shared" si="278"/>
        <v>44671.018713076592</v>
      </c>
      <c r="J1474" s="25">
        <f t="shared" si="273"/>
        <v>52822.011122336095</v>
      </c>
      <c r="K1474" s="15">
        <f t="shared" si="279"/>
        <v>52773.507842563755</v>
      </c>
      <c r="L1474" s="36">
        <f t="shared" si="280"/>
        <v>-8143.5078425637548</v>
      </c>
      <c r="M1474" s="36">
        <f t="shared" si="281"/>
        <v>8143.5078425637548</v>
      </c>
      <c r="N1474" s="36">
        <f t="shared" si="282"/>
        <v>0.18246712620577538</v>
      </c>
      <c r="O1474" s="36">
        <f t="shared" si="283"/>
        <v>66316719.981897384</v>
      </c>
      <c r="P1474" s="35">
        <f t="shared" si="274"/>
        <v>66316719.981897384</v>
      </c>
    </row>
    <row r="1475" spans="1:16" ht="17" x14ac:dyDescent="0.4">
      <c r="A1475" s="1">
        <v>1474</v>
      </c>
      <c r="B1475" s="21">
        <v>41287</v>
      </c>
      <c r="C1475" s="43">
        <v>2</v>
      </c>
      <c r="D1475" s="24">
        <v>55293</v>
      </c>
      <c r="E1475" s="25">
        <f t="shared" si="275"/>
        <v>51254</v>
      </c>
      <c r="F1475" s="25">
        <f t="shared" si="276"/>
        <v>49818.25</v>
      </c>
      <c r="G1475" s="25">
        <f t="shared" si="277"/>
        <v>1.1098944663853105</v>
      </c>
      <c r="H1475" s="25">
        <f t="shared" si="284"/>
        <v>0.99903006100488578</v>
      </c>
      <c r="I1475" s="4">
        <f t="shared" si="278"/>
        <v>55346.682906000751</v>
      </c>
      <c r="J1475" s="25">
        <f t="shared" ref="J1475:J1538" si="285">INTERCEPT($I$2:$I$3896,$A$2:$A$3896)+SLOPE($I$2:$I$3896,$A$2:$A$3896)*A1475</f>
        <v>52822.551788398938</v>
      </c>
      <c r="K1475" s="15">
        <f t="shared" si="279"/>
        <v>52771.317135597928</v>
      </c>
      <c r="L1475" s="36">
        <f t="shared" si="280"/>
        <v>2521.6828644020716</v>
      </c>
      <c r="M1475" s="36">
        <f t="shared" si="281"/>
        <v>2521.6828644020716</v>
      </c>
      <c r="N1475" s="36">
        <f t="shared" si="282"/>
        <v>4.5605824686706667E-2</v>
      </c>
      <c r="O1475" s="36">
        <f t="shared" si="283"/>
        <v>6358884.4686190365</v>
      </c>
      <c r="P1475" s="35">
        <f t="shared" ref="P1475:P1538" si="286">(D1475-K1475)^2</f>
        <v>6358884.4686190365</v>
      </c>
    </row>
    <row r="1476" spans="1:16" ht="17" x14ac:dyDescent="0.4">
      <c r="A1476" s="1">
        <v>1475</v>
      </c>
      <c r="B1476" s="21">
        <v>41288</v>
      </c>
      <c r="C1476" s="43">
        <v>3</v>
      </c>
      <c r="D1476" s="24">
        <v>48735</v>
      </c>
      <c r="E1476" s="25">
        <f t="shared" si="275"/>
        <v>48382.5</v>
      </c>
      <c r="F1476" s="25">
        <f t="shared" si="276"/>
        <v>49704.25</v>
      </c>
      <c r="G1476" s="25">
        <f t="shared" si="277"/>
        <v>0.98049965546205808</v>
      </c>
      <c r="H1476" s="25">
        <f t="shared" si="284"/>
        <v>1.0006656594296783</v>
      </c>
      <c r="I1476" s="4">
        <f t="shared" si="278"/>
        <v>48702.580667928727</v>
      </c>
      <c r="J1476" s="25">
        <f t="shared" si="285"/>
        <v>52823.092454461781</v>
      </c>
      <c r="K1476" s="15">
        <f t="shared" si="279"/>
        <v>52858.254644058863</v>
      </c>
      <c r="L1476" s="36">
        <f t="shared" si="280"/>
        <v>-4123.2546440588631</v>
      </c>
      <c r="M1476" s="36">
        <f t="shared" si="281"/>
        <v>4123.2546440588631</v>
      </c>
      <c r="N1476" s="36">
        <f t="shared" si="282"/>
        <v>8.4605614939137444E-2</v>
      </c>
      <c r="O1476" s="36">
        <f t="shared" si="283"/>
        <v>17001228.859752983</v>
      </c>
      <c r="P1476" s="35">
        <f t="shared" si="286"/>
        <v>17001228.859752983</v>
      </c>
    </row>
    <row r="1477" spans="1:16" ht="17" x14ac:dyDescent="0.4">
      <c r="A1477" s="1">
        <v>1476</v>
      </c>
      <c r="B1477" s="21">
        <v>41289</v>
      </c>
      <c r="C1477" s="43">
        <v>4</v>
      </c>
      <c r="D1477" s="24">
        <v>44872</v>
      </c>
      <c r="E1477" s="25">
        <f t="shared" ref="E1477:E1540" si="287">AVERAGE(D1475:D1478)</f>
        <v>51026</v>
      </c>
      <c r="F1477" s="25">
        <f t="shared" ref="F1477:F1540" si="288">AVERAGE(E1477:E1478)</f>
        <v>51154.5</v>
      </c>
      <c r="G1477" s="25">
        <f t="shared" si="277"/>
        <v>0.87718578033213113</v>
      </c>
      <c r="H1477" s="25">
        <f t="shared" si="284"/>
        <v>1.0012225194949984</v>
      </c>
      <c r="I1477" s="4">
        <f t="shared" si="278"/>
        <v>44817.210086957253</v>
      </c>
      <c r="J1477" s="25">
        <f t="shared" si="285"/>
        <v>52823.633120524632</v>
      </c>
      <c r="K1477" s="15">
        <f t="shared" si="279"/>
        <v>52888.211041811119</v>
      </c>
      <c r="L1477" s="36">
        <f t="shared" si="280"/>
        <v>-8016.2110418111188</v>
      </c>
      <c r="M1477" s="36">
        <f t="shared" si="281"/>
        <v>8016.2110418111188</v>
      </c>
      <c r="N1477" s="36">
        <f t="shared" si="282"/>
        <v>0.1786461722635746</v>
      </c>
      <c r="O1477" s="36">
        <f t="shared" si="283"/>
        <v>64259639.466854505</v>
      </c>
      <c r="P1477" s="35">
        <f t="shared" si="286"/>
        <v>64259639.466854505</v>
      </c>
    </row>
    <row r="1478" spans="1:16" ht="17" x14ac:dyDescent="0.4">
      <c r="A1478" s="1">
        <v>1477</v>
      </c>
      <c r="B1478" s="21">
        <v>41290</v>
      </c>
      <c r="C1478" s="43">
        <v>1</v>
      </c>
      <c r="D1478" s="24">
        <v>55204</v>
      </c>
      <c r="E1478" s="25">
        <f t="shared" si="287"/>
        <v>51283</v>
      </c>
      <c r="F1478" s="25">
        <f t="shared" si="288"/>
        <v>52193.25</v>
      </c>
      <c r="G1478" s="25">
        <f t="shared" si="277"/>
        <v>1.0576846622887059</v>
      </c>
      <c r="H1478" s="25">
        <f t="shared" si="284"/>
        <v>0.99908176007043725</v>
      </c>
      <c r="I1478" s="4">
        <f t="shared" si="278"/>
        <v>55254.737105908134</v>
      </c>
      <c r="J1478" s="25">
        <f t="shared" si="285"/>
        <v>52824.173786587475</v>
      </c>
      <c r="K1478" s="15">
        <f t="shared" si="279"/>
        <v>52775.668520970466</v>
      </c>
      <c r="L1478" s="36">
        <f t="shared" si="280"/>
        <v>2428.3314790295335</v>
      </c>
      <c r="M1478" s="36">
        <f t="shared" si="281"/>
        <v>2428.3314790295335</v>
      </c>
      <c r="N1478" s="36">
        <f t="shared" si="282"/>
        <v>4.3988324741495791E-2</v>
      </c>
      <c r="O1478" s="36">
        <f t="shared" si="283"/>
        <v>5896793.7720457613</v>
      </c>
      <c r="P1478" s="35">
        <f t="shared" si="286"/>
        <v>5896793.7720457613</v>
      </c>
    </row>
    <row r="1479" spans="1:16" ht="17" x14ac:dyDescent="0.4">
      <c r="A1479" s="1">
        <v>1478</v>
      </c>
      <c r="B1479" s="21">
        <v>41291</v>
      </c>
      <c r="C1479" s="43">
        <v>2</v>
      </c>
      <c r="D1479" s="24">
        <v>56321</v>
      </c>
      <c r="E1479" s="25">
        <f t="shared" si="287"/>
        <v>53103.5</v>
      </c>
      <c r="F1479" s="25">
        <f t="shared" si="288"/>
        <v>53061.75</v>
      </c>
      <c r="G1479" s="25">
        <f t="shared" si="277"/>
        <v>1.0614237185920179</v>
      </c>
      <c r="H1479" s="25">
        <f t="shared" si="284"/>
        <v>0.99903006100488578</v>
      </c>
      <c r="I1479" s="4">
        <f t="shared" si="278"/>
        <v>56375.68097135023</v>
      </c>
      <c r="J1479" s="25">
        <f t="shared" si="285"/>
        <v>52824.714452650318</v>
      </c>
      <c r="K1479" s="15">
        <f t="shared" si="279"/>
        <v>52773.47770219692</v>
      </c>
      <c r="L1479" s="36">
        <f t="shared" si="280"/>
        <v>3547.5222978030797</v>
      </c>
      <c r="M1479" s="36">
        <f t="shared" si="281"/>
        <v>3547.5222978030797</v>
      </c>
      <c r="N1479" s="36">
        <f t="shared" si="282"/>
        <v>6.2987558775644603E-2</v>
      </c>
      <c r="O1479" s="36">
        <f t="shared" si="283"/>
        <v>12584914.453410042</v>
      </c>
      <c r="P1479" s="35">
        <f t="shared" si="286"/>
        <v>12584914.453410042</v>
      </c>
    </row>
    <row r="1480" spans="1:16" ht="17" x14ac:dyDescent="0.4">
      <c r="A1480" s="1">
        <v>1479</v>
      </c>
      <c r="B1480" s="21">
        <v>41292</v>
      </c>
      <c r="C1480" s="43">
        <v>3</v>
      </c>
      <c r="D1480" s="24">
        <v>56017</v>
      </c>
      <c r="E1480" s="25">
        <f t="shared" si="287"/>
        <v>53020</v>
      </c>
      <c r="F1480" s="25">
        <f t="shared" si="288"/>
        <v>52880.875</v>
      </c>
      <c r="G1480" s="25">
        <f t="shared" si="277"/>
        <v>1.0593054672412285</v>
      </c>
      <c r="H1480" s="25">
        <f t="shared" si="284"/>
        <v>1.0006656594296783</v>
      </c>
      <c r="I1480" s="4">
        <f t="shared" si="278"/>
        <v>55979.736560487603</v>
      </c>
      <c r="J1480" s="25">
        <f t="shared" si="285"/>
        <v>52825.255118713161</v>
      </c>
      <c r="K1480" s="15">
        <f t="shared" si="279"/>
        <v>52860.418747908094</v>
      </c>
      <c r="L1480" s="36">
        <f t="shared" si="280"/>
        <v>3156.5812520919062</v>
      </c>
      <c r="M1480" s="36">
        <f t="shared" si="281"/>
        <v>3156.5812520919062</v>
      </c>
      <c r="N1480" s="36">
        <f t="shared" si="282"/>
        <v>5.6350415982503635E-2</v>
      </c>
      <c r="O1480" s="36">
        <f t="shared" si="283"/>
        <v>9964005.2010581065</v>
      </c>
      <c r="P1480" s="35">
        <f t="shared" si="286"/>
        <v>9964005.2010581065</v>
      </c>
    </row>
    <row r="1481" spans="1:16" ht="17" x14ac:dyDescent="0.4">
      <c r="A1481" s="1">
        <v>1480</v>
      </c>
      <c r="B1481" s="21">
        <v>41293</v>
      </c>
      <c r="C1481" s="43">
        <v>4</v>
      </c>
      <c r="D1481" s="24">
        <v>44538</v>
      </c>
      <c r="E1481" s="25">
        <f t="shared" si="287"/>
        <v>52741.75</v>
      </c>
      <c r="F1481" s="25">
        <f t="shared" si="288"/>
        <v>51633.5</v>
      </c>
      <c r="G1481" s="25">
        <f t="shared" si="277"/>
        <v>0.86257952685756345</v>
      </c>
      <c r="H1481" s="25">
        <f t="shared" si="284"/>
        <v>1.0012225194949984</v>
      </c>
      <c r="I1481" s="4">
        <f t="shared" si="278"/>
        <v>44483.61790989709</v>
      </c>
      <c r="J1481" s="25">
        <f t="shared" si="285"/>
        <v>52825.795784776004</v>
      </c>
      <c r="K1481" s="15">
        <f t="shared" si="279"/>
        <v>52890.376349961698</v>
      </c>
      <c r="L1481" s="36">
        <f t="shared" si="280"/>
        <v>-8352.376349961698</v>
      </c>
      <c r="M1481" s="36">
        <f t="shared" si="281"/>
        <v>8352.376349961698</v>
      </c>
      <c r="N1481" s="36">
        <f t="shared" si="282"/>
        <v>0.1875337094158179</v>
      </c>
      <c r="O1481" s="36">
        <f t="shared" si="283"/>
        <v>69762190.6913995</v>
      </c>
      <c r="P1481" s="35">
        <f t="shared" si="286"/>
        <v>69762190.6913995</v>
      </c>
    </row>
    <row r="1482" spans="1:16" ht="17" x14ac:dyDescent="0.4">
      <c r="A1482" s="1">
        <v>1481</v>
      </c>
      <c r="B1482" s="21">
        <v>41294</v>
      </c>
      <c r="C1482" s="43">
        <v>1</v>
      </c>
      <c r="D1482" s="24">
        <v>54091</v>
      </c>
      <c r="E1482" s="25">
        <f t="shared" si="287"/>
        <v>50525.25</v>
      </c>
      <c r="F1482" s="25">
        <f t="shared" si="288"/>
        <v>48960</v>
      </c>
      <c r="G1482" s="25">
        <f t="shared" si="277"/>
        <v>1.1047998366013072</v>
      </c>
      <c r="H1482" s="25">
        <f t="shared" si="284"/>
        <v>0.99908176007043725</v>
      </c>
      <c r="I1482" s="4">
        <f t="shared" si="278"/>
        <v>54140.714165561862</v>
      </c>
      <c r="J1482" s="25">
        <f t="shared" si="285"/>
        <v>52826.336450838848</v>
      </c>
      <c r="K1482" s="15">
        <f t="shared" si="279"/>
        <v>52777.829199377171</v>
      </c>
      <c r="L1482" s="36">
        <f t="shared" si="280"/>
        <v>1313.1708006228291</v>
      </c>
      <c r="M1482" s="36">
        <f t="shared" si="281"/>
        <v>1313.1708006228291</v>
      </c>
      <c r="N1482" s="36">
        <f t="shared" si="282"/>
        <v>2.4277066436612912E-2</v>
      </c>
      <c r="O1482" s="36">
        <f t="shared" si="283"/>
        <v>1724417.551608402</v>
      </c>
      <c r="P1482" s="35">
        <f t="shared" si="286"/>
        <v>1724417.551608402</v>
      </c>
    </row>
    <row r="1483" spans="1:16" ht="17" x14ac:dyDescent="0.4">
      <c r="A1483" s="1">
        <v>1482</v>
      </c>
      <c r="B1483" s="21">
        <v>41295</v>
      </c>
      <c r="C1483" s="43">
        <v>2</v>
      </c>
      <c r="D1483" s="24">
        <v>47455</v>
      </c>
      <c r="E1483" s="25">
        <f t="shared" si="287"/>
        <v>47394.75</v>
      </c>
      <c r="F1483" s="25">
        <f t="shared" si="288"/>
        <v>48607.75</v>
      </c>
      <c r="G1483" s="25">
        <f t="shared" si="277"/>
        <v>0.97628464596694975</v>
      </c>
      <c r="H1483" s="25">
        <f t="shared" si="284"/>
        <v>0.99903006100488578</v>
      </c>
      <c r="I1483" s="4">
        <f t="shared" si="278"/>
        <v>47501.073143151312</v>
      </c>
      <c r="J1483" s="25">
        <f t="shared" si="285"/>
        <v>52826.877116901698</v>
      </c>
      <c r="K1483" s="15">
        <f t="shared" si="279"/>
        <v>52775.638268795905</v>
      </c>
      <c r="L1483" s="36">
        <f t="shared" si="280"/>
        <v>-5320.6382687959049</v>
      </c>
      <c r="M1483" s="36">
        <f t="shared" si="281"/>
        <v>5320.6382687959049</v>
      </c>
      <c r="N1483" s="36">
        <f t="shared" si="282"/>
        <v>0.11211965585914876</v>
      </c>
      <c r="O1483" s="36">
        <f t="shared" si="283"/>
        <v>28309191.587375484</v>
      </c>
      <c r="P1483" s="35">
        <f t="shared" si="286"/>
        <v>28309191.587375484</v>
      </c>
    </row>
    <row r="1484" spans="1:16" ht="17" x14ac:dyDescent="0.4">
      <c r="A1484" s="1">
        <v>1483</v>
      </c>
      <c r="B1484" s="21">
        <v>41296</v>
      </c>
      <c r="C1484" s="43">
        <v>3</v>
      </c>
      <c r="D1484" s="24">
        <v>43495</v>
      </c>
      <c r="E1484" s="25">
        <f t="shared" si="287"/>
        <v>49820.75</v>
      </c>
      <c r="F1484" s="25">
        <f t="shared" si="288"/>
        <v>50108.375</v>
      </c>
      <c r="G1484" s="25">
        <f t="shared" si="277"/>
        <v>0.86801856975006675</v>
      </c>
      <c r="H1484" s="25">
        <f t="shared" si="284"/>
        <v>1.0006656594296783</v>
      </c>
      <c r="I1484" s="4">
        <f t="shared" si="278"/>
        <v>43466.066403027799</v>
      </c>
      <c r="J1484" s="25">
        <f t="shared" si="285"/>
        <v>52827.417782964541</v>
      </c>
      <c r="K1484" s="15">
        <f t="shared" si="279"/>
        <v>52862.582851757332</v>
      </c>
      <c r="L1484" s="36">
        <f t="shared" si="280"/>
        <v>-9367.5828517573318</v>
      </c>
      <c r="M1484" s="36">
        <f t="shared" si="281"/>
        <v>9367.5828517573318</v>
      </c>
      <c r="N1484" s="36">
        <f t="shared" si="282"/>
        <v>0.21537148756770508</v>
      </c>
      <c r="O1484" s="36">
        <f t="shared" si="283"/>
        <v>87751608.484538019</v>
      </c>
      <c r="P1484" s="35">
        <f t="shared" si="286"/>
        <v>87751608.484538019</v>
      </c>
    </row>
    <row r="1485" spans="1:16" ht="17" x14ac:dyDescent="0.4">
      <c r="A1485" s="1">
        <v>1484</v>
      </c>
      <c r="B1485" s="21">
        <v>41297</v>
      </c>
      <c r="C1485" s="43">
        <v>4</v>
      </c>
      <c r="D1485" s="24">
        <v>54242</v>
      </c>
      <c r="E1485" s="25">
        <f t="shared" si="287"/>
        <v>50396</v>
      </c>
      <c r="F1485" s="25">
        <f t="shared" si="288"/>
        <v>51694.625</v>
      </c>
      <c r="G1485" s="25">
        <f t="shared" si="277"/>
        <v>1.0492773668442319</v>
      </c>
      <c r="H1485" s="25">
        <f t="shared" si="284"/>
        <v>1.0012225194949984</v>
      </c>
      <c r="I1485" s="4">
        <f t="shared" si="278"/>
        <v>54175.769066160086</v>
      </c>
      <c r="J1485" s="25">
        <f t="shared" si="285"/>
        <v>52827.958449027385</v>
      </c>
      <c r="K1485" s="15">
        <f t="shared" si="279"/>
        <v>52892.541658112284</v>
      </c>
      <c r="L1485" s="36">
        <f t="shared" si="280"/>
        <v>1349.4583418877155</v>
      </c>
      <c r="M1485" s="36">
        <f t="shared" si="281"/>
        <v>1349.4583418877155</v>
      </c>
      <c r="N1485" s="36">
        <f t="shared" si="282"/>
        <v>2.4878476860877467E-2</v>
      </c>
      <c r="O1485" s="36">
        <f t="shared" si="283"/>
        <v>1821037.8164903424</v>
      </c>
      <c r="P1485" s="35">
        <f t="shared" si="286"/>
        <v>1821037.8164903424</v>
      </c>
    </row>
    <row r="1486" spans="1:16" ht="17" x14ac:dyDescent="0.4">
      <c r="A1486" s="1">
        <v>1485</v>
      </c>
      <c r="B1486" s="21">
        <v>41298</v>
      </c>
      <c r="C1486" s="43">
        <v>1</v>
      </c>
      <c r="D1486" s="24">
        <v>56392</v>
      </c>
      <c r="E1486" s="25">
        <f t="shared" si="287"/>
        <v>52993.25</v>
      </c>
      <c r="F1486" s="25">
        <f t="shared" si="288"/>
        <v>53525.25</v>
      </c>
      <c r="G1486" s="25">
        <f t="shared" si="277"/>
        <v>1.0535588343819038</v>
      </c>
      <c r="H1486" s="25">
        <f t="shared" si="284"/>
        <v>0.99908176007043725</v>
      </c>
      <c r="I1486" s="4">
        <f t="shared" si="278"/>
        <v>56443.828977544596</v>
      </c>
      <c r="J1486" s="25">
        <f t="shared" si="285"/>
        <v>52828.499115090228</v>
      </c>
      <c r="K1486" s="15">
        <f t="shared" si="279"/>
        <v>52779.989877783883</v>
      </c>
      <c r="L1486" s="36">
        <f t="shared" si="280"/>
        <v>3612.0101222161175</v>
      </c>
      <c r="M1486" s="36">
        <f t="shared" si="281"/>
        <v>3612.0101222161175</v>
      </c>
      <c r="N1486" s="36">
        <f t="shared" si="282"/>
        <v>6.4051818027665575E-2</v>
      </c>
      <c r="O1486" s="36">
        <f t="shared" si="283"/>
        <v>13046617.122991692</v>
      </c>
      <c r="P1486" s="35">
        <f t="shared" si="286"/>
        <v>13046617.122991692</v>
      </c>
    </row>
    <row r="1487" spans="1:16" ht="17" x14ac:dyDescent="0.4">
      <c r="A1487" s="1">
        <v>1486</v>
      </c>
      <c r="B1487" s="21">
        <v>41299</v>
      </c>
      <c r="C1487" s="43">
        <v>2</v>
      </c>
      <c r="D1487" s="24">
        <v>57844</v>
      </c>
      <c r="E1487" s="25">
        <f t="shared" si="287"/>
        <v>54057.25</v>
      </c>
      <c r="F1487" s="25">
        <f t="shared" si="288"/>
        <v>54769.75</v>
      </c>
      <c r="G1487" s="25">
        <f t="shared" si="277"/>
        <v>1.0561304369656608</v>
      </c>
      <c r="H1487" s="25">
        <f t="shared" si="284"/>
        <v>0.99903006100488578</v>
      </c>
      <c r="I1487" s="4">
        <f t="shared" si="278"/>
        <v>57900.159622641339</v>
      </c>
      <c r="J1487" s="25">
        <f t="shared" si="285"/>
        <v>52829.039781153071</v>
      </c>
      <c r="K1487" s="15">
        <f t="shared" si="279"/>
        <v>52777.798835394889</v>
      </c>
      <c r="L1487" s="36">
        <f t="shared" si="280"/>
        <v>5066.2011646051105</v>
      </c>
      <c r="M1487" s="36">
        <f t="shared" si="281"/>
        <v>5066.2011646051105</v>
      </c>
      <c r="N1487" s="36">
        <f t="shared" si="282"/>
        <v>8.7583866340590386E-2</v>
      </c>
      <c r="O1487" s="36">
        <f t="shared" si="283"/>
        <v>25666394.240246177</v>
      </c>
      <c r="P1487" s="35">
        <f t="shared" si="286"/>
        <v>25666394.240246177</v>
      </c>
    </row>
    <row r="1488" spans="1:16" ht="17" x14ac:dyDescent="0.4">
      <c r="A1488" s="1">
        <v>1487</v>
      </c>
      <c r="B1488" s="21">
        <v>41300</v>
      </c>
      <c r="C1488" s="43">
        <v>3</v>
      </c>
      <c r="D1488" s="24">
        <v>47751</v>
      </c>
      <c r="E1488" s="25">
        <f t="shared" si="287"/>
        <v>55482.25</v>
      </c>
      <c r="F1488" s="25">
        <f t="shared" si="288"/>
        <v>55048.875</v>
      </c>
      <c r="G1488" s="25">
        <f t="shared" si="277"/>
        <v>0.86742917089586302</v>
      </c>
      <c r="H1488" s="25">
        <f t="shared" si="284"/>
        <v>1.0006656594296783</v>
      </c>
      <c r="I1488" s="4">
        <f t="shared" si="278"/>
        <v>47719.235241084731</v>
      </c>
      <c r="J1488" s="25">
        <f t="shared" si="285"/>
        <v>52829.580447215922</v>
      </c>
      <c r="K1488" s="15">
        <f t="shared" si="279"/>
        <v>52864.746955606563</v>
      </c>
      <c r="L1488" s="36">
        <f t="shared" si="280"/>
        <v>-5113.7469556065626</v>
      </c>
      <c r="M1488" s="36">
        <f t="shared" si="281"/>
        <v>5113.7469556065626</v>
      </c>
      <c r="N1488" s="36">
        <f t="shared" si="282"/>
        <v>0.10709193431774335</v>
      </c>
      <c r="O1488" s="36">
        <f t="shared" si="283"/>
        <v>26150407.925975386</v>
      </c>
      <c r="P1488" s="35">
        <f t="shared" si="286"/>
        <v>26150407.925975386</v>
      </c>
    </row>
    <row r="1489" spans="1:16" ht="17" x14ac:dyDescent="0.4">
      <c r="A1489" s="1">
        <v>1488</v>
      </c>
      <c r="B1489" s="21">
        <v>41301</v>
      </c>
      <c r="C1489" s="43">
        <v>4</v>
      </c>
      <c r="D1489" s="24">
        <v>59942</v>
      </c>
      <c r="E1489" s="25">
        <f t="shared" si="287"/>
        <v>54615.5</v>
      </c>
      <c r="F1489" s="25">
        <f t="shared" si="288"/>
        <v>53484.375</v>
      </c>
      <c r="G1489" s="25">
        <f t="shared" si="277"/>
        <v>1.1207385334501898</v>
      </c>
      <c r="H1489" s="25">
        <f t="shared" si="284"/>
        <v>1.0012225194949984</v>
      </c>
      <c r="I1489" s="4">
        <f t="shared" si="278"/>
        <v>59868.809213594039</v>
      </c>
      <c r="J1489" s="25">
        <f t="shared" si="285"/>
        <v>52830.121113278765</v>
      </c>
      <c r="K1489" s="15">
        <f t="shared" si="279"/>
        <v>52894.706966262878</v>
      </c>
      <c r="L1489" s="36">
        <f t="shared" si="280"/>
        <v>7047.2930337371217</v>
      </c>
      <c r="M1489" s="36">
        <f t="shared" si="281"/>
        <v>7047.2930337371217</v>
      </c>
      <c r="N1489" s="36">
        <f t="shared" si="282"/>
        <v>0.11756853347798074</v>
      </c>
      <c r="O1489" s="36">
        <f t="shared" si="283"/>
        <v>49664339.103359766</v>
      </c>
      <c r="P1489" s="35">
        <f t="shared" si="286"/>
        <v>49664339.103359766</v>
      </c>
    </row>
    <row r="1490" spans="1:16" ht="17" x14ac:dyDescent="0.4">
      <c r="A1490" s="1">
        <v>1489</v>
      </c>
      <c r="B1490" s="21">
        <v>41302</v>
      </c>
      <c r="C1490" s="43">
        <v>1</v>
      </c>
      <c r="D1490" s="24">
        <v>52925</v>
      </c>
      <c r="E1490" s="25">
        <f t="shared" si="287"/>
        <v>52353.25</v>
      </c>
      <c r="F1490" s="25">
        <f t="shared" si="288"/>
        <v>53687.25</v>
      </c>
      <c r="G1490" s="25">
        <f t="shared" si="277"/>
        <v>0.98580202934588756</v>
      </c>
      <c r="H1490" s="25">
        <f t="shared" si="284"/>
        <v>0.99908176007043725</v>
      </c>
      <c r="I1490" s="4">
        <f t="shared" si="278"/>
        <v>52973.64251377053</v>
      </c>
      <c r="J1490" s="25">
        <f t="shared" si="285"/>
        <v>52830.661779341608</v>
      </c>
      <c r="K1490" s="15">
        <f t="shared" si="279"/>
        <v>52782.150556190594</v>
      </c>
      <c r="L1490" s="36">
        <f t="shared" si="280"/>
        <v>142.84944380940578</v>
      </c>
      <c r="M1490" s="36">
        <f t="shared" si="281"/>
        <v>142.84944380940578</v>
      </c>
      <c r="N1490" s="36">
        <f t="shared" si="282"/>
        <v>2.6990919945093206E-3</v>
      </c>
      <c r="O1490" s="36">
        <f t="shared" si="283"/>
        <v>20405.96359665658</v>
      </c>
      <c r="P1490" s="35">
        <f t="shared" si="286"/>
        <v>20405.96359665658</v>
      </c>
    </row>
    <row r="1491" spans="1:16" ht="17" x14ac:dyDescent="0.4">
      <c r="A1491" s="1">
        <v>1490</v>
      </c>
      <c r="B1491" s="21">
        <v>41303</v>
      </c>
      <c r="C1491" s="43">
        <v>2</v>
      </c>
      <c r="D1491" s="24">
        <v>48795</v>
      </c>
      <c r="E1491" s="25">
        <f t="shared" si="287"/>
        <v>55021.25</v>
      </c>
      <c r="F1491" s="25">
        <f t="shared" si="288"/>
        <v>54909.75</v>
      </c>
      <c r="G1491" s="25">
        <f t="shared" si="277"/>
        <v>0.88863999562919149</v>
      </c>
      <c r="H1491" s="25">
        <f t="shared" si="284"/>
        <v>0.99903006100488578</v>
      </c>
      <c r="I1491" s="4">
        <f t="shared" si="278"/>
        <v>48842.374123276124</v>
      </c>
      <c r="J1491" s="25">
        <f t="shared" si="285"/>
        <v>52831.202445404451</v>
      </c>
      <c r="K1491" s="15">
        <f t="shared" si="279"/>
        <v>52779.959401993881</v>
      </c>
      <c r="L1491" s="36">
        <f t="shared" si="280"/>
        <v>-3984.9594019938813</v>
      </c>
      <c r="M1491" s="36">
        <f t="shared" si="281"/>
        <v>3984.9594019938813</v>
      </c>
      <c r="N1491" s="36">
        <f t="shared" si="282"/>
        <v>8.1667371697794477E-2</v>
      </c>
      <c r="O1491" s="36">
        <f t="shared" si="283"/>
        <v>15879901.435539432</v>
      </c>
      <c r="P1491" s="35">
        <f t="shared" si="286"/>
        <v>15879901.435539432</v>
      </c>
    </row>
    <row r="1492" spans="1:16" ht="17" x14ac:dyDescent="0.4">
      <c r="A1492" s="1">
        <v>1491</v>
      </c>
      <c r="B1492" s="21">
        <v>41304</v>
      </c>
      <c r="C1492" s="43">
        <v>3</v>
      </c>
      <c r="D1492" s="24">
        <v>58423</v>
      </c>
      <c r="E1492" s="25">
        <f t="shared" si="287"/>
        <v>54798.25</v>
      </c>
      <c r="F1492" s="25">
        <f t="shared" si="288"/>
        <v>55807.25</v>
      </c>
      <c r="G1492" s="25">
        <f t="shared" si="277"/>
        <v>1.0468711502537753</v>
      </c>
      <c r="H1492" s="25">
        <f t="shared" si="284"/>
        <v>1.0006656594296783</v>
      </c>
      <c r="I1492" s="4">
        <f t="shared" si="278"/>
        <v>58384.136049295164</v>
      </c>
      <c r="J1492" s="25">
        <f t="shared" si="285"/>
        <v>52831.743111467295</v>
      </c>
      <c r="K1492" s="15">
        <f t="shared" si="279"/>
        <v>52866.911059455786</v>
      </c>
      <c r="L1492" s="36">
        <f t="shared" si="280"/>
        <v>5556.088940544214</v>
      </c>
      <c r="M1492" s="36">
        <f t="shared" si="281"/>
        <v>5556.088940544214</v>
      </c>
      <c r="N1492" s="36">
        <f t="shared" si="282"/>
        <v>9.5101055073245372E-2</v>
      </c>
      <c r="O1492" s="36">
        <f t="shared" si="283"/>
        <v>30870124.315237727</v>
      </c>
      <c r="P1492" s="35">
        <f t="shared" si="286"/>
        <v>30870124.315237727</v>
      </c>
    </row>
    <row r="1493" spans="1:16" ht="17" x14ac:dyDescent="0.4">
      <c r="A1493" s="1">
        <v>1492</v>
      </c>
      <c r="B1493" s="21">
        <v>41305</v>
      </c>
      <c r="C1493" s="43">
        <v>4</v>
      </c>
      <c r="D1493" s="24">
        <v>59050</v>
      </c>
      <c r="E1493" s="25">
        <f t="shared" si="287"/>
        <v>56816.25</v>
      </c>
      <c r="F1493" s="25">
        <f t="shared" si="288"/>
        <v>57464.625</v>
      </c>
      <c r="G1493" s="25">
        <f t="shared" si="277"/>
        <v>1.0275887121859753</v>
      </c>
      <c r="H1493" s="25">
        <f t="shared" si="284"/>
        <v>1.0012225194949984</v>
      </c>
      <c r="I1493" s="4">
        <f t="shared" si="278"/>
        <v>58977.898369469287</v>
      </c>
      <c r="J1493" s="25">
        <f t="shared" si="285"/>
        <v>52832.283777530138</v>
      </c>
      <c r="K1493" s="15">
        <f t="shared" si="279"/>
        <v>52896.872274413457</v>
      </c>
      <c r="L1493" s="36">
        <f t="shared" si="280"/>
        <v>6153.1277255865425</v>
      </c>
      <c r="M1493" s="36">
        <f t="shared" si="281"/>
        <v>6153.1277255865425</v>
      </c>
      <c r="N1493" s="36">
        <f t="shared" si="282"/>
        <v>0.1042019936593826</v>
      </c>
      <c r="O1493" s="36">
        <f t="shared" si="283"/>
        <v>37860980.807381816</v>
      </c>
      <c r="P1493" s="35">
        <f t="shared" si="286"/>
        <v>37860980.807381816</v>
      </c>
    </row>
    <row r="1494" spans="1:16" ht="17" x14ac:dyDescent="0.4">
      <c r="A1494" s="1">
        <v>1493</v>
      </c>
      <c r="B1494" s="21">
        <v>41306</v>
      </c>
      <c r="C1494" s="43">
        <v>1</v>
      </c>
      <c r="D1494" s="23">
        <v>60997</v>
      </c>
      <c r="E1494" s="25">
        <f t="shared" si="287"/>
        <v>58113</v>
      </c>
      <c r="F1494" s="25">
        <f t="shared" si="288"/>
        <v>57004.75</v>
      </c>
      <c r="G1494" s="25">
        <f t="shared" si="277"/>
        <v>1.0700336375477482</v>
      </c>
      <c r="H1494" s="25">
        <f t="shared" si="284"/>
        <v>0.99908176007043725</v>
      </c>
      <c r="I1494" s="4">
        <f t="shared" si="278"/>
        <v>61053.061358761661</v>
      </c>
      <c r="J1494" s="25">
        <f t="shared" si="285"/>
        <v>52832.824443592988</v>
      </c>
      <c r="K1494" s="15">
        <f t="shared" si="279"/>
        <v>52784.311234597306</v>
      </c>
      <c r="L1494" s="36">
        <f t="shared" si="280"/>
        <v>8212.6887654026941</v>
      </c>
      <c r="M1494" s="36">
        <f t="shared" si="281"/>
        <v>8212.6887654026941</v>
      </c>
      <c r="N1494" s="36">
        <f t="shared" si="282"/>
        <v>0.13464086373760503</v>
      </c>
      <c r="O1494" s="36">
        <f t="shared" si="283"/>
        <v>67448256.757371634</v>
      </c>
      <c r="P1494" s="35">
        <f t="shared" si="286"/>
        <v>67448256.757371634</v>
      </c>
    </row>
    <row r="1495" spans="1:16" ht="17" x14ac:dyDescent="0.4">
      <c r="A1495" s="1">
        <v>1494</v>
      </c>
      <c r="B1495" s="21">
        <v>41307</v>
      </c>
      <c r="C1495" s="43">
        <v>2</v>
      </c>
      <c r="D1495" s="23">
        <v>53982</v>
      </c>
      <c r="E1495" s="25">
        <f t="shared" si="287"/>
        <v>55896.5</v>
      </c>
      <c r="F1495" s="25">
        <f t="shared" si="288"/>
        <v>55826.625</v>
      </c>
      <c r="G1495" s="25">
        <f t="shared" si="277"/>
        <v>0.9669579703233</v>
      </c>
      <c r="H1495" s="25">
        <f t="shared" si="284"/>
        <v>0.99903006100488578</v>
      </c>
      <c r="I1495" s="4">
        <f t="shared" si="278"/>
        <v>54034.410081415961</v>
      </c>
      <c r="J1495" s="25">
        <f t="shared" si="285"/>
        <v>52833.365109655831</v>
      </c>
      <c r="K1495" s="15">
        <f t="shared" si="279"/>
        <v>52782.119968592866</v>
      </c>
      <c r="L1495" s="36">
        <f t="shared" si="280"/>
        <v>1199.8800314071341</v>
      </c>
      <c r="M1495" s="36">
        <f t="shared" si="281"/>
        <v>1199.8800314071341</v>
      </c>
      <c r="N1495" s="36">
        <f t="shared" si="282"/>
        <v>2.2227409718186323E-2</v>
      </c>
      <c r="O1495" s="36">
        <f t="shared" si="283"/>
        <v>1439712.0897695851</v>
      </c>
      <c r="P1495" s="35">
        <f t="shared" si="286"/>
        <v>1439712.0897695851</v>
      </c>
    </row>
    <row r="1496" spans="1:16" ht="17" x14ac:dyDescent="0.4">
      <c r="A1496" s="1">
        <v>1495</v>
      </c>
      <c r="B1496" s="21">
        <v>41308</v>
      </c>
      <c r="C1496" s="43">
        <v>3</v>
      </c>
      <c r="D1496" s="23">
        <v>49557</v>
      </c>
      <c r="E1496" s="25">
        <f t="shared" si="287"/>
        <v>55756.75</v>
      </c>
      <c r="F1496" s="25">
        <f t="shared" si="288"/>
        <v>55525.625</v>
      </c>
      <c r="G1496" s="25">
        <f t="shared" si="277"/>
        <v>0.89250683805900433</v>
      </c>
      <c r="H1496" s="25">
        <f t="shared" si="284"/>
        <v>1.0006656594296783</v>
      </c>
      <c r="I1496" s="4">
        <f t="shared" si="278"/>
        <v>49524.033859865471</v>
      </c>
      <c r="J1496" s="25">
        <f t="shared" si="285"/>
        <v>52833.905775718675</v>
      </c>
      <c r="K1496" s="15">
        <f t="shared" si="279"/>
        <v>52869.075163305017</v>
      </c>
      <c r="L1496" s="36">
        <f t="shared" si="280"/>
        <v>-3312.0751633050168</v>
      </c>
      <c r="M1496" s="36">
        <f t="shared" si="281"/>
        <v>3312.0751633050168</v>
      </c>
      <c r="N1496" s="36">
        <f t="shared" si="282"/>
        <v>6.683364939978241E-2</v>
      </c>
      <c r="O1496" s="36">
        <f t="shared" si="283"/>
        <v>10969841.887381954</v>
      </c>
      <c r="P1496" s="35">
        <f t="shared" si="286"/>
        <v>10969841.887381954</v>
      </c>
    </row>
    <row r="1497" spans="1:16" ht="17" x14ac:dyDescent="0.4">
      <c r="A1497" s="1">
        <v>1496</v>
      </c>
      <c r="B1497" s="21">
        <v>41309</v>
      </c>
      <c r="C1497" s="43">
        <v>4</v>
      </c>
      <c r="D1497" s="23">
        <v>58491</v>
      </c>
      <c r="E1497" s="25">
        <f t="shared" si="287"/>
        <v>55294.5</v>
      </c>
      <c r="F1497" s="25">
        <f t="shared" si="288"/>
        <v>55956.25</v>
      </c>
      <c r="G1497" s="25">
        <f t="shared" si="277"/>
        <v>1.0452987825309952</v>
      </c>
      <c r="H1497" s="25">
        <f t="shared" si="284"/>
        <v>1.0012225194949984</v>
      </c>
      <c r="I1497" s="4">
        <f t="shared" si="278"/>
        <v>58419.580923431466</v>
      </c>
      <c r="J1497" s="25">
        <f t="shared" si="285"/>
        <v>52834.446441781518</v>
      </c>
      <c r="K1497" s="15">
        <f t="shared" si="279"/>
        <v>52899.037582564044</v>
      </c>
      <c r="L1497" s="36">
        <f t="shared" si="280"/>
        <v>5591.962417435956</v>
      </c>
      <c r="M1497" s="36">
        <f t="shared" si="281"/>
        <v>5591.962417435956</v>
      </c>
      <c r="N1497" s="36">
        <f t="shared" si="282"/>
        <v>9.5603809431125397E-2</v>
      </c>
      <c r="O1497" s="36">
        <f t="shared" si="283"/>
        <v>31270043.678016182</v>
      </c>
      <c r="P1497" s="35">
        <f t="shared" si="286"/>
        <v>31270043.678016182</v>
      </c>
    </row>
    <row r="1498" spans="1:16" ht="17" x14ac:dyDescent="0.4">
      <c r="A1498" s="1">
        <v>1497</v>
      </c>
      <c r="B1498" s="21">
        <v>41310</v>
      </c>
      <c r="C1498" s="43">
        <v>1</v>
      </c>
      <c r="D1498" s="23">
        <v>59148</v>
      </c>
      <c r="E1498" s="25">
        <f t="shared" si="287"/>
        <v>56618</v>
      </c>
      <c r="F1498" s="25">
        <f t="shared" si="288"/>
        <v>56303.375</v>
      </c>
      <c r="G1498" s="25">
        <f t="shared" si="277"/>
        <v>1.0505231702362425</v>
      </c>
      <c r="H1498" s="25">
        <f t="shared" si="284"/>
        <v>0.99908176007043725</v>
      </c>
      <c r="I1498" s="4">
        <f t="shared" si="278"/>
        <v>59202.361972687751</v>
      </c>
      <c r="J1498" s="25">
        <f t="shared" si="285"/>
        <v>52834.987107844361</v>
      </c>
      <c r="K1498" s="15">
        <f t="shared" si="279"/>
        <v>52786.471913004003</v>
      </c>
      <c r="L1498" s="36">
        <f t="shared" si="280"/>
        <v>6361.528086995997</v>
      </c>
      <c r="M1498" s="36">
        <f t="shared" si="281"/>
        <v>6361.528086995997</v>
      </c>
      <c r="N1498" s="36">
        <f t="shared" si="282"/>
        <v>0.10755271669364978</v>
      </c>
      <c r="O1498" s="36">
        <f t="shared" si="283"/>
        <v>40469039.60163895</v>
      </c>
      <c r="P1498" s="35">
        <f t="shared" si="286"/>
        <v>40469039.60163895</v>
      </c>
    </row>
    <row r="1499" spans="1:16" ht="17" x14ac:dyDescent="0.4">
      <c r="A1499" s="1">
        <v>1498</v>
      </c>
      <c r="B1499" s="21">
        <v>41311</v>
      </c>
      <c r="C1499" s="43">
        <v>2</v>
      </c>
      <c r="D1499" s="23">
        <v>59276</v>
      </c>
      <c r="E1499" s="25">
        <f t="shared" si="287"/>
        <v>55988.75</v>
      </c>
      <c r="F1499" s="25">
        <f t="shared" si="288"/>
        <v>55959.875</v>
      </c>
      <c r="G1499" s="25">
        <f t="shared" si="277"/>
        <v>1.0592589779730566</v>
      </c>
      <c r="H1499" s="25">
        <f t="shared" si="284"/>
        <v>0.99903006100488578</v>
      </c>
      <c r="I1499" s="4">
        <f t="shared" si="278"/>
        <v>59333.549923789637</v>
      </c>
      <c r="J1499" s="25">
        <f t="shared" si="285"/>
        <v>52835.527773907204</v>
      </c>
      <c r="K1499" s="15">
        <f t="shared" si="279"/>
        <v>52784.280535191851</v>
      </c>
      <c r="L1499" s="36">
        <f t="shared" si="280"/>
        <v>6491.7194648081495</v>
      </c>
      <c r="M1499" s="36">
        <f t="shared" si="281"/>
        <v>6491.7194648081495</v>
      </c>
      <c r="N1499" s="36">
        <f t="shared" si="282"/>
        <v>0.10951682746487869</v>
      </c>
      <c r="O1499" s="36">
        <f t="shared" si="283"/>
        <v>42142421.609769009</v>
      </c>
      <c r="P1499" s="35">
        <f t="shared" si="286"/>
        <v>42142421.609769009</v>
      </c>
    </row>
    <row r="1500" spans="1:16" ht="17" x14ac:dyDescent="0.4">
      <c r="A1500" s="1">
        <v>1499</v>
      </c>
      <c r="B1500" s="21">
        <v>41312</v>
      </c>
      <c r="C1500" s="43">
        <v>3</v>
      </c>
      <c r="D1500" s="23">
        <v>47040</v>
      </c>
      <c r="E1500" s="25">
        <f t="shared" si="287"/>
        <v>55931</v>
      </c>
      <c r="F1500" s="25">
        <f t="shared" si="288"/>
        <v>54983</v>
      </c>
      <c r="G1500" s="25">
        <f t="shared" si="277"/>
        <v>0.85553716603313756</v>
      </c>
      <c r="H1500" s="25">
        <f t="shared" si="284"/>
        <v>1.0006656594296783</v>
      </c>
      <c r="I1500" s="4">
        <f t="shared" si="278"/>
        <v>47008.708210102945</v>
      </c>
      <c r="J1500" s="25">
        <f t="shared" si="285"/>
        <v>52836.068439970055</v>
      </c>
      <c r="K1500" s="15">
        <f t="shared" si="279"/>
        <v>52871.239267154248</v>
      </c>
      <c r="L1500" s="36">
        <f t="shared" si="280"/>
        <v>-5831.2392671542475</v>
      </c>
      <c r="M1500" s="36">
        <f t="shared" si="281"/>
        <v>5831.2392671542475</v>
      </c>
      <c r="N1500" s="36">
        <f t="shared" si="282"/>
        <v>0.12396341979494574</v>
      </c>
      <c r="O1500" s="36">
        <f t="shared" si="283"/>
        <v>34003351.390801609</v>
      </c>
      <c r="P1500" s="35">
        <f t="shared" si="286"/>
        <v>34003351.390801609</v>
      </c>
    </row>
    <row r="1501" spans="1:16" ht="17" x14ac:dyDescent="0.4">
      <c r="A1501" s="1">
        <v>1500</v>
      </c>
      <c r="B1501" s="21">
        <v>41313</v>
      </c>
      <c r="C1501" s="43">
        <v>4</v>
      </c>
      <c r="D1501" s="23">
        <v>58260</v>
      </c>
      <c r="E1501" s="25">
        <f t="shared" si="287"/>
        <v>54035</v>
      </c>
      <c r="F1501" s="25">
        <f t="shared" si="288"/>
        <v>52510.375</v>
      </c>
      <c r="G1501" s="25">
        <f t="shared" si="277"/>
        <v>1.1094950283634424</v>
      </c>
      <c r="H1501" s="25">
        <f t="shared" si="284"/>
        <v>1.0012225194949984</v>
      </c>
      <c r="I1501" s="4">
        <f t="shared" si="278"/>
        <v>58188.862980614409</v>
      </c>
      <c r="J1501" s="25">
        <f t="shared" si="285"/>
        <v>52836.609106032898</v>
      </c>
      <c r="K1501" s="15">
        <f t="shared" si="279"/>
        <v>52901.20289071463</v>
      </c>
      <c r="L1501" s="36">
        <f t="shared" si="280"/>
        <v>5358.7971092853695</v>
      </c>
      <c r="M1501" s="36">
        <f t="shared" si="281"/>
        <v>5358.7971092853695</v>
      </c>
      <c r="N1501" s="36">
        <f t="shared" si="282"/>
        <v>9.1980726214990899E-2</v>
      </c>
      <c r="O1501" s="36">
        <f t="shared" si="283"/>
        <v>28716706.458485231</v>
      </c>
      <c r="P1501" s="35">
        <f t="shared" si="286"/>
        <v>28716706.458485231</v>
      </c>
    </row>
    <row r="1502" spans="1:16" ht="17" x14ac:dyDescent="0.4">
      <c r="A1502" s="1">
        <v>1501</v>
      </c>
      <c r="B1502" s="21">
        <v>41314</v>
      </c>
      <c r="C1502" s="43">
        <v>1</v>
      </c>
      <c r="D1502" s="23">
        <v>51564</v>
      </c>
      <c r="E1502" s="25">
        <f t="shared" si="287"/>
        <v>50985.75</v>
      </c>
      <c r="F1502" s="25">
        <f t="shared" si="288"/>
        <v>52384.5</v>
      </c>
      <c r="G1502" s="25">
        <f t="shared" si="277"/>
        <v>0.98433696990522002</v>
      </c>
      <c r="H1502" s="25">
        <f t="shared" si="284"/>
        <v>0.99908176007043725</v>
      </c>
      <c r="I1502" s="4">
        <f t="shared" si="278"/>
        <v>51611.391640624723</v>
      </c>
      <c r="J1502" s="25">
        <f t="shared" si="285"/>
        <v>52837.149772095741</v>
      </c>
      <c r="K1502" s="15">
        <f t="shared" si="279"/>
        <v>52788.632591410715</v>
      </c>
      <c r="L1502" s="36">
        <f t="shared" si="280"/>
        <v>-1224.6325914107147</v>
      </c>
      <c r="M1502" s="36">
        <f t="shared" si="281"/>
        <v>1224.6325914107147</v>
      </c>
      <c r="N1502" s="36">
        <f t="shared" si="282"/>
        <v>2.3749759355572001E-2</v>
      </c>
      <c r="O1502" s="36">
        <f t="shared" si="283"/>
        <v>1499724.9839453225</v>
      </c>
      <c r="P1502" s="35">
        <f t="shared" si="286"/>
        <v>1499724.9839453225</v>
      </c>
    </row>
    <row r="1503" spans="1:16" ht="17" x14ac:dyDescent="0.4">
      <c r="A1503" s="1">
        <v>1502</v>
      </c>
      <c r="B1503" s="21">
        <v>41315</v>
      </c>
      <c r="C1503" s="43">
        <v>2</v>
      </c>
      <c r="D1503" s="23">
        <v>47079</v>
      </c>
      <c r="E1503" s="25">
        <f t="shared" si="287"/>
        <v>53783.25</v>
      </c>
      <c r="F1503" s="25">
        <f t="shared" si="288"/>
        <v>53955.625</v>
      </c>
      <c r="G1503" s="25">
        <f t="shared" si="277"/>
        <v>0.8725503596705626</v>
      </c>
      <c r="H1503" s="25">
        <f t="shared" si="284"/>
        <v>0.99903006100488578</v>
      </c>
      <c r="I1503" s="4">
        <f t="shared" si="278"/>
        <v>47124.708092011817</v>
      </c>
      <c r="J1503" s="25">
        <f t="shared" si="285"/>
        <v>52837.690438158585</v>
      </c>
      <c r="K1503" s="15">
        <f t="shared" si="279"/>
        <v>52786.441101790842</v>
      </c>
      <c r="L1503" s="36">
        <f t="shared" si="280"/>
        <v>-5707.4411017908424</v>
      </c>
      <c r="M1503" s="36">
        <f t="shared" si="281"/>
        <v>5707.4411017908424</v>
      </c>
      <c r="N1503" s="36">
        <f t="shared" si="282"/>
        <v>0.12123114555939681</v>
      </c>
      <c r="O1503" s="36">
        <f t="shared" si="283"/>
        <v>32574883.930411465</v>
      </c>
      <c r="P1503" s="35">
        <f t="shared" si="286"/>
        <v>32574883.930411465</v>
      </c>
    </row>
    <row r="1504" spans="1:16" ht="17" x14ac:dyDescent="0.4">
      <c r="A1504" s="1">
        <v>1503</v>
      </c>
      <c r="B1504" s="21">
        <v>41316</v>
      </c>
      <c r="C1504" s="43">
        <v>3</v>
      </c>
      <c r="D1504" s="23">
        <v>58230</v>
      </c>
      <c r="E1504" s="25">
        <f t="shared" si="287"/>
        <v>54128</v>
      </c>
      <c r="F1504" s="25">
        <f t="shared" si="288"/>
        <v>55213.75</v>
      </c>
      <c r="G1504" s="25">
        <f t="shared" si="277"/>
        <v>1.0546286024767382</v>
      </c>
      <c r="H1504" s="25">
        <f t="shared" si="284"/>
        <v>1.0006656594296783</v>
      </c>
      <c r="I1504" s="4">
        <f t="shared" si="278"/>
        <v>58191.2644361032</v>
      </c>
      <c r="J1504" s="25">
        <f t="shared" si="285"/>
        <v>52838.231104221428</v>
      </c>
      <c r="K1504" s="15">
        <f t="shared" si="279"/>
        <v>52873.403371003478</v>
      </c>
      <c r="L1504" s="36">
        <f t="shared" si="280"/>
        <v>5356.5966289965218</v>
      </c>
      <c r="M1504" s="36">
        <f t="shared" si="281"/>
        <v>5356.5966289965218</v>
      </c>
      <c r="N1504" s="36">
        <f t="shared" si="282"/>
        <v>9.1990325072926704E-2</v>
      </c>
      <c r="O1504" s="36">
        <f t="shared" si="283"/>
        <v>28693127.445776902</v>
      </c>
      <c r="P1504" s="35">
        <f t="shared" si="286"/>
        <v>28693127.445776902</v>
      </c>
    </row>
    <row r="1505" spans="1:16" ht="17" x14ac:dyDescent="0.4">
      <c r="A1505" s="1">
        <v>1504</v>
      </c>
      <c r="B1505" s="21">
        <v>41317</v>
      </c>
      <c r="C1505" s="43">
        <v>4</v>
      </c>
      <c r="D1505" s="23">
        <v>59639</v>
      </c>
      <c r="E1505" s="25">
        <f t="shared" si="287"/>
        <v>56299.5</v>
      </c>
      <c r="F1505" s="25">
        <f t="shared" si="288"/>
        <v>56438.375</v>
      </c>
      <c r="G1505" s="25">
        <f t="shared" si="277"/>
        <v>1.0567100842290373</v>
      </c>
      <c r="H1505" s="25">
        <f t="shared" si="284"/>
        <v>1.0012225194949984</v>
      </c>
      <c r="I1505" s="4">
        <f t="shared" si="278"/>
        <v>59566.179184704131</v>
      </c>
      <c r="J1505" s="25">
        <f t="shared" si="285"/>
        <v>52838.771770284278</v>
      </c>
      <c r="K1505" s="15">
        <f t="shared" si="279"/>
        <v>52903.368198865224</v>
      </c>
      <c r="L1505" s="36">
        <f t="shared" si="280"/>
        <v>6735.6318011347757</v>
      </c>
      <c r="M1505" s="36">
        <f t="shared" si="281"/>
        <v>6735.6318011347757</v>
      </c>
      <c r="N1505" s="36">
        <f t="shared" si="282"/>
        <v>0.11294005266913891</v>
      </c>
      <c r="O1505" s="36">
        <f t="shared" si="283"/>
        <v>45368735.760458104</v>
      </c>
      <c r="P1505" s="35">
        <f t="shared" si="286"/>
        <v>45368735.760458104</v>
      </c>
    </row>
    <row r="1506" spans="1:16" ht="17" x14ac:dyDescent="0.4">
      <c r="A1506" s="1">
        <v>1505</v>
      </c>
      <c r="B1506" s="21">
        <v>41318</v>
      </c>
      <c r="C1506" s="43">
        <v>1</v>
      </c>
      <c r="D1506" s="23">
        <v>60250</v>
      </c>
      <c r="E1506" s="25">
        <f t="shared" si="287"/>
        <v>56577.25</v>
      </c>
      <c r="F1506" s="25">
        <f t="shared" si="288"/>
        <v>56703</v>
      </c>
      <c r="G1506" s="25">
        <f t="shared" si="277"/>
        <v>1.0625540094880341</v>
      </c>
      <c r="H1506" s="25">
        <f t="shared" si="284"/>
        <v>0.99908176007043725</v>
      </c>
      <c r="I1506" s="4">
        <f t="shared" si="278"/>
        <v>60305.374803111466</v>
      </c>
      <c r="J1506" s="25">
        <f t="shared" si="285"/>
        <v>52839.312436347122</v>
      </c>
      <c r="K1506" s="15">
        <f t="shared" si="279"/>
        <v>52790.793269817426</v>
      </c>
      <c r="L1506" s="36">
        <f t="shared" si="280"/>
        <v>7459.2067301825737</v>
      </c>
      <c r="M1506" s="36">
        <f t="shared" si="281"/>
        <v>7459.2067301825737</v>
      </c>
      <c r="N1506" s="36">
        <f t="shared" si="282"/>
        <v>0.12380426108186844</v>
      </c>
      <c r="O1506" s="36">
        <f t="shared" si="283"/>
        <v>55639765.043600999</v>
      </c>
      <c r="P1506" s="35">
        <f t="shared" si="286"/>
        <v>55639765.043600999</v>
      </c>
    </row>
    <row r="1507" spans="1:16" ht="17" x14ac:dyDescent="0.4">
      <c r="A1507" s="1">
        <v>1506</v>
      </c>
      <c r="B1507" s="21">
        <v>41319</v>
      </c>
      <c r="C1507" s="43">
        <v>2</v>
      </c>
      <c r="D1507" s="23">
        <v>48190</v>
      </c>
      <c r="E1507" s="25">
        <f t="shared" si="287"/>
        <v>56828.75</v>
      </c>
      <c r="F1507" s="25">
        <f t="shared" si="288"/>
        <v>55873.125</v>
      </c>
      <c r="G1507" s="25">
        <f t="shared" si="277"/>
        <v>0.86248979272235082</v>
      </c>
      <c r="H1507" s="25">
        <f t="shared" si="284"/>
        <v>0.99903006100488578</v>
      </c>
      <c r="I1507" s="4">
        <f t="shared" si="278"/>
        <v>48236.786740458578</v>
      </c>
      <c r="J1507" s="25">
        <f t="shared" si="285"/>
        <v>52839.853102409965</v>
      </c>
      <c r="K1507" s="15">
        <f t="shared" si="279"/>
        <v>52788.601668389827</v>
      </c>
      <c r="L1507" s="36">
        <f t="shared" si="280"/>
        <v>-4598.601668389827</v>
      </c>
      <c r="M1507" s="36">
        <f t="shared" si="281"/>
        <v>4598.601668389827</v>
      </c>
      <c r="N1507" s="36">
        <f t="shared" si="282"/>
        <v>9.542647164120828E-2</v>
      </c>
      <c r="O1507" s="36">
        <f t="shared" si="283"/>
        <v>21147137.304517701</v>
      </c>
      <c r="P1507" s="35">
        <f t="shared" si="286"/>
        <v>21147137.304517701</v>
      </c>
    </row>
    <row r="1508" spans="1:16" ht="17" x14ac:dyDescent="0.4">
      <c r="A1508" s="1">
        <v>1507</v>
      </c>
      <c r="B1508" s="21">
        <v>41320</v>
      </c>
      <c r="C1508" s="43">
        <v>3</v>
      </c>
      <c r="D1508" s="23">
        <v>59236</v>
      </c>
      <c r="E1508" s="25">
        <f t="shared" si="287"/>
        <v>54917.5</v>
      </c>
      <c r="F1508" s="25">
        <f t="shared" si="288"/>
        <v>53374.375</v>
      </c>
      <c r="G1508" s="25">
        <f t="shared" si="277"/>
        <v>1.1098209580908442</v>
      </c>
      <c r="H1508" s="25">
        <f t="shared" si="284"/>
        <v>1.0006656594296783</v>
      </c>
      <c r="I1508" s="4">
        <f t="shared" si="278"/>
        <v>59196.595228181512</v>
      </c>
      <c r="J1508" s="25">
        <f t="shared" si="285"/>
        <v>52840.393768472808</v>
      </c>
      <c r="K1508" s="15">
        <f t="shared" si="279"/>
        <v>52875.567474852709</v>
      </c>
      <c r="L1508" s="36">
        <f t="shared" si="280"/>
        <v>6360.432525147291</v>
      </c>
      <c r="M1508" s="36">
        <f t="shared" si="281"/>
        <v>6360.432525147291</v>
      </c>
      <c r="N1508" s="36">
        <f t="shared" si="282"/>
        <v>0.1073744433308679</v>
      </c>
      <c r="O1508" s="36">
        <f t="shared" si="283"/>
        <v>40455101.906951547</v>
      </c>
      <c r="P1508" s="35">
        <f t="shared" si="286"/>
        <v>40455101.906951547</v>
      </c>
    </row>
    <row r="1509" spans="1:16" ht="17" x14ac:dyDescent="0.4">
      <c r="A1509" s="1">
        <v>1508</v>
      </c>
      <c r="B1509" s="21">
        <v>41321</v>
      </c>
      <c r="C1509" s="43">
        <v>4</v>
      </c>
      <c r="D1509" s="23">
        <v>51994</v>
      </c>
      <c r="E1509" s="25">
        <f t="shared" si="287"/>
        <v>51831.25</v>
      </c>
      <c r="F1509" s="25">
        <f t="shared" si="288"/>
        <v>53167</v>
      </c>
      <c r="G1509" s="25">
        <f t="shared" si="277"/>
        <v>0.97793744239848024</v>
      </c>
      <c r="H1509" s="25">
        <f t="shared" si="284"/>
        <v>1.0012225194949984</v>
      </c>
      <c r="I1509" s="4">
        <f t="shared" si="278"/>
        <v>51930.513934329996</v>
      </c>
      <c r="J1509" s="25">
        <f t="shared" si="285"/>
        <v>52840.934434535651</v>
      </c>
      <c r="K1509" s="15">
        <f t="shared" si="279"/>
        <v>52905.533507015803</v>
      </c>
      <c r="L1509" s="36">
        <f t="shared" si="280"/>
        <v>-911.53350701580348</v>
      </c>
      <c r="M1509" s="36">
        <f t="shared" si="281"/>
        <v>911.53350701580348</v>
      </c>
      <c r="N1509" s="36">
        <f t="shared" si="282"/>
        <v>1.7531513386463891E-2</v>
      </c>
      <c r="O1509" s="36">
        <f t="shared" si="283"/>
        <v>830893.33441252983</v>
      </c>
      <c r="P1509" s="35">
        <f t="shared" si="286"/>
        <v>830893.33441252983</v>
      </c>
    </row>
    <row r="1510" spans="1:16" ht="17" x14ac:dyDescent="0.4">
      <c r="A1510" s="1">
        <v>1509</v>
      </c>
      <c r="B1510" s="21">
        <v>41322</v>
      </c>
      <c r="C1510" s="43">
        <v>1</v>
      </c>
      <c r="D1510" s="23">
        <v>47905</v>
      </c>
      <c r="E1510" s="25">
        <f t="shared" si="287"/>
        <v>54502.75</v>
      </c>
      <c r="F1510" s="25">
        <f t="shared" si="288"/>
        <v>54569.625</v>
      </c>
      <c r="G1510" s="25">
        <f t="shared" si="277"/>
        <v>0.87786932748759039</v>
      </c>
      <c r="H1510" s="25">
        <f t="shared" si="284"/>
        <v>0.99908176007043725</v>
      </c>
      <c r="I1510" s="4">
        <f t="shared" si="278"/>
        <v>47949.028712747793</v>
      </c>
      <c r="J1510" s="25">
        <f t="shared" si="285"/>
        <v>52841.475100598494</v>
      </c>
      <c r="K1510" s="15">
        <f t="shared" si="279"/>
        <v>52792.953948224131</v>
      </c>
      <c r="L1510" s="36">
        <f t="shared" si="280"/>
        <v>-4887.9539482241307</v>
      </c>
      <c r="M1510" s="36">
        <f t="shared" si="281"/>
        <v>4887.9539482241307</v>
      </c>
      <c r="N1510" s="36">
        <f t="shared" si="282"/>
        <v>0.10203431684008206</v>
      </c>
      <c r="O1510" s="36">
        <f t="shared" si="283"/>
        <v>23892093.799959868</v>
      </c>
      <c r="P1510" s="35">
        <f t="shared" si="286"/>
        <v>23892093.799959868</v>
      </c>
    </row>
    <row r="1511" spans="1:16" ht="17" x14ac:dyDescent="0.4">
      <c r="A1511" s="1">
        <v>1510</v>
      </c>
      <c r="B1511" s="21">
        <v>41323</v>
      </c>
      <c r="C1511" s="43">
        <v>2</v>
      </c>
      <c r="D1511" s="23">
        <v>58876</v>
      </c>
      <c r="E1511" s="25">
        <f t="shared" si="287"/>
        <v>54636.5</v>
      </c>
      <c r="F1511" s="25">
        <f t="shared" si="288"/>
        <v>55430.875</v>
      </c>
      <c r="G1511" s="25">
        <f t="shared" si="277"/>
        <v>1.0621517340290947</v>
      </c>
      <c r="H1511" s="25">
        <f t="shared" si="284"/>
        <v>0.99903006100488578</v>
      </c>
      <c r="I1511" s="4">
        <f t="shared" si="278"/>
        <v>58933.161571513578</v>
      </c>
      <c r="J1511" s="25">
        <f t="shared" si="285"/>
        <v>52842.015766661345</v>
      </c>
      <c r="K1511" s="15">
        <f t="shared" si="279"/>
        <v>52790.762234988819</v>
      </c>
      <c r="L1511" s="36">
        <f t="shared" si="280"/>
        <v>6085.2377650111812</v>
      </c>
      <c r="M1511" s="36">
        <f t="shared" si="281"/>
        <v>6085.2377650111812</v>
      </c>
      <c r="N1511" s="36">
        <f t="shared" si="282"/>
        <v>0.10335684769704431</v>
      </c>
      <c r="O1511" s="36">
        <f t="shared" si="283"/>
        <v>37030118.656718276</v>
      </c>
      <c r="P1511" s="35">
        <f t="shared" si="286"/>
        <v>37030118.656718276</v>
      </c>
    </row>
    <row r="1512" spans="1:16" ht="17" x14ac:dyDescent="0.4">
      <c r="A1512" s="1">
        <v>1511</v>
      </c>
      <c r="B1512" s="21">
        <v>41324</v>
      </c>
      <c r="C1512" s="43">
        <v>3</v>
      </c>
      <c r="D1512" s="23">
        <v>59771</v>
      </c>
      <c r="E1512" s="25">
        <f t="shared" si="287"/>
        <v>56225.25</v>
      </c>
      <c r="F1512" s="25">
        <f t="shared" si="288"/>
        <v>55969.625</v>
      </c>
      <c r="G1512" s="25">
        <f t="shared" si="277"/>
        <v>1.0679185361702888</v>
      </c>
      <c r="H1512" s="25">
        <f t="shared" si="284"/>
        <v>1.0006656594296783</v>
      </c>
      <c r="I1512" s="4">
        <f t="shared" si="278"/>
        <v>59731.23933728876</v>
      </c>
      <c r="J1512" s="25">
        <f t="shared" si="285"/>
        <v>52842.556432724188</v>
      </c>
      <c r="K1512" s="15">
        <f t="shared" si="279"/>
        <v>52877.73157870194</v>
      </c>
      <c r="L1512" s="36">
        <f t="shared" si="280"/>
        <v>6893.2684212980603</v>
      </c>
      <c r="M1512" s="36">
        <f t="shared" si="281"/>
        <v>6893.2684212980603</v>
      </c>
      <c r="N1512" s="36">
        <f t="shared" si="282"/>
        <v>0.11532797546131168</v>
      </c>
      <c r="O1512" s="36">
        <f t="shared" si="283"/>
        <v>47517149.528065056</v>
      </c>
      <c r="P1512" s="35">
        <f t="shared" si="286"/>
        <v>47517149.528065056</v>
      </c>
    </row>
    <row r="1513" spans="1:16" ht="17" x14ac:dyDescent="0.4">
      <c r="A1513" s="1">
        <v>1512</v>
      </c>
      <c r="B1513" s="21">
        <v>41325</v>
      </c>
      <c r="C1513" s="43">
        <v>4</v>
      </c>
      <c r="D1513" s="23">
        <v>58349</v>
      </c>
      <c r="E1513" s="25">
        <f t="shared" si="287"/>
        <v>55714</v>
      </c>
      <c r="F1513" s="25">
        <f t="shared" si="288"/>
        <v>55416.125</v>
      </c>
      <c r="G1513" s="25">
        <f t="shared" si="277"/>
        <v>1.0529245774582758</v>
      </c>
      <c r="H1513" s="25">
        <f t="shared" si="284"/>
        <v>1.0012225194949984</v>
      </c>
      <c r="I1513" s="4">
        <f t="shared" si="278"/>
        <v>58277.754309232238</v>
      </c>
      <c r="J1513" s="25">
        <f t="shared" si="285"/>
        <v>52843.097098787031</v>
      </c>
      <c r="K1513" s="15">
        <f t="shared" si="279"/>
        <v>52907.69881516639</v>
      </c>
      <c r="L1513" s="36">
        <f t="shared" si="280"/>
        <v>5441.30118483361</v>
      </c>
      <c r="M1513" s="36">
        <f t="shared" si="281"/>
        <v>5441.30118483361</v>
      </c>
      <c r="N1513" s="36">
        <f t="shared" si="282"/>
        <v>9.3254403414516268E-2</v>
      </c>
      <c r="O1513" s="36">
        <f t="shared" si="283"/>
        <v>29607758.584071647</v>
      </c>
      <c r="P1513" s="35">
        <f t="shared" si="286"/>
        <v>29607758.584071647</v>
      </c>
    </row>
    <row r="1514" spans="1:16" ht="17" x14ac:dyDescent="0.4">
      <c r="A1514" s="1">
        <v>1513</v>
      </c>
      <c r="B1514" s="21">
        <v>41326</v>
      </c>
      <c r="C1514" s="43">
        <v>1</v>
      </c>
      <c r="D1514" s="23">
        <v>45860</v>
      </c>
      <c r="E1514" s="25">
        <f t="shared" si="287"/>
        <v>55118.25</v>
      </c>
      <c r="F1514" s="25">
        <f t="shared" si="288"/>
        <v>53904</v>
      </c>
      <c r="G1514" s="25">
        <f t="shared" si="277"/>
        <v>0.85077174235678243</v>
      </c>
      <c r="H1514" s="25">
        <f t="shared" si="284"/>
        <v>0.99908176007043725</v>
      </c>
      <c r="I1514" s="4">
        <f t="shared" si="278"/>
        <v>45902.149186235547</v>
      </c>
      <c r="J1514" s="25">
        <f t="shared" si="285"/>
        <v>52843.637764849875</v>
      </c>
      <c r="K1514" s="15">
        <f t="shared" si="279"/>
        <v>52795.114626630842</v>
      </c>
      <c r="L1514" s="36">
        <f t="shared" si="280"/>
        <v>-6935.1146266308424</v>
      </c>
      <c r="M1514" s="36">
        <f t="shared" si="281"/>
        <v>6935.1146266308424</v>
      </c>
      <c r="N1514" s="36">
        <f t="shared" si="282"/>
        <v>0.15122360720956918</v>
      </c>
      <c r="O1514" s="36">
        <f t="shared" si="283"/>
        <v>48095814.884509049</v>
      </c>
      <c r="P1514" s="35">
        <f t="shared" si="286"/>
        <v>48095814.884509049</v>
      </c>
    </row>
    <row r="1515" spans="1:16" ht="17" x14ac:dyDescent="0.4">
      <c r="A1515" s="1">
        <v>1514</v>
      </c>
      <c r="B1515" s="21">
        <v>41327</v>
      </c>
      <c r="C1515" s="43">
        <v>2</v>
      </c>
      <c r="D1515" s="23">
        <v>56493</v>
      </c>
      <c r="E1515" s="25">
        <f t="shared" si="287"/>
        <v>52689.75</v>
      </c>
      <c r="F1515" s="25">
        <f t="shared" si="288"/>
        <v>51229.75</v>
      </c>
      <c r="G1515" s="25">
        <f t="shared" si="277"/>
        <v>1.1027381550759081</v>
      </c>
      <c r="H1515" s="25">
        <f t="shared" si="284"/>
        <v>0.99903006100488578</v>
      </c>
      <c r="I1515" s="4">
        <f t="shared" si="278"/>
        <v>56547.847962828935</v>
      </c>
      <c r="J1515" s="25">
        <f t="shared" si="285"/>
        <v>52844.178430912718</v>
      </c>
      <c r="K1515" s="15">
        <f t="shared" si="279"/>
        <v>52792.922801587803</v>
      </c>
      <c r="L1515" s="36">
        <f t="shared" si="280"/>
        <v>3700.0771984121966</v>
      </c>
      <c r="M1515" s="36">
        <f t="shared" si="281"/>
        <v>3700.0771984121966</v>
      </c>
      <c r="N1515" s="36">
        <f t="shared" si="282"/>
        <v>6.5496206581562258E-2</v>
      </c>
      <c r="O1515" s="36">
        <f t="shared" si="283"/>
        <v>13690571.27420985</v>
      </c>
      <c r="P1515" s="35">
        <f t="shared" si="286"/>
        <v>13690571.27420985</v>
      </c>
    </row>
    <row r="1516" spans="1:16" ht="17" x14ac:dyDescent="0.4">
      <c r="A1516" s="1">
        <v>1515</v>
      </c>
      <c r="B1516" s="21">
        <v>41328</v>
      </c>
      <c r="C1516" s="43">
        <v>3</v>
      </c>
      <c r="D1516" s="23">
        <v>50057</v>
      </c>
      <c r="E1516" s="25">
        <f t="shared" si="287"/>
        <v>49769.75</v>
      </c>
      <c r="F1516" s="25">
        <f t="shared" si="288"/>
        <v>51033.625</v>
      </c>
      <c r="G1516" s="25">
        <f t="shared" si="277"/>
        <v>0.98086310741202487</v>
      </c>
      <c r="H1516" s="25">
        <f t="shared" si="284"/>
        <v>1.0006656594296783</v>
      </c>
      <c r="I1516" s="4">
        <f t="shared" si="278"/>
        <v>50023.701251554492</v>
      </c>
      <c r="J1516" s="25">
        <f t="shared" si="285"/>
        <v>52844.719096975561</v>
      </c>
      <c r="K1516" s="15">
        <f t="shared" si="279"/>
        <v>52879.895682551163</v>
      </c>
      <c r="L1516" s="36">
        <f t="shared" si="280"/>
        <v>-2822.8956825511632</v>
      </c>
      <c r="M1516" s="36">
        <f t="shared" si="281"/>
        <v>2822.8956825511632</v>
      </c>
      <c r="N1516" s="36">
        <f t="shared" si="282"/>
        <v>5.6393624918616041E-2</v>
      </c>
      <c r="O1516" s="36">
        <f t="shared" si="283"/>
        <v>7968740.0345659973</v>
      </c>
      <c r="P1516" s="35">
        <f t="shared" si="286"/>
        <v>7968740.0345659973</v>
      </c>
    </row>
    <row r="1517" spans="1:16" ht="17" x14ac:dyDescent="0.4">
      <c r="A1517" s="1">
        <v>1516</v>
      </c>
      <c r="B1517" s="21">
        <v>41329</v>
      </c>
      <c r="C1517" s="43">
        <v>4</v>
      </c>
      <c r="D1517" s="23">
        <v>46669</v>
      </c>
      <c r="E1517" s="25">
        <f t="shared" si="287"/>
        <v>52297.5</v>
      </c>
      <c r="F1517" s="25">
        <f t="shared" si="288"/>
        <v>52295.75</v>
      </c>
      <c r="G1517" s="25">
        <f t="shared" ref="G1517:G1580" si="289">D1517/F1517</f>
        <v>0.89240521457288591</v>
      </c>
      <c r="H1517" s="25">
        <f t="shared" si="284"/>
        <v>1.0012225194949984</v>
      </c>
      <c r="I1517" s="4">
        <f t="shared" ref="I1517:I1580" si="290">D1517/H1517</f>
        <v>46612.015901858802</v>
      </c>
      <c r="J1517" s="25">
        <f t="shared" si="285"/>
        <v>52845.259763038412</v>
      </c>
      <c r="K1517" s="15">
        <f t="shared" ref="K1517:K1580" si="291">H1517*J1517</f>
        <v>52909.864123316984</v>
      </c>
      <c r="L1517" s="36">
        <f t="shared" ref="L1517:L1580" si="292">D1517-K1517</f>
        <v>-6240.8641233169838</v>
      </c>
      <c r="M1517" s="36">
        <f t="shared" ref="M1517:M1580" si="293">ABS(L1517)</f>
        <v>6240.8641233169838</v>
      </c>
      <c r="N1517" s="36">
        <f t="shared" ref="N1517:N1580" si="294">M1517/D1517</f>
        <v>0.13372611633668996</v>
      </c>
      <c r="O1517" s="36">
        <f t="shared" ref="O1517:O1580" si="295">L1517^2</f>
        <v>38948385.005705066</v>
      </c>
      <c r="P1517" s="35">
        <f t="shared" si="286"/>
        <v>38948385.005705066</v>
      </c>
    </row>
    <row r="1518" spans="1:16" ht="17" x14ac:dyDescent="0.4">
      <c r="A1518" s="1">
        <v>1517</v>
      </c>
      <c r="B1518" s="21">
        <v>41330</v>
      </c>
      <c r="C1518" s="43">
        <v>1</v>
      </c>
      <c r="D1518" s="23">
        <v>55971</v>
      </c>
      <c r="E1518" s="25">
        <f t="shared" si="287"/>
        <v>52294</v>
      </c>
      <c r="F1518" s="25">
        <f t="shared" si="288"/>
        <v>53072.875</v>
      </c>
      <c r="G1518" s="25">
        <f t="shared" si="289"/>
        <v>1.0546065198088477</v>
      </c>
      <c r="H1518" s="25">
        <f t="shared" si="284"/>
        <v>0.99908176007043725</v>
      </c>
      <c r="I1518" s="4">
        <f t="shared" si="290"/>
        <v>56022.442043235715</v>
      </c>
      <c r="J1518" s="25">
        <f t="shared" si="285"/>
        <v>52845.800429101255</v>
      </c>
      <c r="K1518" s="15">
        <f t="shared" si="291"/>
        <v>52797.275305037547</v>
      </c>
      <c r="L1518" s="36">
        <f t="shared" si="292"/>
        <v>3173.7246949624532</v>
      </c>
      <c r="M1518" s="36">
        <f t="shared" si="293"/>
        <v>3173.7246949624532</v>
      </c>
      <c r="N1518" s="36">
        <f t="shared" si="294"/>
        <v>5.670301933076867E-2</v>
      </c>
      <c r="O1518" s="36">
        <f t="shared" si="295"/>
        <v>10072528.439414516</v>
      </c>
      <c r="P1518" s="35">
        <f t="shared" si="286"/>
        <v>10072528.439414516</v>
      </c>
    </row>
    <row r="1519" spans="1:16" ht="17" x14ac:dyDescent="0.4">
      <c r="A1519" s="1">
        <v>1518</v>
      </c>
      <c r="B1519" s="21">
        <v>41331</v>
      </c>
      <c r="C1519" s="43">
        <v>2</v>
      </c>
      <c r="D1519" s="23">
        <v>56479</v>
      </c>
      <c r="E1519" s="25">
        <f t="shared" si="287"/>
        <v>53851.75</v>
      </c>
      <c r="F1519" s="25">
        <f t="shared" si="288"/>
        <v>53552.625</v>
      </c>
      <c r="G1519" s="25">
        <f t="shared" si="289"/>
        <v>1.0546448470079666</v>
      </c>
      <c r="H1519" s="25">
        <f t="shared" si="284"/>
        <v>0.99903006100488578</v>
      </c>
      <c r="I1519" s="4">
        <f t="shared" si="290"/>
        <v>56533.834370499273</v>
      </c>
      <c r="J1519" s="25">
        <f t="shared" si="285"/>
        <v>52846.341095164098</v>
      </c>
      <c r="K1519" s="15">
        <f t="shared" si="291"/>
        <v>52795.083368186788</v>
      </c>
      <c r="L1519" s="36">
        <f t="shared" si="292"/>
        <v>3683.916631813212</v>
      </c>
      <c r="M1519" s="36">
        <f t="shared" si="293"/>
        <v>3683.916631813212</v>
      </c>
      <c r="N1519" s="36">
        <f t="shared" si="294"/>
        <v>6.5226307686276533E-2</v>
      </c>
      <c r="O1519" s="36">
        <f t="shared" si="295"/>
        <v>13571241.750150001</v>
      </c>
      <c r="P1519" s="35">
        <f t="shared" si="286"/>
        <v>13571241.750150001</v>
      </c>
    </row>
    <row r="1520" spans="1:16" ht="17" x14ac:dyDescent="0.4">
      <c r="A1520" s="1">
        <v>1519</v>
      </c>
      <c r="B1520" s="21">
        <v>41332</v>
      </c>
      <c r="C1520" s="43">
        <v>3</v>
      </c>
      <c r="D1520" s="23">
        <v>56288</v>
      </c>
      <c r="E1520" s="25">
        <f t="shared" si="287"/>
        <v>53253.5</v>
      </c>
      <c r="F1520" s="25">
        <f t="shared" si="288"/>
        <v>53114.875</v>
      </c>
      <c r="G1520" s="25">
        <f t="shared" si="289"/>
        <v>1.0597407976579065</v>
      </c>
      <c r="H1520" s="25">
        <f t="shared" si="284"/>
        <v>1.0006656594296783</v>
      </c>
      <c r="I1520" s="4">
        <f t="shared" si="290"/>
        <v>56250.556286783052</v>
      </c>
      <c r="J1520" s="25">
        <f t="shared" si="285"/>
        <v>52846.881761226941</v>
      </c>
      <c r="K1520" s="15">
        <f t="shared" si="291"/>
        <v>52882.059786400401</v>
      </c>
      <c r="L1520" s="36">
        <f t="shared" si="292"/>
        <v>3405.9402135995988</v>
      </c>
      <c r="M1520" s="36">
        <f t="shared" si="293"/>
        <v>3405.9402135995988</v>
      </c>
      <c r="N1520" s="36">
        <f t="shared" si="294"/>
        <v>6.0509170935183321E-2</v>
      </c>
      <c r="O1520" s="36">
        <f t="shared" si="295"/>
        <v>11600428.738614881</v>
      </c>
      <c r="P1520" s="35">
        <f t="shared" si="286"/>
        <v>11600428.738614881</v>
      </c>
    </row>
    <row r="1521" spans="1:16" ht="17" x14ac:dyDescent="0.4">
      <c r="A1521" s="1">
        <v>1520</v>
      </c>
      <c r="B1521" s="21">
        <v>41333</v>
      </c>
      <c r="C1521" s="43">
        <v>4</v>
      </c>
      <c r="D1521" s="23">
        <v>44276</v>
      </c>
      <c r="E1521" s="25">
        <f t="shared" si="287"/>
        <v>52976.25</v>
      </c>
      <c r="F1521" s="25">
        <f t="shared" si="288"/>
        <v>52046.625</v>
      </c>
      <c r="G1521" s="25">
        <f t="shared" si="289"/>
        <v>0.85069877249485437</v>
      </c>
      <c r="H1521" s="25">
        <f t="shared" si="284"/>
        <v>1.0012225194949984</v>
      </c>
      <c r="I1521" s="4">
        <f t="shared" si="290"/>
        <v>44221.937818909777</v>
      </c>
      <c r="J1521" s="25">
        <f t="shared" si="285"/>
        <v>52847.422427289785</v>
      </c>
      <c r="K1521" s="15">
        <f t="shared" si="291"/>
        <v>52912.029431467563</v>
      </c>
      <c r="L1521" s="36">
        <f t="shared" si="292"/>
        <v>-8636.029431467563</v>
      </c>
      <c r="M1521" s="36">
        <f t="shared" si="293"/>
        <v>8636.029431467563</v>
      </c>
      <c r="N1521" s="36">
        <f t="shared" si="294"/>
        <v>0.19504990133407632</v>
      </c>
      <c r="O1521" s="36">
        <f t="shared" si="295"/>
        <v>74581004.341173962</v>
      </c>
      <c r="P1521" s="35">
        <f t="shared" si="286"/>
        <v>74581004.341173962</v>
      </c>
    </row>
    <row r="1522" spans="1:16" ht="17" x14ac:dyDescent="0.4">
      <c r="A1522" s="1">
        <v>1521</v>
      </c>
      <c r="B1522" s="21">
        <v>41334</v>
      </c>
      <c r="C1522" s="43">
        <v>1</v>
      </c>
      <c r="D1522" s="24">
        <v>54862</v>
      </c>
      <c r="E1522" s="25">
        <f t="shared" si="287"/>
        <v>51117</v>
      </c>
      <c r="F1522" s="25">
        <f t="shared" si="288"/>
        <v>49604.5</v>
      </c>
      <c r="G1522" s="25">
        <f t="shared" si="289"/>
        <v>1.1059883679908074</v>
      </c>
      <c r="H1522" s="25">
        <f t="shared" si="284"/>
        <v>0.99908176007043725</v>
      </c>
      <c r="I1522" s="4">
        <f t="shared" si="290"/>
        <v>54912.422779224915</v>
      </c>
      <c r="J1522" s="25">
        <f t="shared" si="285"/>
        <v>52847.963093352635</v>
      </c>
      <c r="K1522" s="15">
        <f t="shared" si="291"/>
        <v>52799.435983444258</v>
      </c>
      <c r="L1522" s="36">
        <f t="shared" si="292"/>
        <v>2062.5640165557415</v>
      </c>
      <c r="M1522" s="36">
        <f t="shared" si="293"/>
        <v>2062.5640165557415</v>
      </c>
      <c r="N1522" s="36">
        <f t="shared" si="294"/>
        <v>3.7595494450726213E-2</v>
      </c>
      <c r="O1522" s="36">
        <f t="shared" si="295"/>
        <v>4254170.3223905535</v>
      </c>
      <c r="P1522" s="35">
        <f t="shared" si="286"/>
        <v>4254170.3223905535</v>
      </c>
    </row>
    <row r="1523" spans="1:16" ht="17" x14ac:dyDescent="0.4">
      <c r="A1523" s="1">
        <v>1522</v>
      </c>
      <c r="B1523" s="21">
        <v>41335</v>
      </c>
      <c r="C1523" s="43">
        <v>2</v>
      </c>
      <c r="D1523" s="24">
        <v>49042</v>
      </c>
      <c r="E1523" s="25">
        <f t="shared" si="287"/>
        <v>48092</v>
      </c>
      <c r="F1523" s="25">
        <f t="shared" si="288"/>
        <v>49345.375</v>
      </c>
      <c r="G1523" s="25">
        <f t="shared" si="289"/>
        <v>0.99385200740697588</v>
      </c>
      <c r="H1523" s="25">
        <f t="shared" si="284"/>
        <v>0.99903006100488578</v>
      </c>
      <c r="I1523" s="4">
        <f t="shared" si="290"/>
        <v>49089.61393080659</v>
      </c>
      <c r="J1523" s="25">
        <f t="shared" si="285"/>
        <v>52848.503759415478</v>
      </c>
      <c r="K1523" s="15">
        <f t="shared" si="291"/>
        <v>52797.24393478578</v>
      </c>
      <c r="L1523" s="36">
        <f t="shared" si="292"/>
        <v>-3755.2439347857799</v>
      </c>
      <c r="M1523" s="36">
        <f t="shared" si="293"/>
        <v>3755.2439347857799</v>
      </c>
      <c r="N1523" s="36">
        <f t="shared" si="294"/>
        <v>7.6571998180860898E-2</v>
      </c>
      <c r="O1523" s="36">
        <f t="shared" si="295"/>
        <v>14101857.009745387</v>
      </c>
      <c r="P1523" s="35">
        <f t="shared" si="286"/>
        <v>14101857.009745387</v>
      </c>
    </row>
    <row r="1524" spans="1:16" ht="17" x14ac:dyDescent="0.4">
      <c r="A1524" s="1">
        <v>1523</v>
      </c>
      <c r="B1524" s="21">
        <v>41336</v>
      </c>
      <c r="C1524" s="43">
        <v>3</v>
      </c>
      <c r="D1524" s="24">
        <v>44188</v>
      </c>
      <c r="E1524" s="25">
        <f t="shared" si="287"/>
        <v>50598.75</v>
      </c>
      <c r="F1524" s="25">
        <f t="shared" si="288"/>
        <v>50836</v>
      </c>
      <c r="G1524" s="25">
        <f t="shared" si="289"/>
        <v>0.86922653237862935</v>
      </c>
      <c r="H1524" s="25">
        <f t="shared" si="284"/>
        <v>1.0006656594296783</v>
      </c>
      <c r="I1524" s="4">
        <f t="shared" si="290"/>
        <v>44158.605407908784</v>
      </c>
      <c r="J1524" s="25">
        <f t="shared" si="285"/>
        <v>52849.044425478322</v>
      </c>
      <c r="K1524" s="15">
        <f t="shared" si="291"/>
        <v>52884.223890249632</v>
      </c>
      <c r="L1524" s="36">
        <f t="shared" si="292"/>
        <v>-8696.2238902496319</v>
      </c>
      <c r="M1524" s="36">
        <f t="shared" si="293"/>
        <v>8696.2238902496319</v>
      </c>
      <c r="N1524" s="36">
        <f t="shared" si="294"/>
        <v>0.19680057685909369</v>
      </c>
      <c r="O1524" s="36">
        <f t="shared" si="295"/>
        <v>75624309.94934845</v>
      </c>
      <c r="P1524" s="35">
        <f t="shared" si="286"/>
        <v>75624309.94934845</v>
      </c>
    </row>
    <row r="1525" spans="1:16" ht="17" x14ac:dyDescent="0.4">
      <c r="A1525" s="1">
        <v>1524</v>
      </c>
      <c r="B1525" s="21">
        <v>41337</v>
      </c>
      <c r="C1525" s="43">
        <v>4</v>
      </c>
      <c r="D1525" s="24">
        <v>54303</v>
      </c>
      <c r="E1525" s="25">
        <f t="shared" si="287"/>
        <v>51073.25</v>
      </c>
      <c r="F1525" s="25">
        <f t="shared" si="288"/>
        <v>52254.375</v>
      </c>
      <c r="G1525" s="25">
        <f t="shared" si="289"/>
        <v>1.0392048512684344</v>
      </c>
      <c r="H1525" s="25">
        <f t="shared" si="284"/>
        <v>1.0012225194949984</v>
      </c>
      <c r="I1525" s="4">
        <f t="shared" si="290"/>
        <v>54236.694583527365</v>
      </c>
      <c r="J1525" s="25">
        <f t="shared" si="285"/>
        <v>52849.585091541165</v>
      </c>
      <c r="K1525" s="15">
        <f t="shared" si="291"/>
        <v>52914.194739618149</v>
      </c>
      <c r="L1525" s="36">
        <f t="shared" si="292"/>
        <v>1388.8052603818505</v>
      </c>
      <c r="M1525" s="36">
        <f t="shared" si="293"/>
        <v>1388.8052603818505</v>
      </c>
      <c r="N1525" s="36">
        <f t="shared" si="294"/>
        <v>2.5575111142696547E-2</v>
      </c>
      <c r="O1525" s="36">
        <f t="shared" si="295"/>
        <v>1928780.0512642995</v>
      </c>
      <c r="P1525" s="35">
        <f t="shared" si="286"/>
        <v>1928780.0512642995</v>
      </c>
    </row>
    <row r="1526" spans="1:16" ht="17" x14ac:dyDescent="0.4">
      <c r="A1526" s="1">
        <v>1525</v>
      </c>
      <c r="B1526" s="21">
        <v>41338</v>
      </c>
      <c r="C1526" s="43">
        <v>1</v>
      </c>
      <c r="D1526" s="24">
        <v>56760</v>
      </c>
      <c r="E1526" s="25">
        <f t="shared" si="287"/>
        <v>53435.5</v>
      </c>
      <c r="F1526" s="25">
        <f t="shared" si="288"/>
        <v>53871.875</v>
      </c>
      <c r="G1526" s="25">
        <f t="shared" si="289"/>
        <v>1.0536109983177679</v>
      </c>
      <c r="H1526" s="25">
        <f t="shared" si="284"/>
        <v>0.99908176007043725</v>
      </c>
      <c r="I1526" s="4">
        <f t="shared" si="290"/>
        <v>56812.16720040841</v>
      </c>
      <c r="J1526" s="25">
        <f t="shared" si="285"/>
        <v>52850.125757604008</v>
      </c>
      <c r="K1526" s="15">
        <f t="shared" si="291"/>
        <v>52801.596661850963</v>
      </c>
      <c r="L1526" s="36">
        <f t="shared" si="292"/>
        <v>3958.4033381490372</v>
      </c>
      <c r="M1526" s="36">
        <f t="shared" si="293"/>
        <v>3958.4033381490372</v>
      </c>
      <c r="N1526" s="36">
        <f t="shared" si="294"/>
        <v>6.9739311806713125E-2</v>
      </c>
      <c r="O1526" s="36">
        <f t="shared" si="295"/>
        <v>15668956.98746944</v>
      </c>
      <c r="P1526" s="35">
        <f t="shared" si="286"/>
        <v>15668956.98746944</v>
      </c>
    </row>
    <row r="1527" spans="1:16" ht="17" x14ac:dyDescent="0.4">
      <c r="A1527" s="1">
        <v>1526</v>
      </c>
      <c r="B1527" s="21">
        <v>41339</v>
      </c>
      <c r="C1527" s="43">
        <v>2</v>
      </c>
      <c r="D1527" s="24">
        <v>58491</v>
      </c>
      <c r="E1527" s="25">
        <f t="shared" si="287"/>
        <v>54308.25</v>
      </c>
      <c r="F1527" s="25">
        <f t="shared" si="288"/>
        <v>54899.75</v>
      </c>
      <c r="G1527" s="25">
        <f t="shared" si="289"/>
        <v>1.0654146876807271</v>
      </c>
      <c r="H1527" s="25">
        <f t="shared" si="284"/>
        <v>0.99903006100488578</v>
      </c>
      <c r="I1527" s="4">
        <f t="shared" si="290"/>
        <v>58547.787782447871</v>
      </c>
      <c r="J1527" s="25">
        <f t="shared" si="285"/>
        <v>52850.666423666851</v>
      </c>
      <c r="K1527" s="15">
        <f t="shared" si="291"/>
        <v>52799.404501384764</v>
      </c>
      <c r="L1527" s="36">
        <f t="shared" si="292"/>
        <v>5691.5954986152356</v>
      </c>
      <c r="M1527" s="36">
        <f t="shared" si="293"/>
        <v>5691.5954986152356</v>
      </c>
      <c r="N1527" s="36">
        <f t="shared" si="294"/>
        <v>9.7307201084187916E-2</v>
      </c>
      <c r="O1527" s="36">
        <f t="shared" si="295"/>
        <v>32394259.319857214</v>
      </c>
      <c r="P1527" s="35">
        <f t="shared" si="286"/>
        <v>32394259.319857214</v>
      </c>
    </row>
    <row r="1528" spans="1:16" ht="17" x14ac:dyDescent="0.4">
      <c r="A1528" s="1">
        <v>1527</v>
      </c>
      <c r="B1528" s="21">
        <v>41340</v>
      </c>
      <c r="C1528" s="43">
        <v>3</v>
      </c>
      <c r="D1528" s="24">
        <v>47679</v>
      </c>
      <c r="E1528" s="25">
        <f t="shared" si="287"/>
        <v>55491.25</v>
      </c>
      <c r="F1528" s="25">
        <f t="shared" si="288"/>
        <v>54858</v>
      </c>
      <c r="G1528" s="25">
        <f t="shared" si="289"/>
        <v>0.86913485726785522</v>
      </c>
      <c r="H1528" s="25">
        <f t="shared" si="284"/>
        <v>1.0006656594296783</v>
      </c>
      <c r="I1528" s="4">
        <f t="shared" si="290"/>
        <v>47647.283136681515</v>
      </c>
      <c r="J1528" s="25">
        <f t="shared" si="285"/>
        <v>52851.207089729702</v>
      </c>
      <c r="K1528" s="15">
        <f t="shared" si="291"/>
        <v>52886.387994098863</v>
      </c>
      <c r="L1528" s="36">
        <f t="shared" si="292"/>
        <v>-5207.3879940988627</v>
      </c>
      <c r="M1528" s="36">
        <f t="shared" si="293"/>
        <v>5207.3879940988627</v>
      </c>
      <c r="N1528" s="36">
        <f t="shared" si="294"/>
        <v>0.1092176428637107</v>
      </c>
      <c r="O1528" s="36">
        <f t="shared" si="295"/>
        <v>27116889.721084978</v>
      </c>
      <c r="P1528" s="35">
        <f t="shared" si="286"/>
        <v>27116889.721084978</v>
      </c>
    </row>
    <row r="1529" spans="1:16" ht="17" x14ac:dyDescent="0.4">
      <c r="A1529" s="1">
        <v>1528</v>
      </c>
      <c r="B1529" s="21">
        <v>41341</v>
      </c>
      <c r="C1529" s="43">
        <v>4</v>
      </c>
      <c r="D1529" s="24">
        <v>59035</v>
      </c>
      <c r="E1529" s="25">
        <f t="shared" si="287"/>
        <v>54224.75</v>
      </c>
      <c r="F1529" s="25">
        <f t="shared" si="288"/>
        <v>52655.375</v>
      </c>
      <c r="G1529" s="25">
        <f t="shared" si="289"/>
        <v>1.1211580963956671</v>
      </c>
      <c r="H1529" s="25">
        <f t="shared" si="284"/>
        <v>1.0012225194949984</v>
      </c>
      <c r="I1529" s="4">
        <f t="shared" si="290"/>
        <v>58962.916684870775</v>
      </c>
      <c r="J1529" s="25">
        <f t="shared" si="285"/>
        <v>52851.747755792545</v>
      </c>
      <c r="K1529" s="15">
        <f t="shared" si="291"/>
        <v>52916.360047768743</v>
      </c>
      <c r="L1529" s="36">
        <f t="shared" si="292"/>
        <v>6118.6399522312568</v>
      </c>
      <c r="M1529" s="36">
        <f t="shared" si="293"/>
        <v>6118.6399522312568</v>
      </c>
      <c r="N1529" s="36">
        <f t="shared" si="294"/>
        <v>0.10364427800849084</v>
      </c>
      <c r="O1529" s="36">
        <f t="shared" si="295"/>
        <v>37437754.865040518</v>
      </c>
      <c r="P1529" s="35">
        <f t="shared" si="286"/>
        <v>37437754.865040518</v>
      </c>
    </row>
    <row r="1530" spans="1:16" ht="17" x14ac:dyDescent="0.4">
      <c r="A1530" s="1">
        <v>1529</v>
      </c>
      <c r="B1530" s="21">
        <v>41342</v>
      </c>
      <c r="C1530" s="43">
        <v>1</v>
      </c>
      <c r="D1530" s="24">
        <v>51694</v>
      </c>
      <c r="E1530" s="25">
        <f t="shared" si="287"/>
        <v>51086</v>
      </c>
      <c r="F1530" s="25">
        <f t="shared" si="288"/>
        <v>52399.875</v>
      </c>
      <c r="G1530" s="25">
        <f t="shared" si="289"/>
        <v>0.98652907091858522</v>
      </c>
      <c r="H1530" s="25">
        <f t="shared" si="284"/>
        <v>0.99908176007043725</v>
      </c>
      <c r="I1530" s="4">
        <f t="shared" si="290"/>
        <v>51741.511121527699</v>
      </c>
      <c r="J1530" s="25">
        <f t="shared" si="285"/>
        <v>52852.288421855388</v>
      </c>
      <c r="K1530" s="15">
        <f t="shared" si="291"/>
        <v>52803.757340257675</v>
      </c>
      <c r="L1530" s="36">
        <f t="shared" si="292"/>
        <v>-1109.7573402576745</v>
      </c>
      <c r="M1530" s="36">
        <f t="shared" si="293"/>
        <v>1109.7573402576745</v>
      </c>
      <c r="N1530" s="36">
        <f t="shared" si="294"/>
        <v>2.1467817159780141E-2</v>
      </c>
      <c r="O1530" s="36">
        <f t="shared" si="295"/>
        <v>1231561.354255788</v>
      </c>
      <c r="P1530" s="35">
        <f t="shared" si="286"/>
        <v>1231561.354255788</v>
      </c>
    </row>
    <row r="1531" spans="1:16" ht="17" x14ac:dyDescent="0.4">
      <c r="A1531" s="1">
        <v>1530</v>
      </c>
      <c r="B1531" s="21">
        <v>41343</v>
      </c>
      <c r="C1531" s="43">
        <v>2</v>
      </c>
      <c r="D1531" s="24">
        <v>45936</v>
      </c>
      <c r="E1531" s="25">
        <f t="shared" si="287"/>
        <v>53713.75</v>
      </c>
      <c r="F1531" s="25">
        <f t="shared" si="288"/>
        <v>53430.375</v>
      </c>
      <c r="G1531" s="25">
        <f t="shared" si="289"/>
        <v>0.85973568405611978</v>
      </c>
      <c r="H1531" s="25">
        <f t="shared" si="284"/>
        <v>0.99903006100488578</v>
      </c>
      <c r="I1531" s="4">
        <f t="shared" si="290"/>
        <v>45980.598375382971</v>
      </c>
      <c r="J1531" s="25">
        <f t="shared" si="285"/>
        <v>52852.829087918231</v>
      </c>
      <c r="K1531" s="15">
        <f t="shared" si="291"/>
        <v>52801.565067983749</v>
      </c>
      <c r="L1531" s="36">
        <f t="shared" si="292"/>
        <v>-6865.565067983749</v>
      </c>
      <c r="M1531" s="36">
        <f t="shared" si="293"/>
        <v>6865.565067983749</v>
      </c>
      <c r="N1531" s="36">
        <f t="shared" si="294"/>
        <v>0.1494593579759611</v>
      </c>
      <c r="O1531" s="36">
        <f t="shared" si="295"/>
        <v>47135983.702718697</v>
      </c>
      <c r="P1531" s="35">
        <f t="shared" si="286"/>
        <v>47135983.702718697</v>
      </c>
    </row>
    <row r="1532" spans="1:16" ht="17" x14ac:dyDescent="0.4">
      <c r="A1532" s="1">
        <v>1531</v>
      </c>
      <c r="B1532" s="21">
        <v>41344</v>
      </c>
      <c r="C1532" s="43">
        <v>3</v>
      </c>
      <c r="D1532" s="24">
        <v>58190</v>
      </c>
      <c r="E1532" s="25">
        <f t="shared" si="287"/>
        <v>53147</v>
      </c>
      <c r="F1532" s="25">
        <f t="shared" si="288"/>
        <v>53685.625</v>
      </c>
      <c r="G1532" s="25">
        <f t="shared" si="289"/>
        <v>1.0839028138351747</v>
      </c>
      <c r="H1532" s="25">
        <f t="shared" si="284"/>
        <v>1.0006656594296783</v>
      </c>
      <c r="I1532" s="4">
        <f t="shared" si="290"/>
        <v>58151.291044768084</v>
      </c>
      <c r="J1532" s="25">
        <f t="shared" si="285"/>
        <v>52853.369753981075</v>
      </c>
      <c r="K1532" s="15">
        <f t="shared" si="291"/>
        <v>52888.552097948086</v>
      </c>
      <c r="L1532" s="36">
        <f t="shared" si="292"/>
        <v>5301.4479020519138</v>
      </c>
      <c r="M1532" s="36">
        <f t="shared" si="293"/>
        <v>5301.4479020519138</v>
      </c>
      <c r="N1532" s="36">
        <f t="shared" si="294"/>
        <v>9.1105824060008833E-2</v>
      </c>
      <c r="O1532" s="36">
        <f t="shared" si="295"/>
        <v>28105349.85817064</v>
      </c>
      <c r="P1532" s="35">
        <f t="shared" si="286"/>
        <v>28105349.85817064</v>
      </c>
    </row>
    <row r="1533" spans="1:16" ht="17" x14ac:dyDescent="0.4">
      <c r="A1533" s="1">
        <v>1532</v>
      </c>
      <c r="B1533" s="21">
        <v>41345</v>
      </c>
      <c r="C1533" s="43">
        <v>4</v>
      </c>
      <c r="D1533" s="24">
        <v>56768</v>
      </c>
      <c r="E1533" s="25">
        <f t="shared" si="287"/>
        <v>54224.25</v>
      </c>
      <c r="F1533" s="25">
        <f t="shared" si="288"/>
        <v>54046.5</v>
      </c>
      <c r="G1533" s="25">
        <f t="shared" si="289"/>
        <v>1.0503547870814947</v>
      </c>
      <c r="H1533" s="25">
        <f t="shared" si="284"/>
        <v>1.0012225194949984</v>
      </c>
      <c r="I1533" s="4">
        <f t="shared" si="290"/>
        <v>56698.684752549241</v>
      </c>
      <c r="J1533" s="25">
        <f t="shared" si="285"/>
        <v>52853.910420043918</v>
      </c>
      <c r="K1533" s="15">
        <f t="shared" si="291"/>
        <v>52918.525355919322</v>
      </c>
      <c r="L1533" s="36">
        <f t="shared" si="292"/>
        <v>3849.4746440806775</v>
      </c>
      <c r="M1533" s="36">
        <f t="shared" si="293"/>
        <v>3849.4746440806775</v>
      </c>
      <c r="N1533" s="36">
        <f t="shared" si="294"/>
        <v>6.7810644096686121E-2</v>
      </c>
      <c r="O1533" s="36">
        <f t="shared" si="295"/>
        <v>14818455.035420058</v>
      </c>
      <c r="P1533" s="35">
        <f t="shared" si="286"/>
        <v>14818455.035420058</v>
      </c>
    </row>
    <row r="1534" spans="1:16" ht="17" x14ac:dyDescent="0.4">
      <c r="A1534" s="1">
        <v>1533</v>
      </c>
      <c r="B1534" s="21">
        <v>41346</v>
      </c>
      <c r="C1534" s="43">
        <v>1</v>
      </c>
      <c r="D1534" s="24">
        <v>56003</v>
      </c>
      <c r="E1534" s="25">
        <f t="shared" si="287"/>
        <v>53868.75</v>
      </c>
      <c r="F1534" s="25">
        <f t="shared" si="288"/>
        <v>53445.125</v>
      </c>
      <c r="G1534" s="25">
        <f t="shared" si="289"/>
        <v>1.0478598375436488</v>
      </c>
      <c r="H1534" s="25">
        <f t="shared" si="284"/>
        <v>0.99908176007043725</v>
      </c>
      <c r="I1534" s="4">
        <f t="shared" si="290"/>
        <v>56054.471453919527</v>
      </c>
      <c r="J1534" s="25">
        <f t="shared" si="285"/>
        <v>52854.451086106768</v>
      </c>
      <c r="K1534" s="15">
        <f t="shared" si="291"/>
        <v>52805.918018664386</v>
      </c>
      <c r="L1534" s="36">
        <f t="shared" si="292"/>
        <v>3197.0819813356138</v>
      </c>
      <c r="M1534" s="36">
        <f t="shared" si="293"/>
        <v>3197.0819813356138</v>
      </c>
      <c r="N1534" s="36">
        <f t="shared" si="294"/>
        <v>5.7087691397525377E-2</v>
      </c>
      <c r="O1534" s="36">
        <f t="shared" si="295"/>
        <v>10221333.195380853</v>
      </c>
      <c r="P1534" s="35">
        <f t="shared" si="286"/>
        <v>10221333.195380853</v>
      </c>
    </row>
    <row r="1535" spans="1:16" ht="17" x14ac:dyDescent="0.4">
      <c r="A1535" s="1">
        <v>1534</v>
      </c>
      <c r="B1535" s="21">
        <v>41347</v>
      </c>
      <c r="C1535" s="43">
        <v>2</v>
      </c>
      <c r="D1535" s="24">
        <v>44514</v>
      </c>
      <c r="E1535" s="25">
        <f t="shared" si="287"/>
        <v>53021.5</v>
      </c>
      <c r="F1535" s="25">
        <f t="shared" si="288"/>
        <v>51988.75</v>
      </c>
      <c r="G1535" s="25">
        <f t="shared" si="289"/>
        <v>0.85622370224327382</v>
      </c>
      <c r="H1535" s="25">
        <f t="shared" si="284"/>
        <v>0.99903006100488578</v>
      </c>
      <c r="I1535" s="4">
        <f t="shared" si="290"/>
        <v>44557.217783041568</v>
      </c>
      <c r="J1535" s="25">
        <f t="shared" si="285"/>
        <v>52854.991752169612</v>
      </c>
      <c r="K1535" s="15">
        <f t="shared" si="291"/>
        <v>52803.725634582741</v>
      </c>
      <c r="L1535" s="36">
        <f t="shared" si="292"/>
        <v>-8289.7256345827409</v>
      </c>
      <c r="M1535" s="36">
        <f t="shared" si="293"/>
        <v>8289.7256345827409</v>
      </c>
      <c r="N1535" s="36">
        <f t="shared" si="294"/>
        <v>0.18622738092696098</v>
      </c>
      <c r="O1535" s="36">
        <f t="shared" si="295"/>
        <v>68719551.09665823</v>
      </c>
      <c r="P1535" s="35">
        <f t="shared" si="286"/>
        <v>68719551.09665823</v>
      </c>
    </row>
    <row r="1536" spans="1:16" ht="17" x14ac:dyDescent="0.4">
      <c r="A1536" s="1">
        <v>1535</v>
      </c>
      <c r="B1536" s="21">
        <v>41348</v>
      </c>
      <c r="C1536" s="43">
        <v>3</v>
      </c>
      <c r="D1536" s="24">
        <v>54801</v>
      </c>
      <c r="E1536" s="25">
        <f t="shared" si="287"/>
        <v>50956</v>
      </c>
      <c r="F1536" s="25">
        <f t="shared" si="288"/>
        <v>49423.375</v>
      </c>
      <c r="G1536" s="25">
        <f t="shared" si="289"/>
        <v>1.1088073204227757</v>
      </c>
      <c r="H1536" s="25">
        <f t="shared" si="284"/>
        <v>1.0006656594296783</v>
      </c>
      <c r="I1536" s="4">
        <f t="shared" si="290"/>
        <v>54764.545463899907</v>
      </c>
      <c r="J1536" s="25">
        <f t="shared" si="285"/>
        <v>52855.532418232455</v>
      </c>
      <c r="K1536" s="15">
        <f t="shared" si="291"/>
        <v>52890.716201797317</v>
      </c>
      <c r="L1536" s="36">
        <f t="shared" si="292"/>
        <v>1910.2837982026831</v>
      </c>
      <c r="M1536" s="36">
        <f t="shared" si="293"/>
        <v>1910.2837982026831</v>
      </c>
      <c r="N1536" s="36">
        <f t="shared" si="294"/>
        <v>3.4858557292799096E-2</v>
      </c>
      <c r="O1536" s="36">
        <f t="shared" si="295"/>
        <v>3649184.1896756692</v>
      </c>
      <c r="P1536" s="35">
        <f t="shared" si="286"/>
        <v>3649184.1896756692</v>
      </c>
    </row>
    <row r="1537" spans="1:16" ht="17" x14ac:dyDescent="0.4">
      <c r="A1537" s="1">
        <v>1536</v>
      </c>
      <c r="B1537" s="21">
        <v>41349</v>
      </c>
      <c r="C1537" s="43">
        <v>4</v>
      </c>
      <c r="D1537" s="24">
        <v>48506</v>
      </c>
      <c r="E1537" s="25">
        <f t="shared" si="287"/>
        <v>47890.75</v>
      </c>
      <c r="F1537" s="25">
        <f t="shared" si="288"/>
        <v>48791</v>
      </c>
      <c r="G1537" s="25">
        <f t="shared" si="289"/>
        <v>0.99415875878748128</v>
      </c>
      <c r="H1537" s="25">
        <f t="shared" si="284"/>
        <v>1.0012225194949984</v>
      </c>
      <c r="I1537" s="4">
        <f t="shared" si="290"/>
        <v>48446.772875689712</v>
      </c>
      <c r="J1537" s="25">
        <f t="shared" si="285"/>
        <v>52856.073084295298</v>
      </c>
      <c r="K1537" s="15">
        <f t="shared" si="291"/>
        <v>52920.690664069909</v>
      </c>
      <c r="L1537" s="36">
        <f t="shared" si="292"/>
        <v>-4414.690664069909</v>
      </c>
      <c r="M1537" s="36">
        <f t="shared" si="293"/>
        <v>4414.690664069909</v>
      </c>
      <c r="N1537" s="36">
        <f t="shared" si="294"/>
        <v>9.1013290398505531E-2</v>
      </c>
      <c r="O1537" s="36">
        <f t="shared" si="295"/>
        <v>19489493.659426015</v>
      </c>
      <c r="P1537" s="35">
        <f t="shared" si="286"/>
        <v>19489493.659426015</v>
      </c>
    </row>
    <row r="1538" spans="1:16" ht="17" x14ac:dyDescent="0.4">
      <c r="A1538" s="1">
        <v>1537</v>
      </c>
      <c r="B1538" s="21">
        <v>41350</v>
      </c>
      <c r="C1538" s="43">
        <v>1</v>
      </c>
      <c r="D1538" s="24">
        <v>43742</v>
      </c>
      <c r="E1538" s="25">
        <f t="shared" si="287"/>
        <v>49691.25</v>
      </c>
      <c r="F1538" s="25">
        <f t="shared" si="288"/>
        <v>49424.375</v>
      </c>
      <c r="G1538" s="25">
        <f t="shared" si="289"/>
        <v>0.88502889515547745</v>
      </c>
      <c r="H1538" s="25">
        <f t="shared" ref="H1538:H1601" si="296">VLOOKUP(C1538,$Q$38:$S$42,3,FALSE)</f>
        <v>0.99908176007043725</v>
      </c>
      <c r="I1538" s="4">
        <f t="shared" si="290"/>
        <v>43782.202566600856</v>
      </c>
      <c r="J1538" s="25">
        <f t="shared" si="285"/>
        <v>52856.613750358141</v>
      </c>
      <c r="K1538" s="15">
        <f t="shared" si="291"/>
        <v>52808.078697071091</v>
      </c>
      <c r="L1538" s="36">
        <f t="shared" si="292"/>
        <v>-9066.0786970710906</v>
      </c>
      <c r="M1538" s="36">
        <f t="shared" si="293"/>
        <v>9066.0786970710906</v>
      </c>
      <c r="N1538" s="36">
        <f t="shared" si="294"/>
        <v>0.20726255537175003</v>
      </c>
      <c r="O1538" s="36">
        <f t="shared" si="295"/>
        <v>82193782.941486239</v>
      </c>
      <c r="P1538" s="35">
        <f t="shared" si="286"/>
        <v>82193782.941486239</v>
      </c>
    </row>
    <row r="1539" spans="1:16" ht="17" x14ac:dyDescent="0.4">
      <c r="A1539" s="1">
        <v>1538</v>
      </c>
      <c r="B1539" s="21">
        <v>41351</v>
      </c>
      <c r="C1539" s="43">
        <v>2</v>
      </c>
      <c r="D1539" s="24">
        <v>51716</v>
      </c>
      <c r="E1539" s="25">
        <f t="shared" si="287"/>
        <v>49157.5</v>
      </c>
      <c r="F1539" s="25">
        <f t="shared" si="288"/>
        <v>49274.5</v>
      </c>
      <c r="G1539" s="25">
        <f t="shared" si="289"/>
        <v>1.0495489553420125</v>
      </c>
      <c r="H1539" s="25">
        <f t="shared" si="296"/>
        <v>0.99903006100488578</v>
      </c>
      <c r="I1539" s="4">
        <f t="shared" si="290"/>
        <v>51766.210065772066</v>
      </c>
      <c r="J1539" s="25">
        <f t="shared" ref="J1539:J1602" si="297">INTERCEPT($I$2:$I$3896,$A$2:$A$3896)+SLOPE($I$2:$I$3896,$A$2:$A$3896)*A1539</f>
        <v>52857.154416420992</v>
      </c>
      <c r="K1539" s="15">
        <f t="shared" si="291"/>
        <v>52805.886201181733</v>
      </c>
      <c r="L1539" s="36">
        <f t="shared" si="292"/>
        <v>-1089.8862011817328</v>
      </c>
      <c r="M1539" s="36">
        <f t="shared" si="293"/>
        <v>1089.8862011817328</v>
      </c>
      <c r="N1539" s="36">
        <f t="shared" si="294"/>
        <v>2.1074448936146122E-2</v>
      </c>
      <c r="O1539" s="36">
        <f t="shared" si="295"/>
        <v>1187851.9315263485</v>
      </c>
      <c r="P1539" s="35">
        <f t="shared" ref="P1539:P1602" si="298">(D1539-K1539)^2</f>
        <v>1187851.9315263485</v>
      </c>
    </row>
    <row r="1540" spans="1:16" ht="17" x14ac:dyDescent="0.4">
      <c r="A1540" s="1">
        <v>1539</v>
      </c>
      <c r="B1540" s="21">
        <v>41352</v>
      </c>
      <c r="C1540" s="43">
        <v>3</v>
      </c>
      <c r="D1540" s="24">
        <v>52666</v>
      </c>
      <c r="E1540" s="25">
        <f t="shared" si="287"/>
        <v>49391.5</v>
      </c>
      <c r="F1540" s="25">
        <f t="shared" si="288"/>
        <v>48554.625</v>
      </c>
      <c r="G1540" s="25">
        <f t="shared" si="289"/>
        <v>1.0846752497831051</v>
      </c>
      <c r="H1540" s="25">
        <f t="shared" si="296"/>
        <v>1.0006656594296783</v>
      </c>
      <c r="I1540" s="4">
        <f t="shared" si="290"/>
        <v>52630.965701387795</v>
      </c>
      <c r="J1540" s="25">
        <f t="shared" si="297"/>
        <v>52857.695082483835</v>
      </c>
      <c r="K1540" s="15">
        <f t="shared" si="291"/>
        <v>52892.880305646555</v>
      </c>
      <c r="L1540" s="36">
        <f t="shared" si="292"/>
        <v>-226.88030564655492</v>
      </c>
      <c r="M1540" s="36">
        <f t="shared" si="293"/>
        <v>226.88030564655492</v>
      </c>
      <c r="N1540" s="36">
        <f t="shared" si="294"/>
        <v>4.3079084351679434E-3</v>
      </c>
      <c r="O1540" s="36">
        <f t="shared" si="295"/>
        <v>51474.673090274177</v>
      </c>
      <c r="P1540" s="35">
        <f t="shared" si="298"/>
        <v>51474.673090274177</v>
      </c>
    </row>
    <row r="1541" spans="1:16" ht="17" x14ac:dyDescent="0.4">
      <c r="A1541" s="1">
        <v>1540</v>
      </c>
      <c r="B1541" s="21">
        <v>41353</v>
      </c>
      <c r="C1541" s="43">
        <v>4</v>
      </c>
      <c r="D1541" s="24">
        <v>49442</v>
      </c>
      <c r="E1541" s="25">
        <f t="shared" ref="E1541:E1604" si="299">AVERAGE(D1539:D1542)</f>
        <v>47717.75</v>
      </c>
      <c r="F1541" s="25">
        <f t="shared" ref="F1541:F1604" si="300">AVERAGE(E1541:E1542)</f>
        <v>46657.5</v>
      </c>
      <c r="G1541" s="25">
        <f t="shared" si="289"/>
        <v>1.0596795799174838</v>
      </c>
      <c r="H1541" s="25">
        <f t="shared" si="296"/>
        <v>1.0012225194949984</v>
      </c>
      <c r="I1541" s="4">
        <f t="shared" si="290"/>
        <v>49381.629994636758</v>
      </c>
      <c r="J1541" s="25">
        <f t="shared" si="297"/>
        <v>52858.235748546678</v>
      </c>
      <c r="K1541" s="15">
        <f t="shared" si="291"/>
        <v>52922.855972220495</v>
      </c>
      <c r="L1541" s="36">
        <f t="shared" si="292"/>
        <v>-3480.8559722204955</v>
      </c>
      <c r="M1541" s="36">
        <f t="shared" si="293"/>
        <v>3480.8559722204955</v>
      </c>
      <c r="N1541" s="36">
        <f t="shared" si="294"/>
        <v>7.0402814858227733E-2</v>
      </c>
      <c r="O1541" s="36">
        <f t="shared" si="295"/>
        <v>12116358.299343091</v>
      </c>
      <c r="P1541" s="35">
        <f t="shared" si="298"/>
        <v>12116358.299343091</v>
      </c>
    </row>
    <row r="1542" spans="1:16" ht="17" x14ac:dyDescent="0.4">
      <c r="A1542" s="1">
        <v>1541</v>
      </c>
      <c r="B1542" s="21">
        <v>41354</v>
      </c>
      <c r="C1542" s="43">
        <v>1</v>
      </c>
      <c r="D1542" s="24">
        <v>37047</v>
      </c>
      <c r="E1542" s="25">
        <f t="shared" si="299"/>
        <v>45597.25</v>
      </c>
      <c r="F1542" s="25">
        <f t="shared" si="300"/>
        <v>44746.375</v>
      </c>
      <c r="G1542" s="25">
        <f t="shared" si="289"/>
        <v>0.82793298898514123</v>
      </c>
      <c r="H1542" s="25">
        <f t="shared" si="296"/>
        <v>0.99908176007043725</v>
      </c>
      <c r="I1542" s="4">
        <f t="shared" si="290"/>
        <v>37081.049300097431</v>
      </c>
      <c r="J1542" s="25">
        <f t="shared" si="297"/>
        <v>52858.776414609521</v>
      </c>
      <c r="K1542" s="15">
        <f t="shared" si="291"/>
        <v>52810.239375477795</v>
      </c>
      <c r="L1542" s="36">
        <f t="shared" si="292"/>
        <v>-15763.239375477795</v>
      </c>
      <c r="M1542" s="36">
        <f t="shared" si="293"/>
        <v>15763.239375477795</v>
      </c>
      <c r="N1542" s="36">
        <f t="shared" si="294"/>
        <v>0.42549300551941577</v>
      </c>
      <c r="O1542" s="36">
        <f t="shared" si="295"/>
        <v>248479715.60861358</v>
      </c>
      <c r="P1542" s="35">
        <f t="shared" si="298"/>
        <v>248479715.60861358</v>
      </c>
    </row>
    <row r="1543" spans="1:16" ht="17" x14ac:dyDescent="0.4">
      <c r="A1543" s="1">
        <v>1542</v>
      </c>
      <c r="B1543" s="21">
        <v>41355</v>
      </c>
      <c r="C1543" s="43">
        <v>2</v>
      </c>
      <c r="D1543" s="24">
        <v>43234</v>
      </c>
      <c r="E1543" s="25">
        <f t="shared" si="299"/>
        <v>43895.5</v>
      </c>
      <c r="F1543" s="25">
        <f t="shared" si="300"/>
        <v>43251.875</v>
      </c>
      <c r="G1543" s="25">
        <f t="shared" si="289"/>
        <v>0.99958672311893992</v>
      </c>
      <c r="H1543" s="25">
        <f t="shared" si="296"/>
        <v>0.99903006100488578</v>
      </c>
      <c r="I1543" s="4">
        <f t="shared" si="290"/>
        <v>43275.975055758172</v>
      </c>
      <c r="J1543" s="25">
        <f t="shared" si="297"/>
        <v>52859.317080672365</v>
      </c>
      <c r="K1543" s="15">
        <f t="shared" si="291"/>
        <v>52808.04676778071</v>
      </c>
      <c r="L1543" s="36">
        <f t="shared" si="292"/>
        <v>-9574.0467677807101</v>
      </c>
      <c r="M1543" s="36">
        <f t="shared" si="293"/>
        <v>9574.0467677807101</v>
      </c>
      <c r="N1543" s="36">
        <f t="shared" si="294"/>
        <v>0.22144716583662649</v>
      </c>
      <c r="O1543" s="36">
        <f t="shared" si="295"/>
        <v>91662371.511652261</v>
      </c>
      <c r="P1543" s="35">
        <f t="shared" si="298"/>
        <v>91662371.511652261</v>
      </c>
    </row>
    <row r="1544" spans="1:16" ht="17" x14ac:dyDescent="0.4">
      <c r="A1544" s="1">
        <v>1543</v>
      </c>
      <c r="B1544" s="21">
        <v>41356</v>
      </c>
      <c r="C1544" s="43">
        <v>3</v>
      </c>
      <c r="D1544" s="24">
        <v>45859</v>
      </c>
      <c r="E1544" s="25">
        <f t="shared" si="299"/>
        <v>42608.25</v>
      </c>
      <c r="F1544" s="25">
        <f t="shared" si="300"/>
        <v>44220.875</v>
      </c>
      <c r="G1544" s="25">
        <f t="shared" si="289"/>
        <v>1.0370441561818937</v>
      </c>
      <c r="H1544" s="25">
        <f t="shared" si="296"/>
        <v>1.0006656594296783</v>
      </c>
      <c r="I1544" s="4">
        <f t="shared" si="290"/>
        <v>45828.493830933483</v>
      </c>
      <c r="J1544" s="25">
        <f t="shared" si="297"/>
        <v>52859.857746735208</v>
      </c>
      <c r="K1544" s="15">
        <f t="shared" si="291"/>
        <v>52895.044409495778</v>
      </c>
      <c r="L1544" s="36">
        <f t="shared" si="292"/>
        <v>-7036.0444094957784</v>
      </c>
      <c r="M1544" s="36">
        <f t="shared" si="293"/>
        <v>7036.0444094957784</v>
      </c>
      <c r="N1544" s="36">
        <f t="shared" si="294"/>
        <v>0.15342777665225535</v>
      </c>
      <c r="O1544" s="36">
        <f t="shared" si="295"/>
        <v>49505920.932396799</v>
      </c>
      <c r="P1544" s="35">
        <f t="shared" si="298"/>
        <v>49505920.932396799</v>
      </c>
    </row>
    <row r="1545" spans="1:16" ht="17" x14ac:dyDescent="0.4">
      <c r="A1545" s="1">
        <v>1544</v>
      </c>
      <c r="B1545" s="21">
        <v>41357</v>
      </c>
      <c r="C1545" s="43">
        <v>4</v>
      </c>
      <c r="D1545" s="24">
        <v>44293</v>
      </c>
      <c r="E1545" s="25">
        <f t="shared" si="299"/>
        <v>45833.5</v>
      </c>
      <c r="F1545" s="25">
        <f t="shared" si="300"/>
        <v>47425.625</v>
      </c>
      <c r="G1545" s="25">
        <f t="shared" si="289"/>
        <v>0.93394657424124616</v>
      </c>
      <c r="H1545" s="25">
        <f t="shared" si="296"/>
        <v>1.0012225194949984</v>
      </c>
      <c r="I1545" s="4">
        <f t="shared" si="290"/>
        <v>44238.917061454755</v>
      </c>
      <c r="J1545" s="25">
        <f t="shared" si="297"/>
        <v>52860.398412798058</v>
      </c>
      <c r="K1545" s="15">
        <f t="shared" si="291"/>
        <v>52925.021280371089</v>
      </c>
      <c r="L1545" s="36">
        <f t="shared" si="292"/>
        <v>-8632.0212803710892</v>
      </c>
      <c r="M1545" s="36">
        <f t="shared" si="293"/>
        <v>8632.0212803710892</v>
      </c>
      <c r="N1545" s="36">
        <f t="shared" si="294"/>
        <v>0.19488454790533694</v>
      </c>
      <c r="O1545" s="36">
        <f t="shared" si="295"/>
        <v>74511791.384779334</v>
      </c>
      <c r="P1545" s="35">
        <f t="shared" si="298"/>
        <v>74511791.384779334</v>
      </c>
    </row>
    <row r="1546" spans="1:16" ht="17" x14ac:dyDescent="0.4">
      <c r="A1546" s="1">
        <v>1545</v>
      </c>
      <c r="B1546" s="21">
        <v>41358</v>
      </c>
      <c r="C1546" s="43">
        <v>1</v>
      </c>
      <c r="D1546" s="24">
        <v>49948</v>
      </c>
      <c r="E1546" s="25">
        <f t="shared" si="299"/>
        <v>49017.75</v>
      </c>
      <c r="F1546" s="25">
        <f t="shared" si="300"/>
        <v>50433.625</v>
      </c>
      <c r="G1546" s="25">
        <f t="shared" si="289"/>
        <v>0.990371007437994</v>
      </c>
      <c r="H1546" s="25">
        <f t="shared" si="296"/>
        <v>0.99908176007043725</v>
      </c>
      <c r="I1546" s="4">
        <f t="shared" si="290"/>
        <v>49993.906401092303</v>
      </c>
      <c r="J1546" s="25">
        <f t="shared" si="297"/>
        <v>52860.939078860902</v>
      </c>
      <c r="K1546" s="15">
        <f t="shared" si="291"/>
        <v>52812.400053884507</v>
      </c>
      <c r="L1546" s="36">
        <f t="shared" si="292"/>
        <v>-2864.4000538845066</v>
      </c>
      <c r="M1546" s="36">
        <f t="shared" si="293"/>
        <v>2864.4000538845066</v>
      </c>
      <c r="N1546" s="36">
        <f t="shared" si="294"/>
        <v>5.7347642626021197E-2</v>
      </c>
      <c r="O1546" s="36">
        <f t="shared" si="295"/>
        <v>8204787.6686935648</v>
      </c>
      <c r="P1546" s="35">
        <f t="shared" si="298"/>
        <v>8204787.6686935648</v>
      </c>
    </row>
    <row r="1547" spans="1:16" ht="17" x14ac:dyDescent="0.4">
      <c r="A1547" s="1">
        <v>1546</v>
      </c>
      <c r="B1547" s="21">
        <v>41359</v>
      </c>
      <c r="C1547" s="43">
        <v>2</v>
      </c>
      <c r="D1547" s="24">
        <v>55971</v>
      </c>
      <c r="E1547" s="25">
        <f t="shared" si="299"/>
        <v>51849.5</v>
      </c>
      <c r="F1547" s="25">
        <f t="shared" si="300"/>
        <v>52071.625</v>
      </c>
      <c r="G1547" s="25">
        <f t="shared" si="289"/>
        <v>1.074884834110708</v>
      </c>
      <c r="H1547" s="25">
        <f t="shared" si="296"/>
        <v>0.99903006100488578</v>
      </c>
      <c r="I1547" s="4">
        <f t="shared" si="290"/>
        <v>56025.341163108678</v>
      </c>
      <c r="J1547" s="25">
        <f t="shared" si="297"/>
        <v>52861.479744923745</v>
      </c>
      <c r="K1547" s="15">
        <f t="shared" si="291"/>
        <v>52810.207334379702</v>
      </c>
      <c r="L1547" s="36">
        <f t="shared" si="292"/>
        <v>3160.7926656202981</v>
      </c>
      <c r="M1547" s="36">
        <f t="shared" si="293"/>
        <v>3160.7926656202981</v>
      </c>
      <c r="N1547" s="36">
        <f t="shared" si="294"/>
        <v>5.6471970585129767E-2</v>
      </c>
      <c r="O1547" s="36">
        <f t="shared" si="295"/>
        <v>9990610.2750390694</v>
      </c>
      <c r="P1547" s="35">
        <f t="shared" si="298"/>
        <v>9990610.2750390694</v>
      </c>
    </row>
    <row r="1548" spans="1:16" ht="17" x14ac:dyDescent="0.4">
      <c r="A1548" s="1">
        <v>1547</v>
      </c>
      <c r="B1548" s="21">
        <v>41360</v>
      </c>
      <c r="C1548" s="43">
        <v>3</v>
      </c>
      <c r="D1548" s="24">
        <v>57186</v>
      </c>
      <c r="E1548" s="25">
        <f t="shared" si="299"/>
        <v>52293.75</v>
      </c>
      <c r="F1548" s="25">
        <f t="shared" si="300"/>
        <v>53043.625</v>
      </c>
      <c r="G1548" s="25">
        <f t="shared" si="289"/>
        <v>1.0780937388800256</v>
      </c>
      <c r="H1548" s="25">
        <f t="shared" si="296"/>
        <v>1.0006656594296783</v>
      </c>
      <c r="I1548" s="4">
        <f t="shared" si="290"/>
        <v>57147.958922256526</v>
      </c>
      <c r="J1548" s="25">
        <f t="shared" si="297"/>
        <v>52862.020410986588</v>
      </c>
      <c r="K1548" s="15">
        <f t="shared" si="291"/>
        <v>52897.208513345009</v>
      </c>
      <c r="L1548" s="36">
        <f t="shared" si="292"/>
        <v>4288.7914866549909</v>
      </c>
      <c r="M1548" s="36">
        <f t="shared" si="293"/>
        <v>4288.7914866549909</v>
      </c>
      <c r="N1548" s="36">
        <f t="shared" si="294"/>
        <v>7.4997228109239866E-2</v>
      </c>
      <c r="O1548" s="36">
        <f t="shared" si="295"/>
        <v>18393732.416004326</v>
      </c>
      <c r="P1548" s="35">
        <f t="shared" si="298"/>
        <v>18393732.416004326</v>
      </c>
    </row>
    <row r="1549" spans="1:16" ht="17" x14ac:dyDescent="0.4">
      <c r="A1549" s="1">
        <v>1548</v>
      </c>
      <c r="B1549" s="21">
        <v>41361</v>
      </c>
      <c r="C1549" s="43">
        <v>4</v>
      </c>
      <c r="D1549" s="24">
        <v>46070</v>
      </c>
      <c r="E1549" s="25">
        <f t="shared" si="299"/>
        <v>53793.5</v>
      </c>
      <c r="F1549" s="25">
        <f t="shared" si="300"/>
        <v>52926.75</v>
      </c>
      <c r="G1549" s="25">
        <f t="shared" si="289"/>
        <v>0.8704483082751161</v>
      </c>
      <c r="H1549" s="25">
        <f t="shared" si="296"/>
        <v>1.0012225194949984</v>
      </c>
      <c r="I1549" s="4">
        <f t="shared" si="290"/>
        <v>46013.747296891619</v>
      </c>
      <c r="J1549" s="25">
        <f t="shared" si="297"/>
        <v>52862.561077049431</v>
      </c>
      <c r="K1549" s="15">
        <f t="shared" si="291"/>
        <v>52927.186588521668</v>
      </c>
      <c r="L1549" s="36">
        <f t="shared" si="292"/>
        <v>-6857.1865885216685</v>
      </c>
      <c r="M1549" s="36">
        <f t="shared" si="293"/>
        <v>6857.1865885216685</v>
      </c>
      <c r="N1549" s="36">
        <f t="shared" si="294"/>
        <v>0.14884277379035529</v>
      </c>
      <c r="O1549" s="36">
        <f t="shared" si="295"/>
        <v>47021007.909801438</v>
      </c>
      <c r="P1549" s="35">
        <f t="shared" si="298"/>
        <v>47021007.909801438</v>
      </c>
    </row>
    <row r="1550" spans="1:16" ht="17" x14ac:dyDescent="0.4">
      <c r="A1550" s="1">
        <v>1549</v>
      </c>
      <c r="B1550" s="21">
        <v>41362</v>
      </c>
      <c r="C1550" s="43">
        <v>1</v>
      </c>
      <c r="D1550" s="24">
        <v>55947</v>
      </c>
      <c r="E1550" s="25">
        <f t="shared" si="299"/>
        <v>52060</v>
      </c>
      <c r="F1550" s="25">
        <f t="shared" si="300"/>
        <v>50214.75</v>
      </c>
      <c r="G1550" s="25">
        <f t="shared" si="289"/>
        <v>1.114154705539707</v>
      </c>
      <c r="H1550" s="25">
        <f t="shared" si="296"/>
        <v>0.99908176007043725</v>
      </c>
      <c r="I1550" s="4">
        <f t="shared" si="290"/>
        <v>55998.419985222856</v>
      </c>
      <c r="J1550" s="25">
        <f t="shared" si="297"/>
        <v>52863.101743112282</v>
      </c>
      <c r="K1550" s="15">
        <f t="shared" si="291"/>
        <v>52814.560732291218</v>
      </c>
      <c r="L1550" s="36">
        <f t="shared" si="292"/>
        <v>3132.4392677087817</v>
      </c>
      <c r="M1550" s="36">
        <f t="shared" si="293"/>
        <v>3132.4392677087817</v>
      </c>
      <c r="N1550" s="36">
        <f t="shared" si="294"/>
        <v>5.5989405467831731E-2</v>
      </c>
      <c r="O1550" s="36">
        <f t="shared" si="295"/>
        <v>9812175.7658839282</v>
      </c>
      <c r="P1550" s="35">
        <f t="shared" si="298"/>
        <v>9812175.7658839282</v>
      </c>
    </row>
    <row r="1551" spans="1:16" ht="17" x14ac:dyDescent="0.4">
      <c r="A1551" s="1">
        <v>1550</v>
      </c>
      <c r="B1551" s="21">
        <v>41363</v>
      </c>
      <c r="C1551" s="43">
        <v>2</v>
      </c>
      <c r="D1551" s="24">
        <v>49037</v>
      </c>
      <c r="E1551" s="25">
        <f t="shared" si="299"/>
        <v>48369.5</v>
      </c>
      <c r="F1551" s="25">
        <f t="shared" si="300"/>
        <v>50105</v>
      </c>
      <c r="G1551" s="25">
        <f t="shared" si="289"/>
        <v>0.97868476199980037</v>
      </c>
      <c r="H1551" s="25">
        <f t="shared" si="296"/>
        <v>0.99903006100488578</v>
      </c>
      <c r="I1551" s="4">
        <f t="shared" si="290"/>
        <v>49084.60907640314</v>
      </c>
      <c r="J1551" s="25">
        <f t="shared" si="297"/>
        <v>52863.642409175125</v>
      </c>
      <c r="K1551" s="15">
        <f t="shared" si="291"/>
        <v>52812.367900978694</v>
      </c>
      <c r="L1551" s="36">
        <f t="shared" si="292"/>
        <v>-3775.3679009786938</v>
      </c>
      <c r="M1551" s="36">
        <f t="shared" si="293"/>
        <v>3775.3679009786938</v>
      </c>
      <c r="N1551" s="36">
        <f t="shared" si="294"/>
        <v>7.6990189060886546E-2</v>
      </c>
      <c r="O1551" s="36">
        <f t="shared" si="295"/>
        <v>14253402.787740268</v>
      </c>
      <c r="P1551" s="35">
        <f t="shared" si="298"/>
        <v>14253402.787740268</v>
      </c>
    </row>
    <row r="1552" spans="1:16" ht="17" x14ac:dyDescent="0.4">
      <c r="A1552" s="1">
        <v>1551</v>
      </c>
      <c r="B1552" s="21">
        <v>41364</v>
      </c>
      <c r="C1552" s="43">
        <v>3</v>
      </c>
      <c r="D1552" s="24">
        <v>42424</v>
      </c>
      <c r="E1552" s="25">
        <f t="shared" si="299"/>
        <v>51840.5</v>
      </c>
      <c r="F1552" s="25">
        <f t="shared" si="300"/>
        <v>52629.375</v>
      </c>
      <c r="G1552" s="25">
        <f t="shared" si="289"/>
        <v>0.806089755008491</v>
      </c>
      <c r="H1552" s="25">
        <f t="shared" si="296"/>
        <v>1.0006656594296783</v>
      </c>
      <c r="I1552" s="4">
        <f t="shared" si="290"/>
        <v>42395.778850029921</v>
      </c>
      <c r="J1552" s="25">
        <f t="shared" si="297"/>
        <v>52864.183075237968</v>
      </c>
      <c r="K1552" s="15">
        <f t="shared" si="291"/>
        <v>52899.37261719424</v>
      </c>
      <c r="L1552" s="36">
        <f t="shared" si="292"/>
        <v>-10475.37261719424</v>
      </c>
      <c r="M1552" s="36">
        <f t="shared" si="293"/>
        <v>10475.37261719424</v>
      </c>
      <c r="N1552" s="36">
        <f t="shared" si="294"/>
        <v>0.24692090838191214</v>
      </c>
      <c r="O1552" s="36">
        <f t="shared" si="295"/>
        <v>109733431.46906289</v>
      </c>
      <c r="P1552" s="35">
        <f t="shared" si="298"/>
        <v>109733431.46906289</v>
      </c>
    </row>
    <row r="1553" spans="1:16" ht="17" x14ac:dyDescent="0.4">
      <c r="A1553" s="1">
        <v>1552</v>
      </c>
      <c r="B1553" s="21">
        <v>41365</v>
      </c>
      <c r="C1553" s="43">
        <v>4</v>
      </c>
      <c r="D1553" s="22">
        <v>59954</v>
      </c>
      <c r="E1553" s="25">
        <f t="shared" si="299"/>
        <v>53418.25</v>
      </c>
      <c r="F1553" s="25">
        <f t="shared" si="300"/>
        <v>54997.375</v>
      </c>
      <c r="G1553" s="25">
        <f t="shared" si="289"/>
        <v>1.0901247559542615</v>
      </c>
      <c r="H1553" s="25">
        <f t="shared" si="296"/>
        <v>1.0012225194949984</v>
      </c>
      <c r="I1553" s="4">
        <f t="shared" si="290"/>
        <v>59880.794561272851</v>
      </c>
      <c r="J1553" s="25">
        <f t="shared" si="297"/>
        <v>52864.723741300812</v>
      </c>
      <c r="K1553" s="15">
        <f t="shared" si="291"/>
        <v>52929.351896672255</v>
      </c>
      <c r="L1553" s="36">
        <f t="shared" si="292"/>
        <v>7024.648103327745</v>
      </c>
      <c r="M1553" s="36">
        <f t="shared" si="293"/>
        <v>7024.648103327745</v>
      </c>
      <c r="N1553" s="36">
        <f t="shared" si="294"/>
        <v>0.11716729664956041</v>
      </c>
      <c r="O1553" s="36">
        <f t="shared" si="295"/>
        <v>49345680.975586087</v>
      </c>
      <c r="P1553" s="35">
        <f t="shared" si="298"/>
        <v>49345680.975586087</v>
      </c>
    </row>
    <row r="1554" spans="1:16" ht="17" x14ac:dyDescent="0.4">
      <c r="A1554" s="1">
        <v>1553</v>
      </c>
      <c r="B1554" s="21">
        <v>41366</v>
      </c>
      <c r="C1554" s="43">
        <v>1</v>
      </c>
      <c r="D1554" s="22">
        <v>62258</v>
      </c>
      <c r="E1554" s="25">
        <f t="shared" si="299"/>
        <v>56576.5</v>
      </c>
      <c r="F1554" s="25">
        <f t="shared" si="300"/>
        <v>57324.125</v>
      </c>
      <c r="G1554" s="25">
        <f t="shared" si="289"/>
        <v>1.0860697830102073</v>
      </c>
      <c r="H1554" s="25">
        <f t="shared" si="296"/>
        <v>0.99908176007043725</v>
      </c>
      <c r="I1554" s="4">
        <f t="shared" si="290"/>
        <v>62315.22032352056</v>
      </c>
      <c r="J1554" s="25">
        <f t="shared" si="297"/>
        <v>52865.264407363655</v>
      </c>
      <c r="K1554" s="15">
        <f t="shared" si="291"/>
        <v>52816.721410697923</v>
      </c>
      <c r="L1554" s="36">
        <f t="shared" si="292"/>
        <v>9441.2785893020773</v>
      </c>
      <c r="M1554" s="36">
        <f t="shared" si="293"/>
        <v>9441.2785893020773</v>
      </c>
      <c r="N1554" s="36">
        <f t="shared" si="294"/>
        <v>0.15164763707960546</v>
      </c>
      <c r="O1554" s="36">
        <f t="shared" si="295"/>
        <v>89137741.400813818</v>
      </c>
      <c r="P1554" s="35">
        <f t="shared" si="298"/>
        <v>89137741.400813818</v>
      </c>
    </row>
    <row r="1555" spans="1:16" ht="17" x14ac:dyDescent="0.4">
      <c r="A1555" s="1">
        <v>1554</v>
      </c>
      <c r="B1555" s="21">
        <v>41367</v>
      </c>
      <c r="C1555" s="43">
        <v>2</v>
      </c>
      <c r="D1555" s="22">
        <v>61670</v>
      </c>
      <c r="E1555" s="25">
        <f t="shared" si="299"/>
        <v>58071.75</v>
      </c>
      <c r="F1555" s="25">
        <f t="shared" si="300"/>
        <v>58052.375</v>
      </c>
      <c r="G1555" s="25">
        <f t="shared" si="289"/>
        <v>1.0623165718887471</v>
      </c>
      <c r="H1555" s="25">
        <f t="shared" si="296"/>
        <v>0.99903006100488578</v>
      </c>
      <c r="I1555" s="4">
        <f t="shared" si="290"/>
        <v>61729.874212161871</v>
      </c>
      <c r="J1555" s="25">
        <f t="shared" si="297"/>
        <v>52865.805073426498</v>
      </c>
      <c r="K1555" s="15">
        <f t="shared" si="291"/>
        <v>52814.528467577671</v>
      </c>
      <c r="L1555" s="36">
        <f t="shared" si="292"/>
        <v>8855.4715324223289</v>
      </c>
      <c r="M1555" s="36">
        <f t="shared" si="293"/>
        <v>8855.4715324223289</v>
      </c>
      <c r="N1555" s="36">
        <f t="shared" si="294"/>
        <v>0.14359447920256735</v>
      </c>
      <c r="O1555" s="36">
        <f t="shared" si="295"/>
        <v>78419376.061542273</v>
      </c>
      <c r="P1555" s="35">
        <f t="shared" si="298"/>
        <v>78419376.061542273</v>
      </c>
    </row>
    <row r="1556" spans="1:16" ht="17" x14ac:dyDescent="0.4">
      <c r="A1556" s="1">
        <v>1555</v>
      </c>
      <c r="B1556" s="21">
        <v>41368</v>
      </c>
      <c r="C1556" s="43">
        <v>3</v>
      </c>
      <c r="D1556" s="22">
        <v>48405</v>
      </c>
      <c r="E1556" s="25">
        <f t="shared" si="299"/>
        <v>58033</v>
      </c>
      <c r="F1556" s="25">
        <f t="shared" si="300"/>
        <v>56760.5</v>
      </c>
      <c r="G1556" s="25">
        <f t="shared" si="289"/>
        <v>0.85279375622131592</v>
      </c>
      <c r="H1556" s="25">
        <f t="shared" si="296"/>
        <v>1.0006656594296783</v>
      </c>
      <c r="I1556" s="4">
        <f t="shared" si="290"/>
        <v>48372.800189413974</v>
      </c>
      <c r="J1556" s="25">
        <f t="shared" si="297"/>
        <v>52866.345739489348</v>
      </c>
      <c r="K1556" s="15">
        <f t="shared" si="291"/>
        <v>52901.536721043478</v>
      </c>
      <c r="L1556" s="36">
        <f t="shared" si="292"/>
        <v>-4496.5367210434779</v>
      </c>
      <c r="M1556" s="36">
        <f t="shared" si="293"/>
        <v>4496.5367210434779</v>
      </c>
      <c r="N1556" s="36">
        <f t="shared" si="294"/>
        <v>9.2894054767967735E-2</v>
      </c>
      <c r="O1556" s="36">
        <f t="shared" si="295"/>
        <v>20218842.48369243</v>
      </c>
      <c r="P1556" s="35">
        <f t="shared" si="298"/>
        <v>20218842.48369243</v>
      </c>
    </row>
    <row r="1557" spans="1:16" ht="17" x14ac:dyDescent="0.4">
      <c r="A1557" s="1">
        <v>1556</v>
      </c>
      <c r="B1557" s="21">
        <v>41369</v>
      </c>
      <c r="C1557" s="43">
        <v>4</v>
      </c>
      <c r="D1557" s="22">
        <v>59799</v>
      </c>
      <c r="E1557" s="25">
        <f t="shared" si="299"/>
        <v>55488</v>
      </c>
      <c r="F1557" s="25">
        <f t="shared" si="300"/>
        <v>53700.25</v>
      </c>
      <c r="G1557" s="25">
        <f t="shared" si="289"/>
        <v>1.1135702347754433</v>
      </c>
      <c r="H1557" s="25">
        <f t="shared" si="296"/>
        <v>1.0012225194949984</v>
      </c>
      <c r="I1557" s="4">
        <f t="shared" si="290"/>
        <v>59725.983820421578</v>
      </c>
      <c r="J1557" s="25">
        <f t="shared" si="297"/>
        <v>52866.886405552192</v>
      </c>
      <c r="K1557" s="15">
        <f t="shared" si="291"/>
        <v>52931.517204822849</v>
      </c>
      <c r="L1557" s="36">
        <f t="shared" si="292"/>
        <v>6867.4827951771513</v>
      </c>
      <c r="M1557" s="36">
        <f t="shared" si="293"/>
        <v>6867.4827951771513</v>
      </c>
      <c r="N1557" s="36">
        <f t="shared" si="294"/>
        <v>0.11484276986533473</v>
      </c>
      <c r="O1557" s="36">
        <f t="shared" si="295"/>
        <v>47162319.942054182</v>
      </c>
      <c r="P1557" s="35">
        <f t="shared" si="298"/>
        <v>47162319.942054182</v>
      </c>
    </row>
    <row r="1558" spans="1:16" ht="17" x14ac:dyDescent="0.4">
      <c r="A1558" s="1">
        <v>1557</v>
      </c>
      <c r="B1558" s="21">
        <v>41370</v>
      </c>
      <c r="C1558" s="43">
        <v>1</v>
      </c>
      <c r="D1558" s="22">
        <v>52078</v>
      </c>
      <c r="E1558" s="25">
        <f t="shared" si="299"/>
        <v>51912.5</v>
      </c>
      <c r="F1558" s="25">
        <f t="shared" si="300"/>
        <v>53294.625</v>
      </c>
      <c r="G1558" s="25">
        <f t="shared" si="289"/>
        <v>0.97717171290725846</v>
      </c>
      <c r="H1558" s="25">
        <f t="shared" si="296"/>
        <v>0.99908176007043725</v>
      </c>
      <c r="I1558" s="4">
        <f t="shared" si="290"/>
        <v>52125.864049733427</v>
      </c>
      <c r="J1558" s="25">
        <f t="shared" si="297"/>
        <v>52867.427071615035</v>
      </c>
      <c r="K1558" s="15">
        <f t="shared" si="291"/>
        <v>52818.882089104634</v>
      </c>
      <c r="L1558" s="36">
        <f t="shared" si="292"/>
        <v>-740.88208910463436</v>
      </c>
      <c r="M1558" s="36">
        <f t="shared" si="293"/>
        <v>740.88208910463436</v>
      </c>
      <c r="N1558" s="36">
        <f t="shared" si="294"/>
        <v>1.4226392893441268E-2</v>
      </c>
      <c r="O1558" s="36">
        <f t="shared" si="295"/>
        <v>548906.26995604741</v>
      </c>
      <c r="P1558" s="35">
        <f t="shared" si="298"/>
        <v>548906.26995604741</v>
      </c>
    </row>
    <row r="1559" spans="1:16" ht="17" x14ac:dyDescent="0.4">
      <c r="A1559" s="1">
        <v>1558</v>
      </c>
      <c r="B1559" s="21">
        <v>41371</v>
      </c>
      <c r="C1559" s="43">
        <v>2</v>
      </c>
      <c r="D1559" s="22">
        <v>47368</v>
      </c>
      <c r="E1559" s="25">
        <f t="shared" si="299"/>
        <v>54676.75</v>
      </c>
      <c r="F1559" s="25">
        <f t="shared" si="300"/>
        <v>54837.25</v>
      </c>
      <c r="G1559" s="25">
        <f t="shared" si="289"/>
        <v>0.86379240388604461</v>
      </c>
      <c r="H1559" s="25">
        <f t="shared" si="296"/>
        <v>0.99903006100488578</v>
      </c>
      <c r="I1559" s="4">
        <f t="shared" si="290"/>
        <v>47413.988676531269</v>
      </c>
      <c r="J1559" s="25">
        <f t="shared" si="297"/>
        <v>52867.967737677878</v>
      </c>
      <c r="K1559" s="15">
        <f t="shared" si="291"/>
        <v>52816.689034176663</v>
      </c>
      <c r="L1559" s="36">
        <f t="shared" si="292"/>
        <v>-5448.689034176663</v>
      </c>
      <c r="M1559" s="36">
        <f t="shared" si="293"/>
        <v>5448.689034176663</v>
      </c>
      <c r="N1559" s="36">
        <f t="shared" si="294"/>
        <v>0.1150289020895259</v>
      </c>
      <c r="O1559" s="36">
        <f t="shared" si="295"/>
        <v>29688212.191157017</v>
      </c>
      <c r="P1559" s="35">
        <f t="shared" si="298"/>
        <v>29688212.191157017</v>
      </c>
    </row>
    <row r="1560" spans="1:16" ht="17" x14ac:dyDescent="0.4">
      <c r="A1560" s="1">
        <v>1559</v>
      </c>
      <c r="B1560" s="21">
        <v>41372</v>
      </c>
      <c r="C1560" s="43">
        <v>3</v>
      </c>
      <c r="D1560" s="22">
        <v>59462</v>
      </c>
      <c r="E1560" s="25">
        <f t="shared" si="299"/>
        <v>54997.75</v>
      </c>
      <c r="F1560" s="25">
        <f t="shared" si="300"/>
        <v>56075.375</v>
      </c>
      <c r="G1560" s="25">
        <f t="shared" si="289"/>
        <v>1.0603941569717545</v>
      </c>
      <c r="H1560" s="25">
        <f t="shared" si="296"/>
        <v>1.0006656594296783</v>
      </c>
      <c r="I1560" s="4">
        <f t="shared" si="290"/>
        <v>59422.444889224949</v>
      </c>
      <c r="J1560" s="25">
        <f t="shared" si="297"/>
        <v>52868.508403740721</v>
      </c>
      <c r="K1560" s="15">
        <f t="shared" si="291"/>
        <v>52903.700824892701</v>
      </c>
      <c r="L1560" s="36">
        <f t="shared" si="292"/>
        <v>6558.2991751072987</v>
      </c>
      <c r="M1560" s="36">
        <f t="shared" si="293"/>
        <v>6558.2991751072987</v>
      </c>
      <c r="N1560" s="36">
        <f t="shared" si="294"/>
        <v>0.11029395538507449</v>
      </c>
      <c r="O1560" s="36">
        <f t="shared" si="295"/>
        <v>43011288.070213072</v>
      </c>
      <c r="P1560" s="35">
        <f t="shared" si="298"/>
        <v>43011288.070213072</v>
      </c>
    </row>
    <row r="1561" spans="1:16" ht="17" x14ac:dyDescent="0.4">
      <c r="A1561" s="1">
        <v>1560</v>
      </c>
      <c r="B1561" s="21">
        <v>41373</v>
      </c>
      <c r="C1561" s="43">
        <v>4</v>
      </c>
      <c r="D1561" s="22">
        <v>61083</v>
      </c>
      <c r="E1561" s="25">
        <f t="shared" si="299"/>
        <v>57153</v>
      </c>
      <c r="F1561" s="25">
        <f t="shared" si="300"/>
        <v>57232.875</v>
      </c>
      <c r="G1561" s="25">
        <f t="shared" si="289"/>
        <v>1.067271214315199</v>
      </c>
      <c r="H1561" s="25">
        <f t="shared" si="296"/>
        <v>1.0012225194949984</v>
      </c>
      <c r="I1561" s="4">
        <f t="shared" si="290"/>
        <v>61008.416022054065</v>
      </c>
      <c r="J1561" s="25">
        <f t="shared" si="297"/>
        <v>52869.049069803565</v>
      </c>
      <c r="K1561" s="15">
        <f t="shared" si="291"/>
        <v>52933.682512973428</v>
      </c>
      <c r="L1561" s="36">
        <f t="shared" si="292"/>
        <v>8149.3174870265721</v>
      </c>
      <c r="M1561" s="36">
        <f t="shared" si="293"/>
        <v>8149.3174870265721</v>
      </c>
      <c r="N1561" s="36">
        <f t="shared" si="294"/>
        <v>0.13341383833515991</v>
      </c>
      <c r="O1561" s="36">
        <f t="shared" si="295"/>
        <v>66411375.504357085</v>
      </c>
      <c r="P1561" s="35">
        <f t="shared" si="298"/>
        <v>66411375.504357085</v>
      </c>
    </row>
    <row r="1562" spans="1:16" ht="17" x14ac:dyDescent="0.4">
      <c r="A1562" s="1">
        <v>1561</v>
      </c>
      <c r="B1562" s="21">
        <v>41374</v>
      </c>
      <c r="C1562" s="43">
        <v>1</v>
      </c>
      <c r="D1562" s="22">
        <v>60699</v>
      </c>
      <c r="E1562" s="25">
        <f t="shared" si="299"/>
        <v>57312.75</v>
      </c>
      <c r="F1562" s="25">
        <f t="shared" si="300"/>
        <v>57394.375</v>
      </c>
      <c r="G1562" s="25">
        <f t="shared" si="289"/>
        <v>1.0575775065065174</v>
      </c>
      <c r="H1562" s="25">
        <f t="shared" si="296"/>
        <v>0.99908176007043725</v>
      </c>
      <c r="I1562" s="4">
        <f t="shared" si="290"/>
        <v>60754.787471768679</v>
      </c>
      <c r="J1562" s="25">
        <f t="shared" si="297"/>
        <v>52869.589735866415</v>
      </c>
      <c r="K1562" s="15">
        <f t="shared" si="291"/>
        <v>52821.042767511339</v>
      </c>
      <c r="L1562" s="36">
        <f t="shared" si="292"/>
        <v>7877.9572324886612</v>
      </c>
      <c r="M1562" s="36">
        <f t="shared" si="293"/>
        <v>7877.9572324886612</v>
      </c>
      <c r="N1562" s="36">
        <f t="shared" si="294"/>
        <v>0.12978726556432002</v>
      </c>
      <c r="O1562" s="36">
        <f t="shared" si="295"/>
        <v>62062210.156920403</v>
      </c>
      <c r="P1562" s="35">
        <f t="shared" si="298"/>
        <v>62062210.156920403</v>
      </c>
    </row>
    <row r="1563" spans="1:16" ht="17" x14ac:dyDescent="0.4">
      <c r="A1563" s="1">
        <v>1562</v>
      </c>
      <c r="B1563" s="21">
        <v>41375</v>
      </c>
      <c r="C1563" s="43">
        <v>2</v>
      </c>
      <c r="D1563" s="22">
        <v>48007</v>
      </c>
      <c r="E1563" s="25">
        <f t="shared" si="299"/>
        <v>57476</v>
      </c>
      <c r="F1563" s="25">
        <f t="shared" si="300"/>
        <v>56392.25</v>
      </c>
      <c r="G1563" s="25">
        <f t="shared" si="289"/>
        <v>0.85130492221892196</v>
      </c>
      <c r="H1563" s="25">
        <f t="shared" si="296"/>
        <v>0.99903006100488578</v>
      </c>
      <c r="I1563" s="4">
        <f t="shared" si="290"/>
        <v>48053.609069292281</v>
      </c>
      <c r="J1563" s="25">
        <f t="shared" si="297"/>
        <v>52870.130401929258</v>
      </c>
      <c r="K1563" s="15">
        <f t="shared" si="291"/>
        <v>52818.849600775655</v>
      </c>
      <c r="L1563" s="36">
        <f t="shared" si="292"/>
        <v>-4811.8496007756548</v>
      </c>
      <c r="M1563" s="36">
        <f t="shared" si="293"/>
        <v>4811.8496007756548</v>
      </c>
      <c r="N1563" s="36">
        <f t="shared" si="294"/>
        <v>0.10023224947977701</v>
      </c>
      <c r="O1563" s="36">
        <f t="shared" si="295"/>
        <v>23153896.58048483</v>
      </c>
      <c r="P1563" s="35">
        <f t="shared" si="298"/>
        <v>23153896.58048483</v>
      </c>
    </row>
    <row r="1564" spans="1:16" ht="17" x14ac:dyDescent="0.4">
      <c r="A1564" s="1">
        <v>1563</v>
      </c>
      <c r="B1564" s="21">
        <v>41376</v>
      </c>
      <c r="C1564" s="43">
        <v>3</v>
      </c>
      <c r="D1564" s="22">
        <v>60115</v>
      </c>
      <c r="E1564" s="25">
        <f t="shared" si="299"/>
        <v>55308.5</v>
      </c>
      <c r="F1564" s="25">
        <f t="shared" si="300"/>
        <v>53690</v>
      </c>
      <c r="G1564" s="25">
        <f t="shared" si="289"/>
        <v>1.1196684671260941</v>
      </c>
      <c r="H1564" s="25">
        <f t="shared" si="296"/>
        <v>1.0006656594296783</v>
      </c>
      <c r="I1564" s="4">
        <f t="shared" si="290"/>
        <v>60075.010502770805</v>
      </c>
      <c r="J1564" s="25">
        <f t="shared" si="297"/>
        <v>52870.671067992102</v>
      </c>
      <c r="K1564" s="15">
        <f t="shared" si="291"/>
        <v>52905.864928741932</v>
      </c>
      <c r="L1564" s="36">
        <f t="shared" si="292"/>
        <v>7209.1350712580679</v>
      </c>
      <c r="M1564" s="36">
        <f t="shared" si="293"/>
        <v>7209.1350712580679</v>
      </c>
      <c r="N1564" s="36">
        <f t="shared" si="294"/>
        <v>0.11992239992111899</v>
      </c>
      <c r="O1564" s="36">
        <f t="shared" si="295"/>
        <v>51971628.475643069</v>
      </c>
      <c r="P1564" s="35">
        <f t="shared" si="298"/>
        <v>51971628.475643069</v>
      </c>
    </row>
    <row r="1565" spans="1:16" ht="17" x14ac:dyDescent="0.4">
      <c r="A1565" s="1">
        <v>1564</v>
      </c>
      <c r="B1565" s="21">
        <v>41377</v>
      </c>
      <c r="C1565" s="43">
        <v>4</v>
      </c>
      <c r="D1565" s="22">
        <v>52413</v>
      </c>
      <c r="E1565" s="25">
        <f t="shared" si="299"/>
        <v>52071.5</v>
      </c>
      <c r="F1565" s="25">
        <f t="shared" si="300"/>
        <v>53465.5</v>
      </c>
      <c r="G1565" s="25">
        <f t="shared" si="289"/>
        <v>0.98031440835679085</v>
      </c>
      <c r="H1565" s="25">
        <f t="shared" si="296"/>
        <v>1.0012225194949984</v>
      </c>
      <c r="I1565" s="4">
        <f t="shared" si="290"/>
        <v>52349.002324115056</v>
      </c>
      <c r="J1565" s="25">
        <f t="shared" si="297"/>
        <v>52871.211734054945</v>
      </c>
      <c r="K1565" s="15">
        <f t="shared" si="291"/>
        <v>52935.847821124014</v>
      </c>
      <c r="L1565" s="36">
        <f t="shared" si="292"/>
        <v>-522.84782112401444</v>
      </c>
      <c r="M1565" s="36">
        <f t="shared" si="293"/>
        <v>522.84782112401444</v>
      </c>
      <c r="N1565" s="36">
        <f t="shared" si="294"/>
        <v>9.9755370065444538E-3</v>
      </c>
      <c r="O1565" s="36">
        <f t="shared" si="295"/>
        <v>273369.84405412938</v>
      </c>
      <c r="P1565" s="35">
        <f t="shared" si="298"/>
        <v>273369.84405412938</v>
      </c>
    </row>
    <row r="1566" spans="1:16" ht="17" x14ac:dyDescent="0.4">
      <c r="A1566" s="1">
        <v>1565</v>
      </c>
      <c r="B1566" s="21">
        <v>41378</v>
      </c>
      <c r="C1566" s="43">
        <v>1</v>
      </c>
      <c r="D1566" s="22">
        <v>47751</v>
      </c>
      <c r="E1566" s="25">
        <f t="shared" si="299"/>
        <v>54859.5</v>
      </c>
      <c r="F1566" s="25">
        <f t="shared" si="300"/>
        <v>54835.125</v>
      </c>
      <c r="G1566" s="25">
        <f t="shared" si="289"/>
        <v>0.87081045224206199</v>
      </c>
      <c r="H1566" s="25">
        <f t="shared" si="296"/>
        <v>0.99908176007043725</v>
      </c>
      <c r="I1566" s="4">
        <f t="shared" si="290"/>
        <v>47794.887173831958</v>
      </c>
      <c r="J1566" s="25">
        <f t="shared" si="297"/>
        <v>52871.752400117788</v>
      </c>
      <c r="K1566" s="15">
        <f t="shared" si="291"/>
        <v>52823.203445918043</v>
      </c>
      <c r="L1566" s="36">
        <f t="shared" si="292"/>
        <v>-5072.2034459180431</v>
      </c>
      <c r="M1566" s="36">
        <f t="shared" si="293"/>
        <v>5072.2034459180431</v>
      </c>
      <c r="N1566" s="36">
        <f t="shared" si="294"/>
        <v>0.1062219313923906</v>
      </c>
      <c r="O1566" s="36">
        <f t="shared" si="295"/>
        <v>25727247.79678287</v>
      </c>
      <c r="P1566" s="35">
        <f t="shared" si="298"/>
        <v>25727247.79678287</v>
      </c>
    </row>
    <row r="1567" spans="1:16" ht="17" x14ac:dyDescent="0.4">
      <c r="A1567" s="1">
        <v>1566</v>
      </c>
      <c r="B1567" s="21">
        <v>41379</v>
      </c>
      <c r="C1567" s="43">
        <v>2</v>
      </c>
      <c r="D1567" s="22">
        <v>59159</v>
      </c>
      <c r="E1567" s="25">
        <f t="shared" si="299"/>
        <v>54810.75</v>
      </c>
      <c r="F1567" s="25">
        <f t="shared" si="300"/>
        <v>55732.5</v>
      </c>
      <c r="G1567" s="25">
        <f t="shared" si="289"/>
        <v>1.0614811824339478</v>
      </c>
      <c r="H1567" s="25">
        <f t="shared" si="296"/>
        <v>0.99903006100488578</v>
      </c>
      <c r="I1567" s="4">
        <f t="shared" si="290"/>
        <v>59216.436330748889</v>
      </c>
      <c r="J1567" s="25">
        <f t="shared" si="297"/>
        <v>52872.293066180639</v>
      </c>
      <c r="K1567" s="15">
        <f t="shared" si="291"/>
        <v>52821.010167374639</v>
      </c>
      <c r="L1567" s="36">
        <f t="shared" si="292"/>
        <v>6337.9898326253606</v>
      </c>
      <c r="M1567" s="36">
        <f t="shared" si="293"/>
        <v>6337.9898326253606</v>
      </c>
      <c r="N1567" s="36">
        <f t="shared" si="294"/>
        <v>0.10713483717820384</v>
      </c>
      <c r="O1567" s="36">
        <f t="shared" si="295"/>
        <v>40170115.118462443</v>
      </c>
      <c r="P1567" s="35">
        <f t="shared" si="298"/>
        <v>40170115.118462443</v>
      </c>
    </row>
    <row r="1568" spans="1:16" ht="17" x14ac:dyDescent="0.4">
      <c r="A1568" s="1">
        <v>1567</v>
      </c>
      <c r="B1568" s="21">
        <v>41380</v>
      </c>
      <c r="C1568" s="43">
        <v>3</v>
      </c>
      <c r="D1568" s="22">
        <v>59920</v>
      </c>
      <c r="E1568" s="25">
        <f t="shared" si="299"/>
        <v>56654.25</v>
      </c>
      <c r="F1568" s="25">
        <f t="shared" si="300"/>
        <v>56773</v>
      </c>
      <c r="G1568" s="25">
        <f t="shared" si="289"/>
        <v>1.0554312789530234</v>
      </c>
      <c r="H1568" s="25">
        <f t="shared" si="296"/>
        <v>1.0006656594296783</v>
      </c>
      <c r="I1568" s="4">
        <f t="shared" si="290"/>
        <v>59880.140220012087</v>
      </c>
      <c r="J1568" s="25">
        <f t="shared" si="297"/>
        <v>52872.833732243482</v>
      </c>
      <c r="K1568" s="15">
        <f t="shared" si="291"/>
        <v>52908.029032591163</v>
      </c>
      <c r="L1568" s="36">
        <f t="shared" si="292"/>
        <v>7011.9709674088372</v>
      </c>
      <c r="M1568" s="36">
        <f t="shared" si="293"/>
        <v>7011.9709674088372</v>
      </c>
      <c r="N1568" s="36">
        <f t="shared" si="294"/>
        <v>0.11702221240668954</v>
      </c>
      <c r="O1568" s="36">
        <f t="shared" si="295"/>
        <v>49167736.847784422</v>
      </c>
      <c r="P1568" s="35">
        <f t="shared" si="298"/>
        <v>49167736.847784422</v>
      </c>
    </row>
    <row r="1569" spans="1:16" ht="17" x14ac:dyDescent="0.4">
      <c r="A1569" s="1">
        <v>1568</v>
      </c>
      <c r="B1569" s="21">
        <v>41381</v>
      </c>
      <c r="C1569" s="43">
        <v>4</v>
      </c>
      <c r="D1569" s="22">
        <v>59787</v>
      </c>
      <c r="E1569" s="25">
        <f t="shared" si="299"/>
        <v>56891.75</v>
      </c>
      <c r="F1569" s="25">
        <f t="shared" si="300"/>
        <v>57093.25</v>
      </c>
      <c r="G1569" s="25">
        <f t="shared" si="289"/>
        <v>1.0471815845130554</v>
      </c>
      <c r="H1569" s="25">
        <f t="shared" si="296"/>
        <v>1.0012225194949984</v>
      </c>
      <c r="I1569" s="4">
        <f t="shared" si="290"/>
        <v>59713.998472742765</v>
      </c>
      <c r="J1569" s="25">
        <f t="shared" si="297"/>
        <v>52873.374398306325</v>
      </c>
      <c r="K1569" s="15">
        <f t="shared" si="291"/>
        <v>52938.013129274601</v>
      </c>
      <c r="L1569" s="36">
        <f t="shared" si="292"/>
        <v>6848.9868707253991</v>
      </c>
      <c r="M1569" s="36">
        <f t="shared" si="293"/>
        <v>6848.9868707253991</v>
      </c>
      <c r="N1569" s="36">
        <f t="shared" si="294"/>
        <v>0.11455645659968554</v>
      </c>
      <c r="O1569" s="36">
        <f t="shared" si="295"/>
        <v>46908621.155368894</v>
      </c>
      <c r="P1569" s="35">
        <f t="shared" si="298"/>
        <v>46908621.155368894</v>
      </c>
    </row>
    <row r="1570" spans="1:16" ht="17" x14ac:dyDescent="0.4">
      <c r="A1570" s="1">
        <v>1569</v>
      </c>
      <c r="B1570" s="21">
        <v>41382</v>
      </c>
      <c r="C1570" s="43">
        <v>1</v>
      </c>
      <c r="D1570" s="22">
        <v>48701</v>
      </c>
      <c r="E1570" s="25">
        <f t="shared" si="299"/>
        <v>57294.75</v>
      </c>
      <c r="F1570" s="25">
        <f t="shared" si="300"/>
        <v>56512.375</v>
      </c>
      <c r="G1570" s="25">
        <f t="shared" si="289"/>
        <v>0.86177584997976109</v>
      </c>
      <c r="H1570" s="25">
        <f t="shared" si="296"/>
        <v>0.99908176007043725</v>
      </c>
      <c r="I1570" s="4">
        <f t="shared" si="290"/>
        <v>48745.760303507574</v>
      </c>
      <c r="J1570" s="25">
        <f t="shared" si="297"/>
        <v>52873.915064369168</v>
      </c>
      <c r="K1570" s="15">
        <f t="shared" si="291"/>
        <v>52825.364124324755</v>
      </c>
      <c r="L1570" s="36">
        <f t="shared" si="292"/>
        <v>-4124.3641243247548</v>
      </c>
      <c r="M1570" s="36">
        <f t="shared" si="293"/>
        <v>4124.3641243247548</v>
      </c>
      <c r="N1570" s="36">
        <f t="shared" si="294"/>
        <v>8.4687462769239955E-2</v>
      </c>
      <c r="O1570" s="36">
        <f t="shared" si="295"/>
        <v>17010379.430017103</v>
      </c>
      <c r="P1570" s="35">
        <f t="shared" si="298"/>
        <v>17010379.430017103</v>
      </c>
    </row>
    <row r="1571" spans="1:16" ht="17" x14ac:dyDescent="0.4">
      <c r="A1571" s="1">
        <v>1570</v>
      </c>
      <c r="B1571" s="21">
        <v>41383</v>
      </c>
      <c r="C1571" s="43">
        <v>2</v>
      </c>
      <c r="D1571" s="22">
        <v>60771</v>
      </c>
      <c r="E1571" s="25">
        <f t="shared" si="299"/>
        <v>55730</v>
      </c>
      <c r="F1571" s="25">
        <f t="shared" si="300"/>
        <v>54288.125</v>
      </c>
      <c r="G1571" s="25">
        <f t="shared" si="289"/>
        <v>1.1194160785623006</v>
      </c>
      <c r="H1571" s="25">
        <f t="shared" si="296"/>
        <v>0.99903006100488578</v>
      </c>
      <c r="I1571" s="4">
        <f t="shared" si="290"/>
        <v>60830.001390421421</v>
      </c>
      <c r="J1571" s="25">
        <f t="shared" si="297"/>
        <v>52874.455730432011</v>
      </c>
      <c r="K1571" s="15">
        <f t="shared" si="291"/>
        <v>52823.170733973624</v>
      </c>
      <c r="L1571" s="36">
        <f t="shared" si="292"/>
        <v>7947.829266026376</v>
      </c>
      <c r="M1571" s="36">
        <f t="shared" si="293"/>
        <v>7947.829266026376</v>
      </c>
      <c r="N1571" s="36">
        <f t="shared" si="294"/>
        <v>0.13078325625753034</v>
      </c>
      <c r="O1571" s="36">
        <f t="shared" si="295"/>
        <v>63167990.041905366</v>
      </c>
      <c r="P1571" s="35">
        <f t="shared" si="298"/>
        <v>63167990.041905366</v>
      </c>
    </row>
    <row r="1572" spans="1:16" ht="17" x14ac:dyDescent="0.4">
      <c r="A1572" s="1">
        <v>1571</v>
      </c>
      <c r="B1572" s="21">
        <v>41384</v>
      </c>
      <c r="C1572" s="43">
        <v>3</v>
      </c>
      <c r="D1572" s="22">
        <v>53661</v>
      </c>
      <c r="E1572" s="25">
        <f t="shared" si="299"/>
        <v>52846.25</v>
      </c>
      <c r="F1572" s="25">
        <f t="shared" si="300"/>
        <v>54203.25</v>
      </c>
      <c r="G1572" s="25">
        <f t="shared" si="289"/>
        <v>0.98999598732548322</v>
      </c>
      <c r="H1572" s="25">
        <f t="shared" si="296"/>
        <v>1.0006656594296783</v>
      </c>
      <c r="I1572" s="4">
        <f t="shared" si="290"/>
        <v>53625.303810848942</v>
      </c>
      <c r="J1572" s="25">
        <f t="shared" si="297"/>
        <v>52874.996396494855</v>
      </c>
      <c r="K1572" s="15">
        <f t="shared" si="291"/>
        <v>52910.193136440386</v>
      </c>
      <c r="L1572" s="36">
        <f t="shared" si="292"/>
        <v>750.8068635596137</v>
      </c>
      <c r="M1572" s="36">
        <f t="shared" si="293"/>
        <v>750.8068635596137</v>
      </c>
      <c r="N1572" s="36">
        <f t="shared" si="294"/>
        <v>1.399166738524466E-2</v>
      </c>
      <c r="O1572" s="36">
        <f t="shared" si="295"/>
        <v>563710.94636822434</v>
      </c>
      <c r="P1572" s="35">
        <f t="shared" si="298"/>
        <v>563710.94636822434</v>
      </c>
    </row>
    <row r="1573" spans="1:16" ht="17" x14ac:dyDescent="0.4">
      <c r="A1573" s="1">
        <v>1572</v>
      </c>
      <c r="B1573" s="21">
        <v>41385</v>
      </c>
      <c r="C1573" s="43">
        <v>4</v>
      </c>
      <c r="D1573" s="22">
        <v>48252</v>
      </c>
      <c r="E1573" s="25">
        <f t="shared" si="299"/>
        <v>55560.25</v>
      </c>
      <c r="F1573" s="25">
        <f t="shared" si="300"/>
        <v>55493</v>
      </c>
      <c r="G1573" s="25">
        <f t="shared" si="289"/>
        <v>0.86951507397329397</v>
      </c>
      <c r="H1573" s="25">
        <f t="shared" si="296"/>
        <v>1.0012225194949984</v>
      </c>
      <c r="I1573" s="4">
        <f t="shared" si="290"/>
        <v>48193.083016488265</v>
      </c>
      <c r="J1573" s="25">
        <f t="shared" si="297"/>
        <v>52875.537062557705</v>
      </c>
      <c r="K1573" s="15">
        <f t="shared" si="291"/>
        <v>52940.178437425195</v>
      </c>
      <c r="L1573" s="36">
        <f t="shared" si="292"/>
        <v>-4688.1784374251947</v>
      </c>
      <c r="M1573" s="36">
        <f t="shared" si="293"/>
        <v>4688.1784374251947</v>
      </c>
      <c r="N1573" s="36">
        <f t="shared" si="294"/>
        <v>9.7160292576995669E-2</v>
      </c>
      <c r="O1573" s="36">
        <f t="shared" si="295"/>
        <v>21979017.061138541</v>
      </c>
      <c r="P1573" s="35">
        <f t="shared" si="298"/>
        <v>21979017.061138541</v>
      </c>
    </row>
    <row r="1574" spans="1:16" ht="17" x14ac:dyDescent="0.4">
      <c r="A1574" s="1">
        <v>1573</v>
      </c>
      <c r="B1574" s="21">
        <v>41386</v>
      </c>
      <c r="C1574" s="43">
        <v>1</v>
      </c>
      <c r="D1574" s="22">
        <v>59557</v>
      </c>
      <c r="E1574" s="25">
        <f t="shared" si="299"/>
        <v>55425.75</v>
      </c>
      <c r="F1574" s="25">
        <f t="shared" si="300"/>
        <v>55997.75</v>
      </c>
      <c r="G1574" s="25">
        <f t="shared" si="289"/>
        <v>1.0635605894879705</v>
      </c>
      <c r="H1574" s="25">
        <f t="shared" si="296"/>
        <v>0.99908176007043725</v>
      </c>
      <c r="I1574" s="4">
        <f t="shared" si="290"/>
        <v>59611.737877990199</v>
      </c>
      <c r="J1574" s="25">
        <f t="shared" si="297"/>
        <v>52876.077728620548</v>
      </c>
      <c r="K1574" s="15">
        <f t="shared" si="291"/>
        <v>52827.524802731466</v>
      </c>
      <c r="L1574" s="36">
        <f t="shared" si="292"/>
        <v>6729.4751972685335</v>
      </c>
      <c r="M1574" s="36">
        <f t="shared" si="293"/>
        <v>6729.4751972685335</v>
      </c>
      <c r="N1574" s="36">
        <f t="shared" si="294"/>
        <v>0.11299217887517057</v>
      </c>
      <c r="O1574" s="36">
        <f t="shared" si="295"/>
        <v>45285836.430652365</v>
      </c>
      <c r="P1574" s="35">
        <f t="shared" si="298"/>
        <v>45285836.430652365</v>
      </c>
    </row>
    <row r="1575" spans="1:16" ht="17" x14ac:dyDescent="0.4">
      <c r="A1575" s="1">
        <v>1574</v>
      </c>
      <c r="B1575" s="21">
        <v>41387</v>
      </c>
      <c r="C1575" s="43">
        <v>2</v>
      </c>
      <c r="D1575" s="22">
        <v>60233</v>
      </c>
      <c r="E1575" s="25">
        <f t="shared" si="299"/>
        <v>56569.75</v>
      </c>
      <c r="F1575" s="25">
        <f t="shared" si="300"/>
        <v>56398</v>
      </c>
      <c r="G1575" s="25">
        <f t="shared" si="289"/>
        <v>1.0679988652079861</v>
      </c>
      <c r="H1575" s="25">
        <f t="shared" si="296"/>
        <v>0.99903006100488578</v>
      </c>
      <c r="I1575" s="4">
        <f t="shared" si="290"/>
        <v>60291.479056610115</v>
      </c>
      <c r="J1575" s="25">
        <f t="shared" si="297"/>
        <v>52876.618394683392</v>
      </c>
      <c r="K1575" s="15">
        <f t="shared" si="291"/>
        <v>52825.331300572616</v>
      </c>
      <c r="L1575" s="36">
        <f t="shared" si="292"/>
        <v>7407.6686994273841</v>
      </c>
      <c r="M1575" s="36">
        <f t="shared" si="293"/>
        <v>7407.6686994273841</v>
      </c>
      <c r="N1575" s="36">
        <f t="shared" si="294"/>
        <v>0.12298355883697283</v>
      </c>
      <c r="O1575" s="36">
        <f t="shared" si="295"/>
        <v>54873555.560476191</v>
      </c>
      <c r="P1575" s="35">
        <f t="shared" si="298"/>
        <v>54873555.560476191</v>
      </c>
    </row>
    <row r="1576" spans="1:16" ht="17" x14ac:dyDescent="0.4">
      <c r="A1576" s="1">
        <v>1575</v>
      </c>
      <c r="B1576" s="21">
        <v>41388</v>
      </c>
      <c r="C1576" s="43">
        <v>3</v>
      </c>
      <c r="D1576" s="22">
        <v>58237</v>
      </c>
      <c r="E1576" s="25">
        <f t="shared" si="299"/>
        <v>56226.25</v>
      </c>
      <c r="F1576" s="25">
        <f t="shared" si="300"/>
        <v>56014.625</v>
      </c>
      <c r="G1576" s="25">
        <f t="shared" si="289"/>
        <v>1.0396749063302664</v>
      </c>
      <c r="H1576" s="25">
        <f t="shared" si="296"/>
        <v>1.0006656594296783</v>
      </c>
      <c r="I1576" s="4">
        <f t="shared" si="290"/>
        <v>58198.25977958685</v>
      </c>
      <c r="J1576" s="25">
        <f t="shared" si="297"/>
        <v>52877.159060746235</v>
      </c>
      <c r="K1576" s="15">
        <f t="shared" si="291"/>
        <v>52912.357240289624</v>
      </c>
      <c r="L1576" s="36">
        <f t="shared" si="292"/>
        <v>5324.6427597103757</v>
      </c>
      <c r="M1576" s="36">
        <f t="shared" si="293"/>
        <v>5324.6427597103757</v>
      </c>
      <c r="N1576" s="36">
        <f t="shared" si="294"/>
        <v>9.1430581240626682E-2</v>
      </c>
      <c r="O1576" s="36">
        <f t="shared" si="295"/>
        <v>28351820.518536124</v>
      </c>
      <c r="P1576" s="35">
        <f t="shared" si="298"/>
        <v>28351820.518536124</v>
      </c>
    </row>
    <row r="1577" spans="1:16" ht="17" x14ac:dyDescent="0.4">
      <c r="A1577" s="1">
        <v>1576</v>
      </c>
      <c r="B1577" s="21">
        <v>41389</v>
      </c>
      <c r="C1577" s="43">
        <v>4</v>
      </c>
      <c r="D1577" s="22">
        <v>46878</v>
      </c>
      <c r="E1577" s="25">
        <f t="shared" si="299"/>
        <v>55803</v>
      </c>
      <c r="F1577" s="25">
        <f t="shared" si="300"/>
        <v>54632.5</v>
      </c>
      <c r="G1577" s="25">
        <f t="shared" si="289"/>
        <v>0.85806067816775733</v>
      </c>
      <c r="H1577" s="25">
        <f t="shared" si="296"/>
        <v>1.0012225194949984</v>
      </c>
      <c r="I1577" s="4">
        <f t="shared" si="290"/>
        <v>46820.760707264715</v>
      </c>
      <c r="J1577" s="25">
        <f t="shared" si="297"/>
        <v>52877.699726809078</v>
      </c>
      <c r="K1577" s="15">
        <f t="shared" si="291"/>
        <v>52942.343745575774</v>
      </c>
      <c r="L1577" s="36">
        <f t="shared" si="292"/>
        <v>-6064.3437455757739</v>
      </c>
      <c r="M1577" s="36">
        <f t="shared" si="293"/>
        <v>6064.3437455757739</v>
      </c>
      <c r="N1577" s="36">
        <f t="shared" si="294"/>
        <v>0.12936438725149907</v>
      </c>
      <c r="O1577" s="36">
        <f t="shared" si="295"/>
        <v>36776265.064504005</v>
      </c>
      <c r="P1577" s="35">
        <f t="shared" si="298"/>
        <v>36776265.064504005</v>
      </c>
    </row>
    <row r="1578" spans="1:16" ht="17" x14ac:dyDescent="0.4">
      <c r="A1578" s="1">
        <v>1577</v>
      </c>
      <c r="B1578" s="21">
        <v>41390</v>
      </c>
      <c r="C1578" s="43">
        <v>1</v>
      </c>
      <c r="D1578" s="22">
        <v>57864</v>
      </c>
      <c r="E1578" s="25">
        <f t="shared" si="299"/>
        <v>53462</v>
      </c>
      <c r="F1578" s="25">
        <f t="shared" si="300"/>
        <v>51875.625</v>
      </c>
      <c r="G1578" s="25">
        <f t="shared" si="289"/>
        <v>1.1154371634076699</v>
      </c>
      <c r="H1578" s="25">
        <f t="shared" si="296"/>
        <v>0.99908176007043725</v>
      </c>
      <c r="I1578" s="4">
        <f t="shared" si="290"/>
        <v>57917.181868999862</v>
      </c>
      <c r="J1578" s="25">
        <f t="shared" si="297"/>
        <v>52878.240392871929</v>
      </c>
      <c r="K1578" s="15">
        <f t="shared" si="291"/>
        <v>52829.685481138178</v>
      </c>
      <c r="L1578" s="36">
        <f t="shared" si="292"/>
        <v>5034.3145188618219</v>
      </c>
      <c r="M1578" s="36">
        <f t="shared" si="293"/>
        <v>5034.3145188618219</v>
      </c>
      <c r="N1578" s="36">
        <f t="shared" si="294"/>
        <v>8.7002532124668561E-2</v>
      </c>
      <c r="O1578" s="36">
        <f t="shared" si="295"/>
        <v>25344322.674822938</v>
      </c>
      <c r="P1578" s="35">
        <f t="shared" si="298"/>
        <v>25344322.674822938</v>
      </c>
    </row>
    <row r="1579" spans="1:16" ht="17" x14ac:dyDescent="0.4">
      <c r="A1579" s="1">
        <v>1578</v>
      </c>
      <c r="B1579" s="21">
        <v>41391</v>
      </c>
      <c r="C1579" s="43">
        <v>2</v>
      </c>
      <c r="D1579" s="22">
        <v>50869</v>
      </c>
      <c r="E1579" s="25">
        <f t="shared" si="299"/>
        <v>50289.25</v>
      </c>
      <c r="F1579" s="25">
        <f t="shared" si="300"/>
        <v>51483.75</v>
      </c>
      <c r="G1579" s="25">
        <f t="shared" si="289"/>
        <v>0.98805933911185573</v>
      </c>
      <c r="H1579" s="25">
        <f t="shared" si="296"/>
        <v>0.99903006100488578</v>
      </c>
      <c r="I1579" s="4">
        <f t="shared" si="290"/>
        <v>50918.387729827504</v>
      </c>
      <c r="J1579" s="25">
        <f t="shared" si="297"/>
        <v>52878.781058934772</v>
      </c>
      <c r="K1579" s="15">
        <f t="shared" si="291"/>
        <v>52827.4918671716</v>
      </c>
      <c r="L1579" s="36">
        <f t="shared" si="292"/>
        <v>-1958.4918671716005</v>
      </c>
      <c r="M1579" s="36">
        <f t="shared" si="293"/>
        <v>1958.4918671716005</v>
      </c>
      <c r="N1579" s="36">
        <f t="shared" si="294"/>
        <v>3.8500695259816399E-2</v>
      </c>
      <c r="O1579" s="36">
        <f t="shared" si="295"/>
        <v>3835690.393777302</v>
      </c>
      <c r="P1579" s="35">
        <f t="shared" si="298"/>
        <v>3835690.393777302</v>
      </c>
    </row>
    <row r="1580" spans="1:16" ht="17" x14ac:dyDescent="0.4">
      <c r="A1580" s="1">
        <v>1579</v>
      </c>
      <c r="B1580" s="21">
        <v>41392</v>
      </c>
      <c r="C1580" s="43">
        <v>3</v>
      </c>
      <c r="D1580" s="22">
        <v>45546</v>
      </c>
      <c r="E1580" s="25">
        <f t="shared" si="299"/>
        <v>52678.25</v>
      </c>
      <c r="F1580" s="25">
        <f t="shared" si="300"/>
        <v>52658.375</v>
      </c>
      <c r="G1580" s="25">
        <f t="shared" si="289"/>
        <v>0.86493364066019884</v>
      </c>
      <c r="H1580" s="25">
        <f t="shared" si="296"/>
        <v>1.0006656594296783</v>
      </c>
      <c r="I1580" s="4">
        <f t="shared" si="290"/>
        <v>45515.702043736157</v>
      </c>
      <c r="J1580" s="25">
        <f t="shared" si="297"/>
        <v>52879.321724997615</v>
      </c>
      <c r="K1580" s="15">
        <f t="shared" si="291"/>
        <v>52914.521344138855</v>
      </c>
      <c r="L1580" s="36">
        <f t="shared" si="292"/>
        <v>-7368.5213441388551</v>
      </c>
      <c r="M1580" s="36">
        <f t="shared" si="293"/>
        <v>7368.5213441388551</v>
      </c>
      <c r="N1580" s="36">
        <f t="shared" si="294"/>
        <v>0.16178196425896577</v>
      </c>
      <c r="O1580" s="36">
        <f t="shared" si="295"/>
        <v>54295106.799029879</v>
      </c>
      <c r="P1580" s="35">
        <f t="shared" si="298"/>
        <v>54295106.799029879</v>
      </c>
    </row>
    <row r="1581" spans="1:16" ht="17" x14ac:dyDescent="0.4">
      <c r="A1581" s="1">
        <v>1580</v>
      </c>
      <c r="B1581" s="21">
        <v>41393</v>
      </c>
      <c r="C1581" s="43">
        <v>4</v>
      </c>
      <c r="D1581" s="22">
        <v>56434</v>
      </c>
      <c r="E1581" s="25">
        <f t="shared" si="299"/>
        <v>52638.5</v>
      </c>
      <c r="F1581" s="25">
        <f t="shared" si="300"/>
        <v>53423.125</v>
      </c>
      <c r="G1581" s="25">
        <f t="shared" ref="G1581:G1644" si="301">D1581/F1581</f>
        <v>1.0563590205552371</v>
      </c>
      <c r="H1581" s="25">
        <f t="shared" si="296"/>
        <v>1.0012225194949984</v>
      </c>
      <c r="I1581" s="4">
        <f t="shared" ref="I1581:I1644" si="302">D1581/H1581</f>
        <v>56365.092575489078</v>
      </c>
      <c r="J1581" s="25">
        <f t="shared" si="297"/>
        <v>52879.862391060458</v>
      </c>
      <c r="K1581" s="15">
        <f t="shared" ref="K1581:K1644" si="303">H1581*J1581</f>
        <v>52944.50905372636</v>
      </c>
      <c r="L1581" s="36">
        <f t="shared" ref="L1581:L1644" si="304">D1581-K1581</f>
        <v>3489.4909462736396</v>
      </c>
      <c r="M1581" s="36">
        <f t="shared" ref="M1581:M1644" si="305">ABS(L1581)</f>
        <v>3489.4909462736396</v>
      </c>
      <c r="N1581" s="36">
        <f t="shared" ref="N1581:N1644" si="306">M1581/D1581</f>
        <v>6.183313155675018E-2</v>
      </c>
      <c r="O1581" s="36">
        <f t="shared" ref="O1581:O1644" si="307">L1581^2</f>
        <v>12176547.0641257</v>
      </c>
      <c r="P1581" s="35">
        <f t="shared" si="298"/>
        <v>12176547.0641257</v>
      </c>
    </row>
    <row r="1582" spans="1:16" ht="17" x14ac:dyDescent="0.4">
      <c r="A1582" s="1">
        <v>1581</v>
      </c>
      <c r="B1582" s="21">
        <v>41394</v>
      </c>
      <c r="C1582" s="43">
        <v>1</v>
      </c>
      <c r="D1582" s="22">
        <v>57705</v>
      </c>
      <c r="E1582" s="25">
        <f t="shared" si="299"/>
        <v>54207.75</v>
      </c>
      <c r="F1582" s="25">
        <f t="shared" si="300"/>
        <v>53791.5</v>
      </c>
      <c r="G1582" s="25">
        <f t="shared" si="301"/>
        <v>1.0727531301413793</v>
      </c>
      <c r="H1582" s="25">
        <f t="shared" si="296"/>
        <v>0.99908176007043725</v>
      </c>
      <c r="I1582" s="4">
        <f t="shared" si="302"/>
        <v>57758.035734664678</v>
      </c>
      <c r="J1582" s="25">
        <f t="shared" si="297"/>
        <v>52880.403057123302</v>
      </c>
      <c r="K1582" s="15">
        <f t="shared" si="303"/>
        <v>52831.846159544883</v>
      </c>
      <c r="L1582" s="36">
        <f t="shared" si="304"/>
        <v>4873.1538404551175</v>
      </c>
      <c r="M1582" s="36">
        <f t="shared" si="305"/>
        <v>4873.1538404551175</v>
      </c>
      <c r="N1582" s="36">
        <f t="shared" si="306"/>
        <v>8.4449421028595748E-2</v>
      </c>
      <c r="O1582" s="36">
        <f t="shared" si="307"/>
        <v>23747628.35274246</v>
      </c>
      <c r="P1582" s="35">
        <f t="shared" si="298"/>
        <v>23747628.35274246</v>
      </c>
    </row>
    <row r="1583" spans="1:16" ht="17" x14ac:dyDescent="0.4">
      <c r="A1583" s="1">
        <v>1582</v>
      </c>
      <c r="B1583" s="21">
        <v>41395</v>
      </c>
      <c r="C1583" s="43">
        <v>2</v>
      </c>
      <c r="D1583" s="22">
        <v>57146</v>
      </c>
      <c r="E1583" s="25">
        <f t="shared" si="299"/>
        <v>53375.25</v>
      </c>
      <c r="F1583" s="25">
        <f t="shared" si="300"/>
        <v>52447.75</v>
      </c>
      <c r="G1583" s="25">
        <f t="shared" si="301"/>
        <v>1.0895796292500632</v>
      </c>
      <c r="H1583" s="25">
        <f t="shared" si="296"/>
        <v>0.99903006100488578</v>
      </c>
      <c r="I1583" s="4">
        <f t="shared" si="302"/>
        <v>57201.481947919609</v>
      </c>
      <c r="J1583" s="25">
        <f t="shared" si="297"/>
        <v>52880.943723186145</v>
      </c>
      <c r="K1583" s="15">
        <f t="shared" si="303"/>
        <v>52829.652433770585</v>
      </c>
      <c r="L1583" s="36">
        <f t="shared" si="304"/>
        <v>4316.347566229415</v>
      </c>
      <c r="M1583" s="36">
        <f t="shared" si="305"/>
        <v>4316.347566229415</v>
      </c>
      <c r="N1583" s="36">
        <f t="shared" si="306"/>
        <v>7.5531928152966346E-2</v>
      </c>
      <c r="O1583" s="36">
        <f t="shared" si="307"/>
        <v>18630856.312494595</v>
      </c>
      <c r="P1583" s="35">
        <f t="shared" si="298"/>
        <v>18630856.312494595</v>
      </c>
    </row>
    <row r="1584" spans="1:16" ht="17" x14ac:dyDescent="0.4">
      <c r="A1584" s="1">
        <v>1583</v>
      </c>
      <c r="B1584" s="21">
        <v>41396</v>
      </c>
      <c r="C1584" s="43">
        <v>3</v>
      </c>
      <c r="D1584" s="22">
        <v>42216</v>
      </c>
      <c r="E1584" s="25">
        <f t="shared" si="299"/>
        <v>51520.25</v>
      </c>
      <c r="F1584" s="25">
        <f t="shared" si="300"/>
        <v>50359</v>
      </c>
      <c r="G1584" s="25">
        <f t="shared" si="301"/>
        <v>0.83830099882841203</v>
      </c>
      <c r="H1584" s="25">
        <f t="shared" si="296"/>
        <v>1.0006656594296783</v>
      </c>
      <c r="I1584" s="4">
        <f t="shared" si="302"/>
        <v>42187.917215087291</v>
      </c>
      <c r="J1584" s="25">
        <f t="shared" si="297"/>
        <v>52881.484389248995</v>
      </c>
      <c r="K1584" s="15">
        <f t="shared" si="303"/>
        <v>52916.685447988086</v>
      </c>
      <c r="L1584" s="36">
        <f t="shared" si="304"/>
        <v>-10700.685447988086</v>
      </c>
      <c r="M1584" s="36">
        <f t="shared" si="305"/>
        <v>10700.685447988086</v>
      </c>
      <c r="N1584" s="36">
        <f t="shared" si="306"/>
        <v>0.25347464108366702</v>
      </c>
      <c r="O1584" s="36">
        <f t="shared" si="307"/>
        <v>114504669.05678397</v>
      </c>
      <c r="P1584" s="35">
        <f t="shared" si="298"/>
        <v>114504669.05678397</v>
      </c>
    </row>
    <row r="1585" spans="1:16" ht="17" x14ac:dyDescent="0.4">
      <c r="A1585" s="1">
        <v>1584</v>
      </c>
      <c r="B1585" s="21">
        <v>41397</v>
      </c>
      <c r="C1585" s="43">
        <v>4</v>
      </c>
      <c r="D1585" s="22">
        <v>49014</v>
      </c>
      <c r="E1585" s="25">
        <f t="shared" si="299"/>
        <v>49197.75</v>
      </c>
      <c r="F1585" s="25">
        <f t="shared" si="300"/>
        <v>47744.75</v>
      </c>
      <c r="G1585" s="25">
        <f t="shared" si="301"/>
        <v>1.0265840746888402</v>
      </c>
      <c r="H1585" s="25">
        <f t="shared" si="296"/>
        <v>1.0012225194949984</v>
      </c>
      <c r="I1585" s="4">
        <f t="shared" si="302"/>
        <v>48954.152594092593</v>
      </c>
      <c r="J1585" s="25">
        <f t="shared" si="297"/>
        <v>52882.025055311839</v>
      </c>
      <c r="K1585" s="15">
        <f t="shared" si="303"/>
        <v>52946.674361876954</v>
      </c>
      <c r="L1585" s="36">
        <f t="shared" si="304"/>
        <v>-3932.6743618769542</v>
      </c>
      <c r="M1585" s="36">
        <f t="shared" si="305"/>
        <v>3932.6743618769542</v>
      </c>
      <c r="N1585" s="36">
        <f t="shared" si="306"/>
        <v>8.0235735950482598E-2</v>
      </c>
      <c r="O1585" s="36">
        <f t="shared" si="307"/>
        <v>15465927.636564309</v>
      </c>
      <c r="P1585" s="35">
        <f t="shared" si="298"/>
        <v>15465927.636564309</v>
      </c>
    </row>
    <row r="1586" spans="1:16" ht="17" x14ac:dyDescent="0.4">
      <c r="A1586" s="1">
        <v>1585</v>
      </c>
      <c r="B1586" s="21">
        <v>41398</v>
      </c>
      <c r="C1586" s="43">
        <v>1</v>
      </c>
      <c r="D1586" s="22">
        <v>48415</v>
      </c>
      <c r="E1586" s="25">
        <f t="shared" si="299"/>
        <v>46291.75</v>
      </c>
      <c r="F1586" s="25">
        <f t="shared" si="300"/>
        <v>48190.75</v>
      </c>
      <c r="G1586" s="25">
        <f t="shared" si="301"/>
        <v>1.0046533826512349</v>
      </c>
      <c r="H1586" s="25">
        <f t="shared" si="296"/>
        <v>0.99908176007043725</v>
      </c>
      <c r="I1586" s="4">
        <f t="shared" si="302"/>
        <v>48459.497445521025</v>
      </c>
      <c r="J1586" s="25">
        <f t="shared" si="297"/>
        <v>52882.565721374682</v>
      </c>
      <c r="K1586" s="15">
        <f t="shared" si="303"/>
        <v>52834.006837951587</v>
      </c>
      <c r="L1586" s="36">
        <f t="shared" si="304"/>
        <v>-4419.0068379515869</v>
      </c>
      <c r="M1586" s="36">
        <f t="shared" si="305"/>
        <v>4419.0068379515869</v>
      </c>
      <c r="N1586" s="36">
        <f t="shared" si="306"/>
        <v>9.1273506928670603E-2</v>
      </c>
      <c r="O1586" s="36">
        <f t="shared" si="307"/>
        <v>19527621.433862884</v>
      </c>
      <c r="P1586" s="35">
        <f t="shared" si="298"/>
        <v>19527621.433862884</v>
      </c>
    </row>
    <row r="1587" spans="1:16" ht="17" x14ac:dyDescent="0.4">
      <c r="A1587" s="1">
        <v>1586</v>
      </c>
      <c r="B1587" s="21">
        <v>41399</v>
      </c>
      <c r="C1587" s="43">
        <v>2</v>
      </c>
      <c r="D1587" s="22">
        <v>45522</v>
      </c>
      <c r="E1587" s="25">
        <f t="shared" si="299"/>
        <v>50089.75</v>
      </c>
      <c r="F1587" s="25">
        <f t="shared" si="300"/>
        <v>51358.125</v>
      </c>
      <c r="G1587" s="25">
        <f t="shared" si="301"/>
        <v>0.88636413420466575</v>
      </c>
      <c r="H1587" s="25">
        <f t="shared" si="296"/>
        <v>0.99903006100488578</v>
      </c>
      <c r="I1587" s="4">
        <f t="shared" si="302"/>
        <v>45566.196430777243</v>
      </c>
      <c r="J1587" s="25">
        <f t="shared" si="297"/>
        <v>52883.106387437525</v>
      </c>
      <c r="K1587" s="15">
        <f t="shared" si="303"/>
        <v>52831.813000369577</v>
      </c>
      <c r="L1587" s="36">
        <f t="shared" si="304"/>
        <v>-7309.8130003695769</v>
      </c>
      <c r="M1587" s="36">
        <f t="shared" si="305"/>
        <v>7309.8130003695769</v>
      </c>
      <c r="N1587" s="36">
        <f t="shared" si="306"/>
        <v>0.16057758886625317</v>
      </c>
      <c r="O1587" s="36">
        <f t="shared" si="307"/>
        <v>53433366.100372076</v>
      </c>
      <c r="P1587" s="35">
        <f t="shared" si="298"/>
        <v>53433366.100372076</v>
      </c>
    </row>
    <row r="1588" spans="1:16" ht="17" x14ac:dyDescent="0.4">
      <c r="A1588" s="1">
        <v>1587</v>
      </c>
      <c r="B1588" s="21">
        <v>41400</v>
      </c>
      <c r="C1588" s="43">
        <v>3</v>
      </c>
      <c r="D1588" s="22">
        <v>57408</v>
      </c>
      <c r="E1588" s="25">
        <f t="shared" si="299"/>
        <v>52626.5</v>
      </c>
      <c r="F1588" s="25">
        <f t="shared" si="300"/>
        <v>53947.875</v>
      </c>
      <c r="G1588" s="25">
        <f t="shared" si="301"/>
        <v>1.0641383001647424</v>
      </c>
      <c r="H1588" s="25">
        <f t="shared" si="296"/>
        <v>1.0006656594296783</v>
      </c>
      <c r="I1588" s="4">
        <f t="shared" si="302"/>
        <v>57369.811244166456</v>
      </c>
      <c r="J1588" s="25">
        <f t="shared" si="297"/>
        <v>52883.647053500368</v>
      </c>
      <c r="K1588" s="15">
        <f t="shared" si="303"/>
        <v>52918.849551837309</v>
      </c>
      <c r="L1588" s="36">
        <f t="shared" si="304"/>
        <v>4489.1504481626907</v>
      </c>
      <c r="M1588" s="36">
        <f t="shared" si="305"/>
        <v>4489.1504481626907</v>
      </c>
      <c r="N1588" s="36">
        <f t="shared" si="306"/>
        <v>7.8197297382990014E-2</v>
      </c>
      <c r="O1588" s="36">
        <f t="shared" si="307"/>
        <v>20152471.746239286</v>
      </c>
      <c r="P1588" s="35">
        <f t="shared" si="298"/>
        <v>20152471.746239286</v>
      </c>
    </row>
    <row r="1589" spans="1:16" ht="17" x14ac:dyDescent="0.4">
      <c r="A1589" s="1">
        <v>1588</v>
      </c>
      <c r="B1589" s="21">
        <v>41401</v>
      </c>
      <c r="C1589" s="43">
        <v>4</v>
      </c>
      <c r="D1589" s="22">
        <v>59161</v>
      </c>
      <c r="E1589" s="25">
        <f t="shared" si="299"/>
        <v>55269.25</v>
      </c>
      <c r="F1589" s="25">
        <f t="shared" si="300"/>
        <v>55473.75</v>
      </c>
      <c r="G1589" s="25">
        <f t="shared" si="301"/>
        <v>1.0664683746817187</v>
      </c>
      <c r="H1589" s="25">
        <f t="shared" si="296"/>
        <v>1.0012225194949984</v>
      </c>
      <c r="I1589" s="4">
        <f t="shared" si="302"/>
        <v>59088.762835498266</v>
      </c>
      <c r="J1589" s="25">
        <f t="shared" si="297"/>
        <v>52884.187719563211</v>
      </c>
      <c r="K1589" s="15">
        <f t="shared" si="303"/>
        <v>52948.839670027533</v>
      </c>
      <c r="L1589" s="36">
        <f t="shared" si="304"/>
        <v>6212.1603299724666</v>
      </c>
      <c r="M1589" s="36">
        <f t="shared" si="305"/>
        <v>6212.1603299724666</v>
      </c>
      <c r="N1589" s="36">
        <f t="shared" si="306"/>
        <v>0.10500431584950333</v>
      </c>
      <c r="O1589" s="36">
        <f t="shared" si="307"/>
        <v>38590935.965283625</v>
      </c>
      <c r="P1589" s="35">
        <f t="shared" si="298"/>
        <v>38590935.965283625</v>
      </c>
    </row>
    <row r="1590" spans="1:16" ht="17" x14ac:dyDescent="0.4">
      <c r="A1590" s="1">
        <v>1589</v>
      </c>
      <c r="B1590" s="21">
        <v>41402</v>
      </c>
      <c r="C1590" s="43">
        <v>1</v>
      </c>
      <c r="D1590" s="22">
        <v>58986</v>
      </c>
      <c r="E1590" s="25">
        <f t="shared" si="299"/>
        <v>55678.25</v>
      </c>
      <c r="F1590" s="25">
        <f t="shared" si="300"/>
        <v>55754.5</v>
      </c>
      <c r="G1590" s="25">
        <f t="shared" si="301"/>
        <v>1.0579594472195069</v>
      </c>
      <c r="H1590" s="25">
        <f t="shared" si="296"/>
        <v>0.99908176007043725</v>
      </c>
      <c r="I1590" s="4">
        <f t="shared" si="302"/>
        <v>59040.213081100963</v>
      </c>
      <c r="J1590" s="25">
        <f t="shared" si="297"/>
        <v>52884.728385626062</v>
      </c>
      <c r="K1590" s="15">
        <f t="shared" si="303"/>
        <v>52836.167516358299</v>
      </c>
      <c r="L1590" s="36">
        <f t="shared" si="304"/>
        <v>6149.8324836417014</v>
      </c>
      <c r="M1590" s="36">
        <f t="shared" si="305"/>
        <v>6149.8324836417014</v>
      </c>
      <c r="N1590" s="36">
        <f t="shared" si="306"/>
        <v>0.10425918834370361</v>
      </c>
      <c r="O1590" s="36">
        <f t="shared" si="307"/>
        <v>37820439.576854661</v>
      </c>
      <c r="P1590" s="35">
        <f t="shared" si="298"/>
        <v>37820439.576854661</v>
      </c>
    </row>
    <row r="1591" spans="1:16" ht="17" x14ac:dyDescent="0.4">
      <c r="A1591" s="1">
        <v>1590</v>
      </c>
      <c r="B1591" s="21">
        <v>41403</v>
      </c>
      <c r="C1591" s="43">
        <v>2</v>
      </c>
      <c r="D1591" s="22">
        <v>47158</v>
      </c>
      <c r="E1591" s="25">
        <f t="shared" si="299"/>
        <v>55830.75</v>
      </c>
      <c r="F1591" s="25">
        <f t="shared" si="300"/>
        <v>54715.125</v>
      </c>
      <c r="G1591" s="25">
        <f t="shared" si="301"/>
        <v>0.86188234057767388</v>
      </c>
      <c r="H1591" s="25">
        <f t="shared" si="296"/>
        <v>0.99903006100488578</v>
      </c>
      <c r="I1591" s="4">
        <f t="shared" si="302"/>
        <v>47203.784791586339</v>
      </c>
      <c r="J1591" s="25">
        <f t="shared" si="297"/>
        <v>52885.269051688905</v>
      </c>
      <c r="K1591" s="15">
        <f t="shared" si="303"/>
        <v>52833.973566968561</v>
      </c>
      <c r="L1591" s="36">
        <f t="shared" si="304"/>
        <v>-5675.9735669685615</v>
      </c>
      <c r="M1591" s="36">
        <f t="shared" si="305"/>
        <v>5675.9735669685615</v>
      </c>
      <c r="N1591" s="36">
        <f t="shared" si="306"/>
        <v>0.12036077795853432</v>
      </c>
      <c r="O1591" s="36">
        <f t="shared" si="307"/>
        <v>32216675.932925817</v>
      </c>
      <c r="P1591" s="35">
        <f t="shared" si="298"/>
        <v>32216675.932925817</v>
      </c>
    </row>
    <row r="1592" spans="1:16" ht="17" x14ac:dyDescent="0.4">
      <c r="A1592" s="1">
        <v>1591</v>
      </c>
      <c r="B1592" s="21">
        <v>41404</v>
      </c>
      <c r="C1592" s="43">
        <v>3</v>
      </c>
      <c r="D1592" s="22">
        <v>58018</v>
      </c>
      <c r="E1592" s="25">
        <f t="shared" si="299"/>
        <v>53599.5</v>
      </c>
      <c r="F1592" s="25">
        <f t="shared" si="300"/>
        <v>51813.5</v>
      </c>
      <c r="G1592" s="25">
        <f t="shared" si="301"/>
        <v>1.1197467841392688</v>
      </c>
      <c r="H1592" s="25">
        <f t="shared" si="296"/>
        <v>1.0006656594296783</v>
      </c>
      <c r="I1592" s="4">
        <f t="shared" si="302"/>
        <v>57979.405462027062</v>
      </c>
      <c r="J1592" s="25">
        <f t="shared" si="297"/>
        <v>52885.809717751748</v>
      </c>
      <c r="K1592" s="15">
        <f t="shared" si="303"/>
        <v>52921.013655686547</v>
      </c>
      <c r="L1592" s="36">
        <f t="shared" si="304"/>
        <v>5096.9863443134527</v>
      </c>
      <c r="M1592" s="36">
        <f t="shared" si="305"/>
        <v>5096.9863443134527</v>
      </c>
      <c r="N1592" s="36">
        <f t="shared" si="306"/>
        <v>8.7851810546958745E-2</v>
      </c>
      <c r="O1592" s="36">
        <f t="shared" si="307"/>
        <v>25979269.794117816</v>
      </c>
      <c r="P1592" s="35">
        <f t="shared" si="298"/>
        <v>25979269.794117816</v>
      </c>
    </row>
    <row r="1593" spans="1:16" ht="17" x14ac:dyDescent="0.4">
      <c r="A1593" s="1">
        <v>1592</v>
      </c>
      <c r="B1593" s="21">
        <v>41405</v>
      </c>
      <c r="C1593" s="43">
        <v>4</v>
      </c>
      <c r="D1593" s="22">
        <v>50236</v>
      </c>
      <c r="E1593" s="25">
        <f t="shared" si="299"/>
        <v>50027.5</v>
      </c>
      <c r="F1593" s="25">
        <f t="shared" si="300"/>
        <v>50943</v>
      </c>
      <c r="G1593" s="25">
        <f t="shared" si="301"/>
        <v>0.98612174390986007</v>
      </c>
      <c r="H1593" s="25">
        <f t="shared" si="296"/>
        <v>1.0012225194949984</v>
      </c>
      <c r="I1593" s="4">
        <f t="shared" si="302"/>
        <v>50174.660499384576</v>
      </c>
      <c r="J1593" s="25">
        <f t="shared" si="297"/>
        <v>52886.350383814592</v>
      </c>
      <c r="K1593" s="15">
        <f t="shared" si="303"/>
        <v>52951.00497817812</v>
      </c>
      <c r="L1593" s="36">
        <f t="shared" si="304"/>
        <v>-2715.0049781781199</v>
      </c>
      <c r="M1593" s="36">
        <f t="shared" si="305"/>
        <v>2715.0049781781199</v>
      </c>
      <c r="N1593" s="36">
        <f t="shared" si="306"/>
        <v>5.4045007129909228E-2</v>
      </c>
      <c r="O1593" s="36">
        <f t="shared" si="307"/>
        <v>7371252.0315319737</v>
      </c>
      <c r="P1593" s="35">
        <f t="shared" si="298"/>
        <v>7371252.0315319737</v>
      </c>
    </row>
    <row r="1594" spans="1:16" ht="17" x14ac:dyDescent="0.4">
      <c r="A1594" s="1">
        <v>1593</v>
      </c>
      <c r="B1594" s="21">
        <v>41406</v>
      </c>
      <c r="C1594" s="43">
        <v>1</v>
      </c>
      <c r="D1594" s="22">
        <v>44698</v>
      </c>
      <c r="E1594" s="25">
        <f t="shared" si="299"/>
        <v>51858.5</v>
      </c>
      <c r="F1594" s="25">
        <f t="shared" si="300"/>
        <v>51787</v>
      </c>
      <c r="G1594" s="25">
        <f t="shared" si="301"/>
        <v>0.86311236410682213</v>
      </c>
      <c r="H1594" s="25">
        <f t="shared" si="296"/>
        <v>0.99908176007043725</v>
      </c>
      <c r="I1594" s="4">
        <f t="shared" si="302"/>
        <v>44739.081210779688</v>
      </c>
      <c r="J1594" s="25">
        <f t="shared" si="297"/>
        <v>52886.891049877435</v>
      </c>
      <c r="K1594" s="15">
        <f t="shared" si="303"/>
        <v>52838.328194765003</v>
      </c>
      <c r="L1594" s="36">
        <f t="shared" si="304"/>
        <v>-8140.328194765003</v>
      </c>
      <c r="M1594" s="36">
        <f t="shared" si="305"/>
        <v>8140.328194765003</v>
      </c>
      <c r="N1594" s="36">
        <f t="shared" si="306"/>
        <v>0.18211839891639453</v>
      </c>
      <c r="O1594" s="36">
        <f t="shared" si="307"/>
        <v>66264943.118486054</v>
      </c>
      <c r="P1594" s="35">
        <f t="shared" si="298"/>
        <v>66264943.118486054</v>
      </c>
    </row>
    <row r="1595" spans="1:16" ht="17" x14ac:dyDescent="0.4">
      <c r="A1595" s="1">
        <v>1594</v>
      </c>
      <c r="B1595" s="21">
        <v>41407</v>
      </c>
      <c r="C1595" s="43">
        <v>2</v>
      </c>
      <c r="D1595" s="22">
        <v>54482</v>
      </c>
      <c r="E1595" s="25">
        <f t="shared" si="299"/>
        <v>51715.5</v>
      </c>
      <c r="F1595" s="25">
        <f t="shared" si="300"/>
        <v>52695.875</v>
      </c>
      <c r="G1595" s="25">
        <f t="shared" si="301"/>
        <v>1.0338949680596441</v>
      </c>
      <c r="H1595" s="25">
        <f t="shared" si="296"/>
        <v>0.99903006100488578</v>
      </c>
      <c r="I1595" s="4">
        <f t="shared" si="302"/>
        <v>54534.895521761035</v>
      </c>
      <c r="J1595" s="25">
        <f t="shared" si="297"/>
        <v>52887.431715940285</v>
      </c>
      <c r="K1595" s="15">
        <f t="shared" si="303"/>
        <v>52836.134133567553</v>
      </c>
      <c r="L1595" s="36">
        <f t="shared" si="304"/>
        <v>1645.8658664324466</v>
      </c>
      <c r="M1595" s="36">
        <f t="shared" si="305"/>
        <v>1645.8658664324466</v>
      </c>
      <c r="N1595" s="36">
        <f t="shared" si="306"/>
        <v>3.0209351096370299E-2</v>
      </c>
      <c r="O1595" s="36">
        <f t="shared" si="307"/>
        <v>2708874.4502874282</v>
      </c>
      <c r="P1595" s="35">
        <f t="shared" si="298"/>
        <v>2708874.4502874282</v>
      </c>
    </row>
    <row r="1596" spans="1:16" ht="17" x14ac:dyDescent="0.4">
      <c r="A1596" s="1">
        <v>1595</v>
      </c>
      <c r="B1596" s="21">
        <v>41408</v>
      </c>
      <c r="C1596" s="43">
        <v>3</v>
      </c>
      <c r="D1596" s="22">
        <v>57446</v>
      </c>
      <c r="E1596" s="25">
        <f t="shared" si="299"/>
        <v>53676.25</v>
      </c>
      <c r="F1596" s="25">
        <f t="shared" si="300"/>
        <v>53733.375</v>
      </c>
      <c r="G1596" s="25">
        <f t="shared" si="301"/>
        <v>1.0690934637922893</v>
      </c>
      <c r="H1596" s="25">
        <f t="shared" si="296"/>
        <v>1.0006656594296783</v>
      </c>
      <c r="I1596" s="4">
        <f t="shared" si="302"/>
        <v>57407.785965934818</v>
      </c>
      <c r="J1596" s="25">
        <f t="shared" si="297"/>
        <v>52887.972382003129</v>
      </c>
      <c r="K1596" s="15">
        <f t="shared" si="303"/>
        <v>52923.177759535778</v>
      </c>
      <c r="L1596" s="36">
        <f t="shared" si="304"/>
        <v>4522.822240464222</v>
      </c>
      <c r="M1596" s="36">
        <f t="shared" si="305"/>
        <v>4522.822240464222</v>
      </c>
      <c r="N1596" s="36">
        <f t="shared" si="306"/>
        <v>7.8731717447067195E-2</v>
      </c>
      <c r="O1596" s="36">
        <f t="shared" si="307"/>
        <v>20455921.018837806</v>
      </c>
      <c r="P1596" s="35">
        <f t="shared" si="298"/>
        <v>20455921.018837806</v>
      </c>
    </row>
    <row r="1597" spans="1:16" ht="17" x14ac:dyDescent="0.4">
      <c r="A1597" s="1">
        <v>1596</v>
      </c>
      <c r="B1597" s="21">
        <v>41409</v>
      </c>
      <c r="C1597" s="43">
        <v>4</v>
      </c>
      <c r="D1597" s="22">
        <v>58079</v>
      </c>
      <c r="E1597" s="25">
        <f t="shared" si="299"/>
        <v>53790.5</v>
      </c>
      <c r="F1597" s="25">
        <f t="shared" si="300"/>
        <v>54136.25</v>
      </c>
      <c r="G1597" s="25">
        <f t="shared" si="301"/>
        <v>1.0728301276870857</v>
      </c>
      <c r="H1597" s="25">
        <f t="shared" si="296"/>
        <v>1.0012225194949984</v>
      </c>
      <c r="I1597" s="4">
        <f t="shared" si="302"/>
        <v>58008.083986459045</v>
      </c>
      <c r="J1597" s="25">
        <f t="shared" si="297"/>
        <v>52888.513048065972</v>
      </c>
      <c r="K1597" s="15">
        <f t="shared" si="303"/>
        <v>52953.170286328714</v>
      </c>
      <c r="L1597" s="36">
        <f t="shared" si="304"/>
        <v>5125.8297136712863</v>
      </c>
      <c r="M1597" s="36">
        <f t="shared" si="305"/>
        <v>5125.8297136712863</v>
      </c>
      <c r="N1597" s="36">
        <f t="shared" si="306"/>
        <v>8.825616339247036E-2</v>
      </c>
      <c r="O1597" s="36">
        <f t="shared" si="307"/>
        <v>26274130.253555462</v>
      </c>
      <c r="P1597" s="35">
        <f t="shared" si="298"/>
        <v>26274130.253555462</v>
      </c>
    </row>
    <row r="1598" spans="1:16" ht="17" x14ac:dyDescent="0.4">
      <c r="A1598" s="1">
        <v>1597</v>
      </c>
      <c r="B1598" s="21">
        <v>41410</v>
      </c>
      <c r="C1598" s="43">
        <v>1</v>
      </c>
      <c r="D1598" s="22">
        <v>45155</v>
      </c>
      <c r="E1598" s="25">
        <f t="shared" si="299"/>
        <v>54482</v>
      </c>
      <c r="F1598" s="25">
        <f t="shared" si="300"/>
        <v>53544</v>
      </c>
      <c r="G1598" s="25">
        <f t="shared" si="301"/>
        <v>0.84332511579261915</v>
      </c>
      <c r="H1598" s="25">
        <f t="shared" si="296"/>
        <v>0.99908176007043725</v>
      </c>
      <c r="I1598" s="4">
        <f t="shared" si="302"/>
        <v>45196.501232107854</v>
      </c>
      <c r="J1598" s="25">
        <f t="shared" si="297"/>
        <v>52889.053714128815</v>
      </c>
      <c r="K1598" s="15">
        <f t="shared" si="303"/>
        <v>52840.488873171715</v>
      </c>
      <c r="L1598" s="36">
        <f t="shared" si="304"/>
        <v>-7685.4888731717147</v>
      </c>
      <c r="M1598" s="36">
        <f t="shared" si="305"/>
        <v>7685.4888731717147</v>
      </c>
      <c r="N1598" s="36">
        <f t="shared" si="306"/>
        <v>0.17020238895297785</v>
      </c>
      <c r="O1598" s="36">
        <f t="shared" si="307"/>
        <v>59066739.21964623</v>
      </c>
      <c r="P1598" s="35">
        <f t="shared" si="298"/>
        <v>59066739.21964623</v>
      </c>
    </row>
    <row r="1599" spans="1:16" ht="17" x14ac:dyDescent="0.4">
      <c r="A1599" s="1">
        <v>1598</v>
      </c>
      <c r="B1599" s="21">
        <v>41411</v>
      </c>
      <c r="C1599" s="43">
        <v>2</v>
      </c>
      <c r="D1599" s="22">
        <v>57248</v>
      </c>
      <c r="E1599" s="25">
        <f t="shared" si="299"/>
        <v>52606</v>
      </c>
      <c r="F1599" s="25">
        <f t="shared" si="300"/>
        <v>50962.875</v>
      </c>
      <c r="G1599" s="25">
        <f t="shared" si="301"/>
        <v>1.1233275202782418</v>
      </c>
      <c r="H1599" s="25">
        <f t="shared" si="296"/>
        <v>0.99903006100488578</v>
      </c>
      <c r="I1599" s="4">
        <f t="shared" si="302"/>
        <v>57303.580977750004</v>
      </c>
      <c r="J1599" s="25">
        <f t="shared" si="297"/>
        <v>52889.594380191658</v>
      </c>
      <c r="K1599" s="15">
        <f t="shared" si="303"/>
        <v>52838.294700166538</v>
      </c>
      <c r="L1599" s="36">
        <f t="shared" si="304"/>
        <v>4409.705299833462</v>
      </c>
      <c r="M1599" s="36">
        <f t="shared" si="305"/>
        <v>4409.705299833462</v>
      </c>
      <c r="N1599" s="36">
        <f t="shared" si="306"/>
        <v>7.702811102280363E-2</v>
      </c>
      <c r="O1599" s="36">
        <f t="shared" si="307"/>
        <v>19445500.831379324</v>
      </c>
      <c r="P1599" s="35">
        <f t="shared" si="298"/>
        <v>19445500.831379324</v>
      </c>
    </row>
    <row r="1600" spans="1:16" ht="17" x14ac:dyDescent="0.4">
      <c r="A1600" s="1">
        <v>1599</v>
      </c>
      <c r="B1600" s="21">
        <v>41412</v>
      </c>
      <c r="C1600" s="43">
        <v>3</v>
      </c>
      <c r="D1600" s="22">
        <v>49942</v>
      </c>
      <c r="E1600" s="25">
        <f t="shared" si="299"/>
        <v>49319.75</v>
      </c>
      <c r="F1600" s="25">
        <f t="shared" si="300"/>
        <v>50681.375</v>
      </c>
      <c r="G1600" s="25">
        <f t="shared" si="301"/>
        <v>0.98541130740829352</v>
      </c>
      <c r="H1600" s="25">
        <f t="shared" si="296"/>
        <v>1.0006656594296783</v>
      </c>
      <c r="I1600" s="4">
        <f t="shared" si="302"/>
        <v>49908.777751466019</v>
      </c>
      <c r="J1600" s="25">
        <f t="shared" si="297"/>
        <v>52890.135046254502</v>
      </c>
      <c r="K1600" s="15">
        <f t="shared" si="303"/>
        <v>52925.341863385001</v>
      </c>
      <c r="L1600" s="36">
        <f t="shared" si="304"/>
        <v>-2983.3418633850015</v>
      </c>
      <c r="M1600" s="36">
        <f t="shared" si="305"/>
        <v>2983.3418633850015</v>
      </c>
      <c r="N1600" s="36">
        <f t="shared" si="306"/>
        <v>5.973613117986868E-2</v>
      </c>
      <c r="O1600" s="36">
        <f t="shared" si="307"/>
        <v>8900328.6738254931</v>
      </c>
      <c r="P1600" s="35">
        <f t="shared" si="298"/>
        <v>8900328.6738254931</v>
      </c>
    </row>
    <row r="1601" spans="1:16" ht="17" x14ac:dyDescent="0.4">
      <c r="A1601" s="1">
        <v>1600</v>
      </c>
      <c r="B1601" s="21">
        <v>41413</v>
      </c>
      <c r="C1601" s="43">
        <v>4</v>
      </c>
      <c r="D1601" s="22">
        <v>44934</v>
      </c>
      <c r="E1601" s="25">
        <f t="shared" si="299"/>
        <v>52043</v>
      </c>
      <c r="F1601" s="25">
        <f t="shared" si="300"/>
        <v>52035.875</v>
      </c>
      <c r="G1601" s="25">
        <f t="shared" si="301"/>
        <v>0.86351963909514351</v>
      </c>
      <c r="H1601" s="25">
        <f t="shared" si="296"/>
        <v>1.0012225194949984</v>
      </c>
      <c r="I1601" s="4">
        <f t="shared" si="302"/>
        <v>44879.134383297765</v>
      </c>
      <c r="J1601" s="25">
        <f t="shared" si="297"/>
        <v>52890.675712317352</v>
      </c>
      <c r="K1601" s="15">
        <f t="shared" si="303"/>
        <v>52955.3355944793</v>
      </c>
      <c r="L1601" s="36">
        <f t="shared" si="304"/>
        <v>-8021.3355944793002</v>
      </c>
      <c r="M1601" s="36">
        <f t="shared" si="305"/>
        <v>8021.3355944793002</v>
      </c>
      <c r="N1601" s="36">
        <f t="shared" si="306"/>
        <v>0.17851372222547068</v>
      </c>
      <c r="O1601" s="36">
        <f t="shared" si="307"/>
        <v>64341824.719260588</v>
      </c>
      <c r="P1601" s="35">
        <f t="shared" si="298"/>
        <v>64341824.719260588</v>
      </c>
    </row>
    <row r="1602" spans="1:16" ht="17" x14ac:dyDescent="0.4">
      <c r="A1602" s="1">
        <v>1601</v>
      </c>
      <c r="B1602" s="21">
        <v>41414</v>
      </c>
      <c r="C1602" s="43">
        <v>1</v>
      </c>
      <c r="D1602" s="22">
        <v>56048</v>
      </c>
      <c r="E1602" s="25">
        <f t="shared" si="299"/>
        <v>52028.75</v>
      </c>
      <c r="F1602" s="25">
        <f t="shared" si="300"/>
        <v>53011.875</v>
      </c>
      <c r="G1602" s="25">
        <f t="shared" si="301"/>
        <v>1.0572725450665534</v>
      </c>
      <c r="H1602" s="25">
        <f t="shared" ref="H1602:H1665" si="308">VLOOKUP(C1602,$Q$38:$S$42,3,FALSE)</f>
        <v>0.99908176007043725</v>
      </c>
      <c r="I1602" s="4">
        <f t="shared" si="302"/>
        <v>56099.512812693632</v>
      </c>
      <c r="J1602" s="25">
        <f t="shared" si="297"/>
        <v>52891.216378380195</v>
      </c>
      <c r="K1602" s="15">
        <f t="shared" si="303"/>
        <v>52842.649551578426</v>
      </c>
      <c r="L1602" s="36">
        <f t="shared" si="304"/>
        <v>3205.3504484215737</v>
      </c>
      <c r="M1602" s="36">
        <f t="shared" si="305"/>
        <v>3205.3504484215737</v>
      </c>
      <c r="N1602" s="36">
        <f t="shared" si="306"/>
        <v>5.7189381394903899E-2</v>
      </c>
      <c r="O1602" s="36">
        <f t="shared" si="307"/>
        <v>10274271.497196384</v>
      </c>
      <c r="P1602" s="35">
        <f t="shared" si="298"/>
        <v>10274271.497196384</v>
      </c>
    </row>
    <row r="1603" spans="1:16" ht="17" x14ac:dyDescent="0.4">
      <c r="A1603" s="1">
        <v>1602</v>
      </c>
      <c r="B1603" s="21">
        <v>41415</v>
      </c>
      <c r="C1603" s="43">
        <v>2</v>
      </c>
      <c r="D1603" s="22">
        <v>57191</v>
      </c>
      <c r="E1603" s="25">
        <f t="shared" si="299"/>
        <v>53995</v>
      </c>
      <c r="F1603" s="25">
        <f t="shared" si="300"/>
        <v>54115.5</v>
      </c>
      <c r="G1603" s="25">
        <f t="shared" si="301"/>
        <v>1.0568321460579686</v>
      </c>
      <c r="H1603" s="25">
        <f t="shared" si="308"/>
        <v>0.99903006100488578</v>
      </c>
      <c r="I1603" s="4">
        <f t="shared" si="302"/>
        <v>57246.525637550665</v>
      </c>
      <c r="J1603" s="25">
        <f t="shared" ref="J1603:J1666" si="309">INTERCEPT($I$2:$I$3896,$A$2:$A$3896)+SLOPE($I$2:$I$3896,$A$2:$A$3896)*A1603</f>
        <v>52891.757044443038</v>
      </c>
      <c r="K1603" s="15">
        <f t="shared" si="303"/>
        <v>52840.455266765523</v>
      </c>
      <c r="L1603" s="36">
        <f t="shared" si="304"/>
        <v>4350.5447332344775</v>
      </c>
      <c r="M1603" s="36">
        <f t="shared" si="305"/>
        <v>4350.5447332344775</v>
      </c>
      <c r="N1603" s="36">
        <f t="shared" si="306"/>
        <v>7.6070443482968958E-2</v>
      </c>
      <c r="O1603" s="36">
        <f t="shared" si="307"/>
        <v>18927239.475874249</v>
      </c>
      <c r="P1603" s="35">
        <f t="shared" ref="P1603:P1666" si="310">(D1603-K1603)^2</f>
        <v>18927239.475874249</v>
      </c>
    </row>
    <row r="1604" spans="1:16" ht="17" x14ac:dyDescent="0.4">
      <c r="A1604" s="1">
        <v>1603</v>
      </c>
      <c r="B1604" s="21">
        <v>41416</v>
      </c>
      <c r="C1604" s="43">
        <v>3</v>
      </c>
      <c r="D1604" s="22">
        <v>57807</v>
      </c>
      <c r="E1604" s="25">
        <f t="shared" si="299"/>
        <v>54236</v>
      </c>
      <c r="F1604" s="25">
        <f t="shared" si="300"/>
        <v>54464.375</v>
      </c>
      <c r="G1604" s="25">
        <f t="shared" si="301"/>
        <v>1.0613726862742847</v>
      </c>
      <c r="H1604" s="25">
        <f t="shared" si="308"/>
        <v>1.0006656594296783</v>
      </c>
      <c r="I1604" s="4">
        <f t="shared" si="302"/>
        <v>57768.54582273429</v>
      </c>
      <c r="J1604" s="25">
        <f t="shared" si="309"/>
        <v>52892.297710505882</v>
      </c>
      <c r="K1604" s="15">
        <f t="shared" si="303"/>
        <v>52927.505967234232</v>
      </c>
      <c r="L1604" s="36">
        <f t="shared" si="304"/>
        <v>4879.4940327657678</v>
      </c>
      <c r="M1604" s="36">
        <f t="shared" si="305"/>
        <v>4879.4940327657678</v>
      </c>
      <c r="N1604" s="36">
        <f t="shared" si="306"/>
        <v>8.4410089310390915E-2</v>
      </c>
      <c r="O1604" s="36">
        <f t="shared" si="307"/>
        <v>23809462.015796736</v>
      </c>
      <c r="P1604" s="35">
        <f t="shared" si="310"/>
        <v>23809462.015796736</v>
      </c>
    </row>
    <row r="1605" spans="1:16" ht="17" x14ac:dyDescent="0.4">
      <c r="A1605" s="1">
        <v>1604</v>
      </c>
      <c r="B1605" s="21">
        <v>41417</v>
      </c>
      <c r="C1605" s="43">
        <v>4</v>
      </c>
      <c r="D1605" s="22">
        <v>45898</v>
      </c>
      <c r="E1605" s="25">
        <f t="shared" ref="E1605:E1668" si="311">AVERAGE(D1603:D1606)</f>
        <v>54692.75</v>
      </c>
      <c r="F1605" s="25">
        <f t="shared" ref="F1605:F1668" si="312">AVERAGE(E1605:E1606)</f>
        <v>53813.875</v>
      </c>
      <c r="G1605" s="25">
        <f t="shared" si="301"/>
        <v>0.85290271328723311</v>
      </c>
      <c r="H1605" s="25">
        <f t="shared" si="308"/>
        <v>1.0012225194949984</v>
      </c>
      <c r="I1605" s="4">
        <f t="shared" si="302"/>
        <v>45841.957313495368</v>
      </c>
      <c r="J1605" s="25">
        <f t="shared" si="309"/>
        <v>52892.838376568725</v>
      </c>
      <c r="K1605" s="15">
        <f t="shared" si="303"/>
        <v>52957.500902629879</v>
      </c>
      <c r="L1605" s="36">
        <f t="shared" si="304"/>
        <v>-7059.5009026298794</v>
      </c>
      <c r="M1605" s="36">
        <f t="shared" si="305"/>
        <v>7059.5009026298794</v>
      </c>
      <c r="N1605" s="36">
        <f t="shared" si="306"/>
        <v>0.15380846447840602</v>
      </c>
      <c r="O1605" s="36">
        <f t="shared" si="307"/>
        <v>49836552.994232081</v>
      </c>
      <c r="P1605" s="35">
        <f t="shared" si="310"/>
        <v>49836552.994232081</v>
      </c>
    </row>
    <row r="1606" spans="1:16" ht="17" x14ac:dyDescent="0.4">
      <c r="A1606" s="1">
        <v>1605</v>
      </c>
      <c r="B1606" s="21">
        <v>41418</v>
      </c>
      <c r="C1606" s="43">
        <v>1</v>
      </c>
      <c r="D1606" s="22">
        <v>57875</v>
      </c>
      <c r="E1606" s="25">
        <f t="shared" si="311"/>
        <v>52935</v>
      </c>
      <c r="F1606" s="25">
        <f t="shared" si="312"/>
        <v>51429</v>
      </c>
      <c r="G1606" s="25">
        <f t="shared" si="301"/>
        <v>1.1253378444068523</v>
      </c>
      <c r="H1606" s="25">
        <f t="shared" si="308"/>
        <v>0.99908176007043725</v>
      </c>
      <c r="I1606" s="4">
        <f t="shared" si="302"/>
        <v>57928.191978922427</v>
      </c>
      <c r="J1606" s="25">
        <f t="shared" si="309"/>
        <v>52893.379042631568</v>
      </c>
      <c r="K1606" s="15">
        <f t="shared" si="303"/>
        <v>52844.810229985123</v>
      </c>
      <c r="L1606" s="36">
        <f t="shared" si="304"/>
        <v>5030.1897700148766</v>
      </c>
      <c r="M1606" s="36">
        <f t="shared" si="305"/>
        <v>5030.1897700148766</v>
      </c>
      <c r="N1606" s="36">
        <f t="shared" si="306"/>
        <v>8.6914726047773241E-2</v>
      </c>
      <c r="O1606" s="36">
        <f t="shared" si="307"/>
        <v>25302809.122362316</v>
      </c>
      <c r="P1606" s="35">
        <f t="shared" si="310"/>
        <v>25302809.122362316</v>
      </c>
    </row>
    <row r="1607" spans="1:16" ht="17" x14ac:dyDescent="0.4">
      <c r="A1607" s="1">
        <v>1606</v>
      </c>
      <c r="B1607" s="21">
        <v>41419</v>
      </c>
      <c r="C1607" s="43">
        <v>2</v>
      </c>
      <c r="D1607" s="22">
        <v>50160</v>
      </c>
      <c r="E1607" s="25">
        <f t="shared" si="311"/>
        <v>49923</v>
      </c>
      <c r="F1607" s="25">
        <f t="shared" si="312"/>
        <v>51216.5</v>
      </c>
      <c r="G1607" s="25">
        <f t="shared" si="301"/>
        <v>0.97937188210830495</v>
      </c>
      <c r="H1607" s="25">
        <f t="shared" si="308"/>
        <v>0.99903006100488578</v>
      </c>
      <c r="I1607" s="4">
        <f t="shared" si="302"/>
        <v>50208.699375418182</v>
      </c>
      <c r="J1607" s="25">
        <f t="shared" si="309"/>
        <v>52893.919708694419</v>
      </c>
      <c r="K1607" s="15">
        <f t="shared" si="303"/>
        <v>52842.615833364514</v>
      </c>
      <c r="L1607" s="36">
        <f t="shared" si="304"/>
        <v>-2682.6158333645144</v>
      </c>
      <c r="M1607" s="36">
        <f t="shared" si="305"/>
        <v>2682.6158333645144</v>
      </c>
      <c r="N1607" s="36">
        <f t="shared" si="306"/>
        <v>5.3481176901206427E-2</v>
      </c>
      <c r="O1607" s="36">
        <f t="shared" si="307"/>
        <v>7196427.7094179885</v>
      </c>
      <c r="P1607" s="35">
        <f t="shared" si="310"/>
        <v>7196427.7094179885</v>
      </c>
    </row>
    <row r="1608" spans="1:16" ht="17" x14ac:dyDescent="0.4">
      <c r="A1608" s="1">
        <v>1607</v>
      </c>
      <c r="B1608" s="21">
        <v>41420</v>
      </c>
      <c r="C1608" s="43">
        <v>3</v>
      </c>
      <c r="D1608" s="22">
        <v>45759</v>
      </c>
      <c r="E1608" s="25">
        <f t="shared" si="311"/>
        <v>52510</v>
      </c>
      <c r="F1608" s="25">
        <f t="shared" si="312"/>
        <v>52527.625</v>
      </c>
      <c r="G1608" s="25">
        <f t="shared" si="301"/>
        <v>0.87114161357952125</v>
      </c>
      <c r="H1608" s="25">
        <f t="shared" si="308"/>
        <v>1.0006656594296783</v>
      </c>
      <c r="I1608" s="4">
        <f t="shared" si="302"/>
        <v>45728.560352595683</v>
      </c>
      <c r="J1608" s="25">
        <f t="shared" si="309"/>
        <v>52894.460374757262</v>
      </c>
      <c r="K1608" s="15">
        <f t="shared" si="303"/>
        <v>52929.670071083463</v>
      </c>
      <c r="L1608" s="36">
        <f t="shared" si="304"/>
        <v>-7170.670071083463</v>
      </c>
      <c r="M1608" s="36">
        <f t="shared" si="305"/>
        <v>7170.670071083463</v>
      </c>
      <c r="N1608" s="36">
        <f t="shared" si="306"/>
        <v>0.15670513059908353</v>
      </c>
      <c r="O1608" s="36">
        <f t="shared" si="307"/>
        <v>51418509.268332116</v>
      </c>
      <c r="P1608" s="35">
        <f t="shared" si="310"/>
        <v>51418509.268332116</v>
      </c>
    </row>
    <row r="1609" spans="1:16" ht="17" x14ac:dyDescent="0.4">
      <c r="A1609" s="1">
        <v>1608</v>
      </c>
      <c r="B1609" s="21">
        <v>41421</v>
      </c>
      <c r="C1609" s="43">
        <v>4</v>
      </c>
      <c r="D1609" s="22">
        <v>56246</v>
      </c>
      <c r="E1609" s="25">
        <f t="shared" si="311"/>
        <v>52545.25</v>
      </c>
      <c r="F1609" s="25">
        <f t="shared" si="312"/>
        <v>53462.25</v>
      </c>
      <c r="G1609" s="25">
        <f t="shared" si="301"/>
        <v>1.052069450874215</v>
      </c>
      <c r="H1609" s="25">
        <f t="shared" si="308"/>
        <v>1.0012225194949984</v>
      </c>
      <c r="I1609" s="4">
        <f t="shared" si="302"/>
        <v>56177.322128521075</v>
      </c>
      <c r="J1609" s="25">
        <f t="shared" si="309"/>
        <v>52895.001040820105</v>
      </c>
      <c r="K1609" s="15">
        <f t="shared" si="303"/>
        <v>52959.666210780466</v>
      </c>
      <c r="L1609" s="36">
        <f t="shared" si="304"/>
        <v>3286.3337892195341</v>
      </c>
      <c r="M1609" s="36">
        <f t="shared" si="305"/>
        <v>3286.3337892195341</v>
      </c>
      <c r="N1609" s="36">
        <f t="shared" si="306"/>
        <v>5.8427866678866659E-2</v>
      </c>
      <c r="O1609" s="36">
        <f t="shared" si="307"/>
        <v>10799989.774166021</v>
      </c>
      <c r="P1609" s="35">
        <f t="shared" si="310"/>
        <v>10799989.774166021</v>
      </c>
    </row>
    <row r="1610" spans="1:16" ht="17" x14ac:dyDescent="0.4">
      <c r="A1610" s="1">
        <v>1609</v>
      </c>
      <c r="B1610" s="21">
        <v>41422</v>
      </c>
      <c r="C1610" s="43">
        <v>1</v>
      </c>
      <c r="D1610" s="22">
        <v>58016</v>
      </c>
      <c r="E1610" s="25">
        <f t="shared" si="311"/>
        <v>54379.25</v>
      </c>
      <c r="F1610" s="25">
        <f t="shared" si="312"/>
        <v>54408.875</v>
      </c>
      <c r="G1610" s="25">
        <f t="shared" si="301"/>
        <v>1.066296628996648</v>
      </c>
      <c r="H1610" s="25">
        <f t="shared" si="308"/>
        <v>0.99908176007043725</v>
      </c>
      <c r="I1610" s="4">
        <f t="shared" si="302"/>
        <v>58069.321569747961</v>
      </c>
      <c r="J1610" s="25">
        <f t="shared" si="309"/>
        <v>52895.541706882948</v>
      </c>
      <c r="K1610" s="15">
        <f t="shared" si="303"/>
        <v>52846.970908391835</v>
      </c>
      <c r="L1610" s="36">
        <f t="shared" si="304"/>
        <v>5169.0290916081649</v>
      </c>
      <c r="M1610" s="36">
        <f t="shared" si="305"/>
        <v>5169.0290916081649</v>
      </c>
      <c r="N1610" s="36">
        <f t="shared" si="306"/>
        <v>8.9096612858662522E-2</v>
      </c>
      <c r="O1610" s="36">
        <f t="shared" si="307"/>
        <v>26718861.749891531</v>
      </c>
      <c r="P1610" s="35">
        <f t="shared" si="310"/>
        <v>26718861.749891531</v>
      </c>
    </row>
    <row r="1611" spans="1:16" ht="17" x14ac:dyDescent="0.4">
      <c r="A1611" s="1">
        <v>1610</v>
      </c>
      <c r="B1611" s="21">
        <v>41423</v>
      </c>
      <c r="C1611" s="43">
        <v>2</v>
      </c>
      <c r="D1611" s="22">
        <v>57496</v>
      </c>
      <c r="E1611" s="25">
        <f t="shared" si="311"/>
        <v>54438.5</v>
      </c>
      <c r="F1611" s="25">
        <f t="shared" si="312"/>
        <v>54559.75</v>
      </c>
      <c r="G1611" s="25">
        <f t="shared" si="301"/>
        <v>1.0538171454231371</v>
      </c>
      <c r="H1611" s="25">
        <f t="shared" si="308"/>
        <v>0.99903006100488578</v>
      </c>
      <c r="I1611" s="4">
        <f t="shared" si="302"/>
        <v>57551.82175616116</v>
      </c>
      <c r="J1611" s="25">
        <f t="shared" si="309"/>
        <v>52896.082372945792</v>
      </c>
      <c r="K1611" s="15">
        <f t="shared" si="303"/>
        <v>52844.776399963499</v>
      </c>
      <c r="L1611" s="36">
        <f t="shared" si="304"/>
        <v>4651.223600036501</v>
      </c>
      <c r="M1611" s="36">
        <f t="shared" si="305"/>
        <v>4651.223600036501</v>
      </c>
      <c r="N1611" s="36">
        <f t="shared" si="306"/>
        <v>8.0896472798742541E-2</v>
      </c>
      <c r="O1611" s="36">
        <f t="shared" si="307"/>
        <v>21633880.977536507</v>
      </c>
      <c r="P1611" s="35">
        <f t="shared" si="310"/>
        <v>21633880.977536507</v>
      </c>
    </row>
    <row r="1612" spans="1:16" ht="17" x14ac:dyDescent="0.4">
      <c r="A1612" s="1">
        <v>1611</v>
      </c>
      <c r="B1612" s="21">
        <v>41424</v>
      </c>
      <c r="C1612" s="43">
        <v>3</v>
      </c>
      <c r="D1612" s="22">
        <v>45996</v>
      </c>
      <c r="E1612" s="25">
        <f t="shared" si="311"/>
        <v>54681</v>
      </c>
      <c r="F1612" s="25">
        <f t="shared" si="312"/>
        <v>53665.75</v>
      </c>
      <c r="G1612" s="25">
        <f t="shared" si="301"/>
        <v>0.85708296259718719</v>
      </c>
      <c r="H1612" s="25">
        <f t="shared" si="308"/>
        <v>1.0006656594296783</v>
      </c>
      <c r="I1612" s="4">
        <f t="shared" si="302"/>
        <v>45965.402696256278</v>
      </c>
      <c r="J1612" s="25">
        <f t="shared" si="309"/>
        <v>52896.623039008642</v>
      </c>
      <c r="K1612" s="15">
        <f t="shared" si="303"/>
        <v>52931.834174932701</v>
      </c>
      <c r="L1612" s="36">
        <f t="shared" si="304"/>
        <v>-6935.834174932701</v>
      </c>
      <c r="M1612" s="36">
        <f t="shared" si="305"/>
        <v>6935.834174932701</v>
      </c>
      <c r="N1612" s="36">
        <f t="shared" si="306"/>
        <v>0.15079211616081184</v>
      </c>
      <c r="O1612" s="36">
        <f t="shared" si="307"/>
        <v>48105795.702164382</v>
      </c>
      <c r="P1612" s="35">
        <f t="shared" si="310"/>
        <v>48105795.702164382</v>
      </c>
    </row>
    <row r="1613" spans="1:16" ht="17" x14ac:dyDescent="0.4">
      <c r="A1613" s="1">
        <v>1612</v>
      </c>
      <c r="B1613" s="21">
        <v>41425</v>
      </c>
      <c r="C1613" s="43">
        <v>4</v>
      </c>
      <c r="D1613" s="22">
        <v>57216</v>
      </c>
      <c r="E1613" s="25">
        <f t="shared" si="311"/>
        <v>52650.5</v>
      </c>
      <c r="F1613" s="25">
        <f t="shared" si="312"/>
        <v>51042.375</v>
      </c>
      <c r="G1613" s="25">
        <f t="shared" si="301"/>
        <v>1.120950974557904</v>
      </c>
      <c r="H1613" s="25">
        <f t="shared" si="308"/>
        <v>1.0012225194949984</v>
      </c>
      <c r="I1613" s="4">
        <f t="shared" si="302"/>
        <v>57146.137732558083</v>
      </c>
      <c r="J1613" s="25">
        <f t="shared" si="309"/>
        <v>52897.163705071485</v>
      </c>
      <c r="K1613" s="15">
        <f t="shared" si="303"/>
        <v>52961.83151893106</v>
      </c>
      <c r="L1613" s="36">
        <f t="shared" si="304"/>
        <v>4254.1684810689403</v>
      </c>
      <c r="M1613" s="36">
        <f t="shared" si="305"/>
        <v>4254.1684810689403</v>
      </c>
      <c r="N1613" s="36">
        <f t="shared" si="306"/>
        <v>7.4352776864320125E-2</v>
      </c>
      <c r="O1613" s="36">
        <f t="shared" si="307"/>
        <v>18097949.465320416</v>
      </c>
      <c r="P1613" s="35">
        <f t="shared" si="310"/>
        <v>18097949.465320416</v>
      </c>
    </row>
    <row r="1614" spans="1:16" ht="17" x14ac:dyDescent="0.4">
      <c r="A1614" s="1">
        <v>1613</v>
      </c>
      <c r="B1614" s="21">
        <v>41426</v>
      </c>
      <c r="C1614" s="43">
        <v>1</v>
      </c>
      <c r="D1614" s="22">
        <v>49894</v>
      </c>
      <c r="E1614" s="25">
        <f t="shared" si="311"/>
        <v>49434.25</v>
      </c>
      <c r="F1614" s="25">
        <f t="shared" si="312"/>
        <v>50644.5</v>
      </c>
      <c r="G1614" s="25">
        <f t="shared" si="301"/>
        <v>0.98518101669480396</v>
      </c>
      <c r="H1614" s="25">
        <f t="shared" si="308"/>
        <v>0.99908176007043725</v>
      </c>
      <c r="I1614" s="4">
        <f t="shared" si="302"/>
        <v>49939.856770563376</v>
      </c>
      <c r="J1614" s="25">
        <f t="shared" si="309"/>
        <v>52897.704371134329</v>
      </c>
      <c r="K1614" s="15">
        <f t="shared" si="303"/>
        <v>52849.131586798547</v>
      </c>
      <c r="L1614" s="36">
        <f t="shared" si="304"/>
        <v>-2955.1315867985468</v>
      </c>
      <c r="M1614" s="36">
        <f t="shared" si="305"/>
        <v>2955.1315867985468</v>
      </c>
      <c r="N1614" s="36">
        <f t="shared" si="306"/>
        <v>5.9228195510453094E-2</v>
      </c>
      <c r="O1614" s="36">
        <f t="shared" si="307"/>
        <v>8732802.6952944975</v>
      </c>
      <c r="P1614" s="35">
        <f t="shared" si="310"/>
        <v>8732802.6952944975</v>
      </c>
    </row>
    <row r="1615" spans="1:16" ht="17" x14ac:dyDescent="0.4">
      <c r="A1615" s="1">
        <v>1614</v>
      </c>
      <c r="B1615" s="21">
        <v>41427</v>
      </c>
      <c r="C1615" s="43">
        <v>2</v>
      </c>
      <c r="D1615" s="22">
        <v>44631</v>
      </c>
      <c r="E1615" s="25">
        <f t="shared" si="311"/>
        <v>51854.75</v>
      </c>
      <c r="F1615" s="25">
        <f t="shared" si="312"/>
        <v>51963.125</v>
      </c>
      <c r="G1615" s="25">
        <f t="shared" si="301"/>
        <v>0.85889753551196157</v>
      </c>
      <c r="H1615" s="25">
        <f t="shared" si="308"/>
        <v>0.99903006100488578</v>
      </c>
      <c r="I1615" s="4">
        <f t="shared" si="302"/>
        <v>44674.331376082315</v>
      </c>
      <c r="J1615" s="25">
        <f t="shared" si="309"/>
        <v>52898.245037197172</v>
      </c>
      <c r="K1615" s="15">
        <f t="shared" si="303"/>
        <v>52846.936966562484</v>
      </c>
      <c r="L1615" s="36">
        <f t="shared" si="304"/>
        <v>-8215.9369665624836</v>
      </c>
      <c r="M1615" s="36">
        <f t="shared" si="305"/>
        <v>8215.9369665624836</v>
      </c>
      <c r="N1615" s="36">
        <f t="shared" si="306"/>
        <v>0.18408588126106257</v>
      </c>
      <c r="O1615" s="36">
        <f t="shared" si="307"/>
        <v>67501620.238527939</v>
      </c>
      <c r="P1615" s="35">
        <f t="shared" si="310"/>
        <v>67501620.238527939</v>
      </c>
    </row>
    <row r="1616" spans="1:16" ht="17" x14ac:dyDescent="0.4">
      <c r="A1616" s="1">
        <v>1615</v>
      </c>
      <c r="B1616" s="21">
        <v>41428</v>
      </c>
      <c r="C1616" s="43">
        <v>3</v>
      </c>
      <c r="D1616" s="22">
        <v>55678</v>
      </c>
      <c r="E1616" s="25">
        <f t="shared" si="311"/>
        <v>52071.5</v>
      </c>
      <c r="F1616" s="25">
        <f t="shared" si="312"/>
        <v>53093</v>
      </c>
      <c r="G1616" s="25">
        <f t="shared" si="301"/>
        <v>1.0486881509803552</v>
      </c>
      <c r="H1616" s="25">
        <f t="shared" si="308"/>
        <v>1.0006656594296783</v>
      </c>
      <c r="I1616" s="4">
        <f t="shared" si="302"/>
        <v>55640.962068922447</v>
      </c>
      <c r="J1616" s="25">
        <f t="shared" si="309"/>
        <v>52898.785703260015</v>
      </c>
      <c r="K1616" s="15">
        <f t="shared" si="303"/>
        <v>52933.998278781924</v>
      </c>
      <c r="L1616" s="36">
        <f t="shared" si="304"/>
        <v>2744.0017212180755</v>
      </c>
      <c r="M1616" s="36">
        <f t="shared" si="305"/>
        <v>2744.0017212180755</v>
      </c>
      <c r="N1616" s="36">
        <f t="shared" si="306"/>
        <v>4.9283410345523825E-2</v>
      </c>
      <c r="O1616" s="36">
        <f t="shared" si="307"/>
        <v>7529545.4460477615</v>
      </c>
      <c r="P1616" s="35">
        <f t="shared" si="310"/>
        <v>7529545.4460477615</v>
      </c>
    </row>
    <row r="1617" spans="1:16" ht="17" x14ac:dyDescent="0.4">
      <c r="A1617" s="1">
        <v>1616</v>
      </c>
      <c r="B1617" s="21">
        <v>41429</v>
      </c>
      <c r="C1617" s="43">
        <v>4</v>
      </c>
      <c r="D1617" s="22">
        <v>58083</v>
      </c>
      <c r="E1617" s="25">
        <f t="shared" si="311"/>
        <v>54114.5</v>
      </c>
      <c r="F1617" s="25">
        <f t="shared" si="312"/>
        <v>54352.875</v>
      </c>
      <c r="G1617" s="25">
        <f t="shared" si="301"/>
        <v>1.0686279244658172</v>
      </c>
      <c r="H1617" s="25">
        <f t="shared" si="308"/>
        <v>1.0012225194949984</v>
      </c>
      <c r="I1617" s="4">
        <f t="shared" si="302"/>
        <v>58012.079102351985</v>
      </c>
      <c r="J1617" s="25">
        <f t="shared" si="309"/>
        <v>52899.326369322858</v>
      </c>
      <c r="K1617" s="15">
        <f t="shared" si="303"/>
        <v>52963.996827081639</v>
      </c>
      <c r="L1617" s="36">
        <f t="shared" si="304"/>
        <v>5119.0031729183611</v>
      </c>
      <c r="M1617" s="36">
        <f t="shared" si="305"/>
        <v>5119.0031729183611</v>
      </c>
      <c r="N1617" s="36">
        <f t="shared" si="306"/>
        <v>8.8132554670357272E-2</v>
      </c>
      <c r="O1617" s="36">
        <f t="shared" si="307"/>
        <v>26204193.484348249</v>
      </c>
      <c r="P1617" s="35">
        <f t="shared" si="310"/>
        <v>26204193.484348249</v>
      </c>
    </row>
    <row r="1618" spans="1:16" ht="17" x14ac:dyDescent="0.4">
      <c r="A1618" s="1">
        <v>1617</v>
      </c>
      <c r="B1618" s="21">
        <v>41430</v>
      </c>
      <c r="C1618" s="43">
        <v>1</v>
      </c>
      <c r="D1618" s="22">
        <v>58066</v>
      </c>
      <c r="E1618" s="25">
        <f t="shared" si="311"/>
        <v>54591.25</v>
      </c>
      <c r="F1618" s="25">
        <f t="shared" si="312"/>
        <v>54840.75</v>
      </c>
      <c r="G1618" s="25">
        <f t="shared" si="301"/>
        <v>1.0588111942305676</v>
      </c>
      <c r="H1618" s="25">
        <f t="shared" si="308"/>
        <v>0.99908176007043725</v>
      </c>
      <c r="I1618" s="4">
        <f t="shared" si="302"/>
        <v>58119.367523941415</v>
      </c>
      <c r="J1618" s="25">
        <f t="shared" si="309"/>
        <v>52899.867035385709</v>
      </c>
      <c r="K1618" s="15">
        <f t="shared" si="303"/>
        <v>52851.292265205258</v>
      </c>
      <c r="L1618" s="36">
        <f t="shared" si="304"/>
        <v>5214.7077347947416</v>
      </c>
      <c r="M1618" s="36">
        <f t="shared" si="305"/>
        <v>5214.7077347947416</v>
      </c>
      <c r="N1618" s="36">
        <f t="shared" si="306"/>
        <v>8.9806560376033157E-2</v>
      </c>
      <c r="O1618" s="36">
        <f t="shared" si="307"/>
        <v>27193176.759328105</v>
      </c>
      <c r="P1618" s="35">
        <f t="shared" si="310"/>
        <v>27193176.759328105</v>
      </c>
    </row>
    <row r="1619" spans="1:16" ht="17" x14ac:dyDescent="0.4">
      <c r="A1619" s="1">
        <v>1618</v>
      </c>
      <c r="B1619" s="21">
        <v>41431</v>
      </c>
      <c r="C1619" s="43">
        <v>2</v>
      </c>
      <c r="D1619" s="22">
        <v>46538</v>
      </c>
      <c r="E1619" s="25">
        <f t="shared" si="311"/>
        <v>55090.25</v>
      </c>
      <c r="F1619" s="25">
        <f t="shared" si="312"/>
        <v>54120.625</v>
      </c>
      <c r="G1619" s="25">
        <f t="shared" si="301"/>
        <v>0.85989398681186702</v>
      </c>
      <c r="H1619" s="25">
        <f t="shared" si="308"/>
        <v>0.99903006100488578</v>
      </c>
      <c r="I1619" s="4">
        <f t="shared" si="302"/>
        <v>46583.18284555844</v>
      </c>
      <c r="J1619" s="25">
        <f t="shared" si="309"/>
        <v>52900.407701448552</v>
      </c>
      <c r="K1619" s="15">
        <f t="shared" si="303"/>
        <v>52849.097533161475</v>
      </c>
      <c r="L1619" s="36">
        <f t="shared" si="304"/>
        <v>-6311.0975331614754</v>
      </c>
      <c r="M1619" s="36">
        <f t="shared" si="305"/>
        <v>6311.0975331614754</v>
      </c>
      <c r="N1619" s="36">
        <f t="shared" si="306"/>
        <v>0.13561170512616519</v>
      </c>
      <c r="O1619" s="36">
        <f t="shared" si="307"/>
        <v>39829952.073076859</v>
      </c>
      <c r="P1619" s="35">
        <f t="shared" si="310"/>
        <v>39829952.073076859</v>
      </c>
    </row>
    <row r="1620" spans="1:16" ht="17" x14ac:dyDescent="0.4">
      <c r="A1620" s="1">
        <v>1619</v>
      </c>
      <c r="B1620" s="21">
        <v>41432</v>
      </c>
      <c r="C1620" s="43">
        <v>3</v>
      </c>
      <c r="D1620" s="22">
        <v>57674</v>
      </c>
      <c r="E1620" s="25">
        <f t="shared" si="311"/>
        <v>53151</v>
      </c>
      <c r="F1620" s="25">
        <f t="shared" si="312"/>
        <v>51560</v>
      </c>
      <c r="G1620" s="25">
        <f t="shared" si="301"/>
        <v>1.1185802948021721</v>
      </c>
      <c r="H1620" s="25">
        <f t="shared" si="308"/>
        <v>1.0006656594296783</v>
      </c>
      <c r="I1620" s="4">
        <f t="shared" si="302"/>
        <v>57635.634296545009</v>
      </c>
      <c r="J1620" s="25">
        <f t="shared" si="309"/>
        <v>52900.948367511395</v>
      </c>
      <c r="K1620" s="15">
        <f t="shared" si="303"/>
        <v>52936.162382631155</v>
      </c>
      <c r="L1620" s="36">
        <f t="shared" si="304"/>
        <v>4737.8376173688448</v>
      </c>
      <c r="M1620" s="36">
        <f t="shared" si="305"/>
        <v>4737.8376173688448</v>
      </c>
      <c r="N1620" s="36">
        <f t="shared" si="306"/>
        <v>8.2148587186060357E-2</v>
      </c>
      <c r="O1620" s="36">
        <f t="shared" si="307"/>
        <v>22447105.288555291</v>
      </c>
      <c r="P1620" s="35">
        <f t="shared" si="310"/>
        <v>22447105.288555291</v>
      </c>
    </row>
    <row r="1621" spans="1:16" ht="17" x14ac:dyDescent="0.4">
      <c r="A1621" s="1">
        <v>1620</v>
      </c>
      <c r="B1621" s="21">
        <v>41433</v>
      </c>
      <c r="C1621" s="43">
        <v>4</v>
      </c>
      <c r="D1621" s="22">
        <v>50326</v>
      </c>
      <c r="E1621" s="25">
        <f t="shared" si="311"/>
        <v>49969</v>
      </c>
      <c r="F1621" s="25">
        <f t="shared" si="312"/>
        <v>51007</v>
      </c>
      <c r="G1621" s="25">
        <f t="shared" si="301"/>
        <v>0.9866488913286412</v>
      </c>
      <c r="H1621" s="25">
        <f t="shared" si="308"/>
        <v>1.0012225194949984</v>
      </c>
      <c r="I1621" s="4">
        <f t="shared" si="302"/>
        <v>50264.550606975637</v>
      </c>
      <c r="J1621" s="25">
        <f t="shared" si="309"/>
        <v>52901.489033574238</v>
      </c>
      <c r="K1621" s="15">
        <f t="shared" si="303"/>
        <v>52966.162135232225</v>
      </c>
      <c r="L1621" s="36">
        <f t="shared" si="304"/>
        <v>-2640.1621352322254</v>
      </c>
      <c r="M1621" s="36">
        <f t="shared" si="305"/>
        <v>2640.1621352322254</v>
      </c>
      <c r="N1621" s="36">
        <f t="shared" si="306"/>
        <v>5.2461195708624279E-2</v>
      </c>
      <c r="O1621" s="36">
        <f t="shared" si="307"/>
        <v>6970456.1003139839</v>
      </c>
      <c r="P1621" s="35">
        <f t="shared" si="310"/>
        <v>6970456.1003139839</v>
      </c>
    </row>
    <row r="1622" spans="1:16" ht="17" x14ac:dyDescent="0.4">
      <c r="A1622" s="1">
        <v>1621</v>
      </c>
      <c r="B1622" s="21">
        <v>41434</v>
      </c>
      <c r="C1622" s="43">
        <v>1</v>
      </c>
      <c r="D1622" s="22">
        <v>45338</v>
      </c>
      <c r="E1622" s="25">
        <f t="shared" si="311"/>
        <v>52045</v>
      </c>
      <c r="F1622" s="25">
        <f t="shared" si="312"/>
        <v>51896</v>
      </c>
      <c r="G1622" s="25">
        <f t="shared" si="301"/>
        <v>0.87363187914290119</v>
      </c>
      <c r="H1622" s="25">
        <f t="shared" si="308"/>
        <v>0.99908176007043725</v>
      </c>
      <c r="I1622" s="4">
        <f t="shared" si="302"/>
        <v>45379.669424455897</v>
      </c>
      <c r="J1622" s="25">
        <f t="shared" si="309"/>
        <v>52902.029699637082</v>
      </c>
      <c r="K1622" s="15">
        <f t="shared" si="303"/>
        <v>52853.452943611963</v>
      </c>
      <c r="L1622" s="36">
        <f t="shared" si="304"/>
        <v>-7515.4529436119628</v>
      </c>
      <c r="M1622" s="36">
        <f t="shared" si="305"/>
        <v>7515.4529436119628</v>
      </c>
      <c r="N1622" s="36">
        <f t="shared" si="306"/>
        <v>0.16576498618403906</v>
      </c>
      <c r="O1622" s="36">
        <f t="shared" si="307"/>
        <v>56482032.947645716</v>
      </c>
      <c r="P1622" s="35">
        <f t="shared" si="310"/>
        <v>56482032.947645716</v>
      </c>
    </row>
    <row r="1623" spans="1:16" ht="17" x14ac:dyDescent="0.4">
      <c r="A1623" s="1">
        <v>1622</v>
      </c>
      <c r="B1623" s="21">
        <v>41435</v>
      </c>
      <c r="C1623" s="43">
        <v>2</v>
      </c>
      <c r="D1623" s="22">
        <v>54842</v>
      </c>
      <c r="E1623" s="25">
        <f t="shared" si="311"/>
        <v>51747</v>
      </c>
      <c r="F1623" s="25">
        <f t="shared" si="312"/>
        <v>52420.125</v>
      </c>
      <c r="G1623" s="25">
        <f t="shared" si="301"/>
        <v>1.0462012442740265</v>
      </c>
      <c r="H1623" s="25">
        <f t="shared" si="308"/>
        <v>0.99903006100488578</v>
      </c>
      <c r="I1623" s="4">
        <f t="shared" si="302"/>
        <v>54895.245038809495</v>
      </c>
      <c r="J1623" s="25">
        <f t="shared" si="309"/>
        <v>52902.570365699932</v>
      </c>
      <c r="K1623" s="15">
        <f t="shared" si="303"/>
        <v>52851.258099760467</v>
      </c>
      <c r="L1623" s="36">
        <f t="shared" si="304"/>
        <v>1990.7419002395327</v>
      </c>
      <c r="M1623" s="36">
        <f t="shared" si="305"/>
        <v>1990.7419002395327</v>
      </c>
      <c r="N1623" s="36">
        <f t="shared" si="306"/>
        <v>3.6299586088026199E-2</v>
      </c>
      <c r="O1623" s="36">
        <f t="shared" si="307"/>
        <v>3963053.3133693053</v>
      </c>
      <c r="P1623" s="35">
        <f t="shared" si="310"/>
        <v>3963053.3133693053</v>
      </c>
    </row>
    <row r="1624" spans="1:16" ht="17" x14ac:dyDescent="0.4">
      <c r="A1624" s="1">
        <v>1623</v>
      </c>
      <c r="B1624" s="21">
        <v>41436</v>
      </c>
      <c r="C1624" s="43">
        <v>3</v>
      </c>
      <c r="D1624" s="22">
        <v>56482</v>
      </c>
      <c r="E1624" s="25">
        <f t="shared" si="311"/>
        <v>53093.25</v>
      </c>
      <c r="F1624" s="25">
        <f t="shared" si="312"/>
        <v>52990.75</v>
      </c>
      <c r="G1624" s="25">
        <f t="shared" si="301"/>
        <v>1.0658841401565367</v>
      </c>
      <c r="H1624" s="25">
        <f t="shared" si="308"/>
        <v>1.0006656594296783</v>
      </c>
      <c r="I1624" s="4">
        <f t="shared" si="302"/>
        <v>56444.42723475839</v>
      </c>
      <c r="J1624" s="25">
        <f t="shared" si="309"/>
        <v>52903.111031762775</v>
      </c>
      <c r="K1624" s="15">
        <f t="shared" si="303"/>
        <v>52938.326486480386</v>
      </c>
      <c r="L1624" s="36">
        <f t="shared" si="304"/>
        <v>3543.6735135196141</v>
      </c>
      <c r="M1624" s="36">
        <f t="shared" si="305"/>
        <v>3543.6735135196141</v>
      </c>
      <c r="N1624" s="36">
        <f t="shared" si="306"/>
        <v>6.2739873119216985E-2</v>
      </c>
      <c r="O1624" s="36">
        <f t="shared" si="307"/>
        <v>12557621.970420446</v>
      </c>
      <c r="P1624" s="35">
        <f t="shared" si="310"/>
        <v>12557621.970420446</v>
      </c>
    </row>
    <row r="1625" spans="1:16" ht="17" x14ac:dyDescent="0.4">
      <c r="A1625" s="1">
        <v>1624</v>
      </c>
      <c r="B1625" s="21">
        <v>41437</v>
      </c>
      <c r="C1625" s="43">
        <v>4</v>
      </c>
      <c r="D1625" s="22">
        <v>55711</v>
      </c>
      <c r="E1625" s="25">
        <f t="shared" si="311"/>
        <v>52888.25</v>
      </c>
      <c r="F1625" s="25">
        <f t="shared" si="312"/>
        <v>53003</v>
      </c>
      <c r="G1625" s="25">
        <f t="shared" si="301"/>
        <v>1.0510914476539064</v>
      </c>
      <c r="H1625" s="25">
        <f t="shared" si="308"/>
        <v>1.0012225194949984</v>
      </c>
      <c r="I1625" s="4">
        <f t="shared" si="302"/>
        <v>55642.97537784087</v>
      </c>
      <c r="J1625" s="25">
        <f t="shared" si="309"/>
        <v>52903.651697825619</v>
      </c>
      <c r="K1625" s="15">
        <f t="shared" si="303"/>
        <v>52968.327443382819</v>
      </c>
      <c r="L1625" s="36">
        <f t="shared" si="304"/>
        <v>2742.6725566171808</v>
      </c>
      <c r="M1625" s="36">
        <f t="shared" si="305"/>
        <v>2742.6725566171808</v>
      </c>
      <c r="N1625" s="36">
        <f t="shared" si="306"/>
        <v>4.9230359473302954E-2</v>
      </c>
      <c r="O1625" s="36">
        <f t="shared" si="307"/>
        <v>7522252.7528210226</v>
      </c>
      <c r="P1625" s="35">
        <f t="shared" si="310"/>
        <v>7522252.7528210226</v>
      </c>
    </row>
    <row r="1626" spans="1:16" ht="17" x14ac:dyDescent="0.4">
      <c r="A1626" s="1">
        <v>1625</v>
      </c>
      <c r="B1626" s="21">
        <v>41438</v>
      </c>
      <c r="C1626" s="43">
        <v>1</v>
      </c>
      <c r="D1626" s="22">
        <v>44518</v>
      </c>
      <c r="E1626" s="25">
        <f t="shared" si="311"/>
        <v>53117.75</v>
      </c>
      <c r="F1626" s="25">
        <f t="shared" si="312"/>
        <v>52177.875</v>
      </c>
      <c r="G1626" s="25">
        <f t="shared" si="301"/>
        <v>0.8531968770288173</v>
      </c>
      <c r="H1626" s="25">
        <f t="shared" si="308"/>
        <v>0.99908176007043725</v>
      </c>
      <c r="I1626" s="4">
        <f t="shared" si="302"/>
        <v>44558.915775683257</v>
      </c>
      <c r="J1626" s="25">
        <f t="shared" si="309"/>
        <v>52904.192363888462</v>
      </c>
      <c r="K1626" s="15">
        <f t="shared" si="303"/>
        <v>52855.613622018667</v>
      </c>
      <c r="L1626" s="36">
        <f t="shared" si="304"/>
        <v>-8337.6136220186672</v>
      </c>
      <c r="M1626" s="36">
        <f t="shared" si="305"/>
        <v>8337.6136220186672</v>
      </c>
      <c r="N1626" s="36">
        <f t="shared" si="306"/>
        <v>0.1872863475901583</v>
      </c>
      <c r="O1626" s="36">
        <f t="shared" si="307"/>
        <v>69515800.910071239</v>
      </c>
      <c r="P1626" s="35">
        <f t="shared" si="310"/>
        <v>69515800.910071239</v>
      </c>
    </row>
    <row r="1627" spans="1:16" ht="17" x14ac:dyDescent="0.4">
      <c r="A1627" s="1">
        <v>1626</v>
      </c>
      <c r="B1627" s="21">
        <v>41439</v>
      </c>
      <c r="C1627" s="43">
        <v>2</v>
      </c>
      <c r="D1627" s="22">
        <v>55760</v>
      </c>
      <c r="E1627" s="25">
        <f t="shared" si="311"/>
        <v>51238</v>
      </c>
      <c r="F1627" s="25">
        <f t="shared" si="312"/>
        <v>49813.5</v>
      </c>
      <c r="G1627" s="25">
        <f t="shared" si="301"/>
        <v>1.1193752697561905</v>
      </c>
      <c r="H1627" s="25">
        <f t="shared" si="308"/>
        <v>0.99903006100488578</v>
      </c>
      <c r="I1627" s="4">
        <f t="shared" si="302"/>
        <v>55814.136307283057</v>
      </c>
      <c r="J1627" s="25">
        <f t="shared" si="309"/>
        <v>52904.733029951305</v>
      </c>
      <c r="K1627" s="15">
        <f t="shared" si="303"/>
        <v>52853.418666359445</v>
      </c>
      <c r="L1627" s="36">
        <f t="shared" si="304"/>
        <v>2906.5813336405554</v>
      </c>
      <c r="M1627" s="36">
        <f t="shared" si="305"/>
        <v>2906.5813336405554</v>
      </c>
      <c r="N1627" s="36">
        <f t="shared" si="306"/>
        <v>5.2126637977771798E-2</v>
      </c>
      <c r="O1627" s="36">
        <f t="shared" si="307"/>
        <v>8448215.0490677096</v>
      </c>
      <c r="P1627" s="35">
        <f t="shared" si="310"/>
        <v>8448215.0490677096</v>
      </c>
    </row>
    <row r="1628" spans="1:16" ht="17" x14ac:dyDescent="0.4">
      <c r="A1628" s="1">
        <v>1627</v>
      </c>
      <c r="B1628" s="21">
        <v>41440</v>
      </c>
      <c r="C1628" s="43">
        <v>3</v>
      </c>
      <c r="D1628" s="22">
        <v>48963</v>
      </c>
      <c r="E1628" s="25">
        <f t="shared" si="311"/>
        <v>48389</v>
      </c>
      <c r="F1628" s="25">
        <f t="shared" si="312"/>
        <v>49774.375</v>
      </c>
      <c r="G1628" s="25">
        <f t="shared" si="301"/>
        <v>0.98369894147339876</v>
      </c>
      <c r="H1628" s="25">
        <f t="shared" si="308"/>
        <v>1.0006656594296783</v>
      </c>
      <c r="I1628" s="4">
        <f t="shared" si="302"/>
        <v>48930.428998538919</v>
      </c>
      <c r="J1628" s="25">
        <f t="shared" si="309"/>
        <v>52905.273696014148</v>
      </c>
      <c r="K1628" s="15">
        <f t="shared" si="303"/>
        <v>52940.490590329617</v>
      </c>
      <c r="L1628" s="36">
        <f t="shared" si="304"/>
        <v>-3977.4905903296167</v>
      </c>
      <c r="M1628" s="36">
        <f t="shared" si="305"/>
        <v>3977.4905903296167</v>
      </c>
      <c r="N1628" s="36">
        <f t="shared" si="306"/>
        <v>8.1234617779335758E-2</v>
      </c>
      <c r="O1628" s="36">
        <f t="shared" si="307"/>
        <v>15820431.396160642</v>
      </c>
      <c r="P1628" s="35">
        <f t="shared" si="310"/>
        <v>15820431.396160642</v>
      </c>
    </row>
    <row r="1629" spans="1:16" ht="17" x14ac:dyDescent="0.4">
      <c r="A1629" s="1">
        <v>1628</v>
      </c>
      <c r="B1629" s="21">
        <v>41441</v>
      </c>
      <c r="C1629" s="43">
        <v>4</v>
      </c>
      <c r="D1629" s="22">
        <v>44315</v>
      </c>
      <c r="E1629" s="25">
        <f t="shared" si="311"/>
        <v>51159.75</v>
      </c>
      <c r="F1629" s="25">
        <f t="shared" si="312"/>
        <v>51417.125</v>
      </c>
      <c r="G1629" s="25">
        <f t="shared" si="301"/>
        <v>0.86187238201280214</v>
      </c>
      <c r="H1629" s="25">
        <f t="shared" si="308"/>
        <v>1.0012225194949984</v>
      </c>
      <c r="I1629" s="4">
        <f t="shared" si="302"/>
        <v>44260.890198865905</v>
      </c>
      <c r="J1629" s="25">
        <f t="shared" si="309"/>
        <v>52905.814362076999</v>
      </c>
      <c r="K1629" s="15">
        <f t="shared" si="303"/>
        <v>52970.492751533406</v>
      </c>
      <c r="L1629" s="36">
        <f t="shared" si="304"/>
        <v>-8655.4927515334057</v>
      </c>
      <c r="M1629" s="36">
        <f t="shared" si="305"/>
        <v>8655.4927515334057</v>
      </c>
      <c r="N1629" s="36">
        <f t="shared" si="306"/>
        <v>0.19531744897965486</v>
      </c>
      <c r="O1629" s="36">
        <f t="shared" si="307"/>
        <v>74917554.771847323</v>
      </c>
      <c r="P1629" s="35">
        <f t="shared" si="310"/>
        <v>74917554.771847323</v>
      </c>
    </row>
    <row r="1630" spans="1:16" ht="17" x14ac:dyDescent="0.4">
      <c r="A1630" s="1">
        <v>1629</v>
      </c>
      <c r="B1630" s="21">
        <v>41442</v>
      </c>
      <c r="C1630" s="43">
        <v>1</v>
      </c>
      <c r="D1630" s="22">
        <v>55601</v>
      </c>
      <c r="E1630" s="25">
        <f t="shared" si="311"/>
        <v>51674.5</v>
      </c>
      <c r="F1630" s="25">
        <f t="shared" si="312"/>
        <v>52954.875</v>
      </c>
      <c r="G1630" s="25">
        <f t="shared" si="301"/>
        <v>1.0499694315207051</v>
      </c>
      <c r="H1630" s="25">
        <f t="shared" si="308"/>
        <v>0.99908176007043725</v>
      </c>
      <c r="I1630" s="4">
        <f t="shared" si="302"/>
        <v>55652.101982204156</v>
      </c>
      <c r="J1630" s="25">
        <f t="shared" si="309"/>
        <v>52906.355028139842</v>
      </c>
      <c r="K1630" s="15">
        <f t="shared" si="303"/>
        <v>52857.774300425379</v>
      </c>
      <c r="L1630" s="36">
        <f t="shared" si="304"/>
        <v>2743.2256995746211</v>
      </c>
      <c r="M1630" s="36">
        <f t="shared" si="305"/>
        <v>2743.2256995746211</v>
      </c>
      <c r="N1630" s="36">
        <f t="shared" si="306"/>
        <v>4.9337704350184731E-2</v>
      </c>
      <c r="O1630" s="36">
        <f t="shared" si="307"/>
        <v>7525287.2388066696</v>
      </c>
      <c r="P1630" s="35">
        <f t="shared" si="310"/>
        <v>7525287.2388066696</v>
      </c>
    </row>
    <row r="1631" spans="1:16" ht="17" x14ac:dyDescent="0.4">
      <c r="A1631" s="1">
        <v>1630</v>
      </c>
      <c r="B1631" s="21">
        <v>41443</v>
      </c>
      <c r="C1631" s="43">
        <v>2</v>
      </c>
      <c r="D1631" s="22">
        <v>57819</v>
      </c>
      <c r="E1631" s="25">
        <f t="shared" si="311"/>
        <v>54235.25</v>
      </c>
      <c r="F1631" s="25">
        <f t="shared" si="312"/>
        <v>54738.75</v>
      </c>
      <c r="G1631" s="25">
        <f t="shared" si="301"/>
        <v>1.0562718366787696</v>
      </c>
      <c r="H1631" s="25">
        <f t="shared" si="308"/>
        <v>0.99903006100488578</v>
      </c>
      <c r="I1631" s="4">
        <f t="shared" si="302"/>
        <v>57875.135350624085</v>
      </c>
      <c r="J1631" s="25">
        <f t="shared" si="309"/>
        <v>52906.895694202685</v>
      </c>
      <c r="K1631" s="15">
        <f t="shared" si="303"/>
        <v>52855.579232958436</v>
      </c>
      <c r="L1631" s="36">
        <f t="shared" si="304"/>
        <v>4963.4207670415635</v>
      </c>
      <c r="M1631" s="36">
        <f t="shared" si="305"/>
        <v>4963.4207670415635</v>
      </c>
      <c r="N1631" s="36">
        <f t="shared" si="306"/>
        <v>8.5844112956667593E-2</v>
      </c>
      <c r="O1631" s="36">
        <f t="shared" si="307"/>
        <v>24635545.710699461</v>
      </c>
      <c r="P1631" s="35">
        <f t="shared" si="310"/>
        <v>24635545.710699461</v>
      </c>
    </row>
    <row r="1632" spans="1:16" ht="17" x14ac:dyDescent="0.4">
      <c r="A1632" s="1">
        <v>1631</v>
      </c>
      <c r="B1632" s="21">
        <v>41444</v>
      </c>
      <c r="C1632" s="43">
        <v>3</v>
      </c>
      <c r="D1632" s="22">
        <v>59206</v>
      </c>
      <c r="E1632" s="25">
        <f t="shared" si="311"/>
        <v>55242.25</v>
      </c>
      <c r="F1632" s="25">
        <f t="shared" si="312"/>
        <v>55874.75</v>
      </c>
      <c r="G1632" s="25">
        <f t="shared" si="301"/>
        <v>1.0596199535568391</v>
      </c>
      <c r="H1632" s="25">
        <f t="shared" si="308"/>
        <v>1.0006656594296783</v>
      </c>
      <c r="I1632" s="4">
        <f t="shared" si="302"/>
        <v>59166.615184680166</v>
      </c>
      <c r="J1632" s="25">
        <f t="shared" si="309"/>
        <v>52907.436360265528</v>
      </c>
      <c r="K1632" s="15">
        <f t="shared" si="303"/>
        <v>52942.654694178847</v>
      </c>
      <c r="L1632" s="36">
        <f t="shared" si="304"/>
        <v>6263.3453058211526</v>
      </c>
      <c r="M1632" s="36">
        <f t="shared" si="305"/>
        <v>6263.3453058211526</v>
      </c>
      <c r="N1632" s="36">
        <f t="shared" si="306"/>
        <v>0.10578902992637829</v>
      </c>
      <c r="O1632" s="36">
        <f t="shared" si="307"/>
        <v>39229494.419951871</v>
      </c>
      <c r="P1632" s="35">
        <f t="shared" si="310"/>
        <v>39229494.419951871</v>
      </c>
    </row>
    <row r="1633" spans="1:16" ht="17" x14ac:dyDescent="0.4">
      <c r="A1633" s="1">
        <v>1632</v>
      </c>
      <c r="B1633" s="21">
        <v>41445</v>
      </c>
      <c r="C1633" s="43">
        <v>4</v>
      </c>
      <c r="D1633" s="22">
        <v>48343</v>
      </c>
      <c r="E1633" s="25">
        <f t="shared" si="311"/>
        <v>56507.25</v>
      </c>
      <c r="F1633" s="25">
        <f t="shared" si="312"/>
        <v>55999.625</v>
      </c>
      <c r="G1633" s="25">
        <f t="shared" si="301"/>
        <v>0.86327363799311152</v>
      </c>
      <c r="H1633" s="25">
        <f t="shared" si="308"/>
        <v>1.0012225194949984</v>
      </c>
      <c r="I1633" s="4">
        <f t="shared" si="302"/>
        <v>48283.971903052559</v>
      </c>
      <c r="J1633" s="25">
        <f t="shared" si="309"/>
        <v>52907.977026328372</v>
      </c>
      <c r="K1633" s="15">
        <f t="shared" si="303"/>
        <v>52972.658059683985</v>
      </c>
      <c r="L1633" s="36">
        <f t="shared" si="304"/>
        <v>-4629.6580596839849</v>
      </c>
      <c r="M1633" s="36">
        <f t="shared" si="305"/>
        <v>4629.6580596839849</v>
      </c>
      <c r="N1633" s="36">
        <f t="shared" si="306"/>
        <v>9.5766875445958771E-2</v>
      </c>
      <c r="O1633" s="36">
        <f t="shared" si="307"/>
        <v>21433733.749596879</v>
      </c>
      <c r="P1633" s="35">
        <f t="shared" si="310"/>
        <v>21433733.749596879</v>
      </c>
    </row>
    <row r="1634" spans="1:16" ht="17" x14ac:dyDescent="0.4">
      <c r="A1634" s="1">
        <v>1633</v>
      </c>
      <c r="B1634" s="21">
        <v>41446</v>
      </c>
      <c r="C1634" s="43">
        <v>1</v>
      </c>
      <c r="D1634" s="22">
        <v>60661</v>
      </c>
      <c r="E1634" s="25">
        <f t="shared" si="311"/>
        <v>55492</v>
      </c>
      <c r="F1634" s="25">
        <f t="shared" si="312"/>
        <v>54178</v>
      </c>
      <c r="G1634" s="25">
        <f t="shared" si="301"/>
        <v>1.1196611170585846</v>
      </c>
      <c r="H1634" s="25">
        <f t="shared" si="308"/>
        <v>0.99908176007043725</v>
      </c>
      <c r="I1634" s="4">
        <f t="shared" si="302"/>
        <v>60716.752546581651</v>
      </c>
      <c r="J1634" s="25">
        <f t="shared" si="309"/>
        <v>52908.517692391215</v>
      </c>
      <c r="K1634" s="15">
        <f t="shared" si="303"/>
        <v>52859.934978832083</v>
      </c>
      <c r="L1634" s="36">
        <f t="shared" si="304"/>
        <v>7801.0650211679167</v>
      </c>
      <c r="M1634" s="36">
        <f t="shared" si="305"/>
        <v>7801.0650211679167</v>
      </c>
      <c r="N1634" s="36">
        <f t="shared" si="306"/>
        <v>0.12860099604635461</v>
      </c>
      <c r="O1634" s="36">
        <f t="shared" si="307"/>
        <v>60856615.464489587</v>
      </c>
      <c r="P1634" s="35">
        <f t="shared" si="310"/>
        <v>60856615.464489587</v>
      </c>
    </row>
    <row r="1635" spans="1:16" ht="17" x14ac:dyDescent="0.4">
      <c r="A1635" s="1">
        <v>1634</v>
      </c>
      <c r="B1635" s="21">
        <v>41447</v>
      </c>
      <c r="C1635" s="43">
        <v>2</v>
      </c>
      <c r="D1635" s="22">
        <v>53758</v>
      </c>
      <c r="E1635" s="25">
        <f t="shared" si="311"/>
        <v>52864</v>
      </c>
      <c r="F1635" s="25">
        <f t="shared" si="312"/>
        <v>54202.375</v>
      </c>
      <c r="G1635" s="25">
        <f t="shared" si="301"/>
        <v>0.99180155851104312</v>
      </c>
      <c r="H1635" s="25">
        <f t="shared" si="308"/>
        <v>0.99903006100488578</v>
      </c>
      <c r="I1635" s="4">
        <f t="shared" si="302"/>
        <v>53810.192604141361</v>
      </c>
      <c r="J1635" s="25">
        <f t="shared" si="309"/>
        <v>52909.058358454065</v>
      </c>
      <c r="K1635" s="15">
        <f t="shared" si="303"/>
        <v>52857.739799557428</v>
      </c>
      <c r="L1635" s="36">
        <f t="shared" si="304"/>
        <v>900.26020044257166</v>
      </c>
      <c r="M1635" s="36">
        <f t="shared" si="305"/>
        <v>900.26020044257166</v>
      </c>
      <c r="N1635" s="36">
        <f t="shared" si="306"/>
        <v>1.6746534477520957E-2</v>
      </c>
      <c r="O1635" s="36">
        <f t="shared" si="307"/>
        <v>810468.42850089935</v>
      </c>
      <c r="P1635" s="35">
        <f t="shared" si="310"/>
        <v>810468.42850089935</v>
      </c>
    </row>
    <row r="1636" spans="1:16" ht="17" x14ac:dyDescent="0.4">
      <c r="A1636" s="1">
        <v>1635</v>
      </c>
      <c r="B1636" s="21">
        <v>41448</v>
      </c>
      <c r="C1636" s="43">
        <v>3</v>
      </c>
      <c r="D1636" s="22">
        <v>48694</v>
      </c>
      <c r="E1636" s="25">
        <f t="shared" si="311"/>
        <v>55540.75</v>
      </c>
      <c r="F1636" s="25">
        <f t="shared" si="312"/>
        <v>55256.875</v>
      </c>
      <c r="G1636" s="25">
        <f t="shared" si="301"/>
        <v>0.88122971123502736</v>
      </c>
      <c r="H1636" s="25">
        <f t="shared" si="308"/>
        <v>1.0006656594296783</v>
      </c>
      <c r="I1636" s="4">
        <f t="shared" si="302"/>
        <v>48661.607941810224</v>
      </c>
      <c r="J1636" s="25">
        <f t="shared" si="309"/>
        <v>52909.599024516909</v>
      </c>
      <c r="K1636" s="15">
        <f t="shared" si="303"/>
        <v>52944.818798028078</v>
      </c>
      <c r="L1636" s="36">
        <f t="shared" si="304"/>
        <v>-4250.8187980280782</v>
      </c>
      <c r="M1636" s="36">
        <f t="shared" si="305"/>
        <v>4250.8187980280782</v>
      </c>
      <c r="N1636" s="36">
        <f t="shared" si="306"/>
        <v>8.7296562164292893E-2</v>
      </c>
      <c r="O1636" s="36">
        <f t="shared" si="307"/>
        <v>18069460.453668874</v>
      </c>
      <c r="P1636" s="35">
        <f t="shared" si="310"/>
        <v>18069460.453668874</v>
      </c>
    </row>
    <row r="1637" spans="1:16" ht="17" x14ac:dyDescent="0.4">
      <c r="A1637" s="1">
        <v>1636</v>
      </c>
      <c r="B1637" s="21">
        <v>41449</v>
      </c>
      <c r="C1637" s="43">
        <v>4</v>
      </c>
      <c r="D1637" s="22">
        <v>59050</v>
      </c>
      <c r="E1637" s="25">
        <f t="shared" si="311"/>
        <v>54973</v>
      </c>
      <c r="F1637" s="25">
        <f t="shared" si="312"/>
        <v>56174.25</v>
      </c>
      <c r="G1637" s="25">
        <f t="shared" si="301"/>
        <v>1.0511933848694019</v>
      </c>
      <c r="H1637" s="25">
        <f t="shared" si="308"/>
        <v>1.0012225194949984</v>
      </c>
      <c r="I1637" s="4">
        <f t="shared" si="302"/>
        <v>58977.898369469287</v>
      </c>
      <c r="J1637" s="25">
        <f t="shared" si="309"/>
        <v>52910.139690579752</v>
      </c>
      <c r="K1637" s="15">
        <f t="shared" si="303"/>
        <v>52974.823367834571</v>
      </c>
      <c r="L1637" s="36">
        <f t="shared" si="304"/>
        <v>6075.1766321654286</v>
      </c>
      <c r="M1637" s="36">
        <f t="shared" si="305"/>
        <v>6075.1766321654286</v>
      </c>
      <c r="N1637" s="36">
        <f t="shared" si="306"/>
        <v>0.10288190740330955</v>
      </c>
      <c r="O1637" s="36">
        <f t="shared" si="307"/>
        <v>36907771.112008877</v>
      </c>
      <c r="P1637" s="35">
        <f t="shared" si="310"/>
        <v>36907771.112008877</v>
      </c>
    </row>
    <row r="1638" spans="1:16" ht="17" x14ac:dyDescent="0.4">
      <c r="A1638" s="1">
        <v>1637</v>
      </c>
      <c r="B1638" s="21">
        <v>41450</v>
      </c>
      <c r="C1638" s="43">
        <v>1</v>
      </c>
      <c r="D1638" s="22">
        <v>58390</v>
      </c>
      <c r="E1638" s="25">
        <f t="shared" si="311"/>
        <v>57375.5</v>
      </c>
      <c r="F1638" s="25">
        <f t="shared" si="312"/>
        <v>57755.5</v>
      </c>
      <c r="G1638" s="25">
        <f t="shared" si="301"/>
        <v>1.0109859667044696</v>
      </c>
      <c r="H1638" s="25">
        <f t="shared" si="308"/>
        <v>0.99908176007043725</v>
      </c>
      <c r="I1638" s="4">
        <f t="shared" si="302"/>
        <v>58443.665307114992</v>
      </c>
      <c r="J1638" s="25">
        <f t="shared" si="309"/>
        <v>52910.680356642595</v>
      </c>
      <c r="K1638" s="15">
        <f t="shared" si="303"/>
        <v>52862.095657238795</v>
      </c>
      <c r="L1638" s="36">
        <f t="shared" si="304"/>
        <v>5527.904342761205</v>
      </c>
      <c r="M1638" s="36">
        <f t="shared" si="305"/>
        <v>5527.904342761205</v>
      </c>
      <c r="N1638" s="36">
        <f t="shared" si="306"/>
        <v>9.4672107257427723E-2</v>
      </c>
      <c r="O1638" s="36">
        <f t="shared" si="307"/>
        <v>30557726.42271819</v>
      </c>
      <c r="P1638" s="35">
        <f t="shared" si="310"/>
        <v>30557726.42271819</v>
      </c>
    </row>
    <row r="1639" spans="1:16" ht="17" x14ac:dyDescent="0.4">
      <c r="A1639" s="1">
        <v>1638</v>
      </c>
      <c r="B1639" s="21">
        <v>41451</v>
      </c>
      <c r="C1639" s="43">
        <v>2</v>
      </c>
      <c r="D1639" s="22">
        <v>63368</v>
      </c>
      <c r="E1639" s="25">
        <f t="shared" si="311"/>
        <v>58135.5</v>
      </c>
      <c r="F1639" s="25">
        <f t="shared" si="312"/>
        <v>58844</v>
      </c>
      <c r="G1639" s="25">
        <f t="shared" si="301"/>
        <v>1.0768812453266263</v>
      </c>
      <c r="H1639" s="25">
        <f t="shared" si="308"/>
        <v>0.99903006100488578</v>
      </c>
      <c r="I1639" s="4">
        <f t="shared" si="302"/>
        <v>63429.522767573755</v>
      </c>
      <c r="J1639" s="25">
        <f t="shared" si="309"/>
        <v>52911.221022705438</v>
      </c>
      <c r="K1639" s="15">
        <f t="shared" si="303"/>
        <v>52859.900366156406</v>
      </c>
      <c r="L1639" s="36">
        <f t="shared" si="304"/>
        <v>10508.099633843594</v>
      </c>
      <c r="M1639" s="36">
        <f t="shared" si="305"/>
        <v>10508.099633843594</v>
      </c>
      <c r="N1639" s="36">
        <f t="shared" si="306"/>
        <v>0.16582659439849126</v>
      </c>
      <c r="O1639" s="36">
        <f t="shared" si="307"/>
        <v>110420157.91478388</v>
      </c>
      <c r="P1639" s="35">
        <f t="shared" si="310"/>
        <v>110420157.91478388</v>
      </c>
    </row>
    <row r="1640" spans="1:16" ht="17" x14ac:dyDescent="0.4">
      <c r="A1640" s="1">
        <v>1639</v>
      </c>
      <c r="B1640" s="21">
        <v>41452</v>
      </c>
      <c r="C1640" s="43">
        <v>3</v>
      </c>
      <c r="D1640" s="22">
        <v>51734</v>
      </c>
      <c r="E1640" s="25">
        <f t="shared" si="311"/>
        <v>59552.5</v>
      </c>
      <c r="F1640" s="25">
        <f t="shared" si="312"/>
        <v>59405</v>
      </c>
      <c r="G1640" s="25">
        <f t="shared" si="301"/>
        <v>0.87086945543304439</v>
      </c>
      <c r="H1640" s="25">
        <f t="shared" si="308"/>
        <v>1.0006656594296783</v>
      </c>
      <c r="I1640" s="4">
        <f t="shared" si="302"/>
        <v>51699.58568327946</v>
      </c>
      <c r="J1640" s="25">
        <f t="shared" si="309"/>
        <v>52911.761688768289</v>
      </c>
      <c r="K1640" s="15">
        <f t="shared" si="303"/>
        <v>52946.982901877309</v>
      </c>
      <c r="L1640" s="36">
        <f t="shared" si="304"/>
        <v>-1212.9829018773089</v>
      </c>
      <c r="M1640" s="36">
        <f t="shared" si="305"/>
        <v>1212.9829018773089</v>
      </c>
      <c r="N1640" s="36">
        <f t="shared" si="306"/>
        <v>2.3446532297469923E-2</v>
      </c>
      <c r="O1640" s="36">
        <f t="shared" si="307"/>
        <v>1471327.5202466971</v>
      </c>
      <c r="P1640" s="35">
        <f t="shared" si="310"/>
        <v>1471327.5202466971</v>
      </c>
    </row>
    <row r="1641" spans="1:16" ht="17" x14ac:dyDescent="0.4">
      <c r="A1641" s="1">
        <v>1640</v>
      </c>
      <c r="B1641" s="21">
        <v>41453</v>
      </c>
      <c r="C1641" s="43">
        <v>4</v>
      </c>
      <c r="D1641" s="22">
        <v>64718</v>
      </c>
      <c r="E1641" s="25">
        <f t="shared" si="311"/>
        <v>59257.5</v>
      </c>
      <c r="F1641" s="25">
        <f t="shared" si="312"/>
        <v>57814.75</v>
      </c>
      <c r="G1641" s="25">
        <f t="shared" si="301"/>
        <v>1.1194029205349847</v>
      </c>
      <c r="H1641" s="25">
        <f t="shared" si="308"/>
        <v>1.0012225194949984</v>
      </c>
      <c r="I1641" s="4">
        <f t="shared" si="302"/>
        <v>64638.97758975975</v>
      </c>
      <c r="J1641" s="25">
        <f t="shared" si="309"/>
        <v>52912.302354831132</v>
      </c>
      <c r="K1641" s="15">
        <f t="shared" si="303"/>
        <v>52976.988675985165</v>
      </c>
      <c r="L1641" s="36">
        <f t="shared" si="304"/>
        <v>11741.011324014835</v>
      </c>
      <c r="M1641" s="36">
        <f t="shared" si="305"/>
        <v>11741.011324014835</v>
      </c>
      <c r="N1641" s="36">
        <f t="shared" si="306"/>
        <v>0.18141801854221137</v>
      </c>
      <c r="O1641" s="36">
        <f t="shared" si="307"/>
        <v>137851346.91064459</v>
      </c>
      <c r="P1641" s="35">
        <f t="shared" si="310"/>
        <v>137851346.91064459</v>
      </c>
    </row>
    <row r="1642" spans="1:16" ht="17" x14ac:dyDescent="0.4">
      <c r="A1642" s="1">
        <v>1641</v>
      </c>
      <c r="B1642" s="21">
        <v>41454</v>
      </c>
      <c r="C1642" s="43">
        <v>1</v>
      </c>
      <c r="D1642" s="22">
        <v>57210</v>
      </c>
      <c r="E1642" s="25">
        <f t="shared" si="311"/>
        <v>56372</v>
      </c>
      <c r="F1642" s="25">
        <f t="shared" si="312"/>
        <v>57919.5</v>
      </c>
      <c r="G1642" s="25">
        <f t="shared" si="301"/>
        <v>0.987750239556626</v>
      </c>
      <c r="H1642" s="25">
        <f t="shared" si="308"/>
        <v>0.99908176007043725</v>
      </c>
      <c r="I1642" s="4">
        <f t="shared" si="302"/>
        <v>57262.580788149491</v>
      </c>
      <c r="J1642" s="25">
        <f t="shared" si="309"/>
        <v>52912.843020893975</v>
      </c>
      <c r="K1642" s="15">
        <f t="shared" si="303"/>
        <v>52864.256335645507</v>
      </c>
      <c r="L1642" s="36">
        <f t="shared" si="304"/>
        <v>4345.7436643544934</v>
      </c>
      <c r="M1642" s="36">
        <f t="shared" si="305"/>
        <v>4345.7436643544934</v>
      </c>
      <c r="N1642" s="36">
        <f t="shared" si="306"/>
        <v>7.5961259646119439E-2</v>
      </c>
      <c r="O1642" s="36">
        <f t="shared" si="307"/>
        <v>18885487.996277221</v>
      </c>
      <c r="P1642" s="35">
        <f t="shared" si="310"/>
        <v>18885487.996277221</v>
      </c>
    </row>
    <row r="1643" spans="1:16" ht="17" x14ac:dyDescent="0.4">
      <c r="A1643" s="1">
        <v>1642</v>
      </c>
      <c r="B1643" s="21">
        <v>41455</v>
      </c>
      <c r="C1643" s="43">
        <v>2</v>
      </c>
      <c r="D1643" s="22">
        <v>51826</v>
      </c>
      <c r="E1643" s="25">
        <f t="shared" si="311"/>
        <v>59467</v>
      </c>
      <c r="F1643" s="25">
        <f t="shared" si="312"/>
        <v>59580.625</v>
      </c>
      <c r="G1643" s="25">
        <f t="shared" si="301"/>
        <v>0.86984653148569691</v>
      </c>
      <c r="H1643" s="25">
        <f t="shared" si="308"/>
        <v>0.99903006100488578</v>
      </c>
      <c r="I1643" s="4">
        <f t="shared" si="302"/>
        <v>51876.316862647982</v>
      </c>
      <c r="J1643" s="25">
        <f t="shared" si="309"/>
        <v>52913.383686956819</v>
      </c>
      <c r="K1643" s="15">
        <f t="shared" si="303"/>
        <v>52862.060932755398</v>
      </c>
      <c r="L1643" s="36">
        <f t="shared" si="304"/>
        <v>-1036.0609327553975</v>
      </c>
      <c r="M1643" s="36">
        <f t="shared" si="305"/>
        <v>1036.0609327553975</v>
      </c>
      <c r="N1643" s="36">
        <f t="shared" si="306"/>
        <v>1.9991142144008749E-2</v>
      </c>
      <c r="O1643" s="36">
        <f t="shared" si="307"/>
        <v>1073422.2563819843</v>
      </c>
      <c r="P1643" s="35">
        <f t="shared" si="310"/>
        <v>1073422.2563819843</v>
      </c>
    </row>
    <row r="1644" spans="1:16" ht="17" x14ac:dyDescent="0.4">
      <c r="A1644" s="1">
        <v>1643</v>
      </c>
      <c r="B1644" s="21">
        <v>41456</v>
      </c>
      <c r="C1644" s="43">
        <v>3</v>
      </c>
      <c r="D1644" s="22">
        <v>64114</v>
      </c>
      <c r="E1644" s="25">
        <f t="shared" si="311"/>
        <v>59694.25</v>
      </c>
      <c r="F1644" s="25">
        <f t="shared" si="312"/>
        <v>60712.75</v>
      </c>
      <c r="G1644" s="25">
        <f t="shared" si="301"/>
        <v>1.056022005262486</v>
      </c>
      <c r="H1644" s="25">
        <f t="shared" si="308"/>
        <v>1.0006656594296783</v>
      </c>
      <c r="I1644" s="4">
        <f t="shared" si="302"/>
        <v>64071.35030149958</v>
      </c>
      <c r="J1644" s="25">
        <f t="shared" si="309"/>
        <v>52913.924353019662</v>
      </c>
      <c r="K1644" s="15">
        <f t="shared" si="303"/>
        <v>52949.147005726532</v>
      </c>
      <c r="L1644" s="36">
        <f t="shared" si="304"/>
        <v>11164.852994273468</v>
      </c>
      <c r="M1644" s="36">
        <f t="shared" si="305"/>
        <v>11164.852994273468</v>
      </c>
      <c r="N1644" s="36">
        <f t="shared" si="306"/>
        <v>0.17414064002048643</v>
      </c>
      <c r="O1644" s="36">
        <f t="shared" si="307"/>
        <v>124653942.38373722</v>
      </c>
      <c r="P1644" s="35">
        <f t="shared" si="310"/>
        <v>124653942.38373722</v>
      </c>
    </row>
    <row r="1645" spans="1:16" ht="17" x14ac:dyDescent="0.4">
      <c r="A1645" s="1">
        <v>1644</v>
      </c>
      <c r="B1645" s="21">
        <v>41457</v>
      </c>
      <c r="C1645" s="43">
        <v>4</v>
      </c>
      <c r="D1645" s="22">
        <v>65627</v>
      </c>
      <c r="E1645" s="25">
        <f t="shared" si="311"/>
        <v>61731.25</v>
      </c>
      <c r="F1645" s="25">
        <f t="shared" si="312"/>
        <v>61529.75</v>
      </c>
      <c r="G1645" s="25">
        <f t="shared" ref="G1645:G1708" si="313">D1645/F1645</f>
        <v>1.0665897391099428</v>
      </c>
      <c r="H1645" s="25">
        <f t="shared" si="308"/>
        <v>1.0012225194949984</v>
      </c>
      <c r="I1645" s="4">
        <f t="shared" ref="I1645:I1708" si="314">D1645/H1645</f>
        <v>65546.86767642948</v>
      </c>
      <c r="J1645" s="25">
        <f t="shared" si="309"/>
        <v>52914.465019082505</v>
      </c>
      <c r="K1645" s="15">
        <f t="shared" ref="K1645:K1708" si="315">H1645*J1645</f>
        <v>52979.153984135744</v>
      </c>
      <c r="L1645" s="36">
        <f t="shared" ref="L1645:L1708" si="316">D1645-K1645</f>
        <v>12647.846015864256</v>
      </c>
      <c r="M1645" s="36">
        <f t="shared" ref="M1645:M1708" si="317">ABS(L1645)</f>
        <v>12647.846015864256</v>
      </c>
      <c r="N1645" s="36">
        <f t="shared" ref="N1645:N1708" si="318">M1645/D1645</f>
        <v>0.19272320867728612</v>
      </c>
      <c r="O1645" s="36">
        <f t="shared" ref="O1645:O1708" si="319">L1645^2</f>
        <v>159968008.84101331</v>
      </c>
      <c r="P1645" s="35">
        <f t="shared" si="310"/>
        <v>159968008.84101331</v>
      </c>
    </row>
    <row r="1646" spans="1:16" ht="17" x14ac:dyDescent="0.4">
      <c r="A1646" s="1">
        <v>1645</v>
      </c>
      <c r="B1646" s="21">
        <v>41458</v>
      </c>
      <c r="C1646" s="43">
        <v>1</v>
      </c>
      <c r="D1646" s="22">
        <v>65358</v>
      </c>
      <c r="E1646" s="25">
        <f t="shared" si="311"/>
        <v>61328.25</v>
      </c>
      <c r="F1646" s="25">
        <f t="shared" si="312"/>
        <v>61146.25</v>
      </c>
      <c r="G1646" s="25">
        <f t="shared" si="313"/>
        <v>1.0688799394893391</v>
      </c>
      <c r="H1646" s="25">
        <f t="shared" si="308"/>
        <v>0.99908176007043725</v>
      </c>
      <c r="I1646" s="4">
        <f t="shared" si="314"/>
        <v>65418.069483514671</v>
      </c>
      <c r="J1646" s="25">
        <f t="shared" si="309"/>
        <v>52915.005685145356</v>
      </c>
      <c r="K1646" s="15">
        <f t="shared" si="315"/>
        <v>52866.417014052218</v>
      </c>
      <c r="L1646" s="36">
        <f t="shared" si="316"/>
        <v>12491.582985947782</v>
      </c>
      <c r="M1646" s="36">
        <f t="shared" si="317"/>
        <v>12491.582985947782</v>
      </c>
      <c r="N1646" s="36">
        <f t="shared" si="318"/>
        <v>0.19112553912218522</v>
      </c>
      <c r="O1646" s="36">
        <f t="shared" si="319"/>
        <v>156039645.49482009</v>
      </c>
      <c r="P1646" s="35">
        <f t="shared" si="310"/>
        <v>156039645.49482009</v>
      </c>
    </row>
    <row r="1647" spans="1:16" ht="17" x14ac:dyDescent="0.4">
      <c r="A1647" s="1">
        <v>1646</v>
      </c>
      <c r="B1647" s="21">
        <v>41459</v>
      </c>
      <c r="C1647" s="43">
        <v>2</v>
      </c>
      <c r="D1647" s="22">
        <v>50214</v>
      </c>
      <c r="E1647" s="25">
        <f t="shared" si="311"/>
        <v>60964.25</v>
      </c>
      <c r="F1647" s="25">
        <f t="shared" si="312"/>
        <v>59825.625</v>
      </c>
      <c r="G1647" s="25">
        <f t="shared" si="313"/>
        <v>0.83933932992760207</v>
      </c>
      <c r="H1647" s="25">
        <f t="shared" si="308"/>
        <v>0.99903006100488578</v>
      </c>
      <c r="I1647" s="4">
        <f t="shared" si="314"/>
        <v>50262.75180297545</v>
      </c>
      <c r="J1647" s="25">
        <f t="shared" si="309"/>
        <v>52915.546351208199</v>
      </c>
      <c r="K1647" s="15">
        <f t="shared" si="315"/>
        <v>52864.221499354389</v>
      </c>
      <c r="L1647" s="36">
        <f t="shared" si="316"/>
        <v>-2650.2214993543894</v>
      </c>
      <c r="M1647" s="36">
        <f t="shared" si="317"/>
        <v>2650.2214993543894</v>
      </c>
      <c r="N1647" s="36">
        <f t="shared" si="318"/>
        <v>5.2778537845110711E-2</v>
      </c>
      <c r="O1647" s="36">
        <f t="shared" si="319"/>
        <v>7023673.9956402276</v>
      </c>
      <c r="P1647" s="35">
        <f t="shared" si="310"/>
        <v>7023673.9956402276</v>
      </c>
    </row>
    <row r="1648" spans="1:16" ht="17" x14ac:dyDescent="0.4">
      <c r="A1648" s="1">
        <v>1647</v>
      </c>
      <c r="B1648" s="21">
        <v>41460</v>
      </c>
      <c r="C1648" s="43">
        <v>3</v>
      </c>
      <c r="D1648" s="22">
        <v>62658</v>
      </c>
      <c r="E1648" s="25">
        <f t="shared" si="311"/>
        <v>58687</v>
      </c>
      <c r="F1648" s="25">
        <f t="shared" si="312"/>
        <v>56775.5</v>
      </c>
      <c r="G1648" s="25">
        <f t="shared" si="313"/>
        <v>1.1036098317055771</v>
      </c>
      <c r="H1648" s="25">
        <f t="shared" si="308"/>
        <v>1.0006656594296783</v>
      </c>
      <c r="I1648" s="4">
        <f t="shared" si="314"/>
        <v>62616.318856901162</v>
      </c>
      <c r="J1648" s="25">
        <f t="shared" si="309"/>
        <v>52916.087017271042</v>
      </c>
      <c r="K1648" s="15">
        <f t="shared" si="315"/>
        <v>52951.31110957577</v>
      </c>
      <c r="L1648" s="36">
        <f t="shared" si="316"/>
        <v>9706.6888904242296</v>
      </c>
      <c r="M1648" s="36">
        <f t="shared" si="317"/>
        <v>9706.6888904242296</v>
      </c>
      <c r="N1648" s="36">
        <f t="shared" si="318"/>
        <v>0.15491539612538271</v>
      </c>
      <c r="O1648" s="36">
        <f t="shared" si="319"/>
        <v>94219809.215485156</v>
      </c>
      <c r="P1648" s="35">
        <f t="shared" si="310"/>
        <v>94219809.215485156</v>
      </c>
    </row>
    <row r="1649" spans="1:16" ht="17" x14ac:dyDescent="0.4">
      <c r="A1649" s="1">
        <v>1648</v>
      </c>
      <c r="B1649" s="21">
        <v>41461</v>
      </c>
      <c r="C1649" s="43">
        <v>4</v>
      </c>
      <c r="D1649" s="22">
        <v>56518</v>
      </c>
      <c r="E1649" s="25">
        <f t="shared" si="311"/>
        <v>54864</v>
      </c>
      <c r="F1649" s="25">
        <f t="shared" si="312"/>
        <v>56123</v>
      </c>
      <c r="G1649" s="25">
        <f t="shared" si="313"/>
        <v>1.0070381127167114</v>
      </c>
      <c r="H1649" s="25">
        <f t="shared" si="308"/>
        <v>1.0012225194949984</v>
      </c>
      <c r="I1649" s="4">
        <f t="shared" si="314"/>
        <v>56448.990009240733</v>
      </c>
      <c r="J1649" s="25">
        <f t="shared" si="309"/>
        <v>52916.627683333885</v>
      </c>
      <c r="K1649" s="15">
        <f t="shared" si="315"/>
        <v>52981.319292286331</v>
      </c>
      <c r="L1649" s="36">
        <f t="shared" si="316"/>
        <v>3536.6807077136691</v>
      </c>
      <c r="M1649" s="36">
        <f t="shared" si="317"/>
        <v>3536.6807077136691</v>
      </c>
      <c r="N1649" s="36">
        <f t="shared" si="318"/>
        <v>6.2576182945498229E-2</v>
      </c>
      <c r="O1649" s="36">
        <f t="shared" si="319"/>
        <v>12508110.42831406</v>
      </c>
      <c r="P1649" s="35">
        <f t="shared" si="310"/>
        <v>12508110.42831406</v>
      </c>
    </row>
    <row r="1650" spans="1:16" ht="17" x14ac:dyDescent="0.4">
      <c r="A1650" s="1">
        <v>1649</v>
      </c>
      <c r="B1650" s="21">
        <v>41462</v>
      </c>
      <c r="C1650" s="43">
        <v>1</v>
      </c>
      <c r="D1650" s="22">
        <v>50066</v>
      </c>
      <c r="E1650" s="25">
        <f t="shared" si="311"/>
        <v>57382</v>
      </c>
      <c r="F1650" s="25">
        <f t="shared" si="312"/>
        <v>57351.75</v>
      </c>
      <c r="G1650" s="25">
        <f t="shared" si="313"/>
        <v>0.87296377181167095</v>
      </c>
      <c r="H1650" s="25">
        <f t="shared" si="308"/>
        <v>0.99908176007043725</v>
      </c>
      <c r="I1650" s="4">
        <f t="shared" si="314"/>
        <v>50112.014852988854</v>
      </c>
      <c r="J1650" s="25">
        <f t="shared" si="309"/>
        <v>52917.168349396728</v>
      </c>
      <c r="K1650" s="15">
        <f t="shared" si="315"/>
        <v>52868.577692458915</v>
      </c>
      <c r="L1650" s="36">
        <f t="shared" si="316"/>
        <v>-2802.5776924589154</v>
      </c>
      <c r="M1650" s="36">
        <f t="shared" si="317"/>
        <v>2802.5776924589154</v>
      </c>
      <c r="N1650" s="36">
        <f t="shared" si="318"/>
        <v>5.5977663333577989E-2</v>
      </c>
      <c r="O1650" s="36">
        <f t="shared" si="319"/>
        <v>7854441.7222683392</v>
      </c>
      <c r="P1650" s="35">
        <f t="shared" si="310"/>
        <v>7854441.7222683392</v>
      </c>
    </row>
    <row r="1651" spans="1:16" ht="17" x14ac:dyDescent="0.4">
      <c r="A1651" s="1">
        <v>1650</v>
      </c>
      <c r="B1651" s="21">
        <v>41463</v>
      </c>
      <c r="C1651" s="43">
        <v>2</v>
      </c>
      <c r="D1651" s="22">
        <v>60286</v>
      </c>
      <c r="E1651" s="25">
        <f t="shared" si="311"/>
        <v>57321.5</v>
      </c>
      <c r="F1651" s="25">
        <f t="shared" si="312"/>
        <v>58216.875</v>
      </c>
      <c r="G1651" s="25">
        <f t="shared" si="313"/>
        <v>1.0355416706925613</v>
      </c>
      <c r="H1651" s="25">
        <f t="shared" si="308"/>
        <v>0.99903006100488578</v>
      </c>
      <c r="I1651" s="4">
        <f t="shared" si="314"/>
        <v>60344.5305132867</v>
      </c>
      <c r="J1651" s="25">
        <f t="shared" si="309"/>
        <v>52917.709015459572</v>
      </c>
      <c r="K1651" s="15">
        <f t="shared" si="315"/>
        <v>52866.382065953367</v>
      </c>
      <c r="L1651" s="36">
        <f t="shared" si="316"/>
        <v>7419.6179340466333</v>
      </c>
      <c r="M1651" s="36">
        <f t="shared" si="317"/>
        <v>7419.6179340466333</v>
      </c>
      <c r="N1651" s="36">
        <f t="shared" si="318"/>
        <v>0.12307364784604441</v>
      </c>
      <c r="O1651" s="36">
        <f t="shared" si="319"/>
        <v>55050730.287226431</v>
      </c>
      <c r="P1651" s="35">
        <f t="shared" si="310"/>
        <v>55050730.287226431</v>
      </c>
    </row>
    <row r="1652" spans="1:16" ht="17" x14ac:dyDescent="0.4">
      <c r="A1652" s="1">
        <v>1651</v>
      </c>
      <c r="B1652" s="21">
        <v>41464</v>
      </c>
      <c r="C1652" s="43">
        <v>3</v>
      </c>
      <c r="D1652" s="22">
        <v>62416</v>
      </c>
      <c r="E1652" s="25">
        <f t="shared" si="311"/>
        <v>59112.25</v>
      </c>
      <c r="F1652" s="25">
        <f t="shared" si="312"/>
        <v>59284.625</v>
      </c>
      <c r="G1652" s="25">
        <f t="shared" si="313"/>
        <v>1.0528193439698741</v>
      </c>
      <c r="H1652" s="25">
        <f t="shared" si="308"/>
        <v>1.0006656594296783</v>
      </c>
      <c r="I1652" s="4">
        <f t="shared" si="314"/>
        <v>62374.479839323671</v>
      </c>
      <c r="J1652" s="25">
        <f t="shared" si="309"/>
        <v>52918.249681522422</v>
      </c>
      <c r="K1652" s="15">
        <f t="shared" si="315"/>
        <v>52953.475213425001</v>
      </c>
      <c r="L1652" s="36">
        <f t="shared" si="316"/>
        <v>9462.5247865749989</v>
      </c>
      <c r="M1652" s="36">
        <f t="shared" si="317"/>
        <v>9462.5247865749989</v>
      </c>
      <c r="N1652" s="36">
        <f t="shared" si="318"/>
        <v>0.15160415256624901</v>
      </c>
      <c r="O1652" s="36">
        <f t="shared" si="319"/>
        <v>89539375.336546227</v>
      </c>
      <c r="P1652" s="35">
        <f t="shared" si="310"/>
        <v>89539375.336546227</v>
      </c>
    </row>
    <row r="1653" spans="1:16" ht="17" x14ac:dyDescent="0.4">
      <c r="A1653" s="1">
        <v>1652</v>
      </c>
      <c r="B1653" s="21">
        <v>41465</v>
      </c>
      <c r="C1653" s="43">
        <v>4</v>
      </c>
      <c r="D1653" s="22">
        <v>63681</v>
      </c>
      <c r="E1653" s="25">
        <f t="shared" si="311"/>
        <v>59457</v>
      </c>
      <c r="F1653" s="25">
        <f t="shared" si="312"/>
        <v>59892.25</v>
      </c>
      <c r="G1653" s="25">
        <f t="shared" si="313"/>
        <v>1.0632594367384762</v>
      </c>
      <c r="H1653" s="25">
        <f t="shared" si="308"/>
        <v>1.0012225194949984</v>
      </c>
      <c r="I1653" s="4">
        <f t="shared" si="314"/>
        <v>63603.243794516071</v>
      </c>
      <c r="J1653" s="25">
        <f t="shared" si="309"/>
        <v>52918.790347585265</v>
      </c>
      <c r="K1653" s="15">
        <f t="shared" si="315"/>
        <v>52983.484600436925</v>
      </c>
      <c r="L1653" s="36">
        <f t="shared" si="316"/>
        <v>10697.515399563075</v>
      </c>
      <c r="M1653" s="36">
        <f t="shared" si="317"/>
        <v>10697.515399563075</v>
      </c>
      <c r="N1653" s="36">
        <f t="shared" si="318"/>
        <v>0.16798598325345199</v>
      </c>
      <c r="O1653" s="36">
        <f t="shared" si="319"/>
        <v>114436835.72388914</v>
      </c>
      <c r="P1653" s="35">
        <f t="shared" si="310"/>
        <v>114436835.72388914</v>
      </c>
    </row>
    <row r="1654" spans="1:16" ht="17" x14ac:dyDescent="0.4">
      <c r="A1654" s="1">
        <v>1653</v>
      </c>
      <c r="B1654" s="21">
        <v>41466</v>
      </c>
      <c r="C1654" s="43">
        <v>1</v>
      </c>
      <c r="D1654" s="22">
        <v>51445</v>
      </c>
      <c r="E1654" s="25">
        <f t="shared" si="311"/>
        <v>60327.5</v>
      </c>
      <c r="F1654" s="25">
        <f t="shared" si="312"/>
        <v>59286.25</v>
      </c>
      <c r="G1654" s="25">
        <f t="shared" si="313"/>
        <v>0.8677391469354192</v>
      </c>
      <c r="H1654" s="25">
        <f t="shared" si="308"/>
        <v>0.99908176007043725</v>
      </c>
      <c r="I1654" s="4">
        <f t="shared" si="314"/>
        <v>51492.282269644304</v>
      </c>
      <c r="J1654" s="25">
        <f t="shared" si="309"/>
        <v>52919.331013648109</v>
      </c>
      <c r="K1654" s="15">
        <f t="shared" si="315"/>
        <v>52870.738370865627</v>
      </c>
      <c r="L1654" s="36">
        <f t="shared" si="316"/>
        <v>-1425.7383708656271</v>
      </c>
      <c r="M1654" s="36">
        <f t="shared" si="317"/>
        <v>1425.7383708656271</v>
      </c>
      <c r="N1654" s="36">
        <f t="shared" si="318"/>
        <v>2.7713837513181593E-2</v>
      </c>
      <c r="O1654" s="36">
        <f t="shared" si="319"/>
        <v>2032729.9021585723</v>
      </c>
      <c r="P1654" s="35">
        <f t="shared" si="310"/>
        <v>2032729.9021585723</v>
      </c>
    </row>
    <row r="1655" spans="1:16" ht="17" x14ac:dyDescent="0.4">
      <c r="A1655" s="1">
        <v>1654</v>
      </c>
      <c r="B1655" s="21">
        <v>41467</v>
      </c>
      <c r="C1655" s="43">
        <v>2</v>
      </c>
      <c r="D1655" s="22">
        <v>63768</v>
      </c>
      <c r="E1655" s="25">
        <f t="shared" si="311"/>
        <v>58245</v>
      </c>
      <c r="F1655" s="25">
        <f t="shared" si="312"/>
        <v>56116.875</v>
      </c>
      <c r="G1655" s="25">
        <f t="shared" si="313"/>
        <v>1.1363426776704868</v>
      </c>
      <c r="H1655" s="25">
        <f t="shared" si="308"/>
        <v>0.99903006100488578</v>
      </c>
      <c r="I1655" s="4">
        <f t="shared" si="314"/>
        <v>63829.911119849814</v>
      </c>
      <c r="J1655" s="25">
        <f t="shared" si="309"/>
        <v>52919.871679710952</v>
      </c>
      <c r="K1655" s="15">
        <f t="shared" si="315"/>
        <v>52868.542632552359</v>
      </c>
      <c r="L1655" s="36">
        <f t="shared" si="316"/>
        <v>10899.457367447641</v>
      </c>
      <c r="M1655" s="36">
        <f t="shared" si="317"/>
        <v>10899.457367447641</v>
      </c>
      <c r="N1655" s="36">
        <f t="shared" si="318"/>
        <v>0.17092361948700982</v>
      </c>
      <c r="O1655" s="36">
        <f t="shared" si="319"/>
        <v>118798170.90480867</v>
      </c>
      <c r="P1655" s="35">
        <f t="shared" si="310"/>
        <v>118798170.90480867</v>
      </c>
    </row>
    <row r="1656" spans="1:16" ht="17" x14ac:dyDescent="0.4">
      <c r="A1656" s="1">
        <v>1655</v>
      </c>
      <c r="B1656" s="21">
        <v>41468</v>
      </c>
      <c r="C1656" s="43">
        <v>3</v>
      </c>
      <c r="D1656" s="22">
        <v>54086</v>
      </c>
      <c r="E1656" s="25">
        <f t="shared" si="311"/>
        <v>53988.75</v>
      </c>
      <c r="F1656" s="25">
        <f t="shared" si="312"/>
        <v>54910</v>
      </c>
      <c r="G1656" s="25">
        <f t="shared" si="313"/>
        <v>0.9849936259333455</v>
      </c>
      <c r="H1656" s="25">
        <f t="shared" si="308"/>
        <v>1.0006656594296783</v>
      </c>
      <c r="I1656" s="4">
        <f t="shared" si="314"/>
        <v>54050.021093784606</v>
      </c>
      <c r="J1656" s="25">
        <f t="shared" si="309"/>
        <v>52920.412345773795</v>
      </c>
      <c r="K1656" s="15">
        <f t="shared" si="315"/>
        <v>52955.639317274225</v>
      </c>
      <c r="L1656" s="36">
        <f t="shared" si="316"/>
        <v>1130.3606827257754</v>
      </c>
      <c r="M1656" s="36">
        <f t="shared" si="317"/>
        <v>1130.3606827257754</v>
      </c>
      <c r="N1656" s="36">
        <f t="shared" si="318"/>
        <v>2.0899321131638046E-2</v>
      </c>
      <c r="O1656" s="36">
        <f t="shared" si="319"/>
        <v>1277715.273052281</v>
      </c>
      <c r="P1656" s="35">
        <f t="shared" si="310"/>
        <v>1277715.273052281</v>
      </c>
    </row>
    <row r="1657" spans="1:16" ht="17" x14ac:dyDescent="0.4">
      <c r="A1657" s="1">
        <v>1656</v>
      </c>
      <c r="B1657" s="21">
        <v>41469</v>
      </c>
      <c r="C1657" s="43">
        <v>4</v>
      </c>
      <c r="D1657" s="22">
        <v>46656</v>
      </c>
      <c r="E1657" s="25">
        <f t="shared" si="311"/>
        <v>55831.25</v>
      </c>
      <c r="F1657" s="25">
        <f t="shared" si="312"/>
        <v>55461.75</v>
      </c>
      <c r="G1657" s="25">
        <f t="shared" si="313"/>
        <v>0.8412284141773384</v>
      </c>
      <c r="H1657" s="25">
        <f t="shared" si="308"/>
        <v>1.0012225194949984</v>
      </c>
      <c r="I1657" s="4">
        <f t="shared" si="314"/>
        <v>46599.031775206757</v>
      </c>
      <c r="J1657" s="25">
        <f t="shared" si="309"/>
        <v>52920.953011836646</v>
      </c>
      <c r="K1657" s="15">
        <f t="shared" si="315"/>
        <v>52985.649908587511</v>
      </c>
      <c r="L1657" s="36">
        <f t="shared" si="316"/>
        <v>-6329.6499085875112</v>
      </c>
      <c r="M1657" s="36">
        <f t="shared" si="317"/>
        <v>6329.6499085875112</v>
      </c>
      <c r="N1657" s="36">
        <f t="shared" si="318"/>
        <v>0.13566636463879267</v>
      </c>
      <c r="O1657" s="36">
        <f t="shared" si="319"/>
        <v>40064467.965281889</v>
      </c>
      <c r="P1657" s="35">
        <f t="shared" si="310"/>
        <v>40064467.965281889</v>
      </c>
    </row>
    <row r="1658" spans="1:16" ht="17" x14ac:dyDescent="0.4">
      <c r="A1658" s="1">
        <v>1657</v>
      </c>
      <c r="B1658" s="21">
        <v>41470</v>
      </c>
      <c r="C1658" s="43">
        <v>1</v>
      </c>
      <c r="D1658" s="22">
        <v>58815</v>
      </c>
      <c r="E1658" s="25">
        <f t="shared" si="311"/>
        <v>55092.25</v>
      </c>
      <c r="F1658" s="25">
        <f t="shared" si="312"/>
        <v>55902.125</v>
      </c>
      <c r="G1658" s="25">
        <f t="shared" si="313"/>
        <v>1.052106695407375</v>
      </c>
      <c r="H1658" s="25">
        <f t="shared" si="308"/>
        <v>0.99908176007043725</v>
      </c>
      <c r="I1658" s="4">
        <f t="shared" si="314"/>
        <v>58869.055917759346</v>
      </c>
      <c r="J1658" s="25">
        <f t="shared" si="309"/>
        <v>52921.493677899489</v>
      </c>
      <c r="K1658" s="15">
        <f t="shared" si="315"/>
        <v>52872.899049272339</v>
      </c>
      <c r="L1658" s="36">
        <f t="shared" si="316"/>
        <v>5942.1009507276613</v>
      </c>
      <c r="M1658" s="36">
        <f t="shared" si="317"/>
        <v>5942.1009507276613</v>
      </c>
      <c r="N1658" s="36">
        <f t="shared" si="318"/>
        <v>0.10103036556537721</v>
      </c>
      <c r="O1658" s="36">
        <f t="shared" si="319"/>
        <v>35308563.708638579</v>
      </c>
      <c r="P1658" s="35">
        <f t="shared" si="310"/>
        <v>35308563.708638579</v>
      </c>
    </row>
    <row r="1659" spans="1:16" ht="17" x14ac:dyDescent="0.4">
      <c r="A1659" s="1">
        <v>1658</v>
      </c>
      <c r="B1659" s="21">
        <v>41471</v>
      </c>
      <c r="C1659" s="43">
        <v>2</v>
      </c>
      <c r="D1659" s="22">
        <v>60812</v>
      </c>
      <c r="E1659" s="25">
        <f t="shared" si="311"/>
        <v>56712</v>
      </c>
      <c r="F1659" s="25">
        <f t="shared" si="312"/>
        <v>57027.375</v>
      </c>
      <c r="G1659" s="25">
        <f t="shared" si="313"/>
        <v>1.0663650571326491</v>
      </c>
      <c r="H1659" s="25">
        <f t="shared" si="308"/>
        <v>0.99903006100488578</v>
      </c>
      <c r="I1659" s="4">
        <f t="shared" si="314"/>
        <v>60871.041196529717</v>
      </c>
      <c r="J1659" s="25">
        <f t="shared" si="309"/>
        <v>52922.034343962332</v>
      </c>
      <c r="K1659" s="15">
        <f t="shared" si="315"/>
        <v>52870.70319915135</v>
      </c>
      <c r="L1659" s="36">
        <f t="shared" si="316"/>
        <v>7941.2968008486496</v>
      </c>
      <c r="M1659" s="36">
        <f t="shared" si="317"/>
        <v>7941.2968008486496</v>
      </c>
      <c r="N1659" s="36">
        <f t="shared" si="318"/>
        <v>0.13058766034415328</v>
      </c>
      <c r="O1659" s="36">
        <f t="shared" si="319"/>
        <v>63064194.879168995</v>
      </c>
      <c r="P1659" s="35">
        <f t="shared" si="310"/>
        <v>63064194.879168995</v>
      </c>
    </row>
    <row r="1660" spans="1:16" ht="17" x14ac:dyDescent="0.4">
      <c r="A1660" s="1">
        <v>1659</v>
      </c>
      <c r="B1660" s="21">
        <v>41472</v>
      </c>
      <c r="C1660" s="43">
        <v>3</v>
      </c>
      <c r="D1660" s="22">
        <v>60565</v>
      </c>
      <c r="E1660" s="25">
        <f t="shared" si="311"/>
        <v>57342.75</v>
      </c>
      <c r="F1660" s="25">
        <f t="shared" si="312"/>
        <v>57794</v>
      </c>
      <c r="G1660" s="25">
        <f t="shared" si="313"/>
        <v>1.0479461535799564</v>
      </c>
      <c r="H1660" s="25">
        <f t="shared" si="308"/>
        <v>1.0006656594296783</v>
      </c>
      <c r="I1660" s="4">
        <f t="shared" si="314"/>
        <v>60524.711155290926</v>
      </c>
      <c r="J1660" s="25">
        <f t="shared" si="309"/>
        <v>52922.575010025175</v>
      </c>
      <c r="K1660" s="15">
        <f t="shared" si="315"/>
        <v>52957.803421123455</v>
      </c>
      <c r="L1660" s="36">
        <f t="shared" si="316"/>
        <v>7607.1965788765447</v>
      </c>
      <c r="M1660" s="36">
        <f t="shared" si="317"/>
        <v>7607.1965788765447</v>
      </c>
      <c r="N1660" s="36">
        <f t="shared" si="318"/>
        <v>0.12560384015316675</v>
      </c>
      <c r="O1660" s="36">
        <f t="shared" si="319"/>
        <v>57869439.789671004</v>
      </c>
      <c r="P1660" s="35">
        <f t="shared" si="310"/>
        <v>57869439.789671004</v>
      </c>
    </row>
    <row r="1661" spans="1:16" ht="17" x14ac:dyDescent="0.4">
      <c r="A1661" s="1">
        <v>1660</v>
      </c>
      <c r="B1661" s="21">
        <v>41473</v>
      </c>
      <c r="C1661" s="43">
        <v>4</v>
      </c>
      <c r="D1661" s="22">
        <v>49179</v>
      </c>
      <c r="E1661" s="25">
        <f t="shared" si="311"/>
        <v>58245.25</v>
      </c>
      <c r="F1661" s="25">
        <f t="shared" si="312"/>
        <v>57591.375</v>
      </c>
      <c r="G1661" s="25">
        <f t="shared" si="313"/>
        <v>0.85392995044830933</v>
      </c>
      <c r="H1661" s="25">
        <f t="shared" si="308"/>
        <v>1.0012225194949984</v>
      </c>
      <c r="I1661" s="4">
        <f t="shared" si="314"/>
        <v>49118.951124676212</v>
      </c>
      <c r="J1661" s="25">
        <f t="shared" si="309"/>
        <v>52923.115676088019</v>
      </c>
      <c r="K1661" s="15">
        <f t="shared" si="315"/>
        <v>52987.81521673809</v>
      </c>
      <c r="L1661" s="36">
        <f t="shared" si="316"/>
        <v>-3808.8152167380904</v>
      </c>
      <c r="M1661" s="36">
        <f t="shared" si="317"/>
        <v>3808.8152167380904</v>
      </c>
      <c r="N1661" s="36">
        <f t="shared" si="318"/>
        <v>7.7448000503021419E-2</v>
      </c>
      <c r="O1661" s="36">
        <f t="shared" si="319"/>
        <v>14507073.355255626</v>
      </c>
      <c r="P1661" s="35">
        <f t="shared" si="310"/>
        <v>14507073.355255626</v>
      </c>
    </row>
    <row r="1662" spans="1:16" ht="17" x14ac:dyDescent="0.4">
      <c r="A1662" s="1">
        <v>1661</v>
      </c>
      <c r="B1662" s="21">
        <v>41474</v>
      </c>
      <c r="C1662" s="43">
        <v>1</v>
      </c>
      <c r="D1662" s="22">
        <v>62425</v>
      </c>
      <c r="E1662" s="25">
        <f t="shared" si="311"/>
        <v>56937.5</v>
      </c>
      <c r="F1662" s="25">
        <f t="shared" si="312"/>
        <v>55577.125</v>
      </c>
      <c r="G1662" s="25">
        <f t="shared" si="313"/>
        <v>1.1232139121985889</v>
      </c>
      <c r="H1662" s="25">
        <f t="shared" si="308"/>
        <v>0.99908176007043725</v>
      </c>
      <c r="I1662" s="4">
        <f t="shared" si="314"/>
        <v>62482.373810526689</v>
      </c>
      <c r="J1662" s="25">
        <f t="shared" si="309"/>
        <v>52923.656342150862</v>
      </c>
      <c r="K1662" s="15">
        <f t="shared" si="315"/>
        <v>52875.059727679043</v>
      </c>
      <c r="L1662" s="36">
        <f t="shared" si="316"/>
        <v>9549.9402723209569</v>
      </c>
      <c r="M1662" s="36">
        <f t="shared" si="317"/>
        <v>9549.9402723209569</v>
      </c>
      <c r="N1662" s="36">
        <f t="shared" si="318"/>
        <v>0.15298262350534172</v>
      </c>
      <c r="O1662" s="36">
        <f t="shared" si="319"/>
        <v>91201359.204897672</v>
      </c>
      <c r="P1662" s="35">
        <f t="shared" si="310"/>
        <v>91201359.204897672</v>
      </c>
    </row>
    <row r="1663" spans="1:16" ht="17" x14ac:dyDescent="0.4">
      <c r="A1663" s="1">
        <v>1662</v>
      </c>
      <c r="B1663" s="21">
        <v>41475</v>
      </c>
      <c r="C1663" s="43">
        <v>2</v>
      </c>
      <c r="D1663" s="22">
        <v>55581</v>
      </c>
      <c r="E1663" s="25">
        <f t="shared" si="311"/>
        <v>54216.75</v>
      </c>
      <c r="F1663" s="25">
        <f t="shared" si="312"/>
        <v>55822.125</v>
      </c>
      <c r="G1663" s="25">
        <f t="shared" si="313"/>
        <v>0.99568047615528787</v>
      </c>
      <c r="H1663" s="25">
        <f t="shared" si="308"/>
        <v>0.99903006100488578</v>
      </c>
      <c r="I1663" s="4">
        <f t="shared" si="314"/>
        <v>55634.962519639514</v>
      </c>
      <c r="J1663" s="25">
        <f t="shared" si="309"/>
        <v>52924.197008213712</v>
      </c>
      <c r="K1663" s="15">
        <f t="shared" si="315"/>
        <v>52872.863765750335</v>
      </c>
      <c r="L1663" s="36">
        <f t="shared" si="316"/>
        <v>2708.136234249665</v>
      </c>
      <c r="M1663" s="36">
        <f t="shared" si="317"/>
        <v>2708.136234249665</v>
      </c>
      <c r="N1663" s="36">
        <f t="shared" si="318"/>
        <v>4.87241365619486E-2</v>
      </c>
      <c r="O1663" s="36">
        <f t="shared" si="319"/>
        <v>7334001.8632559562</v>
      </c>
      <c r="P1663" s="35">
        <f t="shared" si="310"/>
        <v>7334001.8632559562</v>
      </c>
    </row>
    <row r="1664" spans="1:16" ht="17" x14ac:dyDescent="0.4">
      <c r="A1664" s="1">
        <v>1663</v>
      </c>
      <c r="B1664" s="21">
        <v>41476</v>
      </c>
      <c r="C1664" s="43">
        <v>3</v>
      </c>
      <c r="D1664" s="22">
        <v>49682</v>
      </c>
      <c r="E1664" s="25">
        <f t="shared" si="311"/>
        <v>57427.5</v>
      </c>
      <c r="F1664" s="25">
        <f t="shared" si="312"/>
        <v>57548.625</v>
      </c>
      <c r="G1664" s="25">
        <f t="shared" si="313"/>
        <v>0.86330472708948303</v>
      </c>
      <c r="H1664" s="25">
        <f t="shared" si="308"/>
        <v>1.0006656594296783</v>
      </c>
      <c r="I1664" s="4">
        <f t="shared" si="314"/>
        <v>49648.950707787728</v>
      </c>
      <c r="J1664" s="25">
        <f t="shared" si="309"/>
        <v>52924.737674276555</v>
      </c>
      <c r="K1664" s="15">
        <f t="shared" si="315"/>
        <v>52959.967524972693</v>
      </c>
      <c r="L1664" s="36">
        <f t="shared" si="316"/>
        <v>-3277.9675249726934</v>
      </c>
      <c r="M1664" s="36">
        <f t="shared" si="317"/>
        <v>3277.9675249726934</v>
      </c>
      <c r="N1664" s="36">
        <f t="shared" si="318"/>
        <v>6.5978976791850039E-2</v>
      </c>
      <c r="O1664" s="36">
        <f t="shared" si="319"/>
        <v>10745071.094775606</v>
      </c>
      <c r="P1664" s="35">
        <f t="shared" si="310"/>
        <v>10745071.094775606</v>
      </c>
    </row>
    <row r="1665" spans="1:16" ht="17" x14ac:dyDescent="0.4">
      <c r="A1665" s="1">
        <v>1664</v>
      </c>
      <c r="B1665" s="21">
        <v>41477</v>
      </c>
      <c r="C1665" s="43">
        <v>4</v>
      </c>
      <c r="D1665" s="22">
        <v>62022</v>
      </c>
      <c r="E1665" s="25">
        <f t="shared" si="311"/>
        <v>57669.75</v>
      </c>
      <c r="F1665" s="25">
        <f t="shared" si="312"/>
        <v>58735.75</v>
      </c>
      <c r="G1665" s="25">
        <f t="shared" si="313"/>
        <v>1.0559497410010088</v>
      </c>
      <c r="H1665" s="25">
        <f t="shared" si="308"/>
        <v>1.0012225194949984</v>
      </c>
      <c r="I1665" s="4">
        <f t="shared" si="314"/>
        <v>61946.269477920818</v>
      </c>
      <c r="J1665" s="25">
        <f t="shared" si="309"/>
        <v>52925.278340339399</v>
      </c>
      <c r="K1665" s="15">
        <f t="shared" si="315"/>
        <v>52989.980524888684</v>
      </c>
      <c r="L1665" s="36">
        <f t="shared" si="316"/>
        <v>9032.0194751113158</v>
      </c>
      <c r="M1665" s="36">
        <f t="shared" si="317"/>
        <v>9032.0194751113158</v>
      </c>
      <c r="N1665" s="36">
        <f t="shared" si="318"/>
        <v>0.14562605970641573</v>
      </c>
      <c r="O1665" s="36">
        <f t="shared" si="319"/>
        <v>81577375.798790082</v>
      </c>
      <c r="P1665" s="35">
        <f t="shared" si="310"/>
        <v>81577375.798790082</v>
      </c>
    </row>
    <row r="1666" spans="1:16" ht="17" x14ac:dyDescent="0.4">
      <c r="A1666" s="1">
        <v>1665</v>
      </c>
      <c r="B1666" s="21">
        <v>41478</v>
      </c>
      <c r="C1666" s="43">
        <v>1</v>
      </c>
      <c r="D1666" s="22">
        <v>63394</v>
      </c>
      <c r="E1666" s="25">
        <f t="shared" si="311"/>
        <v>59801.75</v>
      </c>
      <c r="F1666" s="25">
        <f t="shared" si="312"/>
        <v>59902.25</v>
      </c>
      <c r="G1666" s="25">
        <f t="shared" si="313"/>
        <v>1.0582907987596459</v>
      </c>
      <c r="H1666" s="25">
        <f t="shared" ref="H1666:H1729" si="320">VLOOKUP(C1666,$Q$38:$S$42,3,FALSE)</f>
        <v>0.99908176007043725</v>
      </c>
      <c r="I1666" s="4">
        <f t="shared" si="314"/>
        <v>63452.264402795823</v>
      </c>
      <c r="J1666" s="25">
        <f t="shared" si="309"/>
        <v>52925.819006402242</v>
      </c>
      <c r="K1666" s="15">
        <f t="shared" si="315"/>
        <v>52877.220406085755</v>
      </c>
      <c r="L1666" s="36">
        <f t="shared" si="316"/>
        <v>10516.779593914245</v>
      </c>
      <c r="M1666" s="36">
        <f t="shared" si="317"/>
        <v>10516.779593914245</v>
      </c>
      <c r="N1666" s="36">
        <f t="shared" si="318"/>
        <v>0.16589550421040233</v>
      </c>
      <c r="O1666" s="36">
        <f t="shared" si="319"/>
        <v>110602653.02697107</v>
      </c>
      <c r="P1666" s="35">
        <f t="shared" si="310"/>
        <v>110602653.02697107</v>
      </c>
    </row>
    <row r="1667" spans="1:16" ht="17" x14ac:dyDescent="0.4">
      <c r="A1667" s="1">
        <v>1666</v>
      </c>
      <c r="B1667" s="21">
        <v>41479</v>
      </c>
      <c r="C1667" s="43">
        <v>2</v>
      </c>
      <c r="D1667" s="22">
        <v>64109</v>
      </c>
      <c r="E1667" s="25">
        <f t="shared" si="311"/>
        <v>60002.75</v>
      </c>
      <c r="F1667" s="25">
        <f t="shared" si="312"/>
        <v>59510</v>
      </c>
      <c r="G1667" s="25">
        <f t="shared" si="313"/>
        <v>1.0772811292219795</v>
      </c>
      <c r="H1667" s="25">
        <f t="shared" si="320"/>
        <v>0.99903006100488578</v>
      </c>
      <c r="I1667" s="4">
        <f t="shared" si="314"/>
        <v>64171.242190165161</v>
      </c>
      <c r="J1667" s="25">
        <f t="shared" ref="J1667:J1730" si="321">INTERCEPT($I$2:$I$3896,$A$2:$A$3896)+SLOPE($I$2:$I$3896,$A$2:$A$3896)*A1667</f>
        <v>52926.359672465085</v>
      </c>
      <c r="K1667" s="15">
        <f t="shared" si="315"/>
        <v>52875.02433234932</v>
      </c>
      <c r="L1667" s="36">
        <f t="shared" si="316"/>
        <v>11233.97566765068</v>
      </c>
      <c r="M1667" s="36">
        <f t="shared" si="317"/>
        <v>11233.97566765068</v>
      </c>
      <c r="N1667" s="36">
        <f t="shared" si="318"/>
        <v>0.17523242707967182</v>
      </c>
      <c r="O1667" s="36">
        <f t="shared" si="319"/>
        <v>126202209.30136755</v>
      </c>
      <c r="P1667" s="35">
        <f t="shared" ref="P1667:P1730" si="322">(D1667-K1667)^2</f>
        <v>126202209.30136755</v>
      </c>
    </row>
    <row r="1668" spans="1:16" ht="17" x14ac:dyDescent="0.4">
      <c r="A1668" s="1">
        <v>1667</v>
      </c>
      <c r="B1668" s="21">
        <v>41480</v>
      </c>
      <c r="C1668" s="43">
        <v>3</v>
      </c>
      <c r="D1668" s="22">
        <v>50486</v>
      </c>
      <c r="E1668" s="25">
        <f t="shared" si="311"/>
        <v>59017.25</v>
      </c>
      <c r="F1668" s="25">
        <f t="shared" si="312"/>
        <v>57943.125</v>
      </c>
      <c r="G1668" s="25">
        <f t="shared" si="313"/>
        <v>0.87130267827287533</v>
      </c>
      <c r="H1668" s="25">
        <f t="shared" si="320"/>
        <v>1.0006656594296783</v>
      </c>
      <c r="I1668" s="4">
        <f t="shared" si="314"/>
        <v>50452.415873623671</v>
      </c>
      <c r="J1668" s="25">
        <f t="shared" si="321"/>
        <v>52926.900338527936</v>
      </c>
      <c r="K1668" s="15">
        <f t="shared" si="315"/>
        <v>52962.131628821924</v>
      </c>
      <c r="L1668" s="36">
        <f t="shared" si="316"/>
        <v>-2476.1316288219241</v>
      </c>
      <c r="M1668" s="36">
        <f t="shared" si="317"/>
        <v>2476.1316288219241</v>
      </c>
      <c r="N1668" s="36">
        <f t="shared" si="318"/>
        <v>4.9045906366555564E-2</v>
      </c>
      <c r="O1668" s="36">
        <f t="shared" si="319"/>
        <v>6131227.8432523152</v>
      </c>
      <c r="P1668" s="35">
        <f t="shared" si="322"/>
        <v>6131227.8432523152</v>
      </c>
    </row>
    <row r="1669" spans="1:16" ht="17" x14ac:dyDescent="0.4">
      <c r="A1669" s="1">
        <v>1668</v>
      </c>
      <c r="B1669" s="21">
        <v>41481</v>
      </c>
      <c r="C1669" s="43">
        <v>4</v>
      </c>
      <c r="D1669" s="22">
        <v>58080</v>
      </c>
      <c r="E1669" s="25">
        <f t="shared" ref="E1669:E1732" si="323">AVERAGE(D1667:D1670)</f>
        <v>56869</v>
      </c>
      <c r="F1669" s="25">
        <f t="shared" ref="F1669:F1732" si="324">AVERAGE(E1669:E1670)</f>
        <v>55076.125</v>
      </c>
      <c r="G1669" s="25">
        <f t="shared" si="313"/>
        <v>1.0545404201911446</v>
      </c>
      <c r="H1669" s="25">
        <f t="shared" si="320"/>
        <v>1.0012225194949984</v>
      </c>
      <c r="I1669" s="4">
        <f t="shared" si="314"/>
        <v>58009.082765432286</v>
      </c>
      <c r="J1669" s="25">
        <f t="shared" si="321"/>
        <v>52927.441004590779</v>
      </c>
      <c r="K1669" s="15">
        <f t="shared" si="315"/>
        <v>52992.145833039271</v>
      </c>
      <c r="L1669" s="36">
        <f t="shared" si="316"/>
        <v>5087.8541669607293</v>
      </c>
      <c r="M1669" s="36">
        <f t="shared" si="317"/>
        <v>5087.8541669607293</v>
      </c>
      <c r="N1669" s="36">
        <f t="shared" si="318"/>
        <v>8.7600794885687491E-2</v>
      </c>
      <c r="O1669" s="36">
        <f t="shared" si="319"/>
        <v>25886260.024259657</v>
      </c>
      <c r="P1669" s="35">
        <f t="shared" si="322"/>
        <v>25886260.024259657</v>
      </c>
    </row>
    <row r="1670" spans="1:16" ht="17" x14ac:dyDescent="0.4">
      <c r="A1670" s="1">
        <v>1669</v>
      </c>
      <c r="B1670" s="21">
        <v>41482</v>
      </c>
      <c r="C1670" s="43">
        <v>1</v>
      </c>
      <c r="D1670" s="22">
        <v>54801</v>
      </c>
      <c r="E1670" s="25">
        <f t="shared" si="323"/>
        <v>53283.25</v>
      </c>
      <c r="F1670" s="25">
        <f t="shared" si="324"/>
        <v>54769.125</v>
      </c>
      <c r="G1670" s="25">
        <f t="shared" si="313"/>
        <v>1.000581988483475</v>
      </c>
      <c r="H1670" s="25">
        <f t="shared" si="320"/>
        <v>0.99908176007043725</v>
      </c>
      <c r="I1670" s="4">
        <f t="shared" si="314"/>
        <v>54851.366715108903</v>
      </c>
      <c r="J1670" s="25">
        <f t="shared" si="321"/>
        <v>52927.981670653622</v>
      </c>
      <c r="K1670" s="15">
        <f t="shared" si="315"/>
        <v>52879.381084492459</v>
      </c>
      <c r="L1670" s="36">
        <f t="shared" si="316"/>
        <v>1921.6189155075408</v>
      </c>
      <c r="M1670" s="36">
        <f t="shared" si="317"/>
        <v>1921.6189155075408</v>
      </c>
      <c r="N1670" s="36">
        <f t="shared" si="318"/>
        <v>3.5065398724613436E-2</v>
      </c>
      <c r="O1670" s="36">
        <f t="shared" si="319"/>
        <v>3692619.2564363773</v>
      </c>
      <c r="P1670" s="35">
        <f t="shared" si="322"/>
        <v>3692619.2564363773</v>
      </c>
    </row>
    <row r="1671" spans="1:16" ht="17" x14ac:dyDescent="0.4">
      <c r="A1671" s="1">
        <v>1670</v>
      </c>
      <c r="B1671" s="21">
        <v>41483</v>
      </c>
      <c r="C1671" s="43">
        <v>2</v>
      </c>
      <c r="D1671" s="22">
        <v>49766</v>
      </c>
      <c r="E1671" s="25">
        <f t="shared" si="323"/>
        <v>56255</v>
      </c>
      <c r="F1671" s="25">
        <f t="shared" si="324"/>
        <v>56862.125</v>
      </c>
      <c r="G1671" s="25">
        <f t="shared" si="313"/>
        <v>0.87520471667212574</v>
      </c>
      <c r="H1671" s="25">
        <f t="shared" si="320"/>
        <v>0.99903006100488578</v>
      </c>
      <c r="I1671" s="4">
        <f t="shared" si="314"/>
        <v>49814.316848426264</v>
      </c>
      <c r="J1671" s="25">
        <f t="shared" si="321"/>
        <v>52928.522336716465</v>
      </c>
      <c r="K1671" s="15">
        <f t="shared" si="315"/>
        <v>52877.184898948311</v>
      </c>
      <c r="L1671" s="36">
        <f t="shared" si="316"/>
        <v>-3111.1848989483115</v>
      </c>
      <c r="M1671" s="36">
        <f t="shared" si="317"/>
        <v>3111.1848989483115</v>
      </c>
      <c r="N1671" s="36">
        <f t="shared" si="318"/>
        <v>6.2516274141950559E-2</v>
      </c>
      <c r="O1671" s="36">
        <f t="shared" si="319"/>
        <v>9679471.4754440151</v>
      </c>
      <c r="P1671" s="35">
        <f t="shared" si="322"/>
        <v>9679471.4754440151</v>
      </c>
    </row>
    <row r="1672" spans="1:16" ht="17" x14ac:dyDescent="0.4">
      <c r="A1672" s="1">
        <v>1671</v>
      </c>
      <c r="B1672" s="21">
        <v>41484</v>
      </c>
      <c r="C1672" s="43">
        <v>3</v>
      </c>
      <c r="D1672" s="22">
        <v>62373</v>
      </c>
      <c r="E1672" s="25">
        <f t="shared" si="323"/>
        <v>57469.25</v>
      </c>
      <c r="F1672" s="25">
        <f t="shared" si="324"/>
        <v>58505.875</v>
      </c>
      <c r="G1672" s="25">
        <f t="shared" si="313"/>
        <v>1.0660980628013854</v>
      </c>
      <c r="H1672" s="25">
        <f t="shared" si="320"/>
        <v>1.0006656594296783</v>
      </c>
      <c r="I1672" s="4">
        <f t="shared" si="314"/>
        <v>62331.50844363842</v>
      </c>
      <c r="J1672" s="25">
        <f t="shared" si="321"/>
        <v>52929.063002779309</v>
      </c>
      <c r="K1672" s="15">
        <f t="shared" si="315"/>
        <v>52964.295732671148</v>
      </c>
      <c r="L1672" s="36">
        <f t="shared" si="316"/>
        <v>9408.7042673288524</v>
      </c>
      <c r="M1672" s="36">
        <f t="shared" si="317"/>
        <v>9408.7042673288524</v>
      </c>
      <c r="N1672" s="36">
        <f t="shared" si="318"/>
        <v>0.15084578691627551</v>
      </c>
      <c r="O1672" s="36">
        <f t="shared" si="319"/>
        <v>88523715.990052164</v>
      </c>
      <c r="P1672" s="35">
        <f t="shared" si="322"/>
        <v>88523715.990052164</v>
      </c>
    </row>
    <row r="1673" spans="1:16" ht="17" x14ac:dyDescent="0.4">
      <c r="A1673" s="1">
        <v>1672</v>
      </c>
      <c r="B1673" s="21">
        <v>41485</v>
      </c>
      <c r="C1673" s="43">
        <v>4</v>
      </c>
      <c r="D1673" s="22">
        <v>62937</v>
      </c>
      <c r="E1673" s="25">
        <f t="shared" si="323"/>
        <v>59542.5</v>
      </c>
      <c r="F1673" s="25">
        <f t="shared" si="324"/>
        <v>60191.375</v>
      </c>
      <c r="G1673" s="25">
        <f t="shared" si="313"/>
        <v>1.0456149240651174</v>
      </c>
      <c r="H1673" s="25">
        <f t="shared" si="320"/>
        <v>1.0012225194949984</v>
      </c>
      <c r="I1673" s="4">
        <f t="shared" si="314"/>
        <v>62860.152238429953</v>
      </c>
      <c r="J1673" s="25">
        <f t="shared" si="321"/>
        <v>52929.603668842152</v>
      </c>
      <c r="K1673" s="15">
        <f t="shared" si="315"/>
        <v>52994.31114118985</v>
      </c>
      <c r="L1673" s="36">
        <f t="shared" si="316"/>
        <v>9942.6888588101501</v>
      </c>
      <c r="M1673" s="36">
        <f t="shared" si="317"/>
        <v>9942.6888588101501</v>
      </c>
      <c r="N1673" s="36">
        <f t="shared" si="318"/>
        <v>0.15797843651286445</v>
      </c>
      <c r="O1673" s="36">
        <f t="shared" si="319"/>
        <v>98857061.743107483</v>
      </c>
      <c r="P1673" s="35">
        <f t="shared" si="322"/>
        <v>98857061.743107483</v>
      </c>
    </row>
    <row r="1674" spans="1:16" ht="17" x14ac:dyDescent="0.4">
      <c r="A1674" s="1">
        <v>1673</v>
      </c>
      <c r="B1674" s="21">
        <v>41486</v>
      </c>
      <c r="C1674" s="43">
        <v>1</v>
      </c>
      <c r="D1674" s="22">
        <v>63094</v>
      </c>
      <c r="E1674" s="25">
        <f t="shared" si="323"/>
        <v>60840.25</v>
      </c>
      <c r="F1674" s="25">
        <f t="shared" si="324"/>
        <v>61609.875</v>
      </c>
      <c r="G1674" s="25">
        <f t="shared" si="313"/>
        <v>1.0240890766293553</v>
      </c>
      <c r="H1674" s="25">
        <f t="shared" si="320"/>
        <v>0.99908176007043725</v>
      </c>
      <c r="I1674" s="4">
        <f t="shared" si="314"/>
        <v>63151.988677635098</v>
      </c>
      <c r="J1674" s="25">
        <f t="shared" si="321"/>
        <v>52930.144334905002</v>
      </c>
      <c r="K1674" s="15">
        <f t="shared" si="315"/>
        <v>52881.541762899171</v>
      </c>
      <c r="L1674" s="36">
        <f t="shared" si="316"/>
        <v>10212.458237100829</v>
      </c>
      <c r="M1674" s="36">
        <f t="shared" si="317"/>
        <v>10212.458237100829</v>
      </c>
      <c r="N1674" s="36">
        <f t="shared" si="318"/>
        <v>0.16186100480395646</v>
      </c>
      <c r="O1674" s="36">
        <f t="shared" si="319"/>
        <v>104294303.24452858</v>
      </c>
      <c r="P1674" s="35">
        <f t="shared" si="322"/>
        <v>104294303.24452858</v>
      </c>
    </row>
    <row r="1675" spans="1:16" ht="17" x14ac:dyDescent="0.4">
      <c r="A1675" s="1">
        <v>1674</v>
      </c>
      <c r="B1675" s="21">
        <v>41487</v>
      </c>
      <c r="C1675" s="43">
        <v>2</v>
      </c>
      <c r="D1675" s="22">
        <v>54957</v>
      </c>
      <c r="E1675" s="25">
        <f t="shared" si="323"/>
        <v>62379.5</v>
      </c>
      <c r="F1675" s="25">
        <f t="shared" si="324"/>
        <v>61997.375</v>
      </c>
      <c r="G1675" s="25">
        <f t="shared" si="313"/>
        <v>0.88644075656429</v>
      </c>
      <c r="H1675" s="25">
        <f t="shared" si="320"/>
        <v>0.99903006100488578</v>
      </c>
      <c r="I1675" s="4">
        <f t="shared" si="314"/>
        <v>55010.356690088862</v>
      </c>
      <c r="J1675" s="25">
        <f t="shared" si="321"/>
        <v>52930.685000967846</v>
      </c>
      <c r="K1675" s="15">
        <f t="shared" si="315"/>
        <v>52879.345465547296</v>
      </c>
      <c r="L1675" s="36">
        <f t="shared" si="316"/>
        <v>2077.654534452704</v>
      </c>
      <c r="M1675" s="36">
        <f t="shared" si="317"/>
        <v>2077.654534452704</v>
      </c>
      <c r="N1675" s="36">
        <f t="shared" si="318"/>
        <v>3.7805093699668904E-2</v>
      </c>
      <c r="O1675" s="36">
        <f t="shared" si="319"/>
        <v>4316648.3645318821</v>
      </c>
      <c r="P1675" s="35">
        <f t="shared" si="322"/>
        <v>4316648.3645318821</v>
      </c>
    </row>
    <row r="1676" spans="1:16" ht="17" x14ac:dyDescent="0.4">
      <c r="A1676" s="1">
        <v>1675</v>
      </c>
      <c r="B1676" s="21">
        <v>41488</v>
      </c>
      <c r="C1676" s="43">
        <v>3</v>
      </c>
      <c r="D1676" s="22">
        <v>68530</v>
      </c>
      <c r="E1676" s="25">
        <f t="shared" si="323"/>
        <v>61615.25</v>
      </c>
      <c r="F1676" s="25">
        <f t="shared" si="324"/>
        <v>60656.625</v>
      </c>
      <c r="G1676" s="25">
        <f t="shared" si="313"/>
        <v>1.1298023917420397</v>
      </c>
      <c r="H1676" s="25">
        <f t="shared" si="320"/>
        <v>1.0006656594296783</v>
      </c>
      <c r="I1676" s="4">
        <f t="shared" si="314"/>
        <v>68484.412704896997</v>
      </c>
      <c r="J1676" s="25">
        <f t="shared" si="321"/>
        <v>52931.225667030689</v>
      </c>
      <c r="K1676" s="15">
        <f t="shared" si="315"/>
        <v>52966.459836520378</v>
      </c>
      <c r="L1676" s="36">
        <f t="shared" si="316"/>
        <v>15563.540163479622</v>
      </c>
      <c r="M1676" s="36">
        <f t="shared" si="317"/>
        <v>15563.540163479622</v>
      </c>
      <c r="N1676" s="36">
        <f t="shared" si="318"/>
        <v>0.22710550362585177</v>
      </c>
      <c r="O1676" s="36">
        <f t="shared" si="319"/>
        <v>242223782.42024329</v>
      </c>
      <c r="P1676" s="35">
        <f t="shared" si="322"/>
        <v>242223782.42024329</v>
      </c>
    </row>
    <row r="1677" spans="1:16" ht="17" x14ac:dyDescent="0.4">
      <c r="A1677" s="1">
        <v>1676</v>
      </c>
      <c r="B1677" s="21">
        <v>41489</v>
      </c>
      <c r="C1677" s="43">
        <v>4</v>
      </c>
      <c r="D1677" s="22">
        <v>59880</v>
      </c>
      <c r="E1677" s="25">
        <f t="shared" si="323"/>
        <v>59698</v>
      </c>
      <c r="F1677" s="25">
        <f t="shared" si="324"/>
        <v>61331.25</v>
      </c>
      <c r="G1677" s="25">
        <f t="shared" si="313"/>
        <v>0.97633751146438397</v>
      </c>
      <c r="H1677" s="25">
        <f t="shared" si="320"/>
        <v>1.0012225194949984</v>
      </c>
      <c r="I1677" s="4">
        <f t="shared" si="314"/>
        <v>59806.884917253534</v>
      </c>
      <c r="J1677" s="25">
        <f t="shared" si="321"/>
        <v>52931.766333093532</v>
      </c>
      <c r="K1677" s="15">
        <f t="shared" si="315"/>
        <v>52996.476449340436</v>
      </c>
      <c r="L1677" s="36">
        <f t="shared" si="316"/>
        <v>6883.5235506595636</v>
      </c>
      <c r="M1677" s="36">
        <f t="shared" si="317"/>
        <v>6883.5235506595636</v>
      </c>
      <c r="N1677" s="36">
        <f t="shared" si="318"/>
        <v>0.11495530311722718</v>
      </c>
      <c r="O1677" s="36">
        <f t="shared" si="319"/>
        <v>47382896.472484849</v>
      </c>
      <c r="P1677" s="35">
        <f t="shared" si="322"/>
        <v>47382896.472484849</v>
      </c>
    </row>
    <row r="1678" spans="1:16" ht="17" x14ac:dyDescent="0.4">
      <c r="A1678" s="1">
        <v>1677</v>
      </c>
      <c r="B1678" s="21">
        <v>41490</v>
      </c>
      <c r="C1678" s="43">
        <v>1</v>
      </c>
      <c r="D1678" s="22">
        <v>55425</v>
      </c>
      <c r="E1678" s="25">
        <f t="shared" si="323"/>
        <v>62964.5</v>
      </c>
      <c r="F1678" s="25">
        <f t="shared" si="324"/>
        <v>63106.25</v>
      </c>
      <c r="G1678" s="25">
        <f t="shared" si="313"/>
        <v>0.87828067742893934</v>
      </c>
      <c r="H1678" s="25">
        <f t="shared" si="320"/>
        <v>0.99908176007043725</v>
      </c>
      <c r="I1678" s="4">
        <f t="shared" si="314"/>
        <v>55475.940223443198</v>
      </c>
      <c r="J1678" s="25">
        <f t="shared" si="321"/>
        <v>52932.306999156375</v>
      </c>
      <c r="K1678" s="15">
        <f t="shared" si="315"/>
        <v>52883.702441305875</v>
      </c>
      <c r="L1678" s="36">
        <f t="shared" si="316"/>
        <v>2541.2975586941247</v>
      </c>
      <c r="M1678" s="36">
        <f t="shared" si="317"/>
        <v>2541.2975586941247</v>
      </c>
      <c r="N1678" s="36">
        <f t="shared" si="318"/>
        <v>4.5851106155960754E-2</v>
      </c>
      <c r="O1678" s="36">
        <f t="shared" si="319"/>
        <v>6458193.2818247182</v>
      </c>
      <c r="P1678" s="35">
        <f t="shared" si="322"/>
        <v>6458193.2818247182</v>
      </c>
    </row>
    <row r="1679" spans="1:16" ht="17" x14ac:dyDescent="0.4">
      <c r="A1679" s="1">
        <v>1678</v>
      </c>
      <c r="B1679" s="21">
        <v>41491</v>
      </c>
      <c r="C1679" s="43">
        <v>2</v>
      </c>
      <c r="D1679" s="22">
        <v>68023</v>
      </c>
      <c r="E1679" s="25">
        <f t="shared" si="323"/>
        <v>63248</v>
      </c>
      <c r="F1679" s="25">
        <f t="shared" si="324"/>
        <v>64431.75</v>
      </c>
      <c r="G1679" s="25">
        <f t="shared" si="313"/>
        <v>1.0557372723851206</v>
      </c>
      <c r="H1679" s="25">
        <f t="shared" si="320"/>
        <v>0.99903006100488578</v>
      </c>
      <c r="I1679" s="4">
        <f t="shared" si="314"/>
        <v>68089.042217186434</v>
      </c>
      <c r="J1679" s="25">
        <f t="shared" si="321"/>
        <v>52932.847665219218</v>
      </c>
      <c r="K1679" s="15">
        <f t="shared" si="315"/>
        <v>52881.506032146281</v>
      </c>
      <c r="L1679" s="36">
        <f t="shared" si="316"/>
        <v>15141.493967853719</v>
      </c>
      <c r="M1679" s="36">
        <f t="shared" si="317"/>
        <v>15141.493967853719</v>
      </c>
      <c r="N1679" s="36">
        <f t="shared" si="318"/>
        <v>0.22259373987994824</v>
      </c>
      <c r="O1679" s="36">
        <f t="shared" si="319"/>
        <v>229264839.57855058</v>
      </c>
      <c r="P1679" s="35">
        <f t="shared" si="322"/>
        <v>229264839.57855058</v>
      </c>
    </row>
    <row r="1680" spans="1:16" ht="17" x14ac:dyDescent="0.4">
      <c r="A1680" s="1">
        <v>1679</v>
      </c>
      <c r="B1680" s="21">
        <v>41492</v>
      </c>
      <c r="C1680" s="43">
        <v>3</v>
      </c>
      <c r="D1680" s="22">
        <v>69664</v>
      </c>
      <c r="E1680" s="25">
        <f t="shared" si="323"/>
        <v>65615.5</v>
      </c>
      <c r="F1680" s="25">
        <f t="shared" si="324"/>
        <v>65393.75</v>
      </c>
      <c r="G1680" s="25">
        <f t="shared" si="313"/>
        <v>1.0653005830067859</v>
      </c>
      <c r="H1680" s="25">
        <f t="shared" si="320"/>
        <v>1.0006656594296783</v>
      </c>
      <c r="I1680" s="4">
        <f t="shared" si="314"/>
        <v>69617.658349247693</v>
      </c>
      <c r="J1680" s="25">
        <f t="shared" si="321"/>
        <v>52933.388331282069</v>
      </c>
      <c r="K1680" s="15">
        <f t="shared" si="315"/>
        <v>52968.623940369609</v>
      </c>
      <c r="L1680" s="36">
        <f t="shared" si="316"/>
        <v>16695.376059630391</v>
      </c>
      <c r="M1680" s="36">
        <f t="shared" si="317"/>
        <v>16695.376059630391</v>
      </c>
      <c r="N1680" s="36">
        <f t="shared" si="318"/>
        <v>0.23965571973516295</v>
      </c>
      <c r="O1680" s="36">
        <f t="shared" si="319"/>
        <v>278735581.77247959</v>
      </c>
      <c r="P1680" s="35">
        <f t="shared" si="322"/>
        <v>278735581.77247959</v>
      </c>
    </row>
    <row r="1681" spans="1:16" ht="17" x14ac:dyDescent="0.4">
      <c r="A1681" s="1">
        <v>1680</v>
      </c>
      <c r="B1681" s="21">
        <v>41493</v>
      </c>
      <c r="C1681" s="43">
        <v>4</v>
      </c>
      <c r="D1681" s="22">
        <v>69350</v>
      </c>
      <c r="E1681" s="25">
        <f t="shared" si="323"/>
        <v>65172</v>
      </c>
      <c r="F1681" s="25">
        <f t="shared" si="324"/>
        <v>64838.875</v>
      </c>
      <c r="G1681" s="25">
        <f t="shared" si="313"/>
        <v>1.0695743872792365</v>
      </c>
      <c r="H1681" s="25">
        <f t="shared" si="320"/>
        <v>1.0012225194949984</v>
      </c>
      <c r="I1681" s="4">
        <f t="shared" si="314"/>
        <v>69265.32179377976</v>
      </c>
      <c r="J1681" s="25">
        <f t="shared" si="321"/>
        <v>52933.928997344912</v>
      </c>
      <c r="K1681" s="15">
        <f t="shared" si="315"/>
        <v>52998.64175749103</v>
      </c>
      <c r="L1681" s="36">
        <f t="shared" si="316"/>
        <v>16351.35824250897</v>
      </c>
      <c r="M1681" s="36">
        <f t="shared" si="317"/>
        <v>16351.35824250897</v>
      </c>
      <c r="N1681" s="36">
        <f t="shared" si="318"/>
        <v>0.23578021979104499</v>
      </c>
      <c r="O1681" s="36">
        <f t="shared" si="319"/>
        <v>267366916.37486604</v>
      </c>
      <c r="P1681" s="35">
        <f t="shared" si="322"/>
        <v>267366916.37486604</v>
      </c>
    </row>
    <row r="1682" spans="1:16" ht="17" x14ac:dyDescent="0.4">
      <c r="A1682" s="1">
        <v>1681</v>
      </c>
      <c r="B1682" s="21">
        <v>41494</v>
      </c>
      <c r="C1682" s="43">
        <v>1</v>
      </c>
      <c r="D1682" s="22">
        <v>53651</v>
      </c>
      <c r="E1682" s="25">
        <f t="shared" si="323"/>
        <v>64505.75</v>
      </c>
      <c r="F1682" s="25">
        <f t="shared" si="324"/>
        <v>63074.5</v>
      </c>
      <c r="G1682" s="25">
        <f t="shared" si="313"/>
        <v>0.85059730953079293</v>
      </c>
      <c r="H1682" s="25">
        <f t="shared" si="320"/>
        <v>0.99908176007043725</v>
      </c>
      <c r="I1682" s="4">
        <f t="shared" si="314"/>
        <v>53700.30976865947</v>
      </c>
      <c r="J1682" s="25">
        <f t="shared" si="321"/>
        <v>52934.469663407755</v>
      </c>
      <c r="K1682" s="15">
        <f t="shared" si="315"/>
        <v>52885.863119712587</v>
      </c>
      <c r="L1682" s="36">
        <f t="shared" si="316"/>
        <v>765.13688028741308</v>
      </c>
      <c r="M1682" s="36">
        <f t="shared" si="317"/>
        <v>765.13688028741308</v>
      </c>
      <c r="N1682" s="36">
        <f t="shared" si="318"/>
        <v>1.4261372207179979E-2</v>
      </c>
      <c r="O1682" s="36">
        <f t="shared" si="319"/>
        <v>585434.44557595509</v>
      </c>
      <c r="P1682" s="35">
        <f t="shared" si="322"/>
        <v>585434.44557595509</v>
      </c>
    </row>
    <row r="1683" spans="1:16" ht="17" x14ac:dyDescent="0.4">
      <c r="A1683" s="1">
        <v>1682</v>
      </c>
      <c r="B1683" s="21">
        <v>41495</v>
      </c>
      <c r="C1683" s="43">
        <v>2</v>
      </c>
      <c r="D1683" s="22">
        <v>65358</v>
      </c>
      <c r="E1683" s="25">
        <f t="shared" si="323"/>
        <v>61643.25</v>
      </c>
      <c r="F1683" s="25">
        <f t="shared" si="324"/>
        <v>59692.875</v>
      </c>
      <c r="G1683" s="25">
        <f t="shared" si="313"/>
        <v>1.094904542627575</v>
      </c>
      <c r="H1683" s="25">
        <f t="shared" si="320"/>
        <v>0.99903006100488578</v>
      </c>
      <c r="I1683" s="4">
        <f t="shared" si="314"/>
        <v>65421.454820147163</v>
      </c>
      <c r="J1683" s="25">
        <f t="shared" si="321"/>
        <v>52935.010329470599</v>
      </c>
      <c r="K1683" s="15">
        <f t="shared" si="315"/>
        <v>52883.666598745272</v>
      </c>
      <c r="L1683" s="36">
        <f t="shared" si="316"/>
        <v>12474.333401254728</v>
      </c>
      <c r="M1683" s="36">
        <f t="shared" si="317"/>
        <v>12474.333401254728</v>
      </c>
      <c r="N1683" s="36">
        <f t="shared" si="318"/>
        <v>0.19086161451168529</v>
      </c>
      <c r="O1683" s="36">
        <f t="shared" si="319"/>
        <v>155608993.80565932</v>
      </c>
      <c r="P1683" s="35">
        <f t="shared" si="322"/>
        <v>155608993.80565932</v>
      </c>
    </row>
    <row r="1684" spans="1:16" ht="17" x14ac:dyDescent="0.4">
      <c r="A1684" s="1">
        <v>1683</v>
      </c>
      <c r="B1684" s="21">
        <v>41496</v>
      </c>
      <c r="C1684" s="43">
        <v>3</v>
      </c>
      <c r="D1684" s="22">
        <v>58214</v>
      </c>
      <c r="E1684" s="25">
        <f t="shared" si="323"/>
        <v>57742.5</v>
      </c>
      <c r="F1684" s="25">
        <f t="shared" si="324"/>
        <v>58963.25</v>
      </c>
      <c r="G1684" s="25">
        <f t="shared" si="313"/>
        <v>0.9872929324621692</v>
      </c>
      <c r="H1684" s="25">
        <f t="shared" si="320"/>
        <v>1.0006656594296783</v>
      </c>
      <c r="I1684" s="4">
        <f t="shared" si="314"/>
        <v>58175.275079569154</v>
      </c>
      <c r="J1684" s="25">
        <f t="shared" si="321"/>
        <v>52935.550995533442</v>
      </c>
      <c r="K1684" s="15">
        <f t="shared" si="315"/>
        <v>52970.78804421884</v>
      </c>
      <c r="L1684" s="36">
        <f t="shared" si="316"/>
        <v>5243.2119557811602</v>
      </c>
      <c r="M1684" s="36">
        <f t="shared" si="317"/>
        <v>5243.2119557811602</v>
      </c>
      <c r="N1684" s="36">
        <f t="shared" si="318"/>
        <v>9.006788669016319E-2</v>
      </c>
      <c r="O1684" s="36">
        <f t="shared" si="319"/>
        <v>27491271.6132465</v>
      </c>
      <c r="P1684" s="35">
        <f t="shared" si="322"/>
        <v>27491271.6132465</v>
      </c>
    </row>
    <row r="1685" spans="1:16" ht="17" x14ac:dyDescent="0.4">
      <c r="A1685" s="1">
        <v>1684</v>
      </c>
      <c r="B1685" s="21">
        <v>41497</v>
      </c>
      <c r="C1685" s="43">
        <v>4</v>
      </c>
      <c r="D1685" s="22">
        <v>53747</v>
      </c>
      <c r="E1685" s="25">
        <f t="shared" si="323"/>
        <v>60184</v>
      </c>
      <c r="F1685" s="25">
        <f t="shared" si="324"/>
        <v>59949.875</v>
      </c>
      <c r="G1685" s="25">
        <f t="shared" si="313"/>
        <v>0.89653231136845568</v>
      </c>
      <c r="H1685" s="25">
        <f t="shared" si="320"/>
        <v>1.0012225194949984</v>
      </c>
      <c r="I1685" s="4">
        <f t="shared" si="314"/>
        <v>53681.373474409243</v>
      </c>
      <c r="J1685" s="25">
        <f t="shared" si="321"/>
        <v>52936.091661596292</v>
      </c>
      <c r="K1685" s="15">
        <f t="shared" si="315"/>
        <v>53000.807065641617</v>
      </c>
      <c r="L1685" s="36">
        <f t="shared" si="316"/>
        <v>746.19293435838335</v>
      </c>
      <c r="M1685" s="36">
        <f t="shared" si="317"/>
        <v>746.19293435838335</v>
      </c>
      <c r="N1685" s="36">
        <f t="shared" si="318"/>
        <v>1.3883434133223869E-2</v>
      </c>
      <c r="O1685" s="36">
        <f t="shared" si="319"/>
        <v>556803.89528637461</v>
      </c>
      <c r="P1685" s="35">
        <f t="shared" si="322"/>
        <v>556803.89528637461</v>
      </c>
    </row>
    <row r="1686" spans="1:16" ht="17" x14ac:dyDescent="0.4">
      <c r="A1686" s="1">
        <v>1685</v>
      </c>
      <c r="B1686" s="21">
        <v>41498</v>
      </c>
      <c r="C1686" s="43">
        <v>1</v>
      </c>
      <c r="D1686" s="22">
        <v>63417</v>
      </c>
      <c r="E1686" s="25">
        <f t="shared" si="323"/>
        <v>59715.75</v>
      </c>
      <c r="F1686" s="25">
        <f t="shared" si="324"/>
        <v>60274.5</v>
      </c>
      <c r="G1686" s="25">
        <f t="shared" si="313"/>
        <v>1.0521364756240201</v>
      </c>
      <c r="H1686" s="25">
        <f t="shared" si="320"/>
        <v>0.99908176007043725</v>
      </c>
      <c r="I1686" s="4">
        <f t="shared" si="314"/>
        <v>63475.285541724807</v>
      </c>
      <c r="J1686" s="25">
        <f t="shared" si="321"/>
        <v>52936.632327659136</v>
      </c>
      <c r="K1686" s="15">
        <f t="shared" si="315"/>
        <v>52888.023798119299</v>
      </c>
      <c r="L1686" s="36">
        <f t="shared" si="316"/>
        <v>10528.976201880701</v>
      </c>
      <c r="M1686" s="36">
        <f t="shared" si="317"/>
        <v>10528.976201880701</v>
      </c>
      <c r="N1686" s="36">
        <f t="shared" si="318"/>
        <v>0.16602766138229025</v>
      </c>
      <c r="O1686" s="36">
        <f t="shared" si="319"/>
        <v>110859339.85977016</v>
      </c>
      <c r="P1686" s="35">
        <f t="shared" si="322"/>
        <v>110859339.85977016</v>
      </c>
    </row>
    <row r="1687" spans="1:16" ht="17" x14ac:dyDescent="0.4">
      <c r="A1687" s="1">
        <v>1686</v>
      </c>
      <c r="B1687" s="21">
        <v>41499</v>
      </c>
      <c r="C1687" s="43">
        <v>2</v>
      </c>
      <c r="D1687" s="22">
        <v>63485</v>
      </c>
      <c r="E1687" s="25">
        <f t="shared" si="323"/>
        <v>60833.25</v>
      </c>
      <c r="F1687" s="25">
        <f t="shared" si="324"/>
        <v>60268</v>
      </c>
      <c r="G1687" s="25">
        <f t="shared" si="313"/>
        <v>1.0533782438441628</v>
      </c>
      <c r="H1687" s="25">
        <f t="shared" si="320"/>
        <v>0.99903006100488578</v>
      </c>
      <c r="I1687" s="4">
        <f t="shared" si="314"/>
        <v>63546.636360614502</v>
      </c>
      <c r="J1687" s="25">
        <f t="shared" si="321"/>
        <v>52937.172993721979</v>
      </c>
      <c r="K1687" s="15">
        <f t="shared" si="315"/>
        <v>52885.827165344257</v>
      </c>
      <c r="L1687" s="36">
        <f t="shared" si="316"/>
        <v>10599.172834655743</v>
      </c>
      <c r="M1687" s="36">
        <f t="shared" si="317"/>
        <v>10599.172834655743</v>
      </c>
      <c r="N1687" s="36">
        <f t="shared" si="318"/>
        <v>0.16695554595031492</v>
      </c>
      <c r="O1687" s="36">
        <f t="shared" si="319"/>
        <v>112342464.77890426</v>
      </c>
      <c r="P1687" s="35">
        <f t="shared" si="322"/>
        <v>112342464.77890426</v>
      </c>
    </row>
    <row r="1688" spans="1:16" ht="17" x14ac:dyDescent="0.4">
      <c r="A1688" s="1">
        <v>1687</v>
      </c>
      <c r="B1688" s="21">
        <v>41500</v>
      </c>
      <c r="C1688" s="43">
        <v>3</v>
      </c>
      <c r="D1688" s="22">
        <v>62684</v>
      </c>
      <c r="E1688" s="25">
        <f t="shared" si="323"/>
        <v>59702.75</v>
      </c>
      <c r="F1688" s="25">
        <f t="shared" si="324"/>
        <v>58202.625</v>
      </c>
      <c r="G1688" s="25">
        <f t="shared" si="313"/>
        <v>1.0769960976845976</v>
      </c>
      <c r="H1688" s="25">
        <f t="shared" si="320"/>
        <v>1.0006656594296783</v>
      </c>
      <c r="I1688" s="4">
        <f t="shared" si="314"/>
        <v>62642.301561268985</v>
      </c>
      <c r="J1688" s="25">
        <f t="shared" si="321"/>
        <v>52937.713659784822</v>
      </c>
      <c r="K1688" s="15">
        <f t="shared" si="315"/>
        <v>52972.952148068071</v>
      </c>
      <c r="L1688" s="36">
        <f t="shared" si="316"/>
        <v>9711.0478519319295</v>
      </c>
      <c r="M1688" s="36">
        <f t="shared" si="317"/>
        <v>9711.0478519319295</v>
      </c>
      <c r="N1688" s="36">
        <f t="shared" si="318"/>
        <v>0.15492067915148888</v>
      </c>
      <c r="O1688" s="36">
        <f t="shared" si="319"/>
        <v>94304450.382511735</v>
      </c>
      <c r="P1688" s="35">
        <f t="shared" si="322"/>
        <v>94304450.382511735</v>
      </c>
    </row>
    <row r="1689" spans="1:16" ht="17" x14ac:dyDescent="0.4">
      <c r="A1689" s="1">
        <v>1688</v>
      </c>
      <c r="B1689" s="21">
        <v>41501</v>
      </c>
      <c r="C1689" s="43">
        <v>4</v>
      </c>
      <c r="D1689" s="22">
        <v>49225</v>
      </c>
      <c r="E1689" s="25">
        <f t="shared" si="323"/>
        <v>56702.5</v>
      </c>
      <c r="F1689" s="25">
        <f t="shared" si="324"/>
        <v>55298.375</v>
      </c>
      <c r="G1689" s="25">
        <f t="shared" si="313"/>
        <v>0.89017082328368602</v>
      </c>
      <c r="H1689" s="25">
        <f t="shared" si="320"/>
        <v>1.0012225194949984</v>
      </c>
      <c r="I1689" s="4">
        <f t="shared" si="314"/>
        <v>49164.894957444973</v>
      </c>
      <c r="J1689" s="25">
        <f t="shared" si="321"/>
        <v>52938.254325847665</v>
      </c>
      <c r="K1689" s="15">
        <f t="shared" si="315"/>
        <v>53002.972373792196</v>
      </c>
      <c r="L1689" s="36">
        <f t="shared" si="316"/>
        <v>-3777.9723737921959</v>
      </c>
      <c r="M1689" s="36">
        <f t="shared" si="317"/>
        <v>3777.9723737921959</v>
      </c>
      <c r="N1689" s="36">
        <f t="shared" si="318"/>
        <v>7.674905787287345E-2</v>
      </c>
      <c r="O1689" s="36">
        <f t="shared" si="319"/>
        <v>14273075.25713704</v>
      </c>
      <c r="P1689" s="35">
        <f t="shared" si="322"/>
        <v>14273075.25713704</v>
      </c>
    </row>
    <row r="1690" spans="1:16" ht="17" x14ac:dyDescent="0.4">
      <c r="A1690" s="1">
        <v>1689</v>
      </c>
      <c r="B1690" s="21">
        <v>41502</v>
      </c>
      <c r="C1690" s="43">
        <v>1</v>
      </c>
      <c r="D1690" s="22">
        <v>51416</v>
      </c>
      <c r="E1690" s="25">
        <f t="shared" si="323"/>
        <v>53894.25</v>
      </c>
      <c r="F1690" s="25">
        <f t="shared" si="324"/>
        <v>52255.5</v>
      </c>
      <c r="G1690" s="25">
        <f t="shared" si="313"/>
        <v>0.98393470543770511</v>
      </c>
      <c r="H1690" s="25">
        <f t="shared" si="320"/>
        <v>0.99908176007043725</v>
      </c>
      <c r="I1690" s="4">
        <f t="shared" si="314"/>
        <v>51463.255616212104</v>
      </c>
      <c r="J1690" s="25">
        <f t="shared" si="321"/>
        <v>52938.794991910509</v>
      </c>
      <c r="K1690" s="15">
        <f t="shared" si="315"/>
        <v>52890.184476526003</v>
      </c>
      <c r="L1690" s="36">
        <f t="shared" si="316"/>
        <v>-1474.184476526003</v>
      </c>
      <c r="M1690" s="36">
        <f t="shared" si="317"/>
        <v>1474.184476526003</v>
      </c>
      <c r="N1690" s="36">
        <f t="shared" si="318"/>
        <v>2.8671706794110841E-2</v>
      </c>
      <c r="O1690" s="36">
        <f t="shared" si="319"/>
        <v>2173219.8708302453</v>
      </c>
      <c r="P1690" s="35">
        <f t="shared" si="322"/>
        <v>2173219.8708302453</v>
      </c>
    </row>
    <row r="1691" spans="1:16" ht="17" x14ac:dyDescent="0.4">
      <c r="A1691" s="1">
        <v>1690</v>
      </c>
      <c r="B1691" s="21">
        <v>41503</v>
      </c>
      <c r="C1691" s="43">
        <v>2</v>
      </c>
      <c r="D1691" s="22">
        <v>52252</v>
      </c>
      <c r="E1691" s="25">
        <f t="shared" si="323"/>
        <v>50616.75</v>
      </c>
      <c r="F1691" s="25">
        <f t="shared" si="324"/>
        <v>52057.5</v>
      </c>
      <c r="G1691" s="25">
        <f t="shared" si="313"/>
        <v>1.0037362531815781</v>
      </c>
      <c r="H1691" s="25">
        <f t="shared" si="320"/>
        <v>0.99903006100488578</v>
      </c>
      <c r="I1691" s="4">
        <f t="shared" si="314"/>
        <v>52302.730457821992</v>
      </c>
      <c r="J1691" s="25">
        <f t="shared" si="321"/>
        <v>52939.335657973359</v>
      </c>
      <c r="K1691" s="15">
        <f t="shared" si="315"/>
        <v>52887.987731943249</v>
      </c>
      <c r="L1691" s="36">
        <f t="shared" si="316"/>
        <v>-635.98773194324895</v>
      </c>
      <c r="M1691" s="36">
        <f t="shared" si="317"/>
        <v>635.98773194324895</v>
      </c>
      <c r="N1691" s="36">
        <f t="shared" si="318"/>
        <v>1.2171548111904787E-2</v>
      </c>
      <c r="O1691" s="36">
        <f t="shared" si="319"/>
        <v>404480.39518231788</v>
      </c>
      <c r="P1691" s="35">
        <f t="shared" si="322"/>
        <v>404480.39518231788</v>
      </c>
    </row>
    <row r="1692" spans="1:16" ht="17" x14ac:dyDescent="0.4">
      <c r="A1692" s="1">
        <v>1691</v>
      </c>
      <c r="B1692" s="21">
        <v>41504</v>
      </c>
      <c r="C1692" s="43">
        <v>3</v>
      </c>
      <c r="D1692" s="22">
        <v>49574</v>
      </c>
      <c r="E1692" s="25">
        <f t="shared" si="323"/>
        <v>53498.25</v>
      </c>
      <c r="F1692" s="25">
        <f t="shared" si="324"/>
        <v>54835</v>
      </c>
      <c r="G1692" s="25">
        <f t="shared" si="313"/>
        <v>0.90405762742773776</v>
      </c>
      <c r="H1692" s="25">
        <f t="shared" si="320"/>
        <v>1.0006656594296783</v>
      </c>
      <c r="I1692" s="4">
        <f t="shared" si="314"/>
        <v>49541.022551182898</v>
      </c>
      <c r="J1692" s="25">
        <f t="shared" si="321"/>
        <v>52939.876324036202</v>
      </c>
      <c r="K1692" s="15">
        <f t="shared" si="315"/>
        <v>52975.116251917301</v>
      </c>
      <c r="L1692" s="36">
        <f t="shared" si="316"/>
        <v>-3401.1162519173013</v>
      </c>
      <c r="M1692" s="36">
        <f t="shared" si="317"/>
        <v>3401.1162519173013</v>
      </c>
      <c r="N1692" s="36">
        <f t="shared" si="318"/>
        <v>6.8606855446752352E-2</v>
      </c>
      <c r="O1692" s="36">
        <f t="shared" si="319"/>
        <v>11567591.759055991</v>
      </c>
      <c r="P1692" s="35">
        <f t="shared" si="322"/>
        <v>11567591.759055991</v>
      </c>
    </row>
    <row r="1693" spans="1:16" ht="17" x14ac:dyDescent="0.4">
      <c r="A1693" s="1">
        <v>1692</v>
      </c>
      <c r="B1693" s="21">
        <v>41505</v>
      </c>
      <c r="C1693" s="43">
        <v>4</v>
      </c>
      <c r="D1693" s="22">
        <v>60751</v>
      </c>
      <c r="E1693" s="25">
        <f t="shared" si="323"/>
        <v>56171.75</v>
      </c>
      <c r="F1693" s="25">
        <f t="shared" si="324"/>
        <v>57410.75</v>
      </c>
      <c r="G1693" s="25">
        <f t="shared" si="313"/>
        <v>1.0581816123287016</v>
      </c>
      <c r="H1693" s="25">
        <f t="shared" si="320"/>
        <v>1.0012225194949984</v>
      </c>
      <c r="I1693" s="4">
        <f t="shared" si="314"/>
        <v>60676.821402940368</v>
      </c>
      <c r="J1693" s="25">
        <f t="shared" si="321"/>
        <v>52940.416990099046</v>
      </c>
      <c r="K1693" s="15">
        <f t="shared" si="315"/>
        <v>53005.13768194279</v>
      </c>
      <c r="L1693" s="36">
        <f t="shared" si="316"/>
        <v>7745.8623180572104</v>
      </c>
      <c r="M1693" s="36">
        <f t="shared" si="317"/>
        <v>7745.8623180572104</v>
      </c>
      <c r="N1693" s="36">
        <f t="shared" si="318"/>
        <v>0.12750180767488947</v>
      </c>
      <c r="O1693" s="36">
        <f t="shared" si="319"/>
        <v>59998383.050298624</v>
      </c>
      <c r="P1693" s="35">
        <f t="shared" si="322"/>
        <v>59998383.050298624</v>
      </c>
    </row>
    <row r="1694" spans="1:16" ht="17" x14ac:dyDescent="0.4">
      <c r="A1694" s="1">
        <v>1693</v>
      </c>
      <c r="B1694" s="21">
        <v>41506</v>
      </c>
      <c r="C1694" s="43">
        <v>1</v>
      </c>
      <c r="D1694" s="22">
        <v>62110</v>
      </c>
      <c r="E1694" s="25">
        <f t="shared" si="323"/>
        <v>58649.75</v>
      </c>
      <c r="F1694" s="25">
        <f t="shared" si="324"/>
        <v>58772.75</v>
      </c>
      <c r="G1694" s="25">
        <f t="shared" si="313"/>
        <v>1.05678226729224</v>
      </c>
      <c r="H1694" s="25">
        <f t="shared" si="320"/>
        <v>0.99908176007043725</v>
      </c>
      <c r="I1694" s="4">
        <f t="shared" si="314"/>
        <v>62167.084299107933</v>
      </c>
      <c r="J1694" s="25">
        <f t="shared" si="321"/>
        <v>52940.957656161889</v>
      </c>
      <c r="K1694" s="15">
        <f t="shared" si="315"/>
        <v>52892.345154932707</v>
      </c>
      <c r="L1694" s="36">
        <f t="shared" si="316"/>
        <v>9217.6548450672926</v>
      </c>
      <c r="M1694" s="36">
        <f t="shared" si="317"/>
        <v>9217.6548450672926</v>
      </c>
      <c r="N1694" s="36">
        <f t="shared" si="318"/>
        <v>0.14840854685344215</v>
      </c>
      <c r="O1694" s="36">
        <f t="shared" si="319"/>
        <v>84965160.842792541</v>
      </c>
      <c r="P1694" s="35">
        <f t="shared" si="322"/>
        <v>84965160.842792541</v>
      </c>
    </row>
    <row r="1695" spans="1:16" ht="17" x14ac:dyDescent="0.4">
      <c r="A1695" s="1">
        <v>1694</v>
      </c>
      <c r="B1695" s="21">
        <v>41507</v>
      </c>
      <c r="C1695" s="43">
        <v>2</v>
      </c>
      <c r="D1695" s="22">
        <v>62164</v>
      </c>
      <c r="E1695" s="25">
        <f t="shared" si="323"/>
        <v>58895.75</v>
      </c>
      <c r="F1695" s="25">
        <f t="shared" si="324"/>
        <v>59283.5</v>
      </c>
      <c r="G1695" s="25">
        <f t="shared" si="313"/>
        <v>1.0485885617414625</v>
      </c>
      <c r="H1695" s="25">
        <f t="shared" si="320"/>
        <v>0.99903006100488578</v>
      </c>
      <c r="I1695" s="4">
        <f t="shared" si="314"/>
        <v>62224.353827222811</v>
      </c>
      <c r="J1695" s="25">
        <f t="shared" si="321"/>
        <v>52941.498322224732</v>
      </c>
      <c r="K1695" s="15">
        <f t="shared" si="315"/>
        <v>52890.148298542234</v>
      </c>
      <c r="L1695" s="36">
        <f t="shared" si="316"/>
        <v>9273.8517014577665</v>
      </c>
      <c r="M1695" s="36">
        <f t="shared" si="317"/>
        <v>9273.8517014577665</v>
      </c>
      <c r="N1695" s="36">
        <f t="shared" si="318"/>
        <v>0.14918363846370514</v>
      </c>
      <c r="O1695" s="36">
        <f t="shared" si="319"/>
        <v>86004325.380631104</v>
      </c>
      <c r="P1695" s="35">
        <f t="shared" si="322"/>
        <v>86004325.380631104</v>
      </c>
    </row>
    <row r="1696" spans="1:16" ht="17" x14ac:dyDescent="0.4">
      <c r="A1696" s="1">
        <v>1695</v>
      </c>
      <c r="B1696" s="21">
        <v>41508</v>
      </c>
      <c r="C1696" s="43">
        <v>3</v>
      </c>
      <c r="D1696" s="22">
        <v>50558</v>
      </c>
      <c r="E1696" s="25">
        <f t="shared" si="323"/>
        <v>59671.25</v>
      </c>
      <c r="F1696" s="25">
        <f t="shared" si="324"/>
        <v>58882.375</v>
      </c>
      <c r="G1696" s="25">
        <f t="shared" si="313"/>
        <v>0.85862705096389202</v>
      </c>
      <c r="H1696" s="25">
        <f t="shared" si="320"/>
        <v>1.0006656594296783</v>
      </c>
      <c r="I1696" s="4">
        <f t="shared" si="314"/>
        <v>50524.367978026887</v>
      </c>
      <c r="J1696" s="25">
        <f t="shared" si="321"/>
        <v>52942.038988287575</v>
      </c>
      <c r="K1696" s="15">
        <f t="shared" si="315"/>
        <v>52977.280355766525</v>
      </c>
      <c r="L1696" s="36">
        <f t="shared" si="316"/>
        <v>-2419.2803557665247</v>
      </c>
      <c r="M1696" s="36">
        <f t="shared" si="317"/>
        <v>2419.2803557665247</v>
      </c>
      <c r="N1696" s="36">
        <f t="shared" si="318"/>
        <v>4.7851583444094403E-2</v>
      </c>
      <c r="O1696" s="36">
        <f t="shared" si="319"/>
        <v>5852917.4397978028</v>
      </c>
      <c r="P1696" s="35">
        <f t="shared" si="322"/>
        <v>5852917.4397978028</v>
      </c>
    </row>
    <row r="1697" spans="1:16" ht="17" x14ac:dyDescent="0.4">
      <c r="A1697" s="1">
        <v>1696</v>
      </c>
      <c r="B1697" s="21">
        <v>41509</v>
      </c>
      <c r="C1697" s="43">
        <v>4</v>
      </c>
      <c r="D1697" s="22">
        <v>63853</v>
      </c>
      <c r="E1697" s="25">
        <f t="shared" si="323"/>
        <v>58093.5</v>
      </c>
      <c r="F1697" s="25">
        <f t="shared" si="324"/>
        <v>56739.5</v>
      </c>
      <c r="G1697" s="25">
        <f t="shared" si="313"/>
        <v>1.1253712140572265</v>
      </c>
      <c r="H1697" s="25">
        <f t="shared" si="320"/>
        <v>1.0012225194949984</v>
      </c>
      <c r="I1697" s="4">
        <f t="shared" si="314"/>
        <v>63775.033777912322</v>
      </c>
      <c r="J1697" s="25">
        <f t="shared" si="321"/>
        <v>52942.579654350426</v>
      </c>
      <c r="K1697" s="15">
        <f t="shared" si="315"/>
        <v>53007.302990093376</v>
      </c>
      <c r="L1697" s="36">
        <f t="shared" si="316"/>
        <v>10845.697009906624</v>
      </c>
      <c r="M1697" s="36">
        <f t="shared" si="317"/>
        <v>10845.697009906624</v>
      </c>
      <c r="N1697" s="36">
        <f t="shared" si="318"/>
        <v>0.16985414952949154</v>
      </c>
      <c r="O1697" s="36">
        <f t="shared" si="319"/>
        <v>117629143.63069749</v>
      </c>
      <c r="P1697" s="35">
        <f t="shared" si="322"/>
        <v>117629143.63069749</v>
      </c>
    </row>
    <row r="1698" spans="1:16" ht="17" x14ac:dyDescent="0.4">
      <c r="A1698" s="1">
        <v>1697</v>
      </c>
      <c r="B1698" s="21">
        <v>41510</v>
      </c>
      <c r="C1698" s="43">
        <v>1</v>
      </c>
      <c r="D1698" s="22">
        <v>55799</v>
      </c>
      <c r="E1698" s="25">
        <f t="shared" si="323"/>
        <v>55385.5</v>
      </c>
      <c r="F1698" s="25">
        <f t="shared" si="324"/>
        <v>56994.125</v>
      </c>
      <c r="G1698" s="25">
        <f t="shared" si="313"/>
        <v>0.979030733430858</v>
      </c>
      <c r="H1698" s="25">
        <f t="shared" si="320"/>
        <v>0.99908176007043725</v>
      </c>
      <c r="I1698" s="4">
        <f t="shared" si="314"/>
        <v>55850.283960810237</v>
      </c>
      <c r="J1698" s="25">
        <f t="shared" si="321"/>
        <v>52943.120320413269</v>
      </c>
      <c r="K1698" s="15">
        <f t="shared" si="315"/>
        <v>52894.505833339419</v>
      </c>
      <c r="L1698" s="36">
        <f t="shared" si="316"/>
        <v>2904.494166660581</v>
      </c>
      <c r="M1698" s="36">
        <f t="shared" si="317"/>
        <v>2904.494166660581</v>
      </c>
      <c r="N1698" s="36">
        <f t="shared" si="318"/>
        <v>5.2052799631903457E-2</v>
      </c>
      <c r="O1698" s="36">
        <f t="shared" si="319"/>
        <v>8436086.3641653433</v>
      </c>
      <c r="P1698" s="35">
        <f t="shared" si="322"/>
        <v>8436086.3641653433</v>
      </c>
    </row>
    <row r="1699" spans="1:16" ht="17" x14ac:dyDescent="0.4">
      <c r="A1699" s="1">
        <v>1698</v>
      </c>
      <c r="B1699" s="21">
        <v>41511</v>
      </c>
      <c r="C1699" s="43">
        <v>2</v>
      </c>
      <c r="D1699" s="22">
        <v>51332</v>
      </c>
      <c r="E1699" s="25">
        <f t="shared" si="323"/>
        <v>58602.75</v>
      </c>
      <c r="F1699" s="25">
        <f t="shared" si="324"/>
        <v>58788.125</v>
      </c>
      <c r="G1699" s="25">
        <f t="shared" si="313"/>
        <v>0.87316953891623517</v>
      </c>
      <c r="H1699" s="25">
        <f t="shared" si="320"/>
        <v>0.99903006100488578</v>
      </c>
      <c r="I1699" s="4">
        <f t="shared" si="314"/>
        <v>51381.837247587049</v>
      </c>
      <c r="J1699" s="25">
        <f t="shared" si="321"/>
        <v>52943.660986476112</v>
      </c>
      <c r="K1699" s="15">
        <f t="shared" si="315"/>
        <v>52892.308865141218</v>
      </c>
      <c r="L1699" s="36">
        <f t="shared" si="316"/>
        <v>-1560.3088651412181</v>
      </c>
      <c r="M1699" s="36">
        <f t="shared" si="317"/>
        <v>1560.3088651412181</v>
      </c>
      <c r="N1699" s="36">
        <f t="shared" si="318"/>
        <v>3.0396416760329191E-2</v>
      </c>
      <c r="O1699" s="36">
        <f t="shared" si="319"/>
        <v>2434563.7546382761</v>
      </c>
      <c r="P1699" s="35">
        <f t="shared" si="322"/>
        <v>2434563.7546382761</v>
      </c>
    </row>
    <row r="1700" spans="1:16" ht="17" x14ac:dyDescent="0.4">
      <c r="A1700" s="1">
        <v>1699</v>
      </c>
      <c r="B1700" s="21">
        <v>41512</v>
      </c>
      <c r="C1700" s="43">
        <v>3</v>
      </c>
      <c r="D1700" s="22">
        <v>63427</v>
      </c>
      <c r="E1700" s="25">
        <f t="shared" si="323"/>
        <v>58973.5</v>
      </c>
      <c r="F1700" s="25">
        <f t="shared" si="324"/>
        <v>60297.125</v>
      </c>
      <c r="G1700" s="25">
        <f t="shared" si="313"/>
        <v>1.0519075329047611</v>
      </c>
      <c r="H1700" s="25">
        <f t="shared" si="320"/>
        <v>1.0006656594296783</v>
      </c>
      <c r="I1700" s="4">
        <f t="shared" si="314"/>
        <v>63384.807305318871</v>
      </c>
      <c r="J1700" s="25">
        <f t="shared" si="321"/>
        <v>52944.201652538955</v>
      </c>
      <c r="K1700" s="15">
        <f t="shared" si="315"/>
        <v>52979.444459615763</v>
      </c>
      <c r="L1700" s="36">
        <f t="shared" si="316"/>
        <v>10447.555540384237</v>
      </c>
      <c r="M1700" s="36">
        <f t="shared" si="317"/>
        <v>10447.555540384237</v>
      </c>
      <c r="N1700" s="36">
        <f t="shared" si="318"/>
        <v>0.16471779432078196</v>
      </c>
      <c r="O1700" s="36">
        <f t="shared" si="319"/>
        <v>109151416.76941337</v>
      </c>
      <c r="P1700" s="35">
        <f t="shared" si="322"/>
        <v>109151416.76941337</v>
      </c>
    </row>
    <row r="1701" spans="1:16" ht="17" x14ac:dyDescent="0.4">
      <c r="A1701" s="1">
        <v>1700</v>
      </c>
      <c r="B1701" s="21">
        <v>41513</v>
      </c>
      <c r="C1701" s="43">
        <v>4</v>
      </c>
      <c r="D1701" s="22">
        <v>65336</v>
      </c>
      <c r="E1701" s="25">
        <f t="shared" si="323"/>
        <v>61620.75</v>
      </c>
      <c r="F1701" s="25">
        <f t="shared" si="324"/>
        <v>61849.5</v>
      </c>
      <c r="G1701" s="25">
        <f t="shared" si="313"/>
        <v>1.0563707063112879</v>
      </c>
      <c r="H1701" s="25">
        <f t="shared" si="320"/>
        <v>1.0012225194949984</v>
      </c>
      <c r="I1701" s="4">
        <f t="shared" si="314"/>
        <v>65256.222995218384</v>
      </c>
      <c r="J1701" s="25">
        <f t="shared" si="321"/>
        <v>52944.742318601799</v>
      </c>
      <c r="K1701" s="15">
        <f t="shared" si="315"/>
        <v>53009.468298243955</v>
      </c>
      <c r="L1701" s="36">
        <f t="shared" si="316"/>
        <v>12326.531701756045</v>
      </c>
      <c r="M1701" s="36">
        <f t="shared" si="317"/>
        <v>12326.531701756045</v>
      </c>
      <c r="N1701" s="36">
        <f t="shared" si="318"/>
        <v>0.1886637030389991</v>
      </c>
      <c r="O1701" s="36">
        <f t="shared" si="319"/>
        <v>151943383.79439676</v>
      </c>
      <c r="P1701" s="35">
        <f t="shared" si="322"/>
        <v>151943383.79439676</v>
      </c>
    </row>
    <row r="1702" spans="1:16" ht="17" x14ac:dyDescent="0.4">
      <c r="A1702" s="1">
        <v>1701</v>
      </c>
      <c r="B1702" s="21">
        <v>41514</v>
      </c>
      <c r="C1702" s="43">
        <v>1</v>
      </c>
      <c r="D1702" s="22">
        <v>66388</v>
      </c>
      <c r="E1702" s="25">
        <f t="shared" si="323"/>
        <v>62078.25</v>
      </c>
      <c r="F1702" s="25">
        <f t="shared" si="324"/>
        <v>62432.875</v>
      </c>
      <c r="G1702" s="25">
        <f t="shared" si="313"/>
        <v>1.0633500379407483</v>
      </c>
      <c r="H1702" s="25">
        <f t="shared" si="320"/>
        <v>0.99908176007043725</v>
      </c>
      <c r="I1702" s="4">
        <f t="shared" si="314"/>
        <v>66449.016139899817</v>
      </c>
      <c r="J1702" s="25">
        <f t="shared" si="321"/>
        <v>52945.282984664649</v>
      </c>
      <c r="K1702" s="15">
        <f t="shared" si="315"/>
        <v>52896.666511746131</v>
      </c>
      <c r="L1702" s="36">
        <f t="shared" si="316"/>
        <v>13491.333488253869</v>
      </c>
      <c r="M1702" s="36">
        <f t="shared" si="317"/>
        <v>13491.333488253869</v>
      </c>
      <c r="N1702" s="36">
        <f t="shared" si="318"/>
        <v>0.2032194596652086</v>
      </c>
      <c r="O1702" s="36">
        <f t="shared" si="319"/>
        <v>182016079.29128033</v>
      </c>
      <c r="P1702" s="35">
        <f t="shared" si="322"/>
        <v>182016079.29128033</v>
      </c>
    </row>
    <row r="1703" spans="1:16" ht="17" x14ac:dyDescent="0.4">
      <c r="A1703" s="1">
        <v>1702</v>
      </c>
      <c r="B1703" s="21">
        <v>41515</v>
      </c>
      <c r="C1703" s="43">
        <v>2</v>
      </c>
      <c r="D1703" s="22">
        <v>53162</v>
      </c>
      <c r="E1703" s="25">
        <f t="shared" si="323"/>
        <v>62787.5</v>
      </c>
      <c r="F1703" s="25">
        <f t="shared" si="324"/>
        <v>61872.375</v>
      </c>
      <c r="G1703" s="25">
        <f t="shared" si="313"/>
        <v>0.8592202901537237</v>
      </c>
      <c r="H1703" s="25">
        <f t="shared" si="320"/>
        <v>0.99903006100488578</v>
      </c>
      <c r="I1703" s="4">
        <f t="shared" si="314"/>
        <v>53213.613959250033</v>
      </c>
      <c r="J1703" s="25">
        <f t="shared" si="321"/>
        <v>52945.823650727492</v>
      </c>
      <c r="K1703" s="15">
        <f t="shared" si="315"/>
        <v>52894.46943174021</v>
      </c>
      <c r="L1703" s="36">
        <f t="shared" si="316"/>
        <v>267.53056825979002</v>
      </c>
      <c r="M1703" s="36">
        <f t="shared" si="317"/>
        <v>267.53056825979002</v>
      </c>
      <c r="N1703" s="36">
        <f t="shared" si="318"/>
        <v>5.0323646262328357E-3</v>
      </c>
      <c r="O1703" s="36">
        <f t="shared" si="319"/>
        <v>71572.60495340616</v>
      </c>
      <c r="P1703" s="35">
        <f t="shared" si="322"/>
        <v>71572.60495340616</v>
      </c>
    </row>
    <row r="1704" spans="1:16" ht="17" x14ac:dyDescent="0.4">
      <c r="A1704" s="1">
        <v>1703</v>
      </c>
      <c r="B1704" s="21">
        <v>41516</v>
      </c>
      <c r="C1704" s="43">
        <v>3</v>
      </c>
      <c r="D1704" s="22">
        <v>66264</v>
      </c>
      <c r="E1704" s="25">
        <f t="shared" si="323"/>
        <v>60957.25</v>
      </c>
      <c r="F1704" s="25">
        <f t="shared" si="324"/>
        <v>58646.875</v>
      </c>
      <c r="G1704" s="25">
        <f t="shared" si="313"/>
        <v>1.1298811744018757</v>
      </c>
      <c r="H1704" s="25">
        <f t="shared" si="320"/>
        <v>1.0006656594296783</v>
      </c>
      <c r="I1704" s="4">
        <f t="shared" si="314"/>
        <v>66219.920085762365</v>
      </c>
      <c r="J1704" s="25">
        <f t="shared" si="321"/>
        <v>52946.364316790336</v>
      </c>
      <c r="K1704" s="15">
        <f t="shared" si="315"/>
        <v>52981.608563464993</v>
      </c>
      <c r="L1704" s="36">
        <f t="shared" si="316"/>
        <v>13282.391436535007</v>
      </c>
      <c r="M1704" s="36">
        <f t="shared" si="317"/>
        <v>13282.391436535007</v>
      </c>
      <c r="N1704" s="36">
        <f t="shared" si="318"/>
        <v>0.20044656882372036</v>
      </c>
      <c r="O1704" s="36">
        <f t="shared" si="319"/>
        <v>176421922.27333847</v>
      </c>
      <c r="P1704" s="35">
        <f t="shared" si="322"/>
        <v>176421922.27333847</v>
      </c>
    </row>
    <row r="1705" spans="1:16" ht="17" x14ac:dyDescent="0.4">
      <c r="A1705" s="1">
        <v>1704</v>
      </c>
      <c r="B1705" s="21">
        <v>41517</v>
      </c>
      <c r="C1705" s="43">
        <v>4</v>
      </c>
      <c r="D1705" s="22">
        <v>58015</v>
      </c>
      <c r="E1705" s="25">
        <f t="shared" si="323"/>
        <v>56336.5</v>
      </c>
      <c r="F1705" s="25">
        <f t="shared" si="324"/>
        <v>57223.625</v>
      </c>
      <c r="G1705" s="25">
        <f t="shared" si="313"/>
        <v>1.0138295153444055</v>
      </c>
      <c r="H1705" s="25">
        <f t="shared" si="320"/>
        <v>1.0012225194949984</v>
      </c>
      <c r="I1705" s="4">
        <f t="shared" si="314"/>
        <v>57944.162132172074</v>
      </c>
      <c r="J1705" s="25">
        <f t="shared" si="321"/>
        <v>52946.904982853179</v>
      </c>
      <c r="K1705" s="15">
        <f t="shared" si="315"/>
        <v>53011.633606394542</v>
      </c>
      <c r="L1705" s="36">
        <f t="shared" si="316"/>
        <v>5003.3663936054581</v>
      </c>
      <c r="M1705" s="36">
        <f t="shared" si="317"/>
        <v>5003.3663936054581</v>
      </c>
      <c r="N1705" s="36">
        <f t="shared" si="318"/>
        <v>8.6242633691380813E-2</v>
      </c>
      <c r="O1705" s="36">
        <f t="shared" si="319"/>
        <v>25033675.268660489</v>
      </c>
      <c r="P1705" s="35">
        <f t="shared" si="322"/>
        <v>25033675.268660489</v>
      </c>
    </row>
    <row r="1706" spans="1:16" ht="17" x14ac:dyDescent="0.4">
      <c r="A1706" s="1">
        <v>1705</v>
      </c>
      <c r="B1706" s="21">
        <v>41518</v>
      </c>
      <c r="C1706" s="43">
        <v>1</v>
      </c>
      <c r="D1706" s="22">
        <v>47905</v>
      </c>
      <c r="E1706" s="25">
        <f t="shared" si="323"/>
        <v>58110.75</v>
      </c>
      <c r="F1706" s="25">
        <f t="shared" si="324"/>
        <v>57702.875</v>
      </c>
      <c r="G1706" s="25">
        <f t="shared" si="313"/>
        <v>0.83020126813438677</v>
      </c>
      <c r="H1706" s="25">
        <f t="shared" si="320"/>
        <v>0.99908176007043725</v>
      </c>
      <c r="I1706" s="4">
        <f t="shared" si="314"/>
        <v>47949.028712747793</v>
      </c>
      <c r="J1706" s="25">
        <f t="shared" si="321"/>
        <v>52947.445648916022</v>
      </c>
      <c r="K1706" s="15">
        <f t="shared" si="315"/>
        <v>52898.827190152835</v>
      </c>
      <c r="L1706" s="36">
        <f t="shared" si="316"/>
        <v>-4993.8271901528351</v>
      </c>
      <c r="M1706" s="36">
        <f t="shared" si="317"/>
        <v>4993.8271901528351</v>
      </c>
      <c r="N1706" s="36">
        <f t="shared" si="318"/>
        <v>0.10424438347046937</v>
      </c>
      <c r="O1706" s="36">
        <f t="shared" si="319"/>
        <v>24938310.005109761</v>
      </c>
      <c r="P1706" s="35">
        <f t="shared" si="322"/>
        <v>24938310.005109761</v>
      </c>
    </row>
    <row r="1707" spans="1:16" ht="17" x14ac:dyDescent="0.4">
      <c r="A1707" s="1">
        <v>1706</v>
      </c>
      <c r="B1707" s="21">
        <v>41519</v>
      </c>
      <c r="C1707" s="43">
        <v>2</v>
      </c>
      <c r="D1707" s="22">
        <v>60259</v>
      </c>
      <c r="E1707" s="25">
        <f t="shared" si="323"/>
        <v>57295</v>
      </c>
      <c r="F1707" s="25">
        <f t="shared" si="324"/>
        <v>57881.875</v>
      </c>
      <c r="G1707" s="25">
        <f t="shared" si="313"/>
        <v>1.0410685555711525</v>
      </c>
      <c r="H1707" s="25">
        <f t="shared" si="320"/>
        <v>0.99903006100488578</v>
      </c>
      <c r="I1707" s="4">
        <f t="shared" si="314"/>
        <v>60317.504299508066</v>
      </c>
      <c r="J1707" s="25">
        <f t="shared" si="321"/>
        <v>52947.986314978865</v>
      </c>
      <c r="K1707" s="15">
        <f t="shared" si="315"/>
        <v>52896.629998339195</v>
      </c>
      <c r="L1707" s="36">
        <f t="shared" si="316"/>
        <v>7362.3700016608054</v>
      </c>
      <c r="M1707" s="36">
        <f t="shared" si="317"/>
        <v>7362.3700016608054</v>
      </c>
      <c r="N1707" s="36">
        <f t="shared" si="318"/>
        <v>0.1221787617063145</v>
      </c>
      <c r="O1707" s="36">
        <f t="shared" si="319"/>
        <v>54204492.041354924</v>
      </c>
      <c r="P1707" s="35">
        <f t="shared" si="322"/>
        <v>54204492.041354924</v>
      </c>
    </row>
    <row r="1708" spans="1:16" ht="17" x14ac:dyDescent="0.4">
      <c r="A1708" s="1">
        <v>1707</v>
      </c>
      <c r="B1708" s="21">
        <v>41520</v>
      </c>
      <c r="C1708" s="43">
        <v>3</v>
      </c>
      <c r="D1708" s="22">
        <v>63001</v>
      </c>
      <c r="E1708" s="25">
        <f t="shared" si="323"/>
        <v>58468.75</v>
      </c>
      <c r="F1708" s="25">
        <f t="shared" si="324"/>
        <v>58740.875</v>
      </c>
      <c r="G1708" s="25">
        <f t="shared" si="313"/>
        <v>1.0725240303281147</v>
      </c>
      <c r="H1708" s="25">
        <f t="shared" si="320"/>
        <v>1.0006656594296783</v>
      </c>
      <c r="I1708" s="4">
        <f t="shared" si="314"/>
        <v>62959.090687599826</v>
      </c>
      <c r="J1708" s="25">
        <f t="shared" si="321"/>
        <v>52948.526981041716</v>
      </c>
      <c r="K1708" s="15">
        <f t="shared" si="315"/>
        <v>52983.772667314224</v>
      </c>
      <c r="L1708" s="36">
        <f t="shared" si="316"/>
        <v>10017.227332685776</v>
      </c>
      <c r="M1708" s="36">
        <f t="shared" si="317"/>
        <v>10017.227332685776</v>
      </c>
      <c r="N1708" s="36">
        <f t="shared" si="318"/>
        <v>0.15900108462858964</v>
      </c>
      <c r="O1708" s="36">
        <f t="shared" si="319"/>
        <v>100344843.43470699</v>
      </c>
      <c r="P1708" s="35">
        <f t="shared" si="322"/>
        <v>100344843.43470699</v>
      </c>
    </row>
    <row r="1709" spans="1:16" ht="17" x14ac:dyDescent="0.4">
      <c r="A1709" s="1">
        <v>1708</v>
      </c>
      <c r="B1709" s="21">
        <v>41521</v>
      </c>
      <c r="C1709" s="43">
        <v>4</v>
      </c>
      <c r="D1709" s="22">
        <v>62710</v>
      </c>
      <c r="E1709" s="25">
        <f t="shared" si="323"/>
        <v>59013</v>
      </c>
      <c r="F1709" s="25">
        <f t="shared" si="324"/>
        <v>59164.875</v>
      </c>
      <c r="G1709" s="25">
        <f t="shared" ref="G1709:G1772" si="325">D1709/F1709</f>
        <v>1.0599194200951156</v>
      </c>
      <c r="H1709" s="25">
        <f t="shared" si="320"/>
        <v>1.0012225194949984</v>
      </c>
      <c r="I1709" s="4">
        <f t="shared" ref="I1709:I1772" si="326">D1709/H1709</f>
        <v>62633.429411505829</v>
      </c>
      <c r="J1709" s="25">
        <f t="shared" si="321"/>
        <v>52949.067647104559</v>
      </c>
      <c r="K1709" s="15">
        <f t="shared" ref="K1709:K1772" si="327">H1709*J1709</f>
        <v>53013.798914545136</v>
      </c>
      <c r="L1709" s="36">
        <f t="shared" ref="L1709:L1772" si="328">D1709-K1709</f>
        <v>9696.2010854548644</v>
      </c>
      <c r="M1709" s="36">
        <f t="shared" ref="M1709:M1772" si="329">ABS(L1709)</f>
        <v>9696.2010854548644</v>
      </c>
      <c r="N1709" s="36">
        <f t="shared" ref="N1709:N1772" si="330">M1709/D1709</f>
        <v>0.15461969519143462</v>
      </c>
      <c r="O1709" s="36">
        <f t="shared" ref="O1709:O1772" si="331">L1709^2</f>
        <v>94016315.489576086</v>
      </c>
      <c r="P1709" s="35">
        <f t="shared" si="322"/>
        <v>94016315.489576086</v>
      </c>
    </row>
    <row r="1710" spans="1:16" ht="17" x14ac:dyDescent="0.4">
      <c r="A1710" s="1">
        <v>1709</v>
      </c>
      <c r="B1710" s="21">
        <v>41522</v>
      </c>
      <c r="C1710" s="43">
        <v>1</v>
      </c>
      <c r="D1710" s="22">
        <v>50082</v>
      </c>
      <c r="E1710" s="25">
        <f t="shared" si="323"/>
        <v>59316.75</v>
      </c>
      <c r="F1710" s="25">
        <f t="shared" si="324"/>
        <v>57925.125</v>
      </c>
      <c r="G1710" s="25">
        <f t="shared" si="325"/>
        <v>0.864598911094279</v>
      </c>
      <c r="H1710" s="25">
        <f t="shared" si="320"/>
        <v>0.99908176007043725</v>
      </c>
      <c r="I1710" s="4">
        <f t="shared" si="326"/>
        <v>50128.02955833076</v>
      </c>
      <c r="J1710" s="25">
        <f t="shared" si="321"/>
        <v>52949.608313167402</v>
      </c>
      <c r="K1710" s="15">
        <f t="shared" si="327"/>
        <v>52900.987868559547</v>
      </c>
      <c r="L1710" s="36">
        <f t="shared" si="328"/>
        <v>-2818.9878685595468</v>
      </c>
      <c r="M1710" s="36">
        <f t="shared" si="329"/>
        <v>2818.9878685595468</v>
      </c>
      <c r="N1710" s="36">
        <f t="shared" si="330"/>
        <v>5.6287445959816836E-2</v>
      </c>
      <c r="O1710" s="36">
        <f t="shared" si="331"/>
        <v>7946692.6030858969</v>
      </c>
      <c r="P1710" s="35">
        <f t="shared" si="322"/>
        <v>7946692.6030858969</v>
      </c>
    </row>
    <row r="1711" spans="1:16" ht="17" x14ac:dyDescent="0.4">
      <c r="A1711" s="1">
        <v>1710</v>
      </c>
      <c r="B1711" s="21">
        <v>41523</v>
      </c>
      <c r="C1711" s="43">
        <v>2</v>
      </c>
      <c r="D1711" s="22">
        <v>61474</v>
      </c>
      <c r="E1711" s="25">
        <f t="shared" si="323"/>
        <v>56533.5</v>
      </c>
      <c r="F1711" s="25">
        <f t="shared" si="324"/>
        <v>54522.125</v>
      </c>
      <c r="G1711" s="25">
        <f t="shared" si="325"/>
        <v>1.127505576864438</v>
      </c>
      <c r="H1711" s="25">
        <f t="shared" si="320"/>
        <v>0.99903006100488578</v>
      </c>
      <c r="I1711" s="4">
        <f t="shared" si="326"/>
        <v>61533.683919546602</v>
      </c>
      <c r="J1711" s="25">
        <f t="shared" si="321"/>
        <v>52950.148979230245</v>
      </c>
      <c r="K1711" s="15">
        <f t="shared" si="327"/>
        <v>52898.790564938186</v>
      </c>
      <c r="L1711" s="36">
        <f t="shared" si="328"/>
        <v>8575.2094350618136</v>
      </c>
      <c r="M1711" s="36">
        <f t="shared" si="329"/>
        <v>8575.2094350618136</v>
      </c>
      <c r="N1711" s="36">
        <f t="shared" si="330"/>
        <v>0.13949327252272203</v>
      </c>
      <c r="O1711" s="36">
        <f t="shared" si="331"/>
        <v>73534216.855173141</v>
      </c>
      <c r="P1711" s="35">
        <f t="shared" si="322"/>
        <v>73534216.855173141</v>
      </c>
    </row>
    <row r="1712" spans="1:16" ht="17" x14ac:dyDescent="0.4">
      <c r="A1712" s="1">
        <v>1711</v>
      </c>
      <c r="B1712" s="21">
        <v>41524</v>
      </c>
      <c r="C1712" s="43">
        <v>3</v>
      </c>
      <c r="D1712" s="22">
        <v>51868</v>
      </c>
      <c r="E1712" s="25">
        <f t="shared" si="323"/>
        <v>52510.75</v>
      </c>
      <c r="F1712" s="25">
        <f t="shared" si="324"/>
        <v>53361.75</v>
      </c>
      <c r="G1712" s="25">
        <f t="shared" si="325"/>
        <v>0.97200710246571753</v>
      </c>
      <c r="H1712" s="25">
        <f t="shared" si="320"/>
        <v>1.0006656594296783</v>
      </c>
      <c r="I1712" s="4">
        <f t="shared" si="326"/>
        <v>51833.496544252121</v>
      </c>
      <c r="J1712" s="25">
        <f t="shared" si="321"/>
        <v>52950.689645293089</v>
      </c>
      <c r="K1712" s="15">
        <f t="shared" si="327"/>
        <v>52985.936771163448</v>
      </c>
      <c r="L1712" s="36">
        <f t="shared" si="328"/>
        <v>-1117.9367711634477</v>
      </c>
      <c r="M1712" s="36">
        <f t="shared" si="329"/>
        <v>1117.9367711634477</v>
      </c>
      <c r="N1712" s="36">
        <f t="shared" si="330"/>
        <v>2.1553496783439648E-2</v>
      </c>
      <c r="O1712" s="36">
        <f t="shared" si="331"/>
        <v>1249782.6243193548</v>
      </c>
      <c r="P1712" s="35">
        <f t="shared" si="322"/>
        <v>1249782.6243193548</v>
      </c>
    </row>
    <row r="1713" spans="1:16" ht="17" x14ac:dyDescent="0.4">
      <c r="A1713" s="1">
        <v>1712</v>
      </c>
      <c r="B1713" s="21">
        <v>41525</v>
      </c>
      <c r="C1713" s="43">
        <v>4</v>
      </c>
      <c r="D1713" s="22">
        <v>46619</v>
      </c>
      <c r="E1713" s="25">
        <f t="shared" si="323"/>
        <v>54212.75</v>
      </c>
      <c r="F1713" s="25">
        <f t="shared" si="324"/>
        <v>54134.25</v>
      </c>
      <c r="G1713" s="25">
        <f t="shared" si="325"/>
        <v>0.86117384096020544</v>
      </c>
      <c r="H1713" s="25">
        <f t="shared" si="320"/>
        <v>1.0012225194949984</v>
      </c>
      <c r="I1713" s="4">
        <f t="shared" si="326"/>
        <v>46562.076953197102</v>
      </c>
      <c r="J1713" s="25">
        <f t="shared" si="321"/>
        <v>52951.230311355939</v>
      </c>
      <c r="K1713" s="15">
        <f t="shared" si="327"/>
        <v>53015.964222695722</v>
      </c>
      <c r="L1713" s="36">
        <f t="shared" si="328"/>
        <v>-6396.9642226957221</v>
      </c>
      <c r="M1713" s="36">
        <f t="shared" si="329"/>
        <v>6396.9642226957221</v>
      </c>
      <c r="N1713" s="36">
        <f t="shared" si="330"/>
        <v>0.13721796312009529</v>
      </c>
      <c r="O1713" s="36">
        <f t="shared" si="331"/>
        <v>40921151.266449086</v>
      </c>
      <c r="P1713" s="35">
        <f t="shared" si="322"/>
        <v>40921151.266449086</v>
      </c>
    </row>
    <row r="1714" spans="1:16" ht="17" x14ac:dyDescent="0.4">
      <c r="A1714" s="1">
        <v>1713</v>
      </c>
      <c r="B1714" s="21">
        <v>41526</v>
      </c>
      <c r="C1714" s="43">
        <v>1</v>
      </c>
      <c r="D1714" s="22">
        <v>56890</v>
      </c>
      <c r="E1714" s="25">
        <f t="shared" si="323"/>
        <v>54055.75</v>
      </c>
      <c r="F1714" s="25">
        <f t="shared" si="324"/>
        <v>55315.75</v>
      </c>
      <c r="G1714" s="25">
        <f t="shared" si="325"/>
        <v>1.0284593447616637</v>
      </c>
      <c r="H1714" s="25">
        <f t="shared" si="320"/>
        <v>0.99908176007043725</v>
      </c>
      <c r="I1714" s="4">
        <f t="shared" si="326"/>
        <v>56942.286681311387</v>
      </c>
      <c r="J1714" s="25">
        <f t="shared" si="321"/>
        <v>52951.770977418782</v>
      </c>
      <c r="K1714" s="15">
        <f t="shared" si="327"/>
        <v>52903.148546966251</v>
      </c>
      <c r="L1714" s="36">
        <f t="shared" si="328"/>
        <v>3986.8514530337488</v>
      </c>
      <c r="M1714" s="36">
        <f t="shared" si="329"/>
        <v>3986.8514530337488</v>
      </c>
      <c r="N1714" s="36">
        <f t="shared" si="330"/>
        <v>7.0080004447772001E-2</v>
      </c>
      <c r="O1714" s="36">
        <f t="shared" si="331"/>
        <v>15894984.508557314</v>
      </c>
      <c r="P1714" s="35">
        <f t="shared" si="322"/>
        <v>15894984.508557314</v>
      </c>
    </row>
    <row r="1715" spans="1:16" ht="17" x14ac:dyDescent="0.4">
      <c r="A1715" s="1">
        <v>1714</v>
      </c>
      <c r="B1715" s="21">
        <v>41527</v>
      </c>
      <c r="C1715" s="43">
        <v>2</v>
      </c>
      <c r="D1715" s="22">
        <v>60846</v>
      </c>
      <c r="E1715" s="25">
        <f t="shared" si="323"/>
        <v>56575.75</v>
      </c>
      <c r="F1715" s="25">
        <f t="shared" si="324"/>
        <v>56668.625</v>
      </c>
      <c r="G1715" s="25">
        <f t="shared" si="325"/>
        <v>1.0737158348204143</v>
      </c>
      <c r="H1715" s="25">
        <f t="shared" si="320"/>
        <v>0.99903006100488578</v>
      </c>
      <c r="I1715" s="4">
        <f t="shared" si="326"/>
        <v>60905.074206473182</v>
      </c>
      <c r="J1715" s="25">
        <f t="shared" si="321"/>
        <v>52952.311643481626</v>
      </c>
      <c r="K1715" s="15">
        <f t="shared" si="327"/>
        <v>52900.951131537171</v>
      </c>
      <c r="L1715" s="36">
        <f t="shared" si="328"/>
        <v>7945.048868462829</v>
      </c>
      <c r="M1715" s="36">
        <f t="shared" si="329"/>
        <v>7945.048868462829</v>
      </c>
      <c r="N1715" s="36">
        <f t="shared" si="330"/>
        <v>0.13057635454200489</v>
      </c>
      <c r="O1715" s="36">
        <f t="shared" si="331"/>
        <v>63123801.522262476</v>
      </c>
      <c r="P1715" s="35">
        <f t="shared" si="322"/>
        <v>63123801.522262476</v>
      </c>
    </row>
    <row r="1716" spans="1:16" ht="17" x14ac:dyDescent="0.4">
      <c r="A1716" s="1">
        <v>1715</v>
      </c>
      <c r="B1716" s="21">
        <v>41528</v>
      </c>
      <c r="C1716" s="43">
        <v>3</v>
      </c>
      <c r="D1716" s="22">
        <v>61948</v>
      </c>
      <c r="E1716" s="25">
        <f t="shared" si="323"/>
        <v>56761.5</v>
      </c>
      <c r="F1716" s="25">
        <f t="shared" si="324"/>
        <v>56795.75</v>
      </c>
      <c r="G1716" s="25">
        <f t="shared" si="325"/>
        <v>1.090715414445623</v>
      </c>
      <c r="H1716" s="25">
        <f t="shared" si="320"/>
        <v>1.0006656594296783</v>
      </c>
      <c r="I1716" s="4">
        <f t="shared" si="326"/>
        <v>61906.791160702749</v>
      </c>
      <c r="J1716" s="25">
        <f t="shared" si="321"/>
        <v>52952.852309544469</v>
      </c>
      <c r="K1716" s="15">
        <f t="shared" si="327"/>
        <v>52988.100875012678</v>
      </c>
      <c r="L1716" s="36">
        <f t="shared" si="328"/>
        <v>8959.8991249873216</v>
      </c>
      <c r="M1716" s="36">
        <f t="shared" si="329"/>
        <v>8959.8991249873216</v>
      </c>
      <c r="N1716" s="36">
        <f t="shared" si="330"/>
        <v>0.1446358094690276</v>
      </c>
      <c r="O1716" s="36">
        <f t="shared" si="331"/>
        <v>80279792.329948574</v>
      </c>
      <c r="P1716" s="35">
        <f t="shared" si="322"/>
        <v>80279792.329948574</v>
      </c>
    </row>
    <row r="1717" spans="1:16" ht="17" x14ac:dyDescent="0.4">
      <c r="A1717" s="1">
        <v>1716</v>
      </c>
      <c r="B1717" s="21">
        <v>41529</v>
      </c>
      <c r="C1717" s="43">
        <v>4</v>
      </c>
      <c r="D1717" s="22">
        <v>47362</v>
      </c>
      <c r="E1717" s="25">
        <f t="shared" si="323"/>
        <v>56830</v>
      </c>
      <c r="F1717" s="25">
        <f t="shared" si="324"/>
        <v>55464.875</v>
      </c>
      <c r="G1717" s="25">
        <f t="shared" si="325"/>
        <v>0.85390979426168367</v>
      </c>
      <c r="H1717" s="25">
        <f t="shared" si="320"/>
        <v>1.0012225194949984</v>
      </c>
      <c r="I1717" s="4">
        <f t="shared" si="326"/>
        <v>47304.169730309979</v>
      </c>
      <c r="J1717" s="25">
        <f t="shared" si="321"/>
        <v>52953.392975607312</v>
      </c>
      <c r="K1717" s="15">
        <f t="shared" si="327"/>
        <v>53018.129530846301</v>
      </c>
      <c r="L1717" s="36">
        <f t="shared" si="328"/>
        <v>-5656.1295308463013</v>
      </c>
      <c r="M1717" s="36">
        <f t="shared" si="329"/>
        <v>5656.1295308463013</v>
      </c>
      <c r="N1717" s="36">
        <f t="shared" si="330"/>
        <v>0.11942336748545883</v>
      </c>
      <c r="O1717" s="36">
        <f t="shared" si="331"/>
        <v>31991801.269711602</v>
      </c>
      <c r="P1717" s="35">
        <f t="shared" si="322"/>
        <v>31991801.269711602</v>
      </c>
    </row>
    <row r="1718" spans="1:16" ht="17" x14ac:dyDescent="0.4">
      <c r="A1718" s="1">
        <v>1717</v>
      </c>
      <c r="B1718" s="21">
        <v>41530</v>
      </c>
      <c r="C1718" s="43">
        <v>1</v>
      </c>
      <c r="D1718" s="22">
        <v>57164</v>
      </c>
      <c r="E1718" s="25">
        <f t="shared" si="323"/>
        <v>54099.75</v>
      </c>
      <c r="F1718" s="25">
        <f t="shared" si="324"/>
        <v>51985.125</v>
      </c>
      <c r="G1718" s="25">
        <f t="shared" si="325"/>
        <v>1.0996222477102826</v>
      </c>
      <c r="H1718" s="25">
        <f t="shared" si="320"/>
        <v>0.99908176007043725</v>
      </c>
      <c r="I1718" s="4">
        <f t="shared" si="326"/>
        <v>57216.538510291517</v>
      </c>
      <c r="J1718" s="25">
        <f t="shared" si="321"/>
        <v>52953.933641670155</v>
      </c>
      <c r="K1718" s="15">
        <f t="shared" si="327"/>
        <v>52905.309225372956</v>
      </c>
      <c r="L1718" s="36">
        <f t="shared" si="328"/>
        <v>4258.6907746270444</v>
      </c>
      <c r="M1718" s="36">
        <f t="shared" si="329"/>
        <v>4258.6907746270444</v>
      </c>
      <c r="N1718" s="36">
        <f t="shared" si="330"/>
        <v>7.449952373219236E-2</v>
      </c>
      <c r="O1718" s="36">
        <f t="shared" si="331"/>
        <v>18136447.113893498</v>
      </c>
      <c r="P1718" s="35">
        <f t="shared" si="322"/>
        <v>18136447.113893498</v>
      </c>
    </row>
    <row r="1719" spans="1:16" ht="17" x14ac:dyDescent="0.4">
      <c r="A1719" s="1">
        <v>1718</v>
      </c>
      <c r="B1719" s="21">
        <v>41531</v>
      </c>
      <c r="C1719" s="43">
        <v>2</v>
      </c>
      <c r="D1719" s="22">
        <v>49925</v>
      </c>
      <c r="E1719" s="25">
        <f t="shared" si="323"/>
        <v>49870.5</v>
      </c>
      <c r="F1719" s="25">
        <f t="shared" si="324"/>
        <v>51089.25</v>
      </c>
      <c r="G1719" s="25">
        <f t="shared" si="325"/>
        <v>0.97721144859241427</v>
      </c>
      <c r="H1719" s="25">
        <f t="shared" si="320"/>
        <v>0.99903006100488578</v>
      </c>
      <c r="I1719" s="4">
        <f t="shared" si="326"/>
        <v>49973.471218455998</v>
      </c>
      <c r="J1719" s="25">
        <f t="shared" si="321"/>
        <v>52954.474307733006</v>
      </c>
      <c r="K1719" s="15">
        <f t="shared" si="327"/>
        <v>52903.111698136163</v>
      </c>
      <c r="L1719" s="36">
        <f t="shared" si="328"/>
        <v>-2978.1116981361629</v>
      </c>
      <c r="M1719" s="36">
        <f t="shared" si="329"/>
        <v>2978.1116981361629</v>
      </c>
      <c r="N1719" s="36">
        <f t="shared" si="330"/>
        <v>5.9651711530018282E-2</v>
      </c>
      <c r="O1719" s="36">
        <f t="shared" si="331"/>
        <v>8869149.2865754589</v>
      </c>
      <c r="P1719" s="35">
        <f t="shared" si="322"/>
        <v>8869149.2865754589</v>
      </c>
    </row>
    <row r="1720" spans="1:16" ht="17" x14ac:dyDescent="0.4">
      <c r="A1720" s="1">
        <v>1719</v>
      </c>
      <c r="B1720" s="21">
        <v>41532</v>
      </c>
      <c r="C1720" s="43">
        <v>3</v>
      </c>
      <c r="D1720" s="22">
        <v>45031</v>
      </c>
      <c r="E1720" s="25">
        <f t="shared" si="323"/>
        <v>52308</v>
      </c>
      <c r="F1720" s="25">
        <f t="shared" si="324"/>
        <v>52512.375</v>
      </c>
      <c r="G1720" s="25">
        <f t="shared" si="325"/>
        <v>0.85753120097881685</v>
      </c>
      <c r="H1720" s="25">
        <f t="shared" si="320"/>
        <v>1.0006656594296783</v>
      </c>
      <c r="I1720" s="4">
        <f t="shared" si="326"/>
        <v>45001.04463029647</v>
      </c>
      <c r="J1720" s="25">
        <f t="shared" si="321"/>
        <v>52955.014973795849</v>
      </c>
      <c r="K1720" s="15">
        <f t="shared" si="327"/>
        <v>52990.264978861916</v>
      </c>
      <c r="L1720" s="36">
        <f t="shared" si="328"/>
        <v>-7959.2649788619165</v>
      </c>
      <c r="M1720" s="36">
        <f t="shared" si="329"/>
        <v>7959.2649788619165</v>
      </c>
      <c r="N1720" s="36">
        <f t="shared" si="330"/>
        <v>0.17675079342812544</v>
      </c>
      <c r="O1720" s="36">
        <f t="shared" si="331"/>
        <v>63349899.003737785</v>
      </c>
      <c r="P1720" s="35">
        <f t="shared" si="322"/>
        <v>63349899.003737785</v>
      </c>
    </row>
    <row r="1721" spans="1:16" ht="17" x14ac:dyDescent="0.4">
      <c r="A1721" s="1">
        <v>1720</v>
      </c>
      <c r="B1721" s="21">
        <v>41533</v>
      </c>
      <c r="C1721" s="43">
        <v>4</v>
      </c>
      <c r="D1721" s="22">
        <v>57112</v>
      </c>
      <c r="E1721" s="25">
        <f t="shared" si="323"/>
        <v>52716.75</v>
      </c>
      <c r="F1721" s="25">
        <f t="shared" si="324"/>
        <v>53889.75</v>
      </c>
      <c r="G1721" s="25">
        <f t="shared" si="325"/>
        <v>1.0597933744357693</v>
      </c>
      <c r="H1721" s="25">
        <f t="shared" si="320"/>
        <v>1.0012225194949984</v>
      </c>
      <c r="I1721" s="4">
        <f t="shared" si="326"/>
        <v>57042.264719341743</v>
      </c>
      <c r="J1721" s="25">
        <f t="shared" si="321"/>
        <v>52955.555639858692</v>
      </c>
      <c r="K1721" s="15">
        <f t="shared" si="327"/>
        <v>53020.294838996895</v>
      </c>
      <c r="L1721" s="36">
        <f t="shared" si="328"/>
        <v>4091.7051610031049</v>
      </c>
      <c r="M1721" s="36">
        <f t="shared" si="329"/>
        <v>4091.7051610031049</v>
      </c>
      <c r="N1721" s="36">
        <f t="shared" si="330"/>
        <v>7.1643527822578532E-2</v>
      </c>
      <c r="O1721" s="36">
        <f t="shared" si="331"/>
        <v>16742051.124579445</v>
      </c>
      <c r="P1721" s="35">
        <f t="shared" si="322"/>
        <v>16742051.124579445</v>
      </c>
    </row>
    <row r="1722" spans="1:16" ht="17" x14ac:dyDescent="0.4">
      <c r="A1722" s="1">
        <v>1721</v>
      </c>
      <c r="B1722" s="21">
        <v>41534</v>
      </c>
      <c r="C1722" s="43">
        <v>1</v>
      </c>
      <c r="D1722" s="22">
        <v>58799</v>
      </c>
      <c r="E1722" s="25">
        <f t="shared" si="323"/>
        <v>55062.75</v>
      </c>
      <c r="F1722" s="25">
        <f t="shared" si="324"/>
        <v>55424.75</v>
      </c>
      <c r="G1722" s="25">
        <f t="shared" si="325"/>
        <v>1.0608798415870166</v>
      </c>
      <c r="H1722" s="25">
        <f t="shared" si="320"/>
        <v>0.99908176007043725</v>
      </c>
      <c r="I1722" s="4">
        <f t="shared" si="326"/>
        <v>58853.041212417447</v>
      </c>
      <c r="J1722" s="25">
        <f t="shared" si="321"/>
        <v>52956.096305921536</v>
      </c>
      <c r="K1722" s="15">
        <f t="shared" si="327"/>
        <v>52907.469903779667</v>
      </c>
      <c r="L1722" s="36">
        <f t="shared" si="328"/>
        <v>5891.5300962203328</v>
      </c>
      <c r="M1722" s="36">
        <f t="shared" si="329"/>
        <v>5891.5300962203328</v>
      </c>
      <c r="N1722" s="36">
        <f t="shared" si="330"/>
        <v>0.10019779411589198</v>
      </c>
      <c r="O1722" s="36">
        <f t="shared" si="331"/>
        <v>34710126.874669962</v>
      </c>
      <c r="P1722" s="35">
        <f t="shared" si="322"/>
        <v>34710126.874669962</v>
      </c>
    </row>
    <row r="1723" spans="1:16" ht="17" x14ac:dyDescent="0.4">
      <c r="A1723" s="1">
        <v>1722</v>
      </c>
      <c r="B1723" s="21">
        <v>41535</v>
      </c>
      <c r="C1723" s="43">
        <v>2</v>
      </c>
      <c r="D1723" s="22">
        <v>59309</v>
      </c>
      <c r="E1723" s="25">
        <f t="shared" si="323"/>
        <v>55786.75</v>
      </c>
      <c r="F1723" s="25">
        <f t="shared" si="324"/>
        <v>56113.125</v>
      </c>
      <c r="G1723" s="25">
        <f t="shared" si="325"/>
        <v>1.0569541439725554</v>
      </c>
      <c r="H1723" s="25">
        <f t="shared" si="320"/>
        <v>0.99903006100488578</v>
      </c>
      <c r="I1723" s="4">
        <f t="shared" si="326"/>
        <v>59366.581962852411</v>
      </c>
      <c r="J1723" s="25">
        <f t="shared" si="321"/>
        <v>52956.636971984379</v>
      </c>
      <c r="K1723" s="15">
        <f t="shared" si="327"/>
        <v>52905.272264735147</v>
      </c>
      <c r="L1723" s="36">
        <f t="shared" si="328"/>
        <v>6403.7277352648525</v>
      </c>
      <c r="M1723" s="36">
        <f t="shared" si="329"/>
        <v>6403.7277352648525</v>
      </c>
      <c r="N1723" s="36">
        <f t="shared" si="330"/>
        <v>0.10797227630317241</v>
      </c>
      <c r="O1723" s="36">
        <f t="shared" si="331"/>
        <v>41007728.907400317</v>
      </c>
      <c r="P1723" s="35">
        <f t="shared" si="322"/>
        <v>41007728.907400317</v>
      </c>
    </row>
    <row r="1724" spans="1:16" ht="17" x14ac:dyDescent="0.4">
      <c r="A1724" s="1">
        <v>1723</v>
      </c>
      <c r="B1724" s="21">
        <v>41536</v>
      </c>
      <c r="C1724" s="43">
        <v>3</v>
      </c>
      <c r="D1724" s="22">
        <v>47927</v>
      </c>
      <c r="E1724" s="25">
        <f t="shared" si="323"/>
        <v>56439.5</v>
      </c>
      <c r="F1724" s="25">
        <f t="shared" si="324"/>
        <v>55566.875</v>
      </c>
      <c r="G1724" s="25">
        <f t="shared" si="325"/>
        <v>0.862510263533805</v>
      </c>
      <c r="H1724" s="25">
        <f t="shared" si="320"/>
        <v>1.0006656594296783</v>
      </c>
      <c r="I1724" s="4">
        <f t="shared" si="326"/>
        <v>47895.118162959268</v>
      </c>
      <c r="J1724" s="25">
        <f t="shared" si="321"/>
        <v>52957.177638047222</v>
      </c>
      <c r="K1724" s="15">
        <f t="shared" si="327"/>
        <v>52992.42908271114</v>
      </c>
      <c r="L1724" s="36">
        <f t="shared" si="328"/>
        <v>-5065.4290827111399</v>
      </c>
      <c r="M1724" s="36">
        <f t="shared" si="329"/>
        <v>5065.4290827111399</v>
      </c>
      <c r="N1724" s="36">
        <f t="shared" si="330"/>
        <v>0.10569051020742254</v>
      </c>
      <c r="O1724" s="36">
        <f t="shared" si="331"/>
        <v>25658571.791975822</v>
      </c>
      <c r="P1724" s="35">
        <f t="shared" si="322"/>
        <v>25658571.791975822</v>
      </c>
    </row>
    <row r="1725" spans="1:16" ht="17" x14ac:dyDescent="0.4">
      <c r="A1725" s="1">
        <v>1724</v>
      </c>
      <c r="B1725" s="21">
        <v>41537</v>
      </c>
      <c r="C1725" s="43">
        <v>4</v>
      </c>
      <c r="D1725" s="22">
        <v>59723</v>
      </c>
      <c r="E1725" s="25">
        <f t="shared" si="323"/>
        <v>54694.25</v>
      </c>
      <c r="F1725" s="25">
        <f t="shared" si="324"/>
        <v>53100</v>
      </c>
      <c r="G1725" s="25">
        <f t="shared" si="325"/>
        <v>1.1247269303201506</v>
      </c>
      <c r="H1725" s="25">
        <f t="shared" si="320"/>
        <v>1.0012225194949984</v>
      </c>
      <c r="I1725" s="4">
        <f t="shared" si="326"/>
        <v>59650.076618455787</v>
      </c>
      <c r="J1725" s="25">
        <f t="shared" si="321"/>
        <v>52957.718304110072</v>
      </c>
      <c r="K1725" s="15">
        <f t="shared" si="327"/>
        <v>53022.460147147482</v>
      </c>
      <c r="L1725" s="36">
        <f t="shared" si="328"/>
        <v>6700.5398528525184</v>
      </c>
      <c r="M1725" s="36">
        <f t="shared" si="329"/>
        <v>6700.5398528525184</v>
      </c>
      <c r="N1725" s="36">
        <f t="shared" si="330"/>
        <v>0.11219362478195198</v>
      </c>
      <c r="O1725" s="36">
        <f t="shared" si="331"/>
        <v>44897234.319664851</v>
      </c>
      <c r="P1725" s="35">
        <f t="shared" si="322"/>
        <v>44897234.319664851</v>
      </c>
    </row>
    <row r="1726" spans="1:16" ht="17" x14ac:dyDescent="0.4">
      <c r="A1726" s="1">
        <v>1725</v>
      </c>
      <c r="B1726" s="21">
        <v>41538</v>
      </c>
      <c r="C1726" s="43">
        <v>1</v>
      </c>
      <c r="D1726" s="22">
        <v>51818</v>
      </c>
      <c r="E1726" s="25">
        <f t="shared" si="323"/>
        <v>51505.75</v>
      </c>
      <c r="F1726" s="25">
        <f t="shared" si="324"/>
        <v>52654.625</v>
      </c>
      <c r="G1726" s="25">
        <f t="shared" si="325"/>
        <v>0.98411108235981171</v>
      </c>
      <c r="H1726" s="25">
        <f t="shared" si="320"/>
        <v>0.99908176007043725</v>
      </c>
      <c r="I1726" s="4">
        <f t="shared" si="326"/>
        <v>51865.625087927467</v>
      </c>
      <c r="J1726" s="25">
        <f t="shared" si="321"/>
        <v>52958.258970172916</v>
      </c>
      <c r="K1726" s="15">
        <f t="shared" si="327"/>
        <v>52909.630582186379</v>
      </c>
      <c r="L1726" s="36">
        <f t="shared" si="328"/>
        <v>-1091.6305821863789</v>
      </c>
      <c r="M1726" s="36">
        <f t="shared" si="329"/>
        <v>1091.6305821863789</v>
      </c>
      <c r="N1726" s="36">
        <f t="shared" si="330"/>
        <v>2.1066629012821393E-2</v>
      </c>
      <c r="O1726" s="36">
        <f t="shared" si="331"/>
        <v>1191657.3279645725</v>
      </c>
      <c r="P1726" s="35">
        <f t="shared" si="322"/>
        <v>1191657.3279645725</v>
      </c>
    </row>
    <row r="1727" spans="1:16" ht="17" x14ac:dyDescent="0.4">
      <c r="A1727" s="1">
        <v>1726</v>
      </c>
      <c r="B1727" s="21">
        <v>41539</v>
      </c>
      <c r="C1727" s="43">
        <v>2</v>
      </c>
      <c r="D1727" s="22">
        <v>46555</v>
      </c>
      <c r="E1727" s="25">
        <f t="shared" si="323"/>
        <v>53803.5</v>
      </c>
      <c r="F1727" s="25">
        <f t="shared" si="324"/>
        <v>53572.375</v>
      </c>
      <c r="G1727" s="25">
        <f t="shared" si="325"/>
        <v>0.86901131413345034</v>
      </c>
      <c r="H1727" s="25">
        <f t="shared" si="320"/>
        <v>0.99903006100488578</v>
      </c>
      <c r="I1727" s="4">
        <f t="shared" si="326"/>
        <v>46600.199350530173</v>
      </c>
      <c r="J1727" s="25">
        <f t="shared" si="321"/>
        <v>52958.799636235759</v>
      </c>
      <c r="K1727" s="15">
        <f t="shared" si="327"/>
        <v>52907.432831334132</v>
      </c>
      <c r="L1727" s="36">
        <f t="shared" si="328"/>
        <v>-6352.4328313341321</v>
      </c>
      <c r="M1727" s="36">
        <f t="shared" si="329"/>
        <v>6352.4328313341321</v>
      </c>
      <c r="N1727" s="36">
        <f t="shared" si="330"/>
        <v>0.13645006618696451</v>
      </c>
      <c r="O1727" s="36">
        <f t="shared" si="331"/>
        <v>40353402.876611777</v>
      </c>
      <c r="P1727" s="35">
        <f t="shared" si="322"/>
        <v>40353402.876611777</v>
      </c>
    </row>
    <row r="1728" spans="1:16" ht="17" x14ac:dyDescent="0.4">
      <c r="A1728" s="1">
        <v>1727</v>
      </c>
      <c r="B1728" s="21">
        <v>41540</v>
      </c>
      <c r="C1728" s="43">
        <v>3</v>
      </c>
      <c r="D1728" s="22">
        <v>57118</v>
      </c>
      <c r="E1728" s="25">
        <f t="shared" si="323"/>
        <v>53341.25</v>
      </c>
      <c r="F1728" s="25">
        <f t="shared" si="324"/>
        <v>53999</v>
      </c>
      <c r="G1728" s="25">
        <f t="shared" si="325"/>
        <v>1.0577603288949795</v>
      </c>
      <c r="H1728" s="25">
        <f t="shared" si="320"/>
        <v>1.0006656594296783</v>
      </c>
      <c r="I1728" s="4">
        <f t="shared" si="326"/>
        <v>57080.004156986826</v>
      </c>
      <c r="J1728" s="25">
        <f t="shared" si="321"/>
        <v>52959.340302298602</v>
      </c>
      <c r="K1728" s="15">
        <f t="shared" si="327"/>
        <v>52994.593186560371</v>
      </c>
      <c r="L1728" s="36">
        <f t="shared" si="328"/>
        <v>4123.4068134396293</v>
      </c>
      <c r="M1728" s="36">
        <f t="shared" si="329"/>
        <v>4123.4068134396293</v>
      </c>
      <c r="N1728" s="36">
        <f t="shared" si="330"/>
        <v>7.2191022329907026E-2</v>
      </c>
      <c r="O1728" s="36">
        <f t="shared" si="331"/>
        <v>17002483.749120358</v>
      </c>
      <c r="P1728" s="35">
        <f t="shared" si="322"/>
        <v>17002483.749120358</v>
      </c>
    </row>
    <row r="1729" spans="1:16" ht="17" x14ac:dyDescent="0.4">
      <c r="A1729" s="1">
        <v>1728</v>
      </c>
      <c r="B1729" s="21">
        <v>41541</v>
      </c>
      <c r="C1729" s="43">
        <v>4</v>
      </c>
      <c r="D1729" s="22">
        <v>57874</v>
      </c>
      <c r="E1729" s="25">
        <f t="shared" si="323"/>
        <v>54656.75</v>
      </c>
      <c r="F1729" s="25">
        <f t="shared" si="324"/>
        <v>54570.375</v>
      </c>
      <c r="G1729" s="25">
        <f t="shared" si="325"/>
        <v>1.0605387996692344</v>
      </c>
      <c r="H1729" s="25">
        <f t="shared" si="320"/>
        <v>1.0012225194949984</v>
      </c>
      <c r="I1729" s="4">
        <f t="shared" si="326"/>
        <v>57803.334296946072</v>
      </c>
      <c r="J1729" s="25">
        <f t="shared" si="321"/>
        <v>52959.880968361445</v>
      </c>
      <c r="K1729" s="15">
        <f t="shared" si="327"/>
        <v>53024.625455298061</v>
      </c>
      <c r="L1729" s="36">
        <f t="shared" si="328"/>
        <v>4849.3745447019392</v>
      </c>
      <c r="M1729" s="36">
        <f t="shared" si="329"/>
        <v>4849.3745447019392</v>
      </c>
      <c r="N1729" s="36">
        <f t="shared" si="330"/>
        <v>8.3791936702179548E-2</v>
      </c>
      <c r="O1729" s="36">
        <f t="shared" si="331"/>
        <v>23516433.474803139</v>
      </c>
      <c r="P1729" s="35">
        <f t="shared" si="322"/>
        <v>23516433.474803139</v>
      </c>
    </row>
    <row r="1730" spans="1:16" ht="17" x14ac:dyDescent="0.4">
      <c r="A1730" s="1">
        <v>1729</v>
      </c>
      <c r="B1730" s="21">
        <v>41542</v>
      </c>
      <c r="C1730" s="43">
        <v>1</v>
      </c>
      <c r="D1730" s="22">
        <v>57080</v>
      </c>
      <c r="E1730" s="25">
        <f t="shared" si="323"/>
        <v>54484</v>
      </c>
      <c r="F1730" s="25">
        <f t="shared" si="324"/>
        <v>54353.375</v>
      </c>
      <c r="G1730" s="25">
        <f t="shared" si="325"/>
        <v>1.0501647781761483</v>
      </c>
      <c r="H1730" s="25">
        <f t="shared" ref="H1730:H1793" si="332">VLOOKUP(C1730,$Q$38:$S$42,3,FALSE)</f>
        <v>0.99908176007043725</v>
      </c>
      <c r="I1730" s="4">
        <f t="shared" si="326"/>
        <v>57132.461307246514</v>
      </c>
      <c r="J1730" s="25">
        <f t="shared" si="321"/>
        <v>52960.421634424296</v>
      </c>
      <c r="K1730" s="15">
        <f t="shared" si="327"/>
        <v>52911.791260593091</v>
      </c>
      <c r="L1730" s="36">
        <f t="shared" si="328"/>
        <v>4168.2087394069094</v>
      </c>
      <c r="M1730" s="36">
        <f t="shared" si="329"/>
        <v>4168.2087394069094</v>
      </c>
      <c r="N1730" s="36">
        <f t="shared" si="330"/>
        <v>7.3023979316869478E-2</v>
      </c>
      <c r="O1730" s="36">
        <f t="shared" si="331"/>
        <v>17373964.095268138</v>
      </c>
      <c r="P1730" s="35">
        <f t="shared" si="322"/>
        <v>17373964.095268138</v>
      </c>
    </row>
    <row r="1731" spans="1:16" ht="17" x14ac:dyDescent="0.4">
      <c r="A1731" s="1">
        <v>1730</v>
      </c>
      <c r="B1731" s="21">
        <v>41543</v>
      </c>
      <c r="C1731" s="43">
        <v>2</v>
      </c>
      <c r="D1731" s="22">
        <v>45864</v>
      </c>
      <c r="E1731" s="25">
        <f t="shared" si="323"/>
        <v>54222.75</v>
      </c>
      <c r="F1731" s="25">
        <f t="shared" si="324"/>
        <v>53018</v>
      </c>
      <c r="G1731" s="25">
        <f t="shared" si="325"/>
        <v>0.8650646950092421</v>
      </c>
      <c r="H1731" s="25">
        <f t="shared" si="332"/>
        <v>0.99903006100488578</v>
      </c>
      <c r="I1731" s="4">
        <f t="shared" si="326"/>
        <v>45908.528471973281</v>
      </c>
      <c r="J1731" s="25">
        <f t="shared" ref="J1731:J1794" si="333">INTERCEPT($I$2:$I$3896,$A$2:$A$3896)+SLOPE($I$2:$I$3896,$A$2:$A$3896)*A1731</f>
        <v>52960.962300487139</v>
      </c>
      <c r="K1731" s="15">
        <f t="shared" si="327"/>
        <v>52909.593397933124</v>
      </c>
      <c r="L1731" s="36">
        <f t="shared" si="328"/>
        <v>-7045.5933979331239</v>
      </c>
      <c r="M1731" s="36">
        <f t="shared" si="329"/>
        <v>7045.5933979331239</v>
      </c>
      <c r="N1731" s="36">
        <f t="shared" si="330"/>
        <v>0.15361925252775868</v>
      </c>
      <c r="O1731" s="36">
        <f t="shared" si="331"/>
        <v>49640386.328998826</v>
      </c>
      <c r="P1731" s="35">
        <f t="shared" ref="P1731:P1794" si="334">(D1731-K1731)^2</f>
        <v>49640386.328998826</v>
      </c>
    </row>
    <row r="1732" spans="1:16" ht="17" x14ac:dyDescent="0.4">
      <c r="A1732" s="1">
        <v>1731</v>
      </c>
      <c r="B1732" s="21">
        <v>41544</v>
      </c>
      <c r="C1732" s="43">
        <v>3</v>
      </c>
      <c r="D1732" s="22">
        <v>56073</v>
      </c>
      <c r="E1732" s="25">
        <f t="shared" si="323"/>
        <v>51813.25</v>
      </c>
      <c r="F1732" s="25">
        <f t="shared" si="324"/>
        <v>50155.25</v>
      </c>
      <c r="G1732" s="25">
        <f t="shared" si="325"/>
        <v>1.1179886452564787</v>
      </c>
      <c r="H1732" s="25">
        <f t="shared" si="332"/>
        <v>1.0006656594296783</v>
      </c>
      <c r="I1732" s="4">
        <f t="shared" si="326"/>
        <v>56035.699308356772</v>
      </c>
      <c r="J1732" s="25">
        <f t="shared" si="333"/>
        <v>52961.502966549982</v>
      </c>
      <c r="K1732" s="15">
        <f t="shared" si="327"/>
        <v>52996.757290409601</v>
      </c>
      <c r="L1732" s="36">
        <f t="shared" si="328"/>
        <v>3076.2427095903986</v>
      </c>
      <c r="M1732" s="36">
        <f t="shared" si="329"/>
        <v>3076.2427095903986</v>
      </c>
      <c r="N1732" s="36">
        <f t="shared" si="330"/>
        <v>5.4861389788140431E-2</v>
      </c>
      <c r="O1732" s="36">
        <f t="shared" si="331"/>
        <v>9463269.2083080765</v>
      </c>
      <c r="P1732" s="35">
        <f t="shared" si="334"/>
        <v>9463269.2083080765</v>
      </c>
    </row>
    <row r="1733" spans="1:16" ht="17" x14ac:dyDescent="0.4">
      <c r="A1733" s="1">
        <v>1732</v>
      </c>
      <c r="B1733" s="21">
        <v>41545</v>
      </c>
      <c r="C1733" s="43">
        <v>4</v>
      </c>
      <c r="D1733" s="22">
        <v>48236</v>
      </c>
      <c r="E1733" s="25">
        <f t="shared" ref="E1733:E1796" si="335">AVERAGE(D1731:D1734)</f>
        <v>48497.25</v>
      </c>
      <c r="F1733" s="25">
        <f t="shared" ref="F1733:F1796" si="336">AVERAGE(E1733:E1734)</f>
        <v>49575</v>
      </c>
      <c r="G1733" s="25">
        <f t="shared" si="325"/>
        <v>0.97299041855774082</v>
      </c>
      <c r="H1733" s="25">
        <f t="shared" si="332"/>
        <v>1.0012225194949984</v>
      </c>
      <c r="I1733" s="4">
        <f t="shared" si="326"/>
        <v>48177.10255291652</v>
      </c>
      <c r="J1733" s="25">
        <f t="shared" si="333"/>
        <v>52962.043632612826</v>
      </c>
      <c r="K1733" s="15">
        <f t="shared" si="327"/>
        <v>53026.790763448655</v>
      </c>
      <c r="L1733" s="36">
        <f t="shared" si="328"/>
        <v>-4790.7907634486546</v>
      </c>
      <c r="M1733" s="36">
        <f t="shared" si="329"/>
        <v>4790.7907634486546</v>
      </c>
      <c r="N1733" s="36">
        <f t="shared" si="330"/>
        <v>9.9319818464397025E-2</v>
      </c>
      <c r="O1733" s="36">
        <f t="shared" si="331"/>
        <v>22951676.139144942</v>
      </c>
      <c r="P1733" s="35">
        <f t="shared" si="334"/>
        <v>22951676.139144942</v>
      </c>
    </row>
    <row r="1734" spans="1:16" ht="17" x14ac:dyDescent="0.4">
      <c r="A1734" s="1">
        <v>1733</v>
      </c>
      <c r="B1734" s="21">
        <v>41546</v>
      </c>
      <c r="C1734" s="43">
        <v>1</v>
      </c>
      <c r="D1734" s="22">
        <v>43816</v>
      </c>
      <c r="E1734" s="25">
        <f t="shared" si="335"/>
        <v>50652.75</v>
      </c>
      <c r="F1734" s="25">
        <f t="shared" si="336"/>
        <v>50669.75</v>
      </c>
      <c r="G1734" s="25">
        <f t="shared" si="325"/>
        <v>0.86473684989564781</v>
      </c>
      <c r="H1734" s="25">
        <f t="shared" si="332"/>
        <v>0.99908176007043725</v>
      </c>
      <c r="I1734" s="4">
        <f t="shared" si="326"/>
        <v>43856.270578807169</v>
      </c>
      <c r="J1734" s="25">
        <f t="shared" si="333"/>
        <v>52962.584298675669</v>
      </c>
      <c r="K1734" s="15">
        <f t="shared" si="327"/>
        <v>52913.951938999795</v>
      </c>
      <c r="L1734" s="36">
        <f t="shared" si="328"/>
        <v>-9097.9519389997949</v>
      </c>
      <c r="M1734" s="36">
        <f t="shared" si="329"/>
        <v>9097.9519389997949</v>
      </c>
      <c r="N1734" s="36">
        <f t="shared" si="330"/>
        <v>0.20763994748493234</v>
      </c>
      <c r="O1734" s="36">
        <f t="shared" si="331"/>
        <v>82772729.48435013</v>
      </c>
      <c r="P1734" s="35">
        <f t="shared" si="334"/>
        <v>82772729.48435013</v>
      </c>
    </row>
    <row r="1735" spans="1:16" ht="17" x14ac:dyDescent="0.4">
      <c r="A1735" s="1">
        <v>1734</v>
      </c>
      <c r="B1735" s="21">
        <v>41547</v>
      </c>
      <c r="C1735" s="43">
        <v>2</v>
      </c>
      <c r="D1735" s="22">
        <v>54486</v>
      </c>
      <c r="E1735" s="25">
        <f t="shared" si="335"/>
        <v>50686.75</v>
      </c>
      <c r="F1735" s="25">
        <f t="shared" si="336"/>
        <v>51737.5</v>
      </c>
      <c r="G1735" s="25">
        <f t="shared" si="325"/>
        <v>1.0531239429813966</v>
      </c>
      <c r="H1735" s="25">
        <f t="shared" si="332"/>
        <v>0.99903006100488578</v>
      </c>
      <c r="I1735" s="4">
        <f t="shared" si="326"/>
        <v>54538.899405283795</v>
      </c>
      <c r="J1735" s="25">
        <f t="shared" si="333"/>
        <v>52963.124964738512</v>
      </c>
      <c r="K1735" s="15">
        <f t="shared" si="327"/>
        <v>52911.753964532109</v>
      </c>
      <c r="L1735" s="36">
        <f t="shared" si="328"/>
        <v>1574.2460354678915</v>
      </c>
      <c r="M1735" s="36">
        <f t="shared" si="329"/>
        <v>1574.2460354678915</v>
      </c>
      <c r="N1735" s="36">
        <f t="shared" si="330"/>
        <v>2.8892670327568395E-2</v>
      </c>
      <c r="O1735" s="36">
        <f t="shared" si="331"/>
        <v>2478250.580186374</v>
      </c>
      <c r="P1735" s="35">
        <f t="shared" si="334"/>
        <v>2478250.580186374</v>
      </c>
    </row>
    <row r="1736" spans="1:16" ht="17" x14ac:dyDescent="0.4">
      <c r="A1736" s="1">
        <v>1735</v>
      </c>
      <c r="B1736" s="21">
        <v>41548</v>
      </c>
      <c r="C1736" s="43">
        <v>3</v>
      </c>
      <c r="D1736" s="22">
        <v>56209</v>
      </c>
      <c r="E1736" s="25">
        <f t="shared" si="335"/>
        <v>52788.25</v>
      </c>
      <c r="F1736" s="25">
        <f t="shared" si="336"/>
        <v>52950.375</v>
      </c>
      <c r="G1736" s="25">
        <f t="shared" si="325"/>
        <v>1.0615411127872088</v>
      </c>
      <c r="H1736" s="25">
        <f t="shared" si="332"/>
        <v>1.0006656594296783</v>
      </c>
      <c r="I1736" s="4">
        <f t="shared" si="326"/>
        <v>56171.608838896187</v>
      </c>
      <c r="J1736" s="25">
        <f t="shared" si="333"/>
        <v>52963.665630801363</v>
      </c>
      <c r="K1736" s="15">
        <f t="shared" si="327"/>
        <v>52998.921394258832</v>
      </c>
      <c r="L1736" s="36">
        <f t="shared" si="328"/>
        <v>3210.0786057411678</v>
      </c>
      <c r="M1736" s="36">
        <f t="shared" si="329"/>
        <v>3210.0786057411678</v>
      </c>
      <c r="N1736" s="36">
        <f t="shared" si="330"/>
        <v>5.710969072107968E-2</v>
      </c>
      <c r="O1736" s="36">
        <f t="shared" si="331"/>
        <v>10304604.655037161</v>
      </c>
      <c r="P1736" s="35">
        <f t="shared" si="334"/>
        <v>10304604.655037161</v>
      </c>
    </row>
    <row r="1737" spans="1:16" ht="17" x14ac:dyDescent="0.4">
      <c r="A1737" s="1">
        <v>1736</v>
      </c>
      <c r="B1737" s="21">
        <v>41549</v>
      </c>
      <c r="C1737" s="43">
        <v>4</v>
      </c>
      <c r="D1737" s="22">
        <v>56642</v>
      </c>
      <c r="E1737" s="25">
        <f t="shared" si="335"/>
        <v>53112.5</v>
      </c>
      <c r="F1737" s="25">
        <f t="shared" si="336"/>
        <v>53186.5</v>
      </c>
      <c r="G1737" s="25">
        <f t="shared" si="325"/>
        <v>1.0649694941385501</v>
      </c>
      <c r="H1737" s="25">
        <f t="shared" si="332"/>
        <v>1.0012225194949984</v>
      </c>
      <c r="I1737" s="4">
        <f t="shared" si="326"/>
        <v>56572.838601921751</v>
      </c>
      <c r="J1737" s="25">
        <f t="shared" si="333"/>
        <v>52964.206296864206</v>
      </c>
      <c r="K1737" s="15">
        <f t="shared" si="327"/>
        <v>53028.956071599241</v>
      </c>
      <c r="L1737" s="36">
        <f t="shared" si="328"/>
        <v>3613.0439284007589</v>
      </c>
      <c r="M1737" s="36">
        <f t="shared" si="329"/>
        <v>3613.0439284007589</v>
      </c>
      <c r="N1737" s="36">
        <f t="shared" si="330"/>
        <v>6.3787365001249235E-2</v>
      </c>
      <c r="O1737" s="36">
        <f t="shared" si="331"/>
        <v>13054086.428553589</v>
      </c>
      <c r="P1737" s="35">
        <f t="shared" si="334"/>
        <v>13054086.428553589</v>
      </c>
    </row>
    <row r="1738" spans="1:16" ht="17" x14ac:dyDescent="0.4">
      <c r="A1738" s="1">
        <v>1737</v>
      </c>
      <c r="B1738" s="21">
        <v>41550</v>
      </c>
      <c r="C1738" s="43">
        <v>1</v>
      </c>
      <c r="D1738" s="22">
        <v>45113</v>
      </c>
      <c r="E1738" s="25">
        <f t="shared" si="335"/>
        <v>53260.5</v>
      </c>
      <c r="F1738" s="25">
        <f t="shared" si="336"/>
        <v>52257.875</v>
      </c>
      <c r="G1738" s="25">
        <f t="shared" si="325"/>
        <v>0.86327658749997005</v>
      </c>
      <c r="H1738" s="25">
        <f t="shared" si="332"/>
        <v>0.99908176007043725</v>
      </c>
      <c r="I1738" s="4">
        <f t="shared" si="326"/>
        <v>45154.462630585353</v>
      </c>
      <c r="J1738" s="25">
        <f t="shared" si="333"/>
        <v>52964.746962927049</v>
      </c>
      <c r="K1738" s="15">
        <f t="shared" si="327"/>
        <v>52916.112617406499</v>
      </c>
      <c r="L1738" s="36">
        <f t="shared" si="328"/>
        <v>-7803.1126174064993</v>
      </c>
      <c r="M1738" s="36">
        <f t="shared" si="329"/>
        <v>7803.1126174064993</v>
      </c>
      <c r="N1738" s="36">
        <f t="shared" si="330"/>
        <v>0.17296816033973575</v>
      </c>
      <c r="O1738" s="36">
        <f t="shared" si="331"/>
        <v>60888566.519928508</v>
      </c>
      <c r="P1738" s="35">
        <f t="shared" si="334"/>
        <v>60888566.519928508</v>
      </c>
    </row>
    <row r="1739" spans="1:16" ht="17" x14ac:dyDescent="0.4">
      <c r="A1739" s="1">
        <v>1738</v>
      </c>
      <c r="B1739" s="21">
        <v>41551</v>
      </c>
      <c r="C1739" s="43">
        <v>2</v>
      </c>
      <c r="D1739" s="22">
        <v>55078</v>
      </c>
      <c r="E1739" s="25">
        <f t="shared" si="335"/>
        <v>51255.25</v>
      </c>
      <c r="F1739" s="25">
        <f t="shared" si="336"/>
        <v>49673</v>
      </c>
      <c r="G1739" s="25">
        <f t="shared" si="325"/>
        <v>1.1088116280474303</v>
      </c>
      <c r="H1739" s="25">
        <f t="shared" si="332"/>
        <v>0.99903006100488578</v>
      </c>
      <c r="I1739" s="4">
        <f t="shared" si="326"/>
        <v>55131.47416665237</v>
      </c>
      <c r="J1739" s="25">
        <f t="shared" si="333"/>
        <v>52965.287628989892</v>
      </c>
      <c r="K1739" s="15">
        <f t="shared" si="327"/>
        <v>52913.914531131093</v>
      </c>
      <c r="L1739" s="36">
        <f t="shared" si="328"/>
        <v>2164.0854688689069</v>
      </c>
      <c r="M1739" s="36">
        <f t="shared" si="329"/>
        <v>2164.0854688689069</v>
      </c>
      <c r="N1739" s="36">
        <f t="shared" si="330"/>
        <v>3.9291286336993116E-2</v>
      </c>
      <c r="O1739" s="36">
        <f t="shared" si="331"/>
        <v>4683265.916569557</v>
      </c>
      <c r="P1739" s="35">
        <f t="shared" si="334"/>
        <v>4683265.916569557</v>
      </c>
    </row>
    <row r="1740" spans="1:16" ht="17" x14ac:dyDescent="0.4">
      <c r="A1740" s="1">
        <v>1739</v>
      </c>
      <c r="B1740" s="21">
        <v>41552</v>
      </c>
      <c r="C1740" s="43">
        <v>3</v>
      </c>
      <c r="D1740" s="22">
        <v>48188</v>
      </c>
      <c r="E1740" s="25">
        <f t="shared" si="335"/>
        <v>48090.75</v>
      </c>
      <c r="F1740" s="25">
        <f t="shared" si="336"/>
        <v>49286.875</v>
      </c>
      <c r="G1740" s="25">
        <f t="shared" si="325"/>
        <v>0.97770451058217833</v>
      </c>
      <c r="H1740" s="25">
        <f t="shared" si="332"/>
        <v>1.0006656594296783</v>
      </c>
      <c r="I1740" s="4">
        <f t="shared" si="326"/>
        <v>48155.944541420933</v>
      </c>
      <c r="J1740" s="25">
        <f t="shared" si="333"/>
        <v>52965.828295052735</v>
      </c>
      <c r="K1740" s="15">
        <f t="shared" si="327"/>
        <v>53001.085498108063</v>
      </c>
      <c r="L1740" s="36">
        <f t="shared" si="328"/>
        <v>-4813.0854981080629</v>
      </c>
      <c r="M1740" s="36">
        <f t="shared" si="329"/>
        <v>4813.0854981080629</v>
      </c>
      <c r="N1740" s="36">
        <f t="shared" si="330"/>
        <v>9.988141234556451E-2</v>
      </c>
      <c r="O1740" s="36">
        <f t="shared" si="331"/>
        <v>23165792.012098141</v>
      </c>
      <c r="P1740" s="35">
        <f t="shared" si="334"/>
        <v>23165792.012098141</v>
      </c>
    </row>
    <row r="1741" spans="1:16" ht="17" x14ac:dyDescent="0.4">
      <c r="A1741" s="1">
        <v>1740</v>
      </c>
      <c r="B1741" s="21">
        <v>41553</v>
      </c>
      <c r="C1741" s="43">
        <v>4</v>
      </c>
      <c r="D1741" s="22">
        <v>43984</v>
      </c>
      <c r="E1741" s="25">
        <f t="shared" si="335"/>
        <v>50483</v>
      </c>
      <c r="F1741" s="25">
        <f t="shared" si="336"/>
        <v>50700.75</v>
      </c>
      <c r="G1741" s="25">
        <f t="shared" si="325"/>
        <v>0.86752168360428594</v>
      </c>
      <c r="H1741" s="25">
        <f t="shared" si="332"/>
        <v>1.0012225194949984</v>
      </c>
      <c r="I1741" s="4">
        <f t="shared" si="326"/>
        <v>43930.294358725441</v>
      </c>
      <c r="J1741" s="25">
        <f t="shared" si="333"/>
        <v>52966.368961115586</v>
      </c>
      <c r="K1741" s="15">
        <f t="shared" si="327"/>
        <v>53031.121379749828</v>
      </c>
      <c r="L1741" s="36">
        <f t="shared" si="328"/>
        <v>-9047.1213797498276</v>
      </c>
      <c r="M1741" s="36">
        <f t="shared" si="329"/>
        <v>9047.1213797498276</v>
      </c>
      <c r="N1741" s="36">
        <f t="shared" si="330"/>
        <v>0.2056911917913293</v>
      </c>
      <c r="O1741" s="36">
        <f t="shared" si="331"/>
        <v>81850405.259926423</v>
      </c>
      <c r="P1741" s="35">
        <f t="shared" si="334"/>
        <v>81850405.259926423</v>
      </c>
    </row>
    <row r="1742" spans="1:16" ht="17" x14ac:dyDescent="0.4">
      <c r="A1742" s="1">
        <v>1741</v>
      </c>
      <c r="B1742" s="21">
        <v>41554</v>
      </c>
      <c r="C1742" s="43">
        <v>1</v>
      </c>
      <c r="D1742" s="22">
        <v>54682</v>
      </c>
      <c r="E1742" s="25">
        <f t="shared" si="335"/>
        <v>50918.5</v>
      </c>
      <c r="F1742" s="25">
        <f t="shared" si="336"/>
        <v>51932.75</v>
      </c>
      <c r="G1742" s="25">
        <f t="shared" si="325"/>
        <v>1.0529386562429295</v>
      </c>
      <c r="H1742" s="25">
        <f t="shared" si="332"/>
        <v>0.99908176007043725</v>
      </c>
      <c r="I1742" s="4">
        <f t="shared" si="326"/>
        <v>54732.257344128484</v>
      </c>
      <c r="J1742" s="25">
        <f t="shared" si="333"/>
        <v>52966.909627178429</v>
      </c>
      <c r="K1742" s="15">
        <f t="shared" si="327"/>
        <v>52918.273295813211</v>
      </c>
      <c r="L1742" s="36">
        <f t="shared" si="328"/>
        <v>1763.726704186789</v>
      </c>
      <c r="M1742" s="36">
        <f t="shared" si="329"/>
        <v>1763.726704186789</v>
      </c>
      <c r="N1742" s="36">
        <f t="shared" si="330"/>
        <v>3.2254246446486758E-2</v>
      </c>
      <c r="O1742" s="36">
        <f t="shared" si="331"/>
        <v>3110731.8870615931</v>
      </c>
      <c r="P1742" s="35">
        <f t="shared" si="334"/>
        <v>3110731.8870615931</v>
      </c>
    </row>
    <row r="1743" spans="1:16" ht="17" x14ac:dyDescent="0.4">
      <c r="A1743" s="1">
        <v>1742</v>
      </c>
      <c r="B1743" s="21">
        <v>41555</v>
      </c>
      <c r="C1743" s="43">
        <v>2</v>
      </c>
      <c r="D1743" s="22">
        <v>56820</v>
      </c>
      <c r="E1743" s="25">
        <f t="shared" si="335"/>
        <v>52947</v>
      </c>
      <c r="F1743" s="25">
        <f t="shared" si="336"/>
        <v>52874.875</v>
      </c>
      <c r="G1743" s="25">
        <f t="shared" si="325"/>
        <v>1.0746124695330248</v>
      </c>
      <c r="H1743" s="25">
        <f t="shared" si="332"/>
        <v>0.99903006100488578</v>
      </c>
      <c r="I1743" s="4">
        <f t="shared" si="326"/>
        <v>56875.165440814621</v>
      </c>
      <c r="J1743" s="25">
        <f t="shared" si="333"/>
        <v>52967.450293241272</v>
      </c>
      <c r="K1743" s="15">
        <f t="shared" si="327"/>
        <v>52916.075097730085</v>
      </c>
      <c r="L1743" s="36">
        <f t="shared" si="328"/>
        <v>3903.924902269915</v>
      </c>
      <c r="M1743" s="36">
        <f t="shared" si="329"/>
        <v>3903.924902269915</v>
      </c>
      <c r="N1743" s="36">
        <f t="shared" si="330"/>
        <v>6.8706879659801393E-2</v>
      </c>
      <c r="O1743" s="36">
        <f t="shared" si="331"/>
        <v>15240629.642563166</v>
      </c>
      <c r="P1743" s="35">
        <f t="shared" si="334"/>
        <v>15240629.642563166</v>
      </c>
    </row>
    <row r="1744" spans="1:16" ht="17" x14ac:dyDescent="0.4">
      <c r="A1744" s="1">
        <v>1743</v>
      </c>
      <c r="B1744" s="21">
        <v>41556</v>
      </c>
      <c r="C1744" s="43">
        <v>3</v>
      </c>
      <c r="D1744" s="22">
        <v>56302</v>
      </c>
      <c r="E1744" s="25">
        <f t="shared" si="335"/>
        <v>52802.75</v>
      </c>
      <c r="F1744" s="25">
        <f t="shared" si="336"/>
        <v>52850.125</v>
      </c>
      <c r="G1744" s="25">
        <f t="shared" si="325"/>
        <v>1.0653144150557827</v>
      </c>
      <c r="H1744" s="25">
        <f t="shared" si="332"/>
        <v>1.0006656594296783</v>
      </c>
      <c r="I1744" s="4">
        <f t="shared" si="326"/>
        <v>56264.546973750344</v>
      </c>
      <c r="J1744" s="25">
        <f t="shared" si="333"/>
        <v>52967.990959304116</v>
      </c>
      <c r="K1744" s="15">
        <f t="shared" si="327"/>
        <v>53003.249601957294</v>
      </c>
      <c r="L1744" s="36">
        <f t="shared" si="328"/>
        <v>3298.7503980427064</v>
      </c>
      <c r="M1744" s="36">
        <f t="shared" si="329"/>
        <v>3298.7503980427064</v>
      </c>
      <c r="N1744" s="36">
        <f t="shared" si="330"/>
        <v>5.8590288054468871E-2</v>
      </c>
      <c r="O1744" s="36">
        <f t="shared" si="331"/>
        <v>10881754.188586913</v>
      </c>
      <c r="P1744" s="35">
        <f t="shared" si="334"/>
        <v>10881754.188586913</v>
      </c>
    </row>
    <row r="1745" spans="1:16" ht="17" x14ac:dyDescent="0.4">
      <c r="A1745" s="1">
        <v>1744</v>
      </c>
      <c r="B1745" s="21">
        <v>41557</v>
      </c>
      <c r="C1745" s="43">
        <v>4</v>
      </c>
      <c r="D1745" s="22">
        <v>43407</v>
      </c>
      <c r="E1745" s="25">
        <f t="shared" si="335"/>
        <v>52897.5</v>
      </c>
      <c r="F1745" s="25">
        <f t="shared" si="336"/>
        <v>51884.75</v>
      </c>
      <c r="G1745" s="25">
        <f t="shared" si="325"/>
        <v>0.8366042045109594</v>
      </c>
      <c r="H1745" s="25">
        <f t="shared" si="332"/>
        <v>1.0012225194949984</v>
      </c>
      <c r="I1745" s="4">
        <f t="shared" si="326"/>
        <v>43353.998891169409</v>
      </c>
      <c r="J1745" s="25">
        <f t="shared" si="333"/>
        <v>52968.531625366959</v>
      </c>
      <c r="K1745" s="15">
        <f t="shared" si="327"/>
        <v>53033.286687900407</v>
      </c>
      <c r="L1745" s="36">
        <f t="shared" si="328"/>
        <v>-9626.2866879004068</v>
      </c>
      <c r="M1745" s="36">
        <f t="shared" si="329"/>
        <v>9626.2866879004068</v>
      </c>
      <c r="N1745" s="36">
        <f t="shared" si="330"/>
        <v>0.22176807169121127</v>
      </c>
      <c r="O1745" s="36">
        <f t="shared" si="331"/>
        <v>92665395.397648588</v>
      </c>
      <c r="P1745" s="35">
        <f t="shared" si="334"/>
        <v>92665395.397648588</v>
      </c>
    </row>
    <row r="1746" spans="1:16" ht="17" x14ac:dyDescent="0.4">
      <c r="A1746" s="1">
        <v>1745</v>
      </c>
      <c r="B1746" s="21">
        <v>41558</v>
      </c>
      <c r="C1746" s="43">
        <v>1</v>
      </c>
      <c r="D1746" s="22">
        <v>55061</v>
      </c>
      <c r="E1746" s="25">
        <f t="shared" si="335"/>
        <v>50872</v>
      </c>
      <c r="F1746" s="25">
        <f t="shared" si="336"/>
        <v>49408.375</v>
      </c>
      <c r="G1746" s="25">
        <f t="shared" si="325"/>
        <v>1.1144062114975446</v>
      </c>
      <c r="H1746" s="25">
        <f t="shared" si="332"/>
        <v>0.99908176007043725</v>
      </c>
      <c r="I1746" s="4">
        <f t="shared" si="326"/>
        <v>55111.605676914864</v>
      </c>
      <c r="J1746" s="25">
        <f t="shared" si="333"/>
        <v>52969.072291429802</v>
      </c>
      <c r="K1746" s="15">
        <f t="shared" si="327"/>
        <v>52920.433974219915</v>
      </c>
      <c r="L1746" s="36">
        <f t="shared" si="328"/>
        <v>2140.5660257800846</v>
      </c>
      <c r="M1746" s="36">
        <f t="shared" si="329"/>
        <v>2140.5660257800846</v>
      </c>
      <c r="N1746" s="36">
        <f t="shared" si="330"/>
        <v>3.8876264974847613E-2</v>
      </c>
      <c r="O1746" s="36">
        <f t="shared" si="331"/>
        <v>4582022.9107239461</v>
      </c>
      <c r="P1746" s="35">
        <f t="shared" si="334"/>
        <v>4582022.9107239461</v>
      </c>
    </row>
    <row r="1747" spans="1:16" ht="17" x14ac:dyDescent="0.4">
      <c r="A1747" s="1">
        <v>1746</v>
      </c>
      <c r="B1747" s="21">
        <v>41559</v>
      </c>
      <c r="C1747" s="43">
        <v>2</v>
      </c>
      <c r="D1747" s="22">
        <v>48718</v>
      </c>
      <c r="E1747" s="25">
        <f t="shared" si="335"/>
        <v>47944.75</v>
      </c>
      <c r="F1747" s="25">
        <f t="shared" si="336"/>
        <v>49007.25</v>
      </c>
      <c r="G1747" s="25">
        <f t="shared" si="325"/>
        <v>0.99409781205841996</v>
      </c>
      <c r="H1747" s="25">
        <f t="shared" si="332"/>
        <v>0.99903006100488578</v>
      </c>
      <c r="I1747" s="4">
        <f t="shared" si="326"/>
        <v>48765.299365462983</v>
      </c>
      <c r="J1747" s="25">
        <f t="shared" si="333"/>
        <v>52969.612957492653</v>
      </c>
      <c r="K1747" s="15">
        <f t="shared" si="327"/>
        <v>52918.235664329077</v>
      </c>
      <c r="L1747" s="36">
        <f t="shared" si="328"/>
        <v>-4200.2356643290768</v>
      </c>
      <c r="M1747" s="36">
        <f t="shared" si="329"/>
        <v>4200.2356643290768</v>
      </c>
      <c r="N1747" s="36">
        <f t="shared" si="330"/>
        <v>8.6215272883309588E-2</v>
      </c>
      <c r="O1747" s="36">
        <f t="shared" si="331"/>
        <v>17641979.63590192</v>
      </c>
      <c r="P1747" s="35">
        <f t="shared" si="334"/>
        <v>17641979.63590192</v>
      </c>
    </row>
    <row r="1748" spans="1:16" ht="17" x14ac:dyDescent="0.4">
      <c r="A1748" s="1">
        <v>1747</v>
      </c>
      <c r="B1748" s="21">
        <v>41560</v>
      </c>
      <c r="C1748" s="43">
        <v>3</v>
      </c>
      <c r="D1748" s="22">
        <v>44593</v>
      </c>
      <c r="E1748" s="25">
        <f t="shared" si="335"/>
        <v>50069.75</v>
      </c>
      <c r="F1748" s="25">
        <f t="shared" si="336"/>
        <v>50236</v>
      </c>
      <c r="G1748" s="25">
        <f t="shared" si="325"/>
        <v>0.88767019667170954</v>
      </c>
      <c r="H1748" s="25">
        <f t="shared" si="332"/>
        <v>1.0006656594296783</v>
      </c>
      <c r="I1748" s="4">
        <f t="shared" si="326"/>
        <v>44563.335995176887</v>
      </c>
      <c r="J1748" s="25">
        <f t="shared" si="333"/>
        <v>52970.153623555496</v>
      </c>
      <c r="K1748" s="15">
        <f t="shared" si="327"/>
        <v>53005.413705806524</v>
      </c>
      <c r="L1748" s="36">
        <f t="shared" si="328"/>
        <v>-8412.4137058065244</v>
      </c>
      <c r="M1748" s="36">
        <f t="shared" si="329"/>
        <v>8412.4137058065244</v>
      </c>
      <c r="N1748" s="36">
        <f t="shared" si="330"/>
        <v>0.18864874993399242</v>
      </c>
      <c r="O1748" s="36">
        <f t="shared" si="331"/>
        <v>70768704.357641459</v>
      </c>
      <c r="P1748" s="35">
        <f t="shared" si="334"/>
        <v>70768704.357641459</v>
      </c>
    </row>
    <row r="1749" spans="1:16" ht="17" x14ac:dyDescent="0.4">
      <c r="A1749" s="1">
        <v>1748</v>
      </c>
      <c r="B1749" s="21">
        <v>41561</v>
      </c>
      <c r="C1749" s="43">
        <v>4</v>
      </c>
      <c r="D1749" s="22">
        <v>51907</v>
      </c>
      <c r="E1749" s="25">
        <f t="shared" si="335"/>
        <v>50402.25</v>
      </c>
      <c r="F1749" s="25">
        <f t="shared" si="336"/>
        <v>51459</v>
      </c>
      <c r="G1749" s="25">
        <f t="shared" si="325"/>
        <v>1.0087059600847277</v>
      </c>
      <c r="H1749" s="25">
        <f t="shared" si="332"/>
        <v>1.0012225194949984</v>
      </c>
      <c r="I1749" s="4">
        <f t="shared" si="326"/>
        <v>51843.620163658634</v>
      </c>
      <c r="J1749" s="25">
        <f t="shared" si="333"/>
        <v>52970.694289618339</v>
      </c>
      <c r="K1749" s="15">
        <f t="shared" si="327"/>
        <v>53035.451996051001</v>
      </c>
      <c r="L1749" s="36">
        <f t="shared" si="328"/>
        <v>-1128.4519960510006</v>
      </c>
      <c r="M1749" s="36">
        <f t="shared" si="329"/>
        <v>1128.4519960510006</v>
      </c>
      <c r="N1749" s="36">
        <f t="shared" si="330"/>
        <v>2.1739880864835196E-2</v>
      </c>
      <c r="O1749" s="36">
        <f t="shared" si="331"/>
        <v>1273403.9073914874</v>
      </c>
      <c r="P1749" s="35">
        <f t="shared" si="334"/>
        <v>1273403.9073914874</v>
      </c>
    </row>
    <row r="1750" spans="1:16" ht="17" x14ac:dyDescent="0.4">
      <c r="A1750" s="1">
        <v>1749</v>
      </c>
      <c r="B1750" s="21">
        <v>41562</v>
      </c>
      <c r="C1750" s="43">
        <v>1</v>
      </c>
      <c r="D1750" s="22">
        <v>56391</v>
      </c>
      <c r="E1750" s="25">
        <f t="shared" si="335"/>
        <v>52515.75</v>
      </c>
      <c r="F1750" s="25">
        <f t="shared" si="336"/>
        <v>52639.375</v>
      </c>
      <c r="G1750" s="25">
        <f t="shared" si="325"/>
        <v>1.0712703180841339</v>
      </c>
      <c r="H1750" s="25">
        <f t="shared" si="332"/>
        <v>0.99908176007043725</v>
      </c>
      <c r="I1750" s="4">
        <f t="shared" si="326"/>
        <v>56442.82805846072</v>
      </c>
      <c r="J1750" s="25">
        <f t="shared" si="333"/>
        <v>52971.234955681182</v>
      </c>
      <c r="K1750" s="15">
        <f t="shared" si="327"/>
        <v>52922.594652626627</v>
      </c>
      <c r="L1750" s="36">
        <f t="shared" si="328"/>
        <v>3468.4053473733729</v>
      </c>
      <c r="M1750" s="36">
        <f t="shared" si="329"/>
        <v>3468.4053473733729</v>
      </c>
      <c r="N1750" s="36">
        <f t="shared" si="330"/>
        <v>6.1506363557542389E-2</v>
      </c>
      <c r="O1750" s="36">
        <f t="shared" si="331"/>
        <v>12029835.653688207</v>
      </c>
      <c r="P1750" s="35">
        <f t="shared" si="334"/>
        <v>12029835.653688207</v>
      </c>
    </row>
    <row r="1751" spans="1:16" ht="17" x14ac:dyDescent="0.4">
      <c r="A1751" s="1">
        <v>1750</v>
      </c>
      <c r="B1751" s="21">
        <v>41563</v>
      </c>
      <c r="C1751" s="43">
        <v>2</v>
      </c>
      <c r="D1751" s="22">
        <v>57172</v>
      </c>
      <c r="E1751" s="25">
        <f t="shared" si="335"/>
        <v>52763</v>
      </c>
      <c r="F1751" s="25">
        <f t="shared" si="336"/>
        <v>53409.375</v>
      </c>
      <c r="G1751" s="25">
        <f t="shared" si="325"/>
        <v>1.0704487742086479</v>
      </c>
      <c r="H1751" s="25">
        <f t="shared" si="332"/>
        <v>0.99903006100488578</v>
      </c>
      <c r="I1751" s="4">
        <f t="shared" si="326"/>
        <v>57227.507190817552</v>
      </c>
      <c r="J1751" s="25">
        <f t="shared" si="333"/>
        <v>52971.775621744026</v>
      </c>
      <c r="K1751" s="15">
        <f t="shared" si="327"/>
        <v>52920.396230928054</v>
      </c>
      <c r="L1751" s="36">
        <f t="shared" si="328"/>
        <v>4251.6037690719459</v>
      </c>
      <c r="M1751" s="36">
        <f t="shared" si="329"/>
        <v>4251.6037690719459</v>
      </c>
      <c r="N1751" s="36">
        <f t="shared" si="330"/>
        <v>7.4365139737492925E-2</v>
      </c>
      <c r="O1751" s="36">
        <f t="shared" si="331"/>
        <v>18076134.609186776</v>
      </c>
      <c r="P1751" s="35">
        <f t="shared" si="334"/>
        <v>18076134.609186776</v>
      </c>
    </row>
    <row r="1752" spans="1:16" ht="17" x14ac:dyDescent="0.4">
      <c r="A1752" s="1">
        <v>1751</v>
      </c>
      <c r="B1752" s="21">
        <v>41564</v>
      </c>
      <c r="C1752" s="43">
        <v>3</v>
      </c>
      <c r="D1752" s="22">
        <v>45582</v>
      </c>
      <c r="E1752" s="25">
        <f t="shared" si="335"/>
        <v>54055.75</v>
      </c>
      <c r="F1752" s="25">
        <f t="shared" si="336"/>
        <v>53198.75</v>
      </c>
      <c r="G1752" s="25">
        <f t="shared" si="325"/>
        <v>0.85682464343617093</v>
      </c>
      <c r="H1752" s="25">
        <f t="shared" si="332"/>
        <v>1.0006656594296783</v>
      </c>
      <c r="I1752" s="4">
        <f t="shared" si="326"/>
        <v>45551.678095937765</v>
      </c>
      <c r="J1752" s="25">
        <f t="shared" si="333"/>
        <v>52972.316287806869</v>
      </c>
      <c r="K1752" s="15">
        <f t="shared" si="327"/>
        <v>53007.577809655748</v>
      </c>
      <c r="L1752" s="36">
        <f t="shared" si="328"/>
        <v>-7425.5778096557478</v>
      </c>
      <c r="M1752" s="36">
        <f t="shared" si="329"/>
        <v>7425.5778096557478</v>
      </c>
      <c r="N1752" s="36">
        <f t="shared" si="330"/>
        <v>0.16290592360264464</v>
      </c>
      <c r="O1752" s="36">
        <f t="shared" si="331"/>
        <v>55139205.807251856</v>
      </c>
      <c r="P1752" s="35">
        <f t="shared" si="334"/>
        <v>55139205.807251856</v>
      </c>
    </row>
    <row r="1753" spans="1:16" ht="17" x14ac:dyDescent="0.4">
      <c r="A1753" s="1">
        <v>1752</v>
      </c>
      <c r="B1753" s="21">
        <v>41565</v>
      </c>
      <c r="C1753" s="43">
        <v>4</v>
      </c>
      <c r="D1753" s="22">
        <v>57078</v>
      </c>
      <c r="E1753" s="25">
        <f t="shared" si="335"/>
        <v>52341.75</v>
      </c>
      <c r="F1753" s="25">
        <f t="shared" si="336"/>
        <v>50706.375</v>
      </c>
      <c r="G1753" s="25">
        <f t="shared" si="325"/>
        <v>1.1256572768217015</v>
      </c>
      <c r="H1753" s="25">
        <f t="shared" si="332"/>
        <v>1.0012225194949984</v>
      </c>
      <c r="I1753" s="4">
        <f t="shared" si="326"/>
        <v>57008.306234251788</v>
      </c>
      <c r="J1753" s="25">
        <f t="shared" si="333"/>
        <v>52972.856953869719</v>
      </c>
      <c r="K1753" s="15">
        <f t="shared" si="327"/>
        <v>53037.617304201587</v>
      </c>
      <c r="L1753" s="36">
        <f t="shared" si="328"/>
        <v>4040.3826957984129</v>
      </c>
      <c r="M1753" s="36">
        <f t="shared" si="329"/>
        <v>4040.3826957984129</v>
      </c>
      <c r="N1753" s="36">
        <f t="shared" si="330"/>
        <v>7.0787040467402723E-2</v>
      </c>
      <c r="O1753" s="36">
        <f t="shared" si="331"/>
        <v>16324692.32850725</v>
      </c>
      <c r="P1753" s="35">
        <f t="shared" si="334"/>
        <v>16324692.32850725</v>
      </c>
    </row>
    <row r="1754" spans="1:16" ht="17" x14ac:dyDescent="0.4">
      <c r="A1754" s="1">
        <v>1753</v>
      </c>
      <c r="B1754" s="21">
        <v>41566</v>
      </c>
      <c r="C1754" s="43">
        <v>1</v>
      </c>
      <c r="D1754" s="22">
        <v>49535</v>
      </c>
      <c r="E1754" s="25">
        <f t="shared" si="335"/>
        <v>49071</v>
      </c>
      <c r="F1754" s="25">
        <f t="shared" si="336"/>
        <v>50255.625</v>
      </c>
      <c r="G1754" s="25">
        <f t="shared" si="325"/>
        <v>0.9856608091134077</v>
      </c>
      <c r="H1754" s="25">
        <f t="shared" si="332"/>
        <v>0.99908176007043725</v>
      </c>
      <c r="I1754" s="4">
        <f t="shared" si="326"/>
        <v>49580.526819454382</v>
      </c>
      <c r="J1754" s="25">
        <f t="shared" si="333"/>
        <v>52973.397619932563</v>
      </c>
      <c r="K1754" s="15">
        <f t="shared" si="327"/>
        <v>52924.755331033339</v>
      </c>
      <c r="L1754" s="36">
        <f t="shared" si="328"/>
        <v>-3389.7553310333387</v>
      </c>
      <c r="M1754" s="36">
        <f t="shared" si="329"/>
        <v>3389.7553310333387</v>
      </c>
      <c r="N1754" s="36">
        <f t="shared" si="330"/>
        <v>6.8431519754382539E-2</v>
      </c>
      <c r="O1754" s="36">
        <f t="shared" si="331"/>
        <v>11490441.20426894</v>
      </c>
      <c r="P1754" s="35">
        <f t="shared" si="334"/>
        <v>11490441.20426894</v>
      </c>
    </row>
    <row r="1755" spans="1:16" ht="17" x14ac:dyDescent="0.4">
      <c r="A1755" s="1">
        <v>1754</v>
      </c>
      <c r="B1755" s="21">
        <v>41567</v>
      </c>
      <c r="C1755" s="43">
        <v>2</v>
      </c>
      <c r="D1755" s="22">
        <v>44089</v>
      </c>
      <c r="E1755" s="25">
        <f t="shared" si="335"/>
        <v>51440.25</v>
      </c>
      <c r="F1755" s="25">
        <f t="shared" si="336"/>
        <v>51507.75</v>
      </c>
      <c r="G1755" s="25">
        <f t="shared" si="325"/>
        <v>0.85596827661856711</v>
      </c>
      <c r="H1755" s="25">
        <f t="shared" si="332"/>
        <v>0.99903006100488578</v>
      </c>
      <c r="I1755" s="4">
        <f t="shared" si="326"/>
        <v>44131.805158748255</v>
      </c>
      <c r="J1755" s="25">
        <f t="shared" si="333"/>
        <v>52973.938285995406</v>
      </c>
      <c r="K1755" s="15">
        <f t="shared" si="327"/>
        <v>52922.556797527046</v>
      </c>
      <c r="L1755" s="36">
        <f t="shared" si="328"/>
        <v>-8833.556797527046</v>
      </c>
      <c r="M1755" s="36">
        <f t="shared" si="329"/>
        <v>8833.556797527046</v>
      </c>
      <c r="N1755" s="36">
        <f t="shared" si="330"/>
        <v>0.2003573861400133</v>
      </c>
      <c r="O1755" s="36">
        <f t="shared" si="331"/>
        <v>78031725.695136279</v>
      </c>
      <c r="P1755" s="35">
        <f t="shared" si="334"/>
        <v>78031725.695136279</v>
      </c>
    </row>
    <row r="1756" spans="1:16" ht="17" x14ac:dyDescent="0.4">
      <c r="A1756" s="1">
        <v>1755</v>
      </c>
      <c r="B1756" s="21">
        <v>41568</v>
      </c>
      <c r="C1756" s="43">
        <v>3</v>
      </c>
      <c r="D1756" s="22">
        <v>55059</v>
      </c>
      <c r="E1756" s="25">
        <f t="shared" si="335"/>
        <v>51575.25</v>
      </c>
      <c r="F1756" s="25">
        <f t="shared" si="336"/>
        <v>52537</v>
      </c>
      <c r="G1756" s="25">
        <f t="shared" si="325"/>
        <v>1.0480042636618003</v>
      </c>
      <c r="H1756" s="25">
        <f t="shared" si="332"/>
        <v>1.0006656594296783</v>
      </c>
      <c r="I1756" s="4">
        <f t="shared" si="326"/>
        <v>55022.373838011445</v>
      </c>
      <c r="J1756" s="25">
        <f t="shared" si="333"/>
        <v>52974.478952058249</v>
      </c>
      <c r="K1756" s="15">
        <f t="shared" si="327"/>
        <v>53009.741913504986</v>
      </c>
      <c r="L1756" s="36">
        <f t="shared" si="328"/>
        <v>2049.2580864950141</v>
      </c>
      <c r="M1756" s="36">
        <f t="shared" si="329"/>
        <v>2049.2580864950141</v>
      </c>
      <c r="N1756" s="36">
        <f t="shared" si="330"/>
        <v>3.7219311765470026E-2</v>
      </c>
      <c r="O1756" s="36">
        <f t="shared" si="331"/>
        <v>4199458.7050652066</v>
      </c>
      <c r="P1756" s="35">
        <f t="shared" si="334"/>
        <v>4199458.7050652066</v>
      </c>
    </row>
    <row r="1757" spans="1:16" ht="17" x14ac:dyDescent="0.4">
      <c r="A1757" s="1">
        <v>1756</v>
      </c>
      <c r="B1757" s="21">
        <v>41569</v>
      </c>
      <c r="C1757" s="43">
        <v>4</v>
      </c>
      <c r="D1757" s="22">
        <v>57618</v>
      </c>
      <c r="E1757" s="25">
        <f t="shared" si="335"/>
        <v>53498.75</v>
      </c>
      <c r="F1757" s="25">
        <f t="shared" si="336"/>
        <v>53660</v>
      </c>
      <c r="G1757" s="25">
        <f t="shared" si="325"/>
        <v>1.0737607156168467</v>
      </c>
      <c r="H1757" s="25">
        <f t="shared" si="332"/>
        <v>1.0012225194949984</v>
      </c>
      <c r="I1757" s="4">
        <f t="shared" si="326"/>
        <v>57547.646879798165</v>
      </c>
      <c r="J1757" s="25">
        <f t="shared" si="333"/>
        <v>52975.019618121092</v>
      </c>
      <c r="K1757" s="15">
        <f t="shared" si="327"/>
        <v>53039.782612352166</v>
      </c>
      <c r="L1757" s="36">
        <f t="shared" si="328"/>
        <v>4578.2173876478337</v>
      </c>
      <c r="M1757" s="36">
        <f t="shared" si="329"/>
        <v>4578.2173876478337</v>
      </c>
      <c r="N1757" s="36">
        <f t="shared" si="330"/>
        <v>7.9458110098369145E-2</v>
      </c>
      <c r="O1757" s="36">
        <f t="shared" si="331"/>
        <v>20960074.448560953</v>
      </c>
      <c r="P1757" s="35">
        <f t="shared" si="334"/>
        <v>20960074.448560953</v>
      </c>
    </row>
    <row r="1758" spans="1:16" ht="17" x14ac:dyDescent="0.4">
      <c r="A1758" s="1">
        <v>1757</v>
      </c>
      <c r="B1758" s="21">
        <v>41570</v>
      </c>
      <c r="C1758" s="43">
        <v>1</v>
      </c>
      <c r="D1758" s="22">
        <v>57229</v>
      </c>
      <c r="E1758" s="25">
        <f t="shared" si="335"/>
        <v>53821.25</v>
      </c>
      <c r="F1758" s="25">
        <f t="shared" si="336"/>
        <v>54039.375</v>
      </c>
      <c r="G1758" s="25">
        <f t="shared" si="325"/>
        <v>1.0590240912297746</v>
      </c>
      <c r="H1758" s="25">
        <f t="shared" si="332"/>
        <v>0.99908176007043725</v>
      </c>
      <c r="I1758" s="4">
        <f t="shared" si="326"/>
        <v>57281.598250743002</v>
      </c>
      <c r="J1758" s="25">
        <f t="shared" si="333"/>
        <v>52975.560284183943</v>
      </c>
      <c r="K1758" s="15">
        <f t="shared" si="327"/>
        <v>52926.916009440043</v>
      </c>
      <c r="L1758" s="36">
        <f t="shared" si="328"/>
        <v>4302.0839905599569</v>
      </c>
      <c r="M1758" s="36">
        <f t="shared" si="329"/>
        <v>4302.0839905599569</v>
      </c>
      <c r="N1758" s="36">
        <f t="shared" si="330"/>
        <v>7.517314631672678E-2</v>
      </c>
      <c r="O1758" s="36">
        <f t="shared" si="331"/>
        <v>18507926.661832284</v>
      </c>
      <c r="P1758" s="35">
        <f t="shared" si="334"/>
        <v>18507926.661832284</v>
      </c>
    </row>
    <row r="1759" spans="1:16" ht="17" x14ac:dyDescent="0.4">
      <c r="A1759" s="1">
        <v>1758</v>
      </c>
      <c r="B1759" s="21">
        <v>41571</v>
      </c>
      <c r="C1759" s="43">
        <v>2</v>
      </c>
      <c r="D1759" s="22">
        <v>45379</v>
      </c>
      <c r="E1759" s="25">
        <f t="shared" si="335"/>
        <v>54257.5</v>
      </c>
      <c r="F1759" s="25">
        <f t="shared" si="336"/>
        <v>53135</v>
      </c>
      <c r="G1759" s="25">
        <f t="shared" si="325"/>
        <v>0.85403218217747245</v>
      </c>
      <c r="H1759" s="25">
        <f t="shared" si="332"/>
        <v>0.99903006100488578</v>
      </c>
      <c r="I1759" s="4">
        <f t="shared" si="326"/>
        <v>45423.057594838552</v>
      </c>
      <c r="J1759" s="25">
        <f t="shared" si="333"/>
        <v>52976.100950246786</v>
      </c>
      <c r="K1759" s="15">
        <f t="shared" si="327"/>
        <v>52924.717364126038</v>
      </c>
      <c r="L1759" s="36">
        <f t="shared" si="328"/>
        <v>-7545.7173641260379</v>
      </c>
      <c r="M1759" s="36">
        <f t="shared" si="329"/>
        <v>7545.7173641260379</v>
      </c>
      <c r="N1759" s="36">
        <f t="shared" si="330"/>
        <v>0.16628214293232635</v>
      </c>
      <c r="O1759" s="36">
        <f t="shared" si="331"/>
        <v>56937850.539273202</v>
      </c>
      <c r="P1759" s="35">
        <f t="shared" si="334"/>
        <v>56937850.539273202</v>
      </c>
    </row>
    <row r="1760" spans="1:16" ht="17" x14ac:dyDescent="0.4">
      <c r="A1760" s="1">
        <v>1759</v>
      </c>
      <c r="B1760" s="21">
        <v>41572</v>
      </c>
      <c r="C1760" s="43">
        <v>3</v>
      </c>
      <c r="D1760" s="22">
        <v>56804</v>
      </c>
      <c r="E1760" s="25">
        <f t="shared" si="335"/>
        <v>52012.5</v>
      </c>
      <c r="F1760" s="25">
        <f t="shared" si="336"/>
        <v>50599.25</v>
      </c>
      <c r="G1760" s="25">
        <f t="shared" si="325"/>
        <v>1.1226253353557611</v>
      </c>
      <c r="H1760" s="25">
        <f t="shared" si="332"/>
        <v>1.0006656594296783</v>
      </c>
      <c r="I1760" s="4">
        <f t="shared" si="326"/>
        <v>56766.21303500612</v>
      </c>
      <c r="J1760" s="25">
        <f t="shared" si="333"/>
        <v>52976.641616309629</v>
      </c>
      <c r="K1760" s="15">
        <f t="shared" si="327"/>
        <v>53011.906017354217</v>
      </c>
      <c r="L1760" s="36">
        <f t="shared" si="328"/>
        <v>3792.0939826457834</v>
      </c>
      <c r="M1760" s="36">
        <f t="shared" si="329"/>
        <v>3792.0939826457834</v>
      </c>
      <c r="N1760" s="36">
        <f t="shared" si="330"/>
        <v>6.6757516770751771E-2</v>
      </c>
      <c r="O1760" s="36">
        <f t="shared" si="331"/>
        <v>14379976.77321836</v>
      </c>
      <c r="P1760" s="35">
        <f t="shared" si="334"/>
        <v>14379976.77321836</v>
      </c>
    </row>
    <row r="1761" spans="1:16" ht="17" x14ac:dyDescent="0.4">
      <c r="A1761" s="1">
        <v>1760</v>
      </c>
      <c r="B1761" s="21">
        <v>41573</v>
      </c>
      <c r="C1761" s="43">
        <v>4</v>
      </c>
      <c r="D1761" s="22">
        <v>48638</v>
      </c>
      <c r="E1761" s="25">
        <f t="shared" si="335"/>
        <v>49186</v>
      </c>
      <c r="F1761" s="25">
        <f t="shared" si="336"/>
        <v>50447.875</v>
      </c>
      <c r="G1761" s="25">
        <f t="shared" si="325"/>
        <v>0.96412386051939747</v>
      </c>
      <c r="H1761" s="25">
        <f t="shared" si="332"/>
        <v>1.0012225194949984</v>
      </c>
      <c r="I1761" s="4">
        <f t="shared" si="326"/>
        <v>48578.611700156602</v>
      </c>
      <c r="J1761" s="25">
        <f t="shared" si="333"/>
        <v>52977.182282372472</v>
      </c>
      <c r="K1761" s="15">
        <f t="shared" si="327"/>
        <v>53041.94792050276</v>
      </c>
      <c r="L1761" s="36">
        <f t="shared" si="328"/>
        <v>-4403.9479205027601</v>
      </c>
      <c r="M1761" s="36">
        <f t="shared" si="329"/>
        <v>4403.9479205027601</v>
      </c>
      <c r="N1761" s="36">
        <f t="shared" si="330"/>
        <v>9.0545415529066989E-2</v>
      </c>
      <c r="O1761" s="36">
        <f t="shared" si="331"/>
        <v>19394757.286500584</v>
      </c>
      <c r="P1761" s="35">
        <f t="shared" si="334"/>
        <v>19394757.286500584</v>
      </c>
    </row>
    <row r="1762" spans="1:16" ht="17" x14ac:dyDescent="0.4">
      <c r="A1762" s="1">
        <v>1761</v>
      </c>
      <c r="B1762" s="21">
        <v>41574</v>
      </c>
      <c r="C1762" s="43">
        <v>1</v>
      </c>
      <c r="D1762" s="22">
        <v>45923</v>
      </c>
      <c r="E1762" s="25">
        <f t="shared" si="335"/>
        <v>51709.75</v>
      </c>
      <c r="F1762" s="25">
        <f t="shared" si="336"/>
        <v>51926.5</v>
      </c>
      <c r="G1762" s="25">
        <f t="shared" si="325"/>
        <v>0.88438465908543806</v>
      </c>
      <c r="H1762" s="25">
        <f t="shared" si="332"/>
        <v>0.99908176007043725</v>
      </c>
      <c r="I1762" s="4">
        <f t="shared" si="326"/>
        <v>45965.207088519302</v>
      </c>
      <c r="J1762" s="25">
        <f t="shared" si="333"/>
        <v>52977.722948435316</v>
      </c>
      <c r="K1762" s="15">
        <f t="shared" si="327"/>
        <v>52929.076687846748</v>
      </c>
      <c r="L1762" s="36">
        <f t="shared" si="328"/>
        <v>-7006.0766878467475</v>
      </c>
      <c r="M1762" s="36">
        <f t="shared" si="329"/>
        <v>7006.0766878467475</v>
      </c>
      <c r="N1762" s="36">
        <f t="shared" si="330"/>
        <v>0.15256138945292658</v>
      </c>
      <c r="O1762" s="36">
        <f t="shared" si="331"/>
        <v>49085110.555989653</v>
      </c>
      <c r="P1762" s="35">
        <f t="shared" si="334"/>
        <v>49085110.555989653</v>
      </c>
    </row>
    <row r="1763" spans="1:16" ht="17" x14ac:dyDescent="0.4">
      <c r="A1763" s="1">
        <v>1762</v>
      </c>
      <c r="B1763" s="21">
        <v>41575</v>
      </c>
      <c r="C1763" s="43">
        <v>2</v>
      </c>
      <c r="D1763" s="22">
        <v>55474</v>
      </c>
      <c r="E1763" s="25">
        <f t="shared" si="335"/>
        <v>52143.25</v>
      </c>
      <c r="F1763" s="25">
        <f t="shared" si="336"/>
        <v>53394.75</v>
      </c>
      <c r="G1763" s="25">
        <f t="shared" si="325"/>
        <v>1.0389410943959847</v>
      </c>
      <c r="H1763" s="25">
        <f t="shared" si="332"/>
        <v>0.99903006100488578</v>
      </c>
      <c r="I1763" s="4">
        <f t="shared" si="326"/>
        <v>55527.858635405668</v>
      </c>
      <c r="J1763" s="25">
        <f t="shared" si="333"/>
        <v>52978.263614498159</v>
      </c>
      <c r="K1763" s="15">
        <f t="shared" si="327"/>
        <v>52926.877930725015</v>
      </c>
      <c r="L1763" s="36">
        <f t="shared" si="328"/>
        <v>2547.1220692749848</v>
      </c>
      <c r="M1763" s="36">
        <f t="shared" si="329"/>
        <v>2547.1220692749848</v>
      </c>
      <c r="N1763" s="36">
        <f t="shared" si="330"/>
        <v>4.5915601349731133E-2</v>
      </c>
      <c r="O1763" s="36">
        <f t="shared" si="331"/>
        <v>6487830.8357876809</v>
      </c>
      <c r="P1763" s="35">
        <f t="shared" si="334"/>
        <v>6487830.8357876809</v>
      </c>
    </row>
    <row r="1764" spans="1:16" ht="17" x14ac:dyDescent="0.4">
      <c r="A1764" s="1">
        <v>1763</v>
      </c>
      <c r="B1764" s="21">
        <v>41576</v>
      </c>
      <c r="C1764" s="43">
        <v>3</v>
      </c>
      <c r="D1764" s="22">
        <v>58538</v>
      </c>
      <c r="E1764" s="25">
        <f t="shared" si="335"/>
        <v>54646.25</v>
      </c>
      <c r="F1764" s="25">
        <f t="shared" si="336"/>
        <v>54962.125</v>
      </c>
      <c r="G1764" s="25">
        <f t="shared" si="325"/>
        <v>1.0650607122632176</v>
      </c>
      <c r="H1764" s="25">
        <f t="shared" si="332"/>
        <v>1.0006656594296783</v>
      </c>
      <c r="I1764" s="4">
        <f t="shared" si="326"/>
        <v>58499.059549383637</v>
      </c>
      <c r="J1764" s="25">
        <f t="shared" si="333"/>
        <v>52978.804280561009</v>
      </c>
      <c r="K1764" s="15">
        <f t="shared" si="327"/>
        <v>53014.070121203447</v>
      </c>
      <c r="L1764" s="36">
        <f t="shared" si="328"/>
        <v>5523.9298787965527</v>
      </c>
      <c r="M1764" s="36">
        <f t="shared" si="329"/>
        <v>5523.9298787965527</v>
      </c>
      <c r="N1764" s="36">
        <f t="shared" si="330"/>
        <v>9.4364854945446594E-2</v>
      </c>
      <c r="O1764" s="36">
        <f t="shared" si="331"/>
        <v>30513801.305861298</v>
      </c>
      <c r="P1764" s="35">
        <f t="shared" si="334"/>
        <v>30513801.305861298</v>
      </c>
    </row>
    <row r="1765" spans="1:16" ht="17" x14ac:dyDescent="0.4">
      <c r="A1765" s="1">
        <v>1764</v>
      </c>
      <c r="B1765" s="21">
        <v>41577</v>
      </c>
      <c r="C1765" s="43">
        <v>4</v>
      </c>
      <c r="D1765" s="22">
        <v>58650</v>
      </c>
      <c r="E1765" s="25">
        <f t="shared" si="335"/>
        <v>55278</v>
      </c>
      <c r="F1765" s="25">
        <f t="shared" si="336"/>
        <v>55878.5</v>
      </c>
      <c r="G1765" s="25">
        <f t="shared" si="325"/>
        <v>1.0495986828565549</v>
      </c>
      <c r="H1765" s="25">
        <f t="shared" si="332"/>
        <v>1.0012225194949984</v>
      </c>
      <c r="I1765" s="4">
        <f t="shared" si="326"/>
        <v>58578.386780175679</v>
      </c>
      <c r="J1765" s="25">
        <f t="shared" si="333"/>
        <v>52979.344946623853</v>
      </c>
      <c r="K1765" s="15">
        <f t="shared" si="327"/>
        <v>53044.113228653347</v>
      </c>
      <c r="L1765" s="36">
        <f t="shared" si="328"/>
        <v>5605.8867713466534</v>
      </c>
      <c r="M1765" s="36">
        <f t="shared" si="329"/>
        <v>5605.8867713466534</v>
      </c>
      <c r="N1765" s="36">
        <f t="shared" si="330"/>
        <v>9.5582042137197842E-2</v>
      </c>
      <c r="O1765" s="36">
        <f t="shared" si="331"/>
        <v>31425966.493159406</v>
      </c>
      <c r="P1765" s="35">
        <f t="shared" si="334"/>
        <v>31425966.493159406</v>
      </c>
    </row>
    <row r="1766" spans="1:16" ht="17" x14ac:dyDescent="0.4">
      <c r="A1766" s="1">
        <v>1765</v>
      </c>
      <c r="B1766" s="21">
        <v>41578</v>
      </c>
      <c r="C1766" s="43">
        <v>1</v>
      </c>
      <c r="D1766" s="22">
        <v>48450</v>
      </c>
      <c r="E1766" s="25">
        <f t="shared" si="335"/>
        <v>56479</v>
      </c>
      <c r="F1766" s="25">
        <f t="shared" si="336"/>
        <v>55457.875</v>
      </c>
      <c r="G1766" s="25">
        <f t="shared" si="325"/>
        <v>0.87363607062116966</v>
      </c>
      <c r="H1766" s="25">
        <f t="shared" si="332"/>
        <v>0.99908176007043725</v>
      </c>
      <c r="I1766" s="4">
        <f t="shared" si="326"/>
        <v>48494.529613456441</v>
      </c>
      <c r="J1766" s="25">
        <f t="shared" si="333"/>
        <v>52979.885612686696</v>
      </c>
      <c r="K1766" s="15">
        <f t="shared" si="327"/>
        <v>52931.237366253459</v>
      </c>
      <c r="L1766" s="36">
        <f t="shared" si="328"/>
        <v>-4481.2373662534592</v>
      </c>
      <c r="M1766" s="36">
        <f t="shared" si="329"/>
        <v>4481.2373662534592</v>
      </c>
      <c r="N1766" s="36">
        <f t="shared" si="330"/>
        <v>9.2491999303476971E-2</v>
      </c>
      <c r="O1766" s="36">
        <f t="shared" si="331"/>
        <v>20081488.332706239</v>
      </c>
      <c r="P1766" s="35">
        <f t="shared" si="334"/>
        <v>20081488.332706239</v>
      </c>
    </row>
    <row r="1767" spans="1:16" ht="17" x14ac:dyDescent="0.4">
      <c r="A1767" s="1">
        <v>1766</v>
      </c>
      <c r="B1767" s="21">
        <v>41579</v>
      </c>
      <c r="C1767" s="43">
        <v>2</v>
      </c>
      <c r="D1767" s="22">
        <v>60278</v>
      </c>
      <c r="E1767" s="25">
        <f t="shared" si="335"/>
        <v>54436.75</v>
      </c>
      <c r="F1767" s="25">
        <f t="shared" si="336"/>
        <v>53046.75</v>
      </c>
      <c r="G1767" s="25">
        <f t="shared" si="325"/>
        <v>1.136318436096462</v>
      </c>
      <c r="H1767" s="25">
        <f t="shared" si="332"/>
        <v>0.99903006100488578</v>
      </c>
      <c r="I1767" s="4">
        <f t="shared" si="326"/>
        <v>60336.522746241179</v>
      </c>
      <c r="J1767" s="25">
        <f t="shared" si="333"/>
        <v>52980.426278749539</v>
      </c>
      <c r="K1767" s="15">
        <f t="shared" si="327"/>
        <v>52929.038497324007</v>
      </c>
      <c r="L1767" s="36">
        <f t="shared" si="328"/>
        <v>7348.961502675993</v>
      </c>
      <c r="M1767" s="36">
        <f t="shared" si="329"/>
        <v>7348.961502675993</v>
      </c>
      <c r="N1767" s="36">
        <f t="shared" si="330"/>
        <v>0.12191780587736807</v>
      </c>
      <c r="O1767" s="36">
        <f t="shared" si="331"/>
        <v>54007235.167813785</v>
      </c>
      <c r="P1767" s="35">
        <f t="shared" si="334"/>
        <v>54007235.167813785</v>
      </c>
    </row>
    <row r="1768" spans="1:16" ht="17" x14ac:dyDescent="0.4">
      <c r="A1768" s="1">
        <v>1767</v>
      </c>
      <c r="B1768" s="21">
        <v>41580</v>
      </c>
      <c r="C1768" s="43">
        <v>3</v>
      </c>
      <c r="D1768" s="22">
        <v>50369</v>
      </c>
      <c r="E1768" s="25">
        <f t="shared" si="335"/>
        <v>51656.75</v>
      </c>
      <c r="F1768" s="25">
        <f t="shared" si="336"/>
        <v>52973.5</v>
      </c>
      <c r="G1768" s="25">
        <f t="shared" si="325"/>
        <v>0.95083390751979768</v>
      </c>
      <c r="H1768" s="25">
        <f t="shared" si="332"/>
        <v>1.0006656594296783</v>
      </c>
      <c r="I1768" s="4">
        <f t="shared" si="326"/>
        <v>50335.493703968437</v>
      </c>
      <c r="J1768" s="25">
        <f t="shared" si="333"/>
        <v>52980.966944812382</v>
      </c>
      <c r="K1768" s="15">
        <f t="shared" si="327"/>
        <v>53016.234225052671</v>
      </c>
      <c r="L1768" s="36">
        <f t="shared" si="328"/>
        <v>-2647.2342250526708</v>
      </c>
      <c r="M1768" s="36">
        <f t="shared" si="329"/>
        <v>2647.2342250526708</v>
      </c>
      <c r="N1768" s="36">
        <f t="shared" si="330"/>
        <v>5.2556815204841685E-2</v>
      </c>
      <c r="O1768" s="36">
        <f t="shared" si="331"/>
        <v>7007849.0422902144</v>
      </c>
      <c r="P1768" s="35">
        <f t="shared" si="334"/>
        <v>7007849.0422902144</v>
      </c>
    </row>
    <row r="1769" spans="1:16" ht="17" x14ac:dyDescent="0.4">
      <c r="A1769" s="1">
        <v>1768</v>
      </c>
      <c r="B1769" s="21">
        <v>41581</v>
      </c>
      <c r="C1769" s="43">
        <v>4</v>
      </c>
      <c r="D1769" s="22">
        <v>47530</v>
      </c>
      <c r="E1769" s="25">
        <f t="shared" si="335"/>
        <v>54290.25</v>
      </c>
      <c r="F1769" s="25">
        <f t="shared" si="336"/>
        <v>54404.25</v>
      </c>
      <c r="G1769" s="25">
        <f t="shared" si="325"/>
        <v>0.87364498177991612</v>
      </c>
      <c r="H1769" s="25">
        <f t="shared" si="332"/>
        <v>1.0012225194949984</v>
      </c>
      <c r="I1769" s="4">
        <f t="shared" si="326"/>
        <v>47471.964597813298</v>
      </c>
      <c r="J1769" s="25">
        <f t="shared" si="333"/>
        <v>52981.507610875226</v>
      </c>
      <c r="K1769" s="15">
        <f t="shared" si="327"/>
        <v>53046.278536803926</v>
      </c>
      <c r="L1769" s="36">
        <f t="shared" si="328"/>
        <v>-5516.2785368039258</v>
      </c>
      <c r="M1769" s="36">
        <f t="shared" si="329"/>
        <v>5516.2785368039258</v>
      </c>
      <c r="N1769" s="36">
        <f t="shared" si="330"/>
        <v>0.11605887937731803</v>
      </c>
      <c r="O1769" s="36">
        <f t="shared" si="331"/>
        <v>30429328.89560366</v>
      </c>
      <c r="P1769" s="35">
        <f t="shared" si="334"/>
        <v>30429328.89560366</v>
      </c>
    </row>
    <row r="1770" spans="1:16" ht="17" x14ac:dyDescent="0.4">
      <c r="A1770" s="1">
        <v>1769</v>
      </c>
      <c r="B1770" s="21">
        <v>41582</v>
      </c>
      <c r="C1770" s="43">
        <v>1</v>
      </c>
      <c r="D1770" s="22">
        <v>58984</v>
      </c>
      <c r="E1770" s="25">
        <f t="shared" si="335"/>
        <v>54518.25</v>
      </c>
      <c r="F1770" s="25">
        <f t="shared" si="336"/>
        <v>55836.125</v>
      </c>
      <c r="G1770" s="25">
        <f t="shared" si="325"/>
        <v>1.0563770318946739</v>
      </c>
      <c r="H1770" s="25">
        <f t="shared" si="332"/>
        <v>0.99908176007043725</v>
      </c>
      <c r="I1770" s="4">
        <f t="shared" si="326"/>
        <v>59038.211242933219</v>
      </c>
      <c r="J1770" s="25">
        <f t="shared" si="333"/>
        <v>52982.048276938076</v>
      </c>
      <c r="K1770" s="15">
        <f t="shared" si="327"/>
        <v>52933.398044660171</v>
      </c>
      <c r="L1770" s="36">
        <f t="shared" si="328"/>
        <v>6050.6019553398291</v>
      </c>
      <c r="M1770" s="36">
        <f t="shared" si="329"/>
        <v>6050.6019553398291</v>
      </c>
      <c r="N1770" s="36">
        <f t="shared" si="330"/>
        <v>0.10258039392614657</v>
      </c>
      <c r="O1770" s="36">
        <f t="shared" si="331"/>
        <v>36609784.021962166</v>
      </c>
      <c r="P1770" s="35">
        <f t="shared" si="334"/>
        <v>36609784.021962166</v>
      </c>
    </row>
    <row r="1771" spans="1:16" ht="17" x14ac:dyDescent="0.4">
      <c r="A1771" s="1">
        <v>1770</v>
      </c>
      <c r="B1771" s="21">
        <v>41583</v>
      </c>
      <c r="C1771" s="43">
        <v>2</v>
      </c>
      <c r="D1771" s="22">
        <v>61190</v>
      </c>
      <c r="E1771" s="25">
        <f t="shared" si="335"/>
        <v>57154</v>
      </c>
      <c r="F1771" s="25">
        <f t="shared" si="336"/>
        <v>57292.5</v>
      </c>
      <c r="G1771" s="25">
        <f t="shared" si="325"/>
        <v>1.0680281014094339</v>
      </c>
      <c r="H1771" s="25">
        <f t="shared" si="332"/>
        <v>0.99903006100488578</v>
      </c>
      <c r="I1771" s="4">
        <f t="shared" si="326"/>
        <v>61249.4081894306</v>
      </c>
      <c r="J1771" s="25">
        <f t="shared" si="333"/>
        <v>52982.588943000919</v>
      </c>
      <c r="K1771" s="15">
        <f t="shared" si="327"/>
        <v>52931.199063922999</v>
      </c>
      <c r="L1771" s="36">
        <f t="shared" si="328"/>
        <v>8258.8009360770011</v>
      </c>
      <c r="M1771" s="36">
        <f t="shared" si="329"/>
        <v>8258.8009360770011</v>
      </c>
      <c r="N1771" s="36">
        <f t="shared" si="330"/>
        <v>0.13496978159955877</v>
      </c>
      <c r="O1771" s="36">
        <f t="shared" si="331"/>
        <v>68207792.901746348</v>
      </c>
      <c r="P1771" s="35">
        <f t="shared" si="334"/>
        <v>68207792.901746348</v>
      </c>
    </row>
    <row r="1772" spans="1:16" ht="17" x14ac:dyDescent="0.4">
      <c r="A1772" s="1">
        <v>1771</v>
      </c>
      <c r="B1772" s="21">
        <v>41584</v>
      </c>
      <c r="C1772" s="43">
        <v>3</v>
      </c>
      <c r="D1772" s="22">
        <v>60912</v>
      </c>
      <c r="E1772" s="25">
        <f t="shared" si="335"/>
        <v>57431</v>
      </c>
      <c r="F1772" s="25">
        <f t="shared" si="336"/>
        <v>57598.375</v>
      </c>
      <c r="G1772" s="25">
        <f t="shared" si="325"/>
        <v>1.0575298348260693</v>
      </c>
      <c r="H1772" s="25">
        <f t="shared" si="332"/>
        <v>1.0006656594296783</v>
      </c>
      <c r="I1772" s="4">
        <f t="shared" si="326"/>
        <v>60871.480325123106</v>
      </c>
      <c r="J1772" s="25">
        <f t="shared" si="333"/>
        <v>52983.129609063762</v>
      </c>
      <c r="K1772" s="15">
        <f t="shared" si="327"/>
        <v>53018.398328901902</v>
      </c>
      <c r="L1772" s="36">
        <f t="shared" si="328"/>
        <v>7893.6016710980984</v>
      </c>
      <c r="M1772" s="36">
        <f t="shared" si="329"/>
        <v>7893.6016710980984</v>
      </c>
      <c r="N1772" s="36">
        <f t="shared" si="330"/>
        <v>0.12959025596102736</v>
      </c>
      <c r="O1772" s="36">
        <f t="shared" si="331"/>
        <v>62308947.341962695</v>
      </c>
      <c r="P1772" s="35">
        <f t="shared" si="334"/>
        <v>62308947.341962695</v>
      </c>
    </row>
    <row r="1773" spans="1:16" ht="17" x14ac:dyDescent="0.4">
      <c r="A1773" s="1">
        <v>1772</v>
      </c>
      <c r="B1773" s="21">
        <v>41585</v>
      </c>
      <c r="C1773" s="43">
        <v>4</v>
      </c>
      <c r="D1773" s="22">
        <v>48638</v>
      </c>
      <c r="E1773" s="25">
        <f t="shared" si="335"/>
        <v>57765.75</v>
      </c>
      <c r="F1773" s="25">
        <f t="shared" si="336"/>
        <v>56706.75</v>
      </c>
      <c r="G1773" s="25">
        <f t="shared" ref="G1773:G1836" si="337">D1773/F1773</f>
        <v>0.85771094270082482</v>
      </c>
      <c r="H1773" s="25">
        <f t="shared" si="332"/>
        <v>1.0012225194949984</v>
      </c>
      <c r="I1773" s="4">
        <f t="shared" ref="I1773:I1836" si="338">D1773/H1773</f>
        <v>48578.611700156602</v>
      </c>
      <c r="J1773" s="25">
        <f t="shared" si="333"/>
        <v>52983.670275126606</v>
      </c>
      <c r="K1773" s="15">
        <f t="shared" ref="K1773:K1836" si="339">H1773*J1773</f>
        <v>53048.443844954512</v>
      </c>
      <c r="L1773" s="36">
        <f t="shared" ref="L1773:L1836" si="340">D1773-K1773</f>
        <v>-4410.4438449545123</v>
      </c>
      <c r="M1773" s="36">
        <f t="shared" ref="M1773:M1836" si="341">ABS(L1773)</f>
        <v>4410.4438449545123</v>
      </c>
      <c r="N1773" s="36">
        <f t="shared" ref="N1773:N1836" si="342">M1773/D1773</f>
        <v>9.0678972099068889E-2</v>
      </c>
      <c r="O1773" s="36">
        <f t="shared" ref="O1773:O1836" si="343">L1773^2</f>
        <v>19452014.909497142</v>
      </c>
      <c r="P1773" s="35">
        <f t="shared" si="334"/>
        <v>19452014.909497142</v>
      </c>
    </row>
    <row r="1774" spans="1:16" ht="17" x14ac:dyDescent="0.4">
      <c r="A1774" s="1">
        <v>1773</v>
      </c>
      <c r="B1774" s="21">
        <v>41586</v>
      </c>
      <c r="C1774" s="43">
        <v>1</v>
      </c>
      <c r="D1774" s="22">
        <v>60323</v>
      </c>
      <c r="E1774" s="25">
        <f t="shared" si="335"/>
        <v>55647.75</v>
      </c>
      <c r="F1774" s="25">
        <f t="shared" si="336"/>
        <v>53988</v>
      </c>
      <c r="G1774" s="25">
        <f t="shared" si="337"/>
        <v>1.1173408905682745</v>
      </c>
      <c r="H1774" s="25">
        <f t="shared" si="332"/>
        <v>0.99908176007043725</v>
      </c>
      <c r="I1774" s="4">
        <f t="shared" si="338"/>
        <v>60378.441896233904</v>
      </c>
      <c r="J1774" s="25">
        <f t="shared" si="333"/>
        <v>52984.210941189449</v>
      </c>
      <c r="K1774" s="15">
        <f t="shared" si="339"/>
        <v>52935.558723066875</v>
      </c>
      <c r="L1774" s="36">
        <f t="shared" si="340"/>
        <v>7387.4412769331248</v>
      </c>
      <c r="M1774" s="36">
        <f t="shared" si="341"/>
        <v>7387.4412769331248</v>
      </c>
      <c r="N1774" s="36">
        <f t="shared" si="342"/>
        <v>0.12246475269686728</v>
      </c>
      <c r="O1774" s="36">
        <f t="shared" si="343"/>
        <v>54574288.620135315</v>
      </c>
      <c r="P1774" s="35">
        <f t="shared" si="334"/>
        <v>54574288.620135315</v>
      </c>
    </row>
    <row r="1775" spans="1:16" ht="17" x14ac:dyDescent="0.4">
      <c r="A1775" s="1">
        <v>1774</v>
      </c>
      <c r="B1775" s="21">
        <v>41587</v>
      </c>
      <c r="C1775" s="43">
        <v>2</v>
      </c>
      <c r="D1775" s="22">
        <v>52718</v>
      </c>
      <c r="E1775" s="25">
        <f t="shared" si="335"/>
        <v>52328.25</v>
      </c>
      <c r="F1775" s="25">
        <f t="shared" si="336"/>
        <v>53578.25</v>
      </c>
      <c r="G1775" s="25">
        <f t="shared" si="337"/>
        <v>0.98394404445833894</v>
      </c>
      <c r="H1775" s="25">
        <f t="shared" si="332"/>
        <v>0.99903006100488578</v>
      </c>
      <c r="I1775" s="4">
        <f t="shared" si="338"/>
        <v>52769.1828882236</v>
      </c>
      <c r="J1775" s="25">
        <f t="shared" si="333"/>
        <v>52984.751607252299</v>
      </c>
      <c r="K1775" s="15">
        <f t="shared" si="339"/>
        <v>52933.359630521983</v>
      </c>
      <c r="L1775" s="36">
        <f t="shared" si="340"/>
        <v>-215.35963052198349</v>
      </c>
      <c r="M1775" s="36">
        <f t="shared" si="341"/>
        <v>215.35963052198349</v>
      </c>
      <c r="N1775" s="36">
        <f t="shared" si="342"/>
        <v>4.0851252043321729E-3</v>
      </c>
      <c r="O1775" s="36">
        <f t="shared" si="343"/>
        <v>46379.770458565246</v>
      </c>
      <c r="P1775" s="35">
        <f t="shared" si="334"/>
        <v>46379.770458565246</v>
      </c>
    </row>
    <row r="1776" spans="1:16" ht="17" x14ac:dyDescent="0.4">
      <c r="A1776" s="1">
        <v>1775</v>
      </c>
      <c r="B1776" s="21">
        <v>41588</v>
      </c>
      <c r="C1776" s="43">
        <v>3</v>
      </c>
      <c r="D1776" s="22">
        <v>47634</v>
      </c>
      <c r="E1776" s="25">
        <f t="shared" si="335"/>
        <v>54828.25</v>
      </c>
      <c r="F1776" s="25">
        <f t="shared" si="336"/>
        <v>54924.625</v>
      </c>
      <c r="G1776" s="25">
        <f t="shared" si="337"/>
        <v>0.86726126942150261</v>
      </c>
      <c r="H1776" s="25">
        <f t="shared" si="332"/>
        <v>1.0006656594296783</v>
      </c>
      <c r="I1776" s="4">
        <f t="shared" si="338"/>
        <v>47602.313071429504</v>
      </c>
      <c r="J1776" s="25">
        <f t="shared" si="333"/>
        <v>52985.292273315143</v>
      </c>
      <c r="K1776" s="15">
        <f t="shared" si="339"/>
        <v>53020.56243275114</v>
      </c>
      <c r="L1776" s="36">
        <f t="shared" si="340"/>
        <v>-5386.5624327511396</v>
      </c>
      <c r="M1776" s="36">
        <f t="shared" si="341"/>
        <v>5386.5624327511396</v>
      </c>
      <c r="N1776" s="36">
        <f t="shared" si="342"/>
        <v>0.11308230324455514</v>
      </c>
      <c r="O1776" s="36">
        <f t="shared" si="343"/>
        <v>29015054.841925874</v>
      </c>
      <c r="P1776" s="35">
        <f t="shared" si="334"/>
        <v>29015054.841925874</v>
      </c>
    </row>
    <row r="1777" spans="1:16" ht="17" x14ac:dyDescent="0.4">
      <c r="A1777" s="1">
        <v>1776</v>
      </c>
      <c r="B1777" s="21">
        <v>41589</v>
      </c>
      <c r="C1777" s="43">
        <v>4</v>
      </c>
      <c r="D1777" s="22">
        <v>58638</v>
      </c>
      <c r="E1777" s="25">
        <f t="shared" si="335"/>
        <v>55021</v>
      </c>
      <c r="F1777" s="25">
        <f t="shared" si="336"/>
        <v>56091.25</v>
      </c>
      <c r="G1777" s="25">
        <f t="shared" si="337"/>
        <v>1.0454036948721948</v>
      </c>
      <c r="H1777" s="25">
        <f t="shared" si="332"/>
        <v>1.0012225194949984</v>
      </c>
      <c r="I1777" s="4">
        <f t="shared" si="338"/>
        <v>58566.401432496867</v>
      </c>
      <c r="J1777" s="25">
        <f t="shared" si="333"/>
        <v>52985.832939377986</v>
      </c>
      <c r="K1777" s="15">
        <f t="shared" si="339"/>
        <v>53050.609153105106</v>
      </c>
      <c r="L1777" s="36">
        <f t="shared" si="340"/>
        <v>5587.3908468948939</v>
      </c>
      <c r="M1777" s="36">
        <f t="shared" si="341"/>
        <v>5587.3908468948939</v>
      </c>
      <c r="N1777" s="36">
        <f t="shared" si="342"/>
        <v>9.5286176999469521E-2</v>
      </c>
      <c r="O1777" s="36">
        <f t="shared" si="343"/>
        <v>31218936.475964841</v>
      </c>
      <c r="P1777" s="35">
        <f t="shared" si="334"/>
        <v>31218936.475964841</v>
      </c>
    </row>
    <row r="1778" spans="1:16" ht="17" x14ac:dyDescent="0.4">
      <c r="A1778" s="1">
        <v>1777</v>
      </c>
      <c r="B1778" s="21">
        <v>41590</v>
      </c>
      <c r="C1778" s="43">
        <v>1</v>
      </c>
      <c r="D1778" s="22">
        <v>61094</v>
      </c>
      <c r="E1778" s="25">
        <f t="shared" si="335"/>
        <v>57161.5</v>
      </c>
      <c r="F1778" s="25">
        <f t="shared" si="336"/>
        <v>57295.5</v>
      </c>
      <c r="G1778" s="25">
        <f t="shared" si="337"/>
        <v>1.0662966550601705</v>
      </c>
      <c r="H1778" s="25">
        <f t="shared" si="332"/>
        <v>0.99908176007043725</v>
      </c>
      <c r="I1778" s="4">
        <f t="shared" si="338"/>
        <v>61150.150509896957</v>
      </c>
      <c r="J1778" s="25">
        <f t="shared" si="333"/>
        <v>52986.373605440829</v>
      </c>
      <c r="K1778" s="15">
        <f t="shared" si="339"/>
        <v>52937.719401473587</v>
      </c>
      <c r="L1778" s="36">
        <f t="shared" si="340"/>
        <v>8156.2805985264131</v>
      </c>
      <c r="M1778" s="36">
        <f t="shared" si="341"/>
        <v>8156.2805985264131</v>
      </c>
      <c r="N1778" s="36">
        <f t="shared" si="342"/>
        <v>0.13350379085550812</v>
      </c>
      <c r="O1778" s="36">
        <f t="shared" si="343"/>
        <v>66524913.201898381</v>
      </c>
      <c r="P1778" s="35">
        <f t="shared" si="334"/>
        <v>66524913.201898381</v>
      </c>
    </row>
    <row r="1779" spans="1:16" ht="17" x14ac:dyDescent="0.4">
      <c r="A1779" s="1">
        <v>1778</v>
      </c>
      <c r="B1779" s="21">
        <v>41591</v>
      </c>
      <c r="C1779" s="43">
        <v>2</v>
      </c>
      <c r="D1779" s="22">
        <v>61280</v>
      </c>
      <c r="E1779" s="25">
        <f t="shared" si="335"/>
        <v>57429.5</v>
      </c>
      <c r="F1779" s="25">
        <f t="shared" si="336"/>
        <v>57654.125</v>
      </c>
      <c r="G1779" s="25">
        <f t="shared" si="337"/>
        <v>1.062890122779593</v>
      </c>
      <c r="H1779" s="25">
        <f t="shared" si="332"/>
        <v>0.99903006100488578</v>
      </c>
      <c r="I1779" s="4">
        <f t="shared" si="338"/>
        <v>61339.495568692713</v>
      </c>
      <c r="J1779" s="25">
        <f t="shared" si="333"/>
        <v>52986.914271503672</v>
      </c>
      <c r="K1779" s="15">
        <f t="shared" si="339"/>
        <v>52935.520197120968</v>
      </c>
      <c r="L1779" s="36">
        <f t="shared" si="340"/>
        <v>8344.4798028790319</v>
      </c>
      <c r="M1779" s="36">
        <f t="shared" si="341"/>
        <v>8344.4798028790319</v>
      </c>
      <c r="N1779" s="36">
        <f t="shared" si="342"/>
        <v>0.13616970957700769</v>
      </c>
      <c r="O1779" s="36">
        <f t="shared" si="343"/>
        <v>69630343.18065609</v>
      </c>
      <c r="P1779" s="35">
        <f t="shared" si="334"/>
        <v>69630343.18065609</v>
      </c>
    </row>
    <row r="1780" spans="1:16" ht="17" x14ac:dyDescent="0.4">
      <c r="A1780" s="1">
        <v>1779</v>
      </c>
      <c r="B1780" s="21">
        <v>41592</v>
      </c>
      <c r="C1780" s="43">
        <v>3</v>
      </c>
      <c r="D1780" s="22">
        <v>48706</v>
      </c>
      <c r="E1780" s="25">
        <f t="shared" si="335"/>
        <v>57878.75</v>
      </c>
      <c r="F1780" s="25">
        <f t="shared" si="336"/>
        <v>56826.625</v>
      </c>
      <c r="G1780" s="25">
        <f t="shared" si="337"/>
        <v>0.85709823520224893</v>
      </c>
      <c r="H1780" s="25">
        <f t="shared" si="332"/>
        <v>1.0006656594296783</v>
      </c>
      <c r="I1780" s="4">
        <f t="shared" si="338"/>
        <v>48673.599959210762</v>
      </c>
      <c r="J1780" s="25">
        <f t="shared" si="333"/>
        <v>52987.454937566516</v>
      </c>
      <c r="K1780" s="15">
        <f t="shared" si="339"/>
        <v>53022.726536600363</v>
      </c>
      <c r="L1780" s="36">
        <f t="shared" si="340"/>
        <v>-4316.726536600363</v>
      </c>
      <c r="M1780" s="36">
        <f t="shared" si="341"/>
        <v>4316.726536600363</v>
      </c>
      <c r="N1780" s="36">
        <f t="shared" si="342"/>
        <v>8.8628229306458403E-2</v>
      </c>
      <c r="O1780" s="36">
        <f t="shared" si="343"/>
        <v>18634127.991789766</v>
      </c>
      <c r="P1780" s="35">
        <f t="shared" si="334"/>
        <v>18634127.991789766</v>
      </c>
    </row>
    <row r="1781" spans="1:16" ht="17" x14ac:dyDescent="0.4">
      <c r="A1781" s="1">
        <v>1780</v>
      </c>
      <c r="B1781" s="21">
        <v>41593</v>
      </c>
      <c r="C1781" s="43">
        <v>4</v>
      </c>
      <c r="D1781" s="22">
        <v>60435</v>
      </c>
      <c r="E1781" s="25">
        <f t="shared" si="335"/>
        <v>55774.5</v>
      </c>
      <c r="F1781" s="25">
        <f t="shared" si="336"/>
        <v>54158.375</v>
      </c>
      <c r="G1781" s="25">
        <f t="shared" si="337"/>
        <v>1.1158938945269314</v>
      </c>
      <c r="H1781" s="25">
        <f t="shared" si="332"/>
        <v>1.0012225194949984</v>
      </c>
      <c r="I1781" s="4">
        <f t="shared" si="338"/>
        <v>60361.207247398415</v>
      </c>
      <c r="J1781" s="25">
        <f t="shared" si="333"/>
        <v>52987.995603629366</v>
      </c>
      <c r="K1781" s="15">
        <f t="shared" si="339"/>
        <v>53052.774461255693</v>
      </c>
      <c r="L1781" s="36">
        <f t="shared" si="340"/>
        <v>7382.2255387443074</v>
      </c>
      <c r="M1781" s="36">
        <f t="shared" si="341"/>
        <v>7382.2255387443074</v>
      </c>
      <c r="N1781" s="36">
        <f t="shared" si="342"/>
        <v>0.12215149398104257</v>
      </c>
      <c r="O1781" s="36">
        <f t="shared" si="343"/>
        <v>54497253.904888682</v>
      </c>
      <c r="P1781" s="35">
        <f t="shared" si="334"/>
        <v>54497253.904888682</v>
      </c>
    </row>
    <row r="1782" spans="1:16" ht="17" x14ac:dyDescent="0.4">
      <c r="A1782" s="1">
        <v>1781</v>
      </c>
      <c r="B1782" s="21">
        <v>41594</v>
      </c>
      <c r="C1782" s="43">
        <v>1</v>
      </c>
      <c r="D1782" s="22">
        <v>52677</v>
      </c>
      <c r="E1782" s="25">
        <f t="shared" si="335"/>
        <v>52542.25</v>
      </c>
      <c r="F1782" s="25">
        <f t="shared" si="336"/>
        <v>53903.625</v>
      </c>
      <c r="G1782" s="25">
        <f t="shared" si="337"/>
        <v>0.97724410927836491</v>
      </c>
      <c r="H1782" s="25">
        <f t="shared" si="332"/>
        <v>0.99908176007043725</v>
      </c>
      <c r="I1782" s="4">
        <f t="shared" si="338"/>
        <v>52725.414580970995</v>
      </c>
      <c r="J1782" s="25">
        <f t="shared" si="333"/>
        <v>52988.536269692209</v>
      </c>
      <c r="K1782" s="15">
        <f t="shared" si="339"/>
        <v>52939.880079880291</v>
      </c>
      <c r="L1782" s="36">
        <f t="shared" si="340"/>
        <v>-262.88007988029131</v>
      </c>
      <c r="M1782" s="36">
        <f t="shared" si="341"/>
        <v>262.88007988029131</v>
      </c>
      <c r="N1782" s="36">
        <f t="shared" si="342"/>
        <v>4.9904147897619705E-3</v>
      </c>
      <c r="O1782" s="36">
        <f t="shared" si="343"/>
        <v>69105.93639786834</v>
      </c>
      <c r="P1782" s="35">
        <f t="shared" si="334"/>
        <v>69105.93639786834</v>
      </c>
    </row>
    <row r="1783" spans="1:16" ht="17" x14ac:dyDescent="0.4">
      <c r="A1783" s="1">
        <v>1782</v>
      </c>
      <c r="B1783" s="21">
        <v>41595</v>
      </c>
      <c r="C1783" s="43">
        <v>2</v>
      </c>
      <c r="D1783" s="22">
        <v>48351</v>
      </c>
      <c r="E1783" s="25">
        <f t="shared" si="335"/>
        <v>55265</v>
      </c>
      <c r="F1783" s="25">
        <f t="shared" si="336"/>
        <v>55548.25</v>
      </c>
      <c r="G1783" s="25">
        <f t="shared" si="337"/>
        <v>0.87043246186873569</v>
      </c>
      <c r="H1783" s="25">
        <f t="shared" si="332"/>
        <v>0.99903006100488578</v>
      </c>
      <c r="I1783" s="4">
        <f t="shared" si="338"/>
        <v>48397.943052249691</v>
      </c>
      <c r="J1783" s="25">
        <f t="shared" si="333"/>
        <v>52989.076935755053</v>
      </c>
      <c r="K1783" s="15">
        <f t="shared" si="339"/>
        <v>52937.68076371996</v>
      </c>
      <c r="L1783" s="36">
        <f t="shared" si="340"/>
        <v>-4586.6807637199599</v>
      </c>
      <c r="M1783" s="36">
        <f t="shared" si="341"/>
        <v>4586.6807637199599</v>
      </c>
      <c r="N1783" s="36">
        <f t="shared" si="342"/>
        <v>9.4862169628755558E-2</v>
      </c>
      <c r="O1783" s="36">
        <f t="shared" si="343"/>
        <v>21037640.428278714</v>
      </c>
      <c r="P1783" s="35">
        <f t="shared" si="334"/>
        <v>21037640.428278714</v>
      </c>
    </row>
    <row r="1784" spans="1:16" ht="17" x14ac:dyDescent="0.4">
      <c r="A1784" s="1">
        <v>1783</v>
      </c>
      <c r="B1784" s="21">
        <v>41596</v>
      </c>
      <c r="C1784" s="43">
        <v>3</v>
      </c>
      <c r="D1784" s="22">
        <v>59597</v>
      </c>
      <c r="E1784" s="25">
        <f t="shared" si="335"/>
        <v>55831.5</v>
      </c>
      <c r="F1784" s="25">
        <f t="shared" si="336"/>
        <v>56956</v>
      </c>
      <c r="G1784" s="25">
        <f t="shared" si="337"/>
        <v>1.0463691270454385</v>
      </c>
      <c r="H1784" s="25">
        <f t="shared" si="332"/>
        <v>1.0006656594296783</v>
      </c>
      <c r="I1784" s="4">
        <f t="shared" si="338"/>
        <v>59557.355084980984</v>
      </c>
      <c r="J1784" s="25">
        <f t="shared" si="333"/>
        <v>52989.617601817896</v>
      </c>
      <c r="K1784" s="15">
        <f t="shared" si="339"/>
        <v>53024.890640449594</v>
      </c>
      <c r="L1784" s="36">
        <f t="shared" si="340"/>
        <v>6572.1093595504062</v>
      </c>
      <c r="M1784" s="36">
        <f t="shared" si="341"/>
        <v>6572.1093595504062</v>
      </c>
      <c r="N1784" s="36">
        <f t="shared" si="342"/>
        <v>0.11027584206504365</v>
      </c>
      <c r="O1784" s="36">
        <f t="shared" si="343"/>
        <v>43192621.433890052</v>
      </c>
      <c r="P1784" s="35">
        <f t="shared" si="334"/>
        <v>43192621.433890052</v>
      </c>
    </row>
    <row r="1785" spans="1:16" ht="17" x14ac:dyDescent="0.4">
      <c r="A1785" s="1">
        <v>1784</v>
      </c>
      <c r="B1785" s="21">
        <v>41597</v>
      </c>
      <c r="C1785" s="43">
        <v>4</v>
      </c>
      <c r="D1785" s="22">
        <v>62701</v>
      </c>
      <c r="E1785" s="25">
        <f t="shared" si="335"/>
        <v>58080.5</v>
      </c>
      <c r="F1785" s="25">
        <f t="shared" si="336"/>
        <v>58222.5</v>
      </c>
      <c r="G1785" s="25">
        <f t="shared" si="337"/>
        <v>1.0769204345399115</v>
      </c>
      <c r="H1785" s="25">
        <f t="shared" si="332"/>
        <v>1.0012225194949984</v>
      </c>
      <c r="I1785" s="4">
        <f t="shared" si="338"/>
        <v>62624.440400746724</v>
      </c>
      <c r="J1785" s="25">
        <f t="shared" si="333"/>
        <v>52990.158267880739</v>
      </c>
      <c r="K1785" s="15">
        <f t="shared" si="339"/>
        <v>53054.939769406272</v>
      </c>
      <c r="L1785" s="36">
        <f t="shared" si="340"/>
        <v>9646.0602305937282</v>
      </c>
      <c r="M1785" s="36">
        <f t="shared" si="341"/>
        <v>9646.0602305937282</v>
      </c>
      <c r="N1785" s="36">
        <f t="shared" si="342"/>
        <v>0.15384220715130106</v>
      </c>
      <c r="O1785" s="36">
        <f t="shared" si="343"/>
        <v>93046477.972241923</v>
      </c>
      <c r="P1785" s="35">
        <f t="shared" si="334"/>
        <v>93046477.972241923</v>
      </c>
    </row>
    <row r="1786" spans="1:16" ht="17" x14ac:dyDescent="0.4">
      <c r="A1786" s="1">
        <v>1785</v>
      </c>
      <c r="B1786" s="21">
        <v>41598</v>
      </c>
      <c r="C1786" s="43">
        <v>1</v>
      </c>
      <c r="D1786" s="22">
        <v>61673</v>
      </c>
      <c r="E1786" s="25">
        <f t="shared" si="335"/>
        <v>58364.5</v>
      </c>
      <c r="F1786" s="25">
        <f t="shared" si="336"/>
        <v>58525.625</v>
      </c>
      <c r="G1786" s="25">
        <f t="shared" si="337"/>
        <v>1.0537777255689282</v>
      </c>
      <c r="H1786" s="25">
        <f t="shared" si="332"/>
        <v>0.99908176007043725</v>
      </c>
      <c r="I1786" s="4">
        <f t="shared" si="338"/>
        <v>61729.682659457154</v>
      </c>
      <c r="J1786" s="25">
        <f t="shared" si="333"/>
        <v>52990.698933943582</v>
      </c>
      <c r="K1786" s="15">
        <f t="shared" si="339"/>
        <v>52942.040758286996</v>
      </c>
      <c r="L1786" s="36">
        <f t="shared" si="340"/>
        <v>8730.9592417130043</v>
      </c>
      <c r="M1786" s="36">
        <f t="shared" si="341"/>
        <v>8730.9592417130043</v>
      </c>
      <c r="N1786" s="36">
        <f t="shared" si="342"/>
        <v>0.14156858336246014</v>
      </c>
      <c r="O1786" s="36">
        <f t="shared" si="343"/>
        <v>76229649.280453712</v>
      </c>
      <c r="P1786" s="35">
        <f t="shared" si="334"/>
        <v>76229649.280453712</v>
      </c>
    </row>
    <row r="1787" spans="1:16" ht="17" x14ac:dyDescent="0.4">
      <c r="A1787" s="1">
        <v>1786</v>
      </c>
      <c r="B1787" s="21">
        <v>41599</v>
      </c>
      <c r="C1787" s="43">
        <v>2</v>
      </c>
      <c r="D1787" s="22">
        <v>49487</v>
      </c>
      <c r="E1787" s="25">
        <f t="shared" si="335"/>
        <v>58686.75</v>
      </c>
      <c r="F1787" s="25">
        <f t="shared" si="336"/>
        <v>57511.75</v>
      </c>
      <c r="G1787" s="25">
        <f t="shared" si="337"/>
        <v>0.86046764356848815</v>
      </c>
      <c r="H1787" s="25">
        <f t="shared" si="332"/>
        <v>0.99903006100488578</v>
      </c>
      <c r="I1787" s="4">
        <f t="shared" si="338"/>
        <v>49535.045972713713</v>
      </c>
      <c r="J1787" s="25">
        <f t="shared" si="333"/>
        <v>52991.239600006433</v>
      </c>
      <c r="K1787" s="15">
        <f t="shared" si="339"/>
        <v>52939.841330318945</v>
      </c>
      <c r="L1787" s="36">
        <f t="shared" si="340"/>
        <v>-3452.8413303189445</v>
      </c>
      <c r="M1787" s="36">
        <f t="shared" si="341"/>
        <v>3452.8413303189445</v>
      </c>
      <c r="N1787" s="36">
        <f t="shared" si="342"/>
        <v>6.9772694451450776E-2</v>
      </c>
      <c r="O1787" s="36">
        <f t="shared" si="343"/>
        <v>11922113.252358699</v>
      </c>
      <c r="P1787" s="35">
        <f t="shared" si="334"/>
        <v>11922113.252358699</v>
      </c>
    </row>
    <row r="1788" spans="1:16" ht="17" x14ac:dyDescent="0.4">
      <c r="A1788" s="1">
        <v>1787</v>
      </c>
      <c r="B1788" s="21">
        <v>41600</v>
      </c>
      <c r="C1788" s="43">
        <v>3</v>
      </c>
      <c r="D1788" s="22">
        <v>60886</v>
      </c>
      <c r="E1788" s="25">
        <f t="shared" si="335"/>
        <v>56336.75</v>
      </c>
      <c r="F1788" s="25">
        <f t="shared" si="336"/>
        <v>54713.25</v>
      </c>
      <c r="G1788" s="25">
        <f t="shared" si="337"/>
        <v>1.112820020744518</v>
      </c>
      <c r="H1788" s="25">
        <f t="shared" si="332"/>
        <v>1.0006656594296783</v>
      </c>
      <c r="I1788" s="4">
        <f t="shared" si="338"/>
        <v>60845.497620755275</v>
      </c>
      <c r="J1788" s="25">
        <f t="shared" si="333"/>
        <v>52991.780266069276</v>
      </c>
      <c r="K1788" s="15">
        <f t="shared" si="339"/>
        <v>53027.054744298825</v>
      </c>
      <c r="L1788" s="36">
        <f t="shared" si="340"/>
        <v>7858.9452557011755</v>
      </c>
      <c r="M1788" s="36">
        <f t="shared" si="341"/>
        <v>7858.9452557011755</v>
      </c>
      <c r="N1788" s="36">
        <f t="shared" si="342"/>
        <v>0.129076392860447</v>
      </c>
      <c r="O1788" s="36">
        <f t="shared" si="343"/>
        <v>61763020.532108016</v>
      </c>
      <c r="P1788" s="35">
        <f t="shared" si="334"/>
        <v>61763020.532108016</v>
      </c>
    </row>
    <row r="1789" spans="1:16" ht="17" x14ac:dyDescent="0.4">
      <c r="A1789" s="1">
        <v>1788</v>
      </c>
      <c r="B1789" s="21">
        <v>41601</v>
      </c>
      <c r="C1789" s="43">
        <v>4</v>
      </c>
      <c r="D1789" s="22">
        <v>53301</v>
      </c>
      <c r="E1789" s="25">
        <f t="shared" si="335"/>
        <v>53089.75</v>
      </c>
      <c r="F1789" s="25">
        <f t="shared" si="336"/>
        <v>54541.875</v>
      </c>
      <c r="G1789" s="25">
        <f t="shared" si="337"/>
        <v>0.97724913197428587</v>
      </c>
      <c r="H1789" s="25">
        <f t="shared" si="332"/>
        <v>1.0012225194949984</v>
      </c>
      <c r="I1789" s="4">
        <f t="shared" si="338"/>
        <v>53235.918052346868</v>
      </c>
      <c r="J1789" s="25">
        <f t="shared" si="333"/>
        <v>52992.320932132119</v>
      </c>
      <c r="K1789" s="15">
        <f t="shared" si="339"/>
        <v>53057.105077556866</v>
      </c>
      <c r="L1789" s="36">
        <f t="shared" si="340"/>
        <v>243.89492244313442</v>
      </c>
      <c r="M1789" s="36">
        <f t="shared" si="341"/>
        <v>243.89492244313442</v>
      </c>
      <c r="N1789" s="36">
        <f t="shared" si="342"/>
        <v>4.5758038769091467E-3</v>
      </c>
      <c r="O1789" s="36">
        <f t="shared" si="343"/>
        <v>59484.733193542554</v>
      </c>
      <c r="P1789" s="35">
        <f t="shared" si="334"/>
        <v>59484.733193542554</v>
      </c>
    </row>
    <row r="1790" spans="1:16" ht="17" x14ac:dyDescent="0.4">
      <c r="A1790" s="1">
        <v>1789</v>
      </c>
      <c r="B1790" s="21">
        <v>41602</v>
      </c>
      <c r="C1790" s="43">
        <v>1</v>
      </c>
      <c r="D1790" s="22">
        <v>48685</v>
      </c>
      <c r="E1790" s="25">
        <f t="shared" si="335"/>
        <v>55994</v>
      </c>
      <c r="F1790" s="25">
        <f t="shared" si="336"/>
        <v>56324.875</v>
      </c>
      <c r="G1790" s="25">
        <f t="shared" si="337"/>
        <v>0.86436055117743271</v>
      </c>
      <c r="H1790" s="25">
        <f t="shared" si="332"/>
        <v>0.99908176007043725</v>
      </c>
      <c r="I1790" s="4">
        <f t="shared" si="338"/>
        <v>48729.745598165668</v>
      </c>
      <c r="J1790" s="25">
        <f t="shared" si="333"/>
        <v>52992.861598194962</v>
      </c>
      <c r="K1790" s="15">
        <f t="shared" si="339"/>
        <v>52944.201436693707</v>
      </c>
      <c r="L1790" s="36">
        <f t="shared" si="340"/>
        <v>-4259.2014366937074</v>
      </c>
      <c r="M1790" s="36">
        <f t="shared" si="341"/>
        <v>4259.2014366937074</v>
      </c>
      <c r="N1790" s="36">
        <f t="shared" si="342"/>
        <v>8.7484881106987933E-2</v>
      </c>
      <c r="O1790" s="36">
        <f t="shared" si="343"/>
        <v>18140796.87833374</v>
      </c>
      <c r="P1790" s="35">
        <f t="shared" si="334"/>
        <v>18140796.87833374</v>
      </c>
    </row>
    <row r="1791" spans="1:16" ht="17" x14ac:dyDescent="0.4">
      <c r="A1791" s="1">
        <v>1790</v>
      </c>
      <c r="B1791" s="21">
        <v>41603</v>
      </c>
      <c r="C1791" s="43">
        <v>2</v>
      </c>
      <c r="D1791" s="22">
        <v>61104</v>
      </c>
      <c r="E1791" s="25">
        <f t="shared" si="335"/>
        <v>56655.75</v>
      </c>
      <c r="F1791" s="25">
        <f t="shared" si="336"/>
        <v>58213.125</v>
      </c>
      <c r="G1791" s="25">
        <f t="shared" si="337"/>
        <v>1.0496601926112024</v>
      </c>
      <c r="H1791" s="25">
        <f t="shared" si="332"/>
        <v>0.99903006100488578</v>
      </c>
      <c r="I1791" s="4">
        <f t="shared" si="338"/>
        <v>61163.32469369124</v>
      </c>
      <c r="J1791" s="25">
        <f t="shared" si="333"/>
        <v>52993.402264257806</v>
      </c>
      <c r="K1791" s="15">
        <f t="shared" si="339"/>
        <v>52942.001896917929</v>
      </c>
      <c r="L1791" s="36">
        <f t="shared" si="340"/>
        <v>8161.9981030820709</v>
      </c>
      <c r="M1791" s="36">
        <f t="shared" si="341"/>
        <v>8161.9981030820709</v>
      </c>
      <c r="N1791" s="36">
        <f t="shared" si="342"/>
        <v>0.13357551229186421</v>
      </c>
      <c r="O1791" s="36">
        <f t="shared" si="343"/>
        <v>66618213.034715325</v>
      </c>
      <c r="P1791" s="35">
        <f t="shared" si="334"/>
        <v>66618213.034715325</v>
      </c>
    </row>
    <row r="1792" spans="1:16" ht="17" x14ac:dyDescent="0.4">
      <c r="A1792" s="1">
        <v>1791</v>
      </c>
      <c r="B1792" s="21">
        <v>41604</v>
      </c>
      <c r="C1792" s="43">
        <v>3</v>
      </c>
      <c r="D1792" s="22">
        <v>63533</v>
      </c>
      <c r="E1792" s="25">
        <f t="shared" si="335"/>
        <v>59770.5</v>
      </c>
      <c r="F1792" s="25">
        <f t="shared" si="336"/>
        <v>60375.375</v>
      </c>
      <c r="G1792" s="25">
        <f t="shared" si="337"/>
        <v>1.0522998821953486</v>
      </c>
      <c r="H1792" s="25">
        <f t="shared" si="332"/>
        <v>1.0006656594296783</v>
      </c>
      <c r="I1792" s="4">
        <f t="shared" si="338"/>
        <v>63490.73679235694</v>
      </c>
      <c r="J1792" s="25">
        <f t="shared" si="333"/>
        <v>52993.942930320656</v>
      </c>
      <c r="K1792" s="15">
        <f t="shared" si="339"/>
        <v>53029.218848148063</v>
      </c>
      <c r="L1792" s="36">
        <f t="shared" si="340"/>
        <v>10503.781151851937</v>
      </c>
      <c r="M1792" s="36">
        <f t="shared" si="341"/>
        <v>10503.781151851937</v>
      </c>
      <c r="N1792" s="36">
        <f t="shared" si="342"/>
        <v>0.1653279579407857</v>
      </c>
      <c r="O1792" s="36">
        <f t="shared" si="343"/>
        <v>110329418.48600002</v>
      </c>
      <c r="P1792" s="35">
        <f t="shared" si="334"/>
        <v>110329418.48600002</v>
      </c>
    </row>
    <row r="1793" spans="1:16" ht="17" x14ac:dyDescent="0.4">
      <c r="A1793" s="1">
        <v>1792</v>
      </c>
      <c r="B1793" s="21">
        <v>41605</v>
      </c>
      <c r="C1793" s="43">
        <v>4</v>
      </c>
      <c r="D1793" s="22">
        <v>65760</v>
      </c>
      <c r="E1793" s="25">
        <f t="shared" si="335"/>
        <v>60980.25</v>
      </c>
      <c r="F1793" s="25">
        <f t="shared" si="336"/>
        <v>61634</v>
      </c>
      <c r="G1793" s="25">
        <f t="shared" si="337"/>
        <v>1.0669435701074081</v>
      </c>
      <c r="H1793" s="25">
        <f t="shared" si="332"/>
        <v>1.0012225194949984</v>
      </c>
      <c r="I1793" s="4">
        <f t="shared" si="338"/>
        <v>65679.70527986961</v>
      </c>
      <c r="J1793" s="25">
        <f t="shared" si="333"/>
        <v>52994.483596383499</v>
      </c>
      <c r="K1793" s="15">
        <f t="shared" si="339"/>
        <v>53059.270385707452</v>
      </c>
      <c r="L1793" s="36">
        <f t="shared" si="340"/>
        <v>12700.729614292548</v>
      </c>
      <c r="M1793" s="36">
        <f t="shared" si="341"/>
        <v>12700.729614292548</v>
      </c>
      <c r="N1793" s="36">
        <f t="shared" si="342"/>
        <v>0.19313761578912025</v>
      </c>
      <c r="O1793" s="36">
        <f t="shared" si="343"/>
        <v>161308532.73536775</v>
      </c>
      <c r="P1793" s="35">
        <f t="shared" si="334"/>
        <v>161308532.73536775</v>
      </c>
    </row>
    <row r="1794" spans="1:16" ht="17" x14ac:dyDescent="0.4">
      <c r="A1794" s="1">
        <v>1793</v>
      </c>
      <c r="B1794" s="21">
        <v>41606</v>
      </c>
      <c r="C1794" s="43">
        <v>1</v>
      </c>
      <c r="D1794" s="22">
        <v>53524</v>
      </c>
      <c r="E1794" s="25">
        <f t="shared" si="335"/>
        <v>62287.75</v>
      </c>
      <c r="F1794" s="25">
        <f t="shared" si="336"/>
        <v>61657.875</v>
      </c>
      <c r="G1794" s="25">
        <f t="shared" si="337"/>
        <v>0.86808051688450183</v>
      </c>
      <c r="H1794" s="25">
        <f t="shared" ref="H1794:H1857" si="344">VLOOKUP(C1794,$Q$38:$S$42,3,FALSE)</f>
        <v>0.99908176007043725</v>
      </c>
      <c r="I1794" s="4">
        <f t="shared" si="338"/>
        <v>53573.193045008098</v>
      </c>
      <c r="J1794" s="25">
        <f t="shared" si="333"/>
        <v>52995.024262446343</v>
      </c>
      <c r="K1794" s="15">
        <f t="shared" si="339"/>
        <v>52946.362115100419</v>
      </c>
      <c r="L1794" s="36">
        <f t="shared" si="340"/>
        <v>577.63788489958097</v>
      </c>
      <c r="M1794" s="36">
        <f t="shared" si="341"/>
        <v>577.63788489958097</v>
      </c>
      <c r="N1794" s="36">
        <f t="shared" si="342"/>
        <v>1.0792128482542055E-2</v>
      </c>
      <c r="O1794" s="36">
        <f t="shared" si="343"/>
        <v>333665.52607126156</v>
      </c>
      <c r="P1794" s="35">
        <f t="shared" si="334"/>
        <v>333665.52607126156</v>
      </c>
    </row>
    <row r="1795" spans="1:16" ht="17" x14ac:dyDescent="0.4">
      <c r="A1795" s="1">
        <v>1794</v>
      </c>
      <c r="B1795" s="21">
        <v>41607</v>
      </c>
      <c r="C1795" s="43">
        <v>2</v>
      </c>
      <c r="D1795" s="22">
        <v>66334</v>
      </c>
      <c r="E1795" s="25">
        <f t="shared" si="335"/>
        <v>61028</v>
      </c>
      <c r="F1795" s="25">
        <f t="shared" si="336"/>
        <v>59619.875</v>
      </c>
      <c r="G1795" s="25">
        <f t="shared" si="337"/>
        <v>1.1126155497642356</v>
      </c>
      <c r="H1795" s="25">
        <f t="shared" si="344"/>
        <v>0.99903006100488578</v>
      </c>
      <c r="I1795" s="4">
        <f t="shared" si="338"/>
        <v>66398.402399700761</v>
      </c>
      <c r="J1795" s="25">
        <f t="shared" ref="J1795:J1858" si="345">INTERCEPT($I$2:$I$3896,$A$2:$A$3896)+SLOPE($I$2:$I$3896,$A$2:$A$3896)*A1795</f>
        <v>52995.564928509186</v>
      </c>
      <c r="K1795" s="15">
        <f t="shared" si="339"/>
        <v>52944.162463516921</v>
      </c>
      <c r="L1795" s="36">
        <f t="shared" si="340"/>
        <v>13389.837536483079</v>
      </c>
      <c r="M1795" s="36">
        <f t="shared" si="341"/>
        <v>13389.837536483079</v>
      </c>
      <c r="N1795" s="36">
        <f t="shared" si="342"/>
        <v>0.20185481859202037</v>
      </c>
      <c r="O1795" s="36">
        <f t="shared" si="343"/>
        <v>179287749.25341126</v>
      </c>
      <c r="P1795" s="35">
        <f t="shared" ref="P1795:P1858" si="346">(D1795-K1795)^2</f>
        <v>179287749.25341126</v>
      </c>
    </row>
    <row r="1796" spans="1:16" ht="17" x14ac:dyDescent="0.4">
      <c r="A1796" s="1">
        <v>1795</v>
      </c>
      <c r="B1796" s="21">
        <v>41608</v>
      </c>
      <c r="C1796" s="43">
        <v>3</v>
      </c>
      <c r="D1796" s="22">
        <v>58494</v>
      </c>
      <c r="E1796" s="25">
        <f t="shared" si="335"/>
        <v>58211.75</v>
      </c>
      <c r="F1796" s="25">
        <f t="shared" si="336"/>
        <v>59847</v>
      </c>
      <c r="G1796" s="25">
        <f t="shared" si="337"/>
        <v>0.97739235049375905</v>
      </c>
      <c r="H1796" s="25">
        <f t="shared" si="344"/>
        <v>1.0006656594296783</v>
      </c>
      <c r="I1796" s="4">
        <f t="shared" si="338"/>
        <v>58455.088818915006</v>
      </c>
      <c r="J1796" s="25">
        <f t="shared" si="345"/>
        <v>52996.105594572029</v>
      </c>
      <c r="K1796" s="15">
        <f t="shared" si="339"/>
        <v>53031.382951997286</v>
      </c>
      <c r="L1796" s="36">
        <f t="shared" si="340"/>
        <v>5462.617048002714</v>
      </c>
      <c r="M1796" s="36">
        <f t="shared" si="341"/>
        <v>5462.617048002714</v>
      </c>
      <c r="N1796" s="36">
        <f t="shared" si="342"/>
        <v>9.3387647416875469E-2</v>
      </c>
      <c r="O1796" s="36">
        <f t="shared" si="343"/>
        <v>29840185.013129886</v>
      </c>
      <c r="P1796" s="35">
        <f t="shared" si="346"/>
        <v>29840185.013129886</v>
      </c>
    </row>
    <row r="1797" spans="1:16" ht="17" x14ac:dyDescent="0.4">
      <c r="A1797" s="1">
        <v>1796</v>
      </c>
      <c r="B1797" s="21">
        <v>41609</v>
      </c>
      <c r="C1797" s="43">
        <v>4</v>
      </c>
      <c r="D1797" s="22">
        <v>54495</v>
      </c>
      <c r="E1797" s="25">
        <f t="shared" ref="E1797:E1860" si="347">AVERAGE(D1795:D1798)</f>
        <v>61482.25</v>
      </c>
      <c r="F1797" s="25">
        <f t="shared" ref="F1797:F1860" si="348">AVERAGE(E1797:E1798)</f>
        <v>61613.625</v>
      </c>
      <c r="G1797" s="25">
        <f t="shared" si="337"/>
        <v>0.88446346080108096</v>
      </c>
      <c r="H1797" s="25">
        <f t="shared" si="344"/>
        <v>1.0012225194949984</v>
      </c>
      <c r="I1797" s="4">
        <f t="shared" si="338"/>
        <v>54428.460146388294</v>
      </c>
      <c r="J1797" s="25">
        <f t="shared" si="345"/>
        <v>52996.646260634872</v>
      </c>
      <c r="K1797" s="15">
        <f t="shared" si="339"/>
        <v>53061.435693858031</v>
      </c>
      <c r="L1797" s="36">
        <f t="shared" si="340"/>
        <v>1433.5643061419687</v>
      </c>
      <c r="M1797" s="36">
        <f t="shared" si="341"/>
        <v>1433.5643061419687</v>
      </c>
      <c r="N1797" s="36">
        <f t="shared" si="342"/>
        <v>2.6306345648994745E-2</v>
      </c>
      <c r="O1797" s="36">
        <f t="shared" si="343"/>
        <v>2055106.6198443042</v>
      </c>
      <c r="P1797" s="35">
        <f t="shared" si="346"/>
        <v>2055106.6198443042</v>
      </c>
    </row>
    <row r="1798" spans="1:16" ht="17" x14ac:dyDescent="0.4">
      <c r="A1798" s="1">
        <v>1797</v>
      </c>
      <c r="B1798" s="21">
        <v>41610</v>
      </c>
      <c r="C1798" s="43">
        <v>1</v>
      </c>
      <c r="D1798" s="22">
        <v>66606</v>
      </c>
      <c r="E1798" s="25">
        <f t="shared" si="347"/>
        <v>61745</v>
      </c>
      <c r="F1798" s="25">
        <f t="shared" si="348"/>
        <v>63018.625</v>
      </c>
      <c r="G1798" s="25">
        <f t="shared" si="337"/>
        <v>1.0569256311130242</v>
      </c>
      <c r="H1798" s="25">
        <f t="shared" si="344"/>
        <v>0.99908176007043725</v>
      </c>
      <c r="I1798" s="4">
        <f t="shared" si="338"/>
        <v>66667.216500183276</v>
      </c>
      <c r="J1798" s="25">
        <f t="shared" si="345"/>
        <v>52997.186926697723</v>
      </c>
      <c r="K1798" s="15">
        <f t="shared" si="339"/>
        <v>52948.522793507131</v>
      </c>
      <c r="L1798" s="36">
        <f t="shared" si="340"/>
        <v>13657.477206492869</v>
      </c>
      <c r="M1798" s="36">
        <f t="shared" si="341"/>
        <v>13657.477206492869</v>
      </c>
      <c r="N1798" s="36">
        <f t="shared" si="342"/>
        <v>0.20504875246213358</v>
      </c>
      <c r="O1798" s="36">
        <f t="shared" si="343"/>
        <v>186526683.64587227</v>
      </c>
      <c r="P1798" s="35">
        <f t="shared" si="346"/>
        <v>186526683.64587227</v>
      </c>
    </row>
    <row r="1799" spans="1:16" ht="17" x14ac:dyDescent="0.4">
      <c r="A1799" s="1">
        <v>1798</v>
      </c>
      <c r="B1799" s="21">
        <v>41611</v>
      </c>
      <c r="C1799" s="43">
        <v>2</v>
      </c>
      <c r="D1799" s="22">
        <v>67385</v>
      </c>
      <c r="E1799" s="25">
        <f t="shared" si="347"/>
        <v>64292.25</v>
      </c>
      <c r="F1799" s="25">
        <f t="shared" si="348"/>
        <v>64251.875</v>
      </c>
      <c r="G1799" s="25">
        <f t="shared" si="337"/>
        <v>1.0487631683900276</v>
      </c>
      <c r="H1799" s="25">
        <f t="shared" si="344"/>
        <v>0.99903006100488578</v>
      </c>
      <c r="I1799" s="4">
        <f t="shared" si="338"/>
        <v>67450.422795306105</v>
      </c>
      <c r="J1799" s="25">
        <f t="shared" si="345"/>
        <v>52997.727592760566</v>
      </c>
      <c r="K1799" s="15">
        <f t="shared" si="339"/>
        <v>52946.323030115906</v>
      </c>
      <c r="L1799" s="36">
        <f t="shared" si="340"/>
        <v>14438.676969884094</v>
      </c>
      <c r="M1799" s="36">
        <f t="shared" si="341"/>
        <v>14438.676969884094</v>
      </c>
      <c r="N1799" s="36">
        <f t="shared" si="342"/>
        <v>0.21427138042419075</v>
      </c>
      <c r="O1799" s="36">
        <f t="shared" si="343"/>
        <v>208475392.64066133</v>
      </c>
      <c r="P1799" s="35">
        <f t="shared" si="346"/>
        <v>208475392.64066133</v>
      </c>
    </row>
    <row r="1800" spans="1:16" ht="17" x14ac:dyDescent="0.4">
      <c r="A1800" s="1">
        <v>1799</v>
      </c>
      <c r="B1800" s="21">
        <v>41612</v>
      </c>
      <c r="C1800" s="43">
        <v>3</v>
      </c>
      <c r="D1800" s="22">
        <v>68683</v>
      </c>
      <c r="E1800" s="25">
        <f t="shared" si="347"/>
        <v>64211.5</v>
      </c>
      <c r="F1800" s="25">
        <f t="shared" si="348"/>
        <v>63895.375</v>
      </c>
      <c r="G1800" s="25">
        <f t="shared" si="337"/>
        <v>1.0749291321946228</v>
      </c>
      <c r="H1800" s="25">
        <f t="shared" si="344"/>
        <v>1.0006656594296783</v>
      </c>
      <c r="I1800" s="4">
        <f t="shared" si="338"/>
        <v>68637.310926753838</v>
      </c>
      <c r="J1800" s="25">
        <f t="shared" si="345"/>
        <v>52998.268258823409</v>
      </c>
      <c r="K1800" s="15">
        <f t="shared" si="339"/>
        <v>53033.547055846517</v>
      </c>
      <c r="L1800" s="36">
        <f t="shared" si="340"/>
        <v>15649.452944153483</v>
      </c>
      <c r="M1800" s="36">
        <f t="shared" si="341"/>
        <v>15649.452944153483</v>
      </c>
      <c r="N1800" s="36">
        <f t="shared" si="342"/>
        <v>0.2278504570876852</v>
      </c>
      <c r="O1800" s="36">
        <f t="shared" si="343"/>
        <v>244905377.45127413</v>
      </c>
      <c r="P1800" s="35">
        <f t="shared" si="346"/>
        <v>244905377.45127413</v>
      </c>
    </row>
    <row r="1801" spans="1:16" ht="17" x14ac:dyDescent="0.4">
      <c r="A1801" s="1">
        <v>1800</v>
      </c>
      <c r="B1801" s="21">
        <v>41613</v>
      </c>
      <c r="C1801" s="43">
        <v>4</v>
      </c>
      <c r="D1801" s="22">
        <v>54172</v>
      </c>
      <c r="E1801" s="25">
        <f t="shared" si="347"/>
        <v>63579.25</v>
      </c>
      <c r="F1801" s="25">
        <f t="shared" si="348"/>
        <v>62014.875</v>
      </c>
      <c r="G1801" s="25">
        <f t="shared" si="337"/>
        <v>0.87353235816406949</v>
      </c>
      <c r="H1801" s="25">
        <f t="shared" si="344"/>
        <v>1.0012225194949984</v>
      </c>
      <c r="I1801" s="4">
        <f t="shared" si="338"/>
        <v>54105.854538033709</v>
      </c>
      <c r="J1801" s="25">
        <f t="shared" si="345"/>
        <v>52998.808924886252</v>
      </c>
      <c r="K1801" s="15">
        <f t="shared" si="339"/>
        <v>53063.601002008625</v>
      </c>
      <c r="L1801" s="36">
        <f t="shared" si="340"/>
        <v>1108.3989979913749</v>
      </c>
      <c r="M1801" s="36">
        <f t="shared" si="341"/>
        <v>1108.3989979913749</v>
      </c>
      <c r="N1801" s="36">
        <f t="shared" si="342"/>
        <v>2.0460736136590395E-2</v>
      </c>
      <c r="O1801" s="36">
        <f t="shared" si="343"/>
        <v>1228548.3387482839</v>
      </c>
      <c r="P1801" s="35">
        <f t="shared" si="346"/>
        <v>1228548.3387482839</v>
      </c>
    </row>
    <row r="1802" spans="1:16" ht="17" x14ac:dyDescent="0.4">
      <c r="A1802" s="1">
        <v>1801</v>
      </c>
      <c r="B1802" s="21">
        <v>41614</v>
      </c>
      <c r="C1802" s="43">
        <v>1</v>
      </c>
      <c r="D1802" s="22">
        <v>64077</v>
      </c>
      <c r="E1802" s="25">
        <f t="shared" si="347"/>
        <v>60450.5</v>
      </c>
      <c r="F1802" s="25">
        <f t="shared" si="348"/>
        <v>58288.125</v>
      </c>
      <c r="G1802" s="25">
        <f t="shared" si="337"/>
        <v>1.0993148261331103</v>
      </c>
      <c r="H1802" s="25">
        <f t="shared" si="344"/>
        <v>0.99908176007043725</v>
      </c>
      <c r="I1802" s="4">
        <f t="shared" si="338"/>
        <v>64135.892137078394</v>
      </c>
      <c r="J1802" s="25">
        <f t="shared" si="345"/>
        <v>52999.349590949096</v>
      </c>
      <c r="K1802" s="15">
        <f t="shared" si="339"/>
        <v>52950.683471913828</v>
      </c>
      <c r="L1802" s="36">
        <f t="shared" si="340"/>
        <v>11126.316528086172</v>
      </c>
      <c r="M1802" s="36">
        <f t="shared" si="341"/>
        <v>11126.316528086172</v>
      </c>
      <c r="N1802" s="36">
        <f t="shared" si="342"/>
        <v>0.17363978538455566</v>
      </c>
      <c r="O1802" s="36">
        <f t="shared" si="343"/>
        <v>123794919.48316354</v>
      </c>
      <c r="P1802" s="35">
        <f t="shared" si="346"/>
        <v>123794919.48316354</v>
      </c>
    </row>
    <row r="1803" spans="1:16" ht="17" x14ac:dyDescent="0.4">
      <c r="A1803" s="1">
        <v>1802</v>
      </c>
      <c r="B1803" s="21">
        <v>41615</v>
      </c>
      <c r="C1803" s="43">
        <v>2</v>
      </c>
      <c r="D1803" s="22">
        <v>54870</v>
      </c>
      <c r="E1803" s="25">
        <f t="shared" si="347"/>
        <v>56125.75</v>
      </c>
      <c r="F1803" s="25">
        <f t="shared" si="348"/>
        <v>55900.375</v>
      </c>
      <c r="G1803" s="25">
        <f t="shared" si="337"/>
        <v>0.98156765495759202</v>
      </c>
      <c r="H1803" s="25">
        <f t="shared" si="344"/>
        <v>0.99903006100488578</v>
      </c>
      <c r="I1803" s="4">
        <f t="shared" si="338"/>
        <v>54923.272223468819</v>
      </c>
      <c r="J1803" s="25">
        <f t="shared" si="345"/>
        <v>52999.890257011946</v>
      </c>
      <c r="K1803" s="15">
        <f t="shared" si="339"/>
        <v>52948.483596714897</v>
      </c>
      <c r="L1803" s="36">
        <f t="shared" si="340"/>
        <v>1921.5164032851026</v>
      </c>
      <c r="M1803" s="36">
        <f t="shared" si="341"/>
        <v>1921.5164032851026</v>
      </c>
      <c r="N1803" s="36">
        <f t="shared" si="342"/>
        <v>3.5019435088119236E-2</v>
      </c>
      <c r="O1803" s="36">
        <f t="shared" si="343"/>
        <v>3692225.2880937168</v>
      </c>
      <c r="P1803" s="35">
        <f t="shared" si="346"/>
        <v>3692225.2880937168</v>
      </c>
    </row>
    <row r="1804" spans="1:16" ht="17" x14ac:dyDescent="0.4">
      <c r="A1804" s="1">
        <v>1803</v>
      </c>
      <c r="B1804" s="21">
        <v>41616</v>
      </c>
      <c r="C1804" s="43">
        <v>3</v>
      </c>
      <c r="D1804" s="22">
        <v>51384</v>
      </c>
      <c r="E1804" s="25">
        <f t="shared" si="347"/>
        <v>55675</v>
      </c>
      <c r="F1804" s="25">
        <f t="shared" si="348"/>
        <v>55654.25</v>
      </c>
      <c r="G1804" s="25">
        <f t="shared" si="337"/>
        <v>0.92327180763373862</v>
      </c>
      <c r="H1804" s="25">
        <f t="shared" si="344"/>
        <v>1.0006656594296783</v>
      </c>
      <c r="I1804" s="4">
        <f t="shared" si="338"/>
        <v>51349.818509097146</v>
      </c>
      <c r="J1804" s="25">
        <f t="shared" si="345"/>
        <v>53000.430923074789</v>
      </c>
      <c r="K1804" s="15">
        <f t="shared" si="339"/>
        <v>53035.711159695747</v>
      </c>
      <c r="L1804" s="36">
        <f t="shared" si="340"/>
        <v>-1651.7111596957475</v>
      </c>
      <c r="M1804" s="36">
        <f t="shared" si="341"/>
        <v>1651.7111596957475</v>
      </c>
      <c r="N1804" s="36">
        <f t="shared" si="342"/>
        <v>3.2144464418802497E-2</v>
      </c>
      <c r="O1804" s="36">
        <f t="shared" si="343"/>
        <v>2728149.7550634709</v>
      </c>
      <c r="P1804" s="35">
        <f t="shared" si="346"/>
        <v>2728149.7550634709</v>
      </c>
    </row>
    <row r="1805" spans="1:16" ht="17" x14ac:dyDescent="0.4">
      <c r="A1805" s="1">
        <v>1804</v>
      </c>
      <c r="B1805" s="21">
        <v>41617</v>
      </c>
      <c r="C1805" s="43">
        <v>4</v>
      </c>
      <c r="D1805" s="22">
        <v>52369</v>
      </c>
      <c r="E1805" s="25">
        <f t="shared" si="347"/>
        <v>55633.5</v>
      </c>
      <c r="F1805" s="25">
        <f t="shared" si="348"/>
        <v>56953</v>
      </c>
      <c r="G1805" s="25">
        <f t="shared" si="337"/>
        <v>0.91951258054887364</v>
      </c>
      <c r="H1805" s="25">
        <f t="shared" si="344"/>
        <v>1.0012225194949984</v>
      </c>
      <c r="I1805" s="4">
        <f t="shared" si="338"/>
        <v>52305.056049292754</v>
      </c>
      <c r="J1805" s="25">
        <f t="shared" si="345"/>
        <v>53000.971589137633</v>
      </c>
      <c r="K1805" s="15">
        <f t="shared" si="339"/>
        <v>53065.766310159212</v>
      </c>
      <c r="L1805" s="36">
        <f t="shared" si="340"/>
        <v>-696.76631015921157</v>
      </c>
      <c r="M1805" s="36">
        <f t="shared" si="341"/>
        <v>696.76631015921157</v>
      </c>
      <c r="N1805" s="36">
        <f t="shared" si="342"/>
        <v>1.330493822985376E-2</v>
      </c>
      <c r="O1805" s="36">
        <f t="shared" si="343"/>
        <v>485483.29097288259</v>
      </c>
      <c r="P1805" s="35">
        <f t="shared" si="346"/>
        <v>485483.29097288259</v>
      </c>
    </row>
    <row r="1806" spans="1:16" ht="17" x14ac:dyDescent="0.4">
      <c r="A1806" s="1">
        <v>1805</v>
      </c>
      <c r="B1806" s="21">
        <v>41618</v>
      </c>
      <c r="C1806" s="43">
        <v>1</v>
      </c>
      <c r="D1806" s="22">
        <v>63911</v>
      </c>
      <c r="E1806" s="25">
        <f t="shared" si="347"/>
        <v>58272.5</v>
      </c>
      <c r="F1806" s="25">
        <f t="shared" si="348"/>
        <v>58550.75</v>
      </c>
      <c r="G1806" s="25">
        <f t="shared" si="337"/>
        <v>1.0915487846013927</v>
      </c>
      <c r="H1806" s="25">
        <f t="shared" si="344"/>
        <v>0.99908176007043725</v>
      </c>
      <c r="I1806" s="4">
        <f t="shared" si="338"/>
        <v>63969.739569156132</v>
      </c>
      <c r="J1806" s="25">
        <f t="shared" si="345"/>
        <v>53001.512255200476</v>
      </c>
      <c r="K1806" s="15">
        <f t="shared" si="339"/>
        <v>52952.844150320539</v>
      </c>
      <c r="L1806" s="36">
        <f t="shared" si="340"/>
        <v>10958.155849679461</v>
      </c>
      <c r="M1806" s="36">
        <f t="shared" si="341"/>
        <v>10958.155849679461</v>
      </c>
      <c r="N1806" s="36">
        <f t="shared" si="342"/>
        <v>0.17145962118695468</v>
      </c>
      <c r="O1806" s="36">
        <f t="shared" si="343"/>
        <v>120081179.62586418</v>
      </c>
      <c r="P1806" s="35">
        <f t="shared" si="346"/>
        <v>120081179.62586418</v>
      </c>
    </row>
    <row r="1807" spans="1:16" ht="17" x14ac:dyDescent="0.4">
      <c r="A1807" s="1">
        <v>1806</v>
      </c>
      <c r="B1807" s="21">
        <v>41619</v>
      </c>
      <c r="C1807" s="43">
        <v>2</v>
      </c>
      <c r="D1807" s="22">
        <v>65426</v>
      </c>
      <c r="E1807" s="25">
        <f t="shared" si="347"/>
        <v>58829</v>
      </c>
      <c r="F1807" s="25">
        <f t="shared" si="348"/>
        <v>60578.625</v>
      </c>
      <c r="G1807" s="25">
        <f t="shared" si="337"/>
        <v>1.0800179106079084</v>
      </c>
      <c r="H1807" s="25">
        <f t="shared" si="344"/>
        <v>0.99903006100488578</v>
      </c>
      <c r="I1807" s="4">
        <f t="shared" si="338"/>
        <v>65489.520840034093</v>
      </c>
      <c r="J1807" s="25">
        <f t="shared" si="345"/>
        <v>53002.052921263319</v>
      </c>
      <c r="K1807" s="15">
        <f t="shared" si="339"/>
        <v>52950.644163313882</v>
      </c>
      <c r="L1807" s="36">
        <f t="shared" si="340"/>
        <v>12475.355836686118</v>
      </c>
      <c r="M1807" s="36">
        <f t="shared" si="341"/>
        <v>12475.355836686118</v>
      </c>
      <c r="N1807" s="36">
        <f t="shared" si="342"/>
        <v>0.19067887134604161</v>
      </c>
      <c r="O1807" s="36">
        <f t="shared" si="343"/>
        <v>155634503.2519384</v>
      </c>
      <c r="P1807" s="35">
        <f t="shared" si="346"/>
        <v>155634503.2519384</v>
      </c>
    </row>
    <row r="1808" spans="1:16" ht="17" x14ac:dyDescent="0.4">
      <c r="A1808" s="1">
        <v>1807</v>
      </c>
      <c r="B1808" s="21">
        <v>41620</v>
      </c>
      <c r="C1808" s="43">
        <v>3</v>
      </c>
      <c r="D1808" s="22">
        <v>53610</v>
      </c>
      <c r="E1808" s="25">
        <f t="shared" si="347"/>
        <v>62328.25</v>
      </c>
      <c r="F1808" s="25">
        <f t="shared" si="348"/>
        <v>61816.875</v>
      </c>
      <c r="G1808" s="25">
        <f t="shared" si="337"/>
        <v>0.86723892141102243</v>
      </c>
      <c r="H1808" s="25">
        <f t="shared" si="344"/>
        <v>1.0006656594296783</v>
      </c>
      <c r="I1808" s="4">
        <f t="shared" si="338"/>
        <v>53574.337736896661</v>
      </c>
      <c r="J1808" s="25">
        <f t="shared" si="345"/>
        <v>53002.593587326162</v>
      </c>
      <c r="K1808" s="15">
        <f t="shared" si="339"/>
        <v>53037.875263544971</v>
      </c>
      <c r="L1808" s="36">
        <f t="shared" si="340"/>
        <v>572.12473645502905</v>
      </c>
      <c r="M1808" s="36">
        <f t="shared" si="341"/>
        <v>572.12473645502905</v>
      </c>
      <c r="N1808" s="36">
        <f t="shared" si="342"/>
        <v>1.0671977923055942E-2</v>
      </c>
      <c r="O1808" s="36">
        <f t="shared" si="343"/>
        <v>327326.71406373644</v>
      </c>
      <c r="P1808" s="35">
        <f t="shared" si="346"/>
        <v>327326.71406373644</v>
      </c>
    </row>
    <row r="1809" spans="1:16" ht="17" x14ac:dyDescent="0.4">
      <c r="A1809" s="1">
        <v>1808</v>
      </c>
      <c r="B1809" s="21">
        <v>41621</v>
      </c>
      <c r="C1809" s="43">
        <v>4</v>
      </c>
      <c r="D1809" s="22">
        <v>66366</v>
      </c>
      <c r="E1809" s="25">
        <f t="shared" si="347"/>
        <v>61305.5</v>
      </c>
      <c r="F1809" s="25">
        <f t="shared" si="348"/>
        <v>60095.875</v>
      </c>
      <c r="G1809" s="25">
        <f t="shared" si="337"/>
        <v>1.1043353641160896</v>
      </c>
      <c r="H1809" s="25">
        <f t="shared" si="344"/>
        <v>1.0012225194949984</v>
      </c>
      <c r="I1809" s="4">
        <f t="shared" si="338"/>
        <v>66284.965337649424</v>
      </c>
      <c r="J1809" s="25">
        <f t="shared" si="345"/>
        <v>53003.134253389013</v>
      </c>
      <c r="K1809" s="15">
        <f t="shared" si="339"/>
        <v>53067.931618309798</v>
      </c>
      <c r="L1809" s="36">
        <f t="shared" si="340"/>
        <v>13298.068381690202</v>
      </c>
      <c r="M1809" s="36">
        <f t="shared" si="341"/>
        <v>13298.068381690202</v>
      </c>
      <c r="N1809" s="36">
        <f t="shared" si="342"/>
        <v>0.20037471569312904</v>
      </c>
      <c r="O1809" s="36">
        <f t="shared" si="343"/>
        <v>176838622.68410867</v>
      </c>
      <c r="P1809" s="35">
        <f t="shared" si="346"/>
        <v>176838622.68410867</v>
      </c>
    </row>
    <row r="1810" spans="1:16" ht="17" x14ac:dyDescent="0.4">
      <c r="A1810" s="1">
        <v>1809</v>
      </c>
      <c r="B1810" s="21">
        <v>41622</v>
      </c>
      <c r="C1810" s="43">
        <v>1</v>
      </c>
      <c r="D1810" s="22">
        <v>59820</v>
      </c>
      <c r="E1810" s="25">
        <f t="shared" si="347"/>
        <v>58886.25</v>
      </c>
      <c r="F1810" s="25">
        <f t="shared" si="348"/>
        <v>60600.875</v>
      </c>
      <c r="G1810" s="25">
        <f t="shared" si="337"/>
        <v>0.98711445998098213</v>
      </c>
      <c r="H1810" s="25">
        <f t="shared" si="344"/>
        <v>0.99908176007043725</v>
      </c>
      <c r="I1810" s="4">
        <f t="shared" si="338"/>
        <v>59874.979597047764</v>
      </c>
      <c r="J1810" s="25">
        <f t="shared" si="345"/>
        <v>53003.674919451856</v>
      </c>
      <c r="K1810" s="15">
        <f t="shared" si="339"/>
        <v>52955.004828727251</v>
      </c>
      <c r="L1810" s="36">
        <f t="shared" si="340"/>
        <v>6864.9951712727488</v>
      </c>
      <c r="M1810" s="36">
        <f t="shared" si="341"/>
        <v>6864.9951712727488</v>
      </c>
      <c r="N1810" s="36">
        <f t="shared" si="342"/>
        <v>0.11476086879426194</v>
      </c>
      <c r="O1810" s="36">
        <f t="shared" si="343"/>
        <v>47128158.70159816</v>
      </c>
      <c r="P1810" s="35">
        <f t="shared" si="346"/>
        <v>47128158.70159816</v>
      </c>
    </row>
    <row r="1811" spans="1:16" ht="17" x14ac:dyDescent="0.4">
      <c r="A1811" s="1">
        <v>1810</v>
      </c>
      <c r="B1811" s="21">
        <v>41623</v>
      </c>
      <c r="C1811" s="43">
        <v>2</v>
      </c>
      <c r="D1811" s="22">
        <v>55749</v>
      </c>
      <c r="E1811" s="25">
        <f t="shared" si="347"/>
        <v>62315.5</v>
      </c>
      <c r="F1811" s="25">
        <f t="shared" si="348"/>
        <v>62554.25</v>
      </c>
      <c r="G1811" s="25">
        <f t="shared" si="337"/>
        <v>0.89121042934732653</v>
      </c>
      <c r="H1811" s="25">
        <f t="shared" si="344"/>
        <v>0.99903006100488578</v>
      </c>
      <c r="I1811" s="4">
        <f t="shared" si="338"/>
        <v>55803.125627595466</v>
      </c>
      <c r="J1811" s="25">
        <f t="shared" si="345"/>
        <v>53004.215585514699</v>
      </c>
      <c r="K1811" s="15">
        <f t="shared" si="339"/>
        <v>52952.804729912867</v>
      </c>
      <c r="L1811" s="36">
        <f t="shared" si="340"/>
        <v>2796.1952700871334</v>
      </c>
      <c r="M1811" s="36">
        <f t="shared" si="341"/>
        <v>2796.1952700871334</v>
      </c>
      <c r="N1811" s="36">
        <f t="shared" si="342"/>
        <v>5.0156868644946694E-2</v>
      </c>
      <c r="O1811" s="36">
        <f t="shared" si="343"/>
        <v>7818707.9884576565</v>
      </c>
      <c r="P1811" s="35">
        <f t="shared" si="346"/>
        <v>7818707.9884576565</v>
      </c>
    </row>
    <row r="1812" spans="1:16" ht="17" x14ac:dyDescent="0.4">
      <c r="A1812" s="1">
        <v>1811</v>
      </c>
      <c r="B1812" s="21">
        <v>41624</v>
      </c>
      <c r="C1812" s="43">
        <v>3</v>
      </c>
      <c r="D1812" s="22">
        <v>67327</v>
      </c>
      <c r="E1812" s="25">
        <f t="shared" si="347"/>
        <v>62793</v>
      </c>
      <c r="F1812" s="25">
        <f t="shared" si="348"/>
        <v>63761.375</v>
      </c>
      <c r="G1812" s="25">
        <f t="shared" si="337"/>
        <v>1.0559213944178587</v>
      </c>
      <c r="H1812" s="25">
        <f t="shared" si="344"/>
        <v>1.0006656594296783</v>
      </c>
      <c r="I1812" s="4">
        <f t="shared" si="338"/>
        <v>67282.212960493227</v>
      </c>
      <c r="J1812" s="25">
        <f t="shared" si="345"/>
        <v>53004.756251577543</v>
      </c>
      <c r="K1812" s="15">
        <f t="shared" si="339"/>
        <v>53040.039367394209</v>
      </c>
      <c r="L1812" s="36">
        <f t="shared" si="340"/>
        <v>14286.960632605791</v>
      </c>
      <c r="M1812" s="36">
        <f t="shared" si="341"/>
        <v>14286.960632605791</v>
      </c>
      <c r="N1812" s="36">
        <f t="shared" si="342"/>
        <v>0.21220254329772292</v>
      </c>
      <c r="O1812" s="36">
        <f t="shared" si="343"/>
        <v>204117244.11762765</v>
      </c>
      <c r="P1812" s="35">
        <f t="shared" si="346"/>
        <v>204117244.11762765</v>
      </c>
    </row>
    <row r="1813" spans="1:16" ht="17" x14ac:dyDescent="0.4">
      <c r="A1813" s="1">
        <v>1812</v>
      </c>
      <c r="B1813" s="21">
        <v>41625</v>
      </c>
      <c r="C1813" s="43">
        <v>4</v>
      </c>
      <c r="D1813" s="22">
        <v>68276</v>
      </c>
      <c r="E1813" s="25">
        <f t="shared" si="347"/>
        <v>64729.75</v>
      </c>
      <c r="F1813" s="25">
        <f t="shared" si="348"/>
        <v>64400.375</v>
      </c>
      <c r="G1813" s="25">
        <f t="shared" si="337"/>
        <v>1.0601801619943982</v>
      </c>
      <c r="H1813" s="25">
        <f t="shared" si="344"/>
        <v>1.0012225194949984</v>
      </c>
      <c r="I1813" s="4">
        <f t="shared" si="338"/>
        <v>68192.633176526419</v>
      </c>
      <c r="J1813" s="25">
        <f t="shared" si="345"/>
        <v>53005.296917640386</v>
      </c>
      <c r="K1813" s="15">
        <f t="shared" si="339"/>
        <v>53070.096926460377</v>
      </c>
      <c r="L1813" s="36">
        <f t="shared" si="340"/>
        <v>15205.903073539623</v>
      </c>
      <c r="M1813" s="36">
        <f t="shared" si="341"/>
        <v>15205.903073539623</v>
      </c>
      <c r="N1813" s="36">
        <f t="shared" si="342"/>
        <v>0.22271227186038464</v>
      </c>
      <c r="O1813" s="36">
        <f t="shared" si="343"/>
        <v>231219488.28188175</v>
      </c>
      <c r="P1813" s="35">
        <f t="shared" si="346"/>
        <v>231219488.28188175</v>
      </c>
    </row>
    <row r="1814" spans="1:16" ht="17" x14ac:dyDescent="0.4">
      <c r="A1814" s="1">
        <v>1813</v>
      </c>
      <c r="B1814" s="21">
        <v>41626</v>
      </c>
      <c r="C1814" s="43">
        <v>1</v>
      </c>
      <c r="D1814" s="22">
        <v>67567</v>
      </c>
      <c r="E1814" s="25">
        <f t="shared" si="347"/>
        <v>64071</v>
      </c>
      <c r="F1814" s="25">
        <f t="shared" si="348"/>
        <v>63639.5</v>
      </c>
      <c r="G1814" s="25">
        <f t="shared" si="337"/>
        <v>1.0617148154840941</v>
      </c>
      <c r="H1814" s="25">
        <f t="shared" si="344"/>
        <v>0.99908176007043725</v>
      </c>
      <c r="I1814" s="4">
        <f t="shared" si="338"/>
        <v>67629.09973978145</v>
      </c>
      <c r="J1814" s="25">
        <f t="shared" si="345"/>
        <v>53005.837583703229</v>
      </c>
      <c r="K1814" s="15">
        <f t="shared" si="339"/>
        <v>52957.165507133956</v>
      </c>
      <c r="L1814" s="36">
        <f t="shared" si="340"/>
        <v>14609.834492866044</v>
      </c>
      <c r="M1814" s="36">
        <f t="shared" si="341"/>
        <v>14609.834492866044</v>
      </c>
      <c r="N1814" s="36">
        <f t="shared" si="342"/>
        <v>0.2162273668042986</v>
      </c>
      <c r="O1814" s="36">
        <f t="shared" si="343"/>
        <v>213447263.90893844</v>
      </c>
      <c r="P1814" s="35">
        <f t="shared" si="346"/>
        <v>213447263.90893844</v>
      </c>
    </row>
    <row r="1815" spans="1:16" ht="17" x14ac:dyDescent="0.4">
      <c r="A1815" s="1">
        <v>1814</v>
      </c>
      <c r="B1815" s="21">
        <v>41627</v>
      </c>
      <c r="C1815" s="43">
        <v>2</v>
      </c>
      <c r="D1815" s="22">
        <v>53114</v>
      </c>
      <c r="E1815" s="25">
        <f t="shared" si="347"/>
        <v>63208</v>
      </c>
      <c r="F1815" s="25">
        <f t="shared" si="348"/>
        <v>61693.125</v>
      </c>
      <c r="G1815" s="25">
        <f t="shared" si="337"/>
        <v>0.86093871886048889</v>
      </c>
      <c r="H1815" s="25">
        <f t="shared" si="344"/>
        <v>0.99903006100488578</v>
      </c>
      <c r="I1815" s="4">
        <f t="shared" si="338"/>
        <v>53165.567356976906</v>
      </c>
      <c r="J1815" s="25">
        <f t="shared" si="345"/>
        <v>53006.37824976608</v>
      </c>
      <c r="K1815" s="15">
        <f t="shared" si="339"/>
        <v>52954.965296511858</v>
      </c>
      <c r="L1815" s="36">
        <f t="shared" si="340"/>
        <v>159.03470348814153</v>
      </c>
      <c r="M1815" s="36">
        <f t="shared" si="341"/>
        <v>159.03470348814153</v>
      </c>
      <c r="N1815" s="36">
        <f t="shared" si="342"/>
        <v>2.9942143971107716E-3</v>
      </c>
      <c r="O1815" s="36">
        <f t="shared" si="343"/>
        <v>25292.036913561096</v>
      </c>
      <c r="P1815" s="35">
        <f t="shared" si="346"/>
        <v>25292.036913561096</v>
      </c>
    </row>
    <row r="1816" spans="1:16" ht="17" x14ac:dyDescent="0.4">
      <c r="A1816" s="1">
        <v>1815</v>
      </c>
      <c r="B1816" s="21">
        <v>41628</v>
      </c>
      <c r="C1816" s="43">
        <v>3</v>
      </c>
      <c r="D1816" s="22">
        <v>63875</v>
      </c>
      <c r="E1816" s="25">
        <f t="shared" si="347"/>
        <v>60178.25</v>
      </c>
      <c r="F1816" s="25">
        <f t="shared" si="348"/>
        <v>58223.125</v>
      </c>
      <c r="G1816" s="25">
        <f t="shared" si="337"/>
        <v>1.09707268374894</v>
      </c>
      <c r="H1816" s="25">
        <f t="shared" si="344"/>
        <v>1.0006656594296783</v>
      </c>
      <c r="I1816" s="4">
        <f t="shared" si="338"/>
        <v>63832.509288272231</v>
      </c>
      <c r="J1816" s="25">
        <f t="shared" si="345"/>
        <v>53006.918915828923</v>
      </c>
      <c r="K1816" s="15">
        <f t="shared" si="339"/>
        <v>53042.20347124344</v>
      </c>
      <c r="L1816" s="36">
        <f t="shared" si="340"/>
        <v>10832.79652875656</v>
      </c>
      <c r="M1816" s="36">
        <f t="shared" si="341"/>
        <v>10832.79652875656</v>
      </c>
      <c r="N1816" s="36">
        <f t="shared" si="342"/>
        <v>0.16959368342476025</v>
      </c>
      <c r="O1816" s="36">
        <f t="shared" si="343"/>
        <v>117349480.63344018</v>
      </c>
      <c r="P1816" s="35">
        <f t="shared" si="346"/>
        <v>117349480.63344018</v>
      </c>
    </row>
    <row r="1817" spans="1:16" ht="17" x14ac:dyDescent="0.4">
      <c r="A1817" s="1">
        <v>1816</v>
      </c>
      <c r="B1817" s="21">
        <v>41629</v>
      </c>
      <c r="C1817" s="43">
        <v>4</v>
      </c>
      <c r="D1817" s="22">
        <v>56157</v>
      </c>
      <c r="E1817" s="25">
        <f t="shared" si="347"/>
        <v>56268</v>
      </c>
      <c r="F1817" s="25">
        <f t="shared" si="348"/>
        <v>57148.75</v>
      </c>
      <c r="G1817" s="25">
        <f t="shared" si="337"/>
        <v>0.98264616461427412</v>
      </c>
      <c r="H1817" s="25">
        <f t="shared" si="344"/>
        <v>1.0012225194949984</v>
      </c>
      <c r="I1817" s="4">
        <f t="shared" si="338"/>
        <v>56088.430799903246</v>
      </c>
      <c r="J1817" s="25">
        <f t="shared" si="345"/>
        <v>53007.459581891766</v>
      </c>
      <c r="K1817" s="15">
        <f t="shared" si="339"/>
        <v>53072.262234610971</v>
      </c>
      <c r="L1817" s="36">
        <f t="shared" si="340"/>
        <v>3084.7377653890289</v>
      </c>
      <c r="M1817" s="36">
        <f t="shared" si="341"/>
        <v>3084.7377653890289</v>
      </c>
      <c r="N1817" s="36">
        <f t="shared" si="342"/>
        <v>5.4930601089606443E-2</v>
      </c>
      <c r="O1817" s="36">
        <f t="shared" si="343"/>
        <v>9515607.0812173001</v>
      </c>
      <c r="P1817" s="35">
        <f t="shared" si="346"/>
        <v>9515607.0812173001</v>
      </c>
    </row>
    <row r="1818" spans="1:16" ht="17" x14ac:dyDescent="0.4">
      <c r="A1818" s="1">
        <v>1817</v>
      </c>
      <c r="B1818" s="21">
        <v>41630</v>
      </c>
      <c r="C1818" s="43">
        <v>1</v>
      </c>
      <c r="D1818" s="22">
        <v>51926</v>
      </c>
      <c r="E1818" s="25">
        <f t="shared" si="347"/>
        <v>58029.5</v>
      </c>
      <c r="F1818" s="25">
        <f t="shared" si="348"/>
        <v>57606.5</v>
      </c>
      <c r="G1818" s="25">
        <f t="shared" si="337"/>
        <v>0.9013913360471475</v>
      </c>
      <c r="H1818" s="25">
        <f t="shared" si="344"/>
        <v>0.99908176007043725</v>
      </c>
      <c r="I1818" s="4">
        <f t="shared" si="338"/>
        <v>51973.724348985328</v>
      </c>
      <c r="J1818" s="25">
        <f t="shared" si="345"/>
        <v>53008.000247954609</v>
      </c>
      <c r="K1818" s="15">
        <f t="shared" si="339"/>
        <v>52959.326185540667</v>
      </c>
      <c r="L1818" s="36">
        <f t="shared" si="340"/>
        <v>-1033.3261855406672</v>
      </c>
      <c r="M1818" s="36">
        <f t="shared" si="341"/>
        <v>1033.3261855406672</v>
      </c>
      <c r="N1818" s="36">
        <f t="shared" si="342"/>
        <v>1.9899976611729524E-2</v>
      </c>
      <c r="O1818" s="36">
        <f t="shared" si="343"/>
        <v>1067763.0057240254</v>
      </c>
      <c r="P1818" s="35">
        <f t="shared" si="346"/>
        <v>1067763.0057240254</v>
      </c>
    </row>
    <row r="1819" spans="1:16" ht="17" x14ac:dyDescent="0.4">
      <c r="A1819" s="1">
        <v>1818</v>
      </c>
      <c r="B1819" s="21">
        <v>41631</v>
      </c>
      <c r="C1819" s="43">
        <v>2</v>
      </c>
      <c r="D1819" s="22">
        <v>60160</v>
      </c>
      <c r="E1819" s="25">
        <f t="shared" si="347"/>
        <v>57183.5</v>
      </c>
      <c r="F1819" s="25">
        <f t="shared" si="348"/>
        <v>56966</v>
      </c>
      <c r="G1819" s="25">
        <f t="shared" si="337"/>
        <v>1.0560685321068708</v>
      </c>
      <c r="H1819" s="25">
        <f t="shared" si="344"/>
        <v>0.99903006100488578</v>
      </c>
      <c r="I1819" s="4">
        <f t="shared" si="338"/>
        <v>60218.408182319734</v>
      </c>
      <c r="J1819" s="25">
        <f t="shared" si="345"/>
        <v>53008.540914017452</v>
      </c>
      <c r="K1819" s="15">
        <f t="shared" si="339"/>
        <v>52957.125863110843</v>
      </c>
      <c r="L1819" s="36">
        <f t="shared" si="340"/>
        <v>7202.8741368891569</v>
      </c>
      <c r="M1819" s="36">
        <f t="shared" si="341"/>
        <v>7202.8741368891569</v>
      </c>
      <c r="N1819" s="36">
        <f t="shared" si="342"/>
        <v>0.11972862594563094</v>
      </c>
      <c r="O1819" s="36">
        <f t="shared" si="343"/>
        <v>51881395.831866719</v>
      </c>
      <c r="P1819" s="35">
        <f t="shared" si="346"/>
        <v>51881395.831866719</v>
      </c>
    </row>
    <row r="1820" spans="1:16" ht="17" x14ac:dyDescent="0.4">
      <c r="A1820" s="1">
        <v>1819</v>
      </c>
      <c r="B1820" s="21">
        <v>41632</v>
      </c>
      <c r="C1820" s="43">
        <v>3</v>
      </c>
      <c r="D1820" s="22">
        <v>60491</v>
      </c>
      <c r="E1820" s="25">
        <f t="shared" si="347"/>
        <v>56748.5</v>
      </c>
      <c r="F1820" s="25">
        <f t="shared" si="348"/>
        <v>54856.5</v>
      </c>
      <c r="G1820" s="25">
        <f t="shared" si="337"/>
        <v>1.1027134432564965</v>
      </c>
      <c r="H1820" s="25">
        <f t="shared" si="344"/>
        <v>1.0006656594296783</v>
      </c>
      <c r="I1820" s="4">
        <f t="shared" si="338"/>
        <v>60450.76038132095</v>
      </c>
      <c r="J1820" s="25">
        <f t="shared" si="345"/>
        <v>53009.081580080303</v>
      </c>
      <c r="K1820" s="15">
        <f t="shared" si="339"/>
        <v>53044.36757509267</v>
      </c>
      <c r="L1820" s="36">
        <f t="shared" si="340"/>
        <v>7446.6324249073296</v>
      </c>
      <c r="M1820" s="36">
        <f t="shared" si="341"/>
        <v>7446.6324249073296</v>
      </c>
      <c r="N1820" s="36">
        <f t="shared" si="342"/>
        <v>0.12310314633428658</v>
      </c>
      <c r="O1820" s="36">
        <f t="shared" si="343"/>
        <v>55452334.471681215</v>
      </c>
      <c r="P1820" s="35">
        <f t="shared" si="346"/>
        <v>55452334.471681215</v>
      </c>
    </row>
    <row r="1821" spans="1:16" ht="17" x14ac:dyDescent="0.4">
      <c r="A1821" s="1">
        <v>1820</v>
      </c>
      <c r="B1821" s="21">
        <v>41633</v>
      </c>
      <c r="C1821" s="43">
        <v>4</v>
      </c>
      <c r="D1821" s="22">
        <v>54417</v>
      </c>
      <c r="E1821" s="25">
        <f t="shared" si="347"/>
        <v>52964.5</v>
      </c>
      <c r="F1821" s="25">
        <f t="shared" si="348"/>
        <v>52150.625</v>
      </c>
      <c r="G1821" s="25">
        <f t="shared" si="337"/>
        <v>1.0434582519384954</v>
      </c>
      <c r="H1821" s="25">
        <f t="shared" si="344"/>
        <v>1.0012225194949984</v>
      </c>
      <c r="I1821" s="4">
        <f t="shared" si="338"/>
        <v>54350.555386476044</v>
      </c>
      <c r="J1821" s="25">
        <f t="shared" si="345"/>
        <v>53009.622246143146</v>
      </c>
      <c r="K1821" s="15">
        <f t="shared" si="339"/>
        <v>53074.427542761558</v>
      </c>
      <c r="L1821" s="36">
        <f t="shared" si="340"/>
        <v>1342.5724572384424</v>
      </c>
      <c r="M1821" s="36">
        <f t="shared" si="341"/>
        <v>1342.5724572384424</v>
      </c>
      <c r="N1821" s="36">
        <f t="shared" si="342"/>
        <v>2.4671930779690949E-2</v>
      </c>
      <c r="O1821" s="36">
        <f t="shared" si="343"/>
        <v>1802500.8029352694</v>
      </c>
      <c r="P1821" s="35">
        <f t="shared" si="346"/>
        <v>1802500.8029352694</v>
      </c>
    </row>
    <row r="1822" spans="1:16" ht="17" x14ac:dyDescent="0.4">
      <c r="A1822" s="1">
        <v>1821</v>
      </c>
      <c r="B1822" s="21">
        <v>41634</v>
      </c>
      <c r="C1822" s="43">
        <v>1</v>
      </c>
      <c r="D1822" s="22">
        <v>36790</v>
      </c>
      <c r="E1822" s="25">
        <f t="shared" si="347"/>
        <v>51336.75</v>
      </c>
      <c r="F1822" s="25">
        <f t="shared" si="348"/>
        <v>50572.625</v>
      </c>
      <c r="G1822" s="25">
        <f t="shared" si="337"/>
        <v>0.72746866511279573</v>
      </c>
      <c r="H1822" s="25">
        <f t="shared" si="344"/>
        <v>0.99908176007043725</v>
      </c>
      <c r="I1822" s="4">
        <f t="shared" si="338"/>
        <v>36823.813095543082</v>
      </c>
      <c r="J1822" s="25">
        <f t="shared" si="345"/>
        <v>53010.162912205989</v>
      </c>
      <c r="K1822" s="15">
        <f t="shared" si="339"/>
        <v>52961.486863947379</v>
      </c>
      <c r="L1822" s="36">
        <f t="shared" si="340"/>
        <v>-16171.486863947379</v>
      </c>
      <c r="M1822" s="36">
        <f t="shared" si="341"/>
        <v>16171.486863947379</v>
      </c>
      <c r="N1822" s="36">
        <f t="shared" si="342"/>
        <v>0.43956202402683825</v>
      </c>
      <c r="O1822" s="36">
        <f t="shared" si="343"/>
        <v>261516987.39082262</v>
      </c>
      <c r="P1822" s="35">
        <f t="shared" si="346"/>
        <v>261516987.39082262</v>
      </c>
    </row>
    <row r="1823" spans="1:16" ht="17" x14ac:dyDescent="0.4">
      <c r="A1823" s="1">
        <v>1822</v>
      </c>
      <c r="B1823" s="21">
        <v>41635</v>
      </c>
      <c r="C1823" s="43">
        <v>2</v>
      </c>
      <c r="D1823" s="22">
        <v>53649</v>
      </c>
      <c r="E1823" s="25">
        <f t="shared" si="347"/>
        <v>49808.5</v>
      </c>
      <c r="F1823" s="25">
        <f t="shared" si="348"/>
        <v>49428.625</v>
      </c>
      <c r="G1823" s="25">
        <f t="shared" si="337"/>
        <v>1.0853832167089414</v>
      </c>
      <c r="H1823" s="25">
        <f t="shared" si="344"/>
        <v>0.99903006100488578</v>
      </c>
      <c r="I1823" s="4">
        <f t="shared" si="338"/>
        <v>53701.086778146135</v>
      </c>
      <c r="J1823" s="25">
        <f t="shared" si="345"/>
        <v>53010.703578268833</v>
      </c>
      <c r="K1823" s="15">
        <f t="shared" si="339"/>
        <v>52959.286429709828</v>
      </c>
      <c r="L1823" s="36">
        <f t="shared" si="340"/>
        <v>689.71357029017236</v>
      </c>
      <c r="M1823" s="36">
        <f t="shared" si="341"/>
        <v>689.71357029017236</v>
      </c>
      <c r="N1823" s="36">
        <f t="shared" si="342"/>
        <v>1.2856037769393137E-2</v>
      </c>
      <c r="O1823" s="36">
        <f t="shared" si="343"/>
        <v>475704.80904241651</v>
      </c>
      <c r="P1823" s="35">
        <f t="shared" si="346"/>
        <v>475704.80904241651</v>
      </c>
    </row>
    <row r="1824" spans="1:16" ht="17" x14ac:dyDescent="0.4">
      <c r="A1824" s="1">
        <v>1823</v>
      </c>
      <c r="B1824" s="21">
        <v>41636</v>
      </c>
      <c r="C1824" s="43">
        <v>3</v>
      </c>
      <c r="D1824" s="22">
        <v>54378</v>
      </c>
      <c r="E1824" s="25">
        <f t="shared" si="347"/>
        <v>49048.75</v>
      </c>
      <c r="F1824" s="25">
        <f t="shared" si="348"/>
        <v>51756.125</v>
      </c>
      <c r="G1824" s="25">
        <f t="shared" si="337"/>
        <v>1.050658255423875</v>
      </c>
      <c r="H1824" s="25">
        <f t="shared" si="344"/>
        <v>1.0006656594296783</v>
      </c>
      <c r="I1824" s="4">
        <f t="shared" si="338"/>
        <v>54341.826850530997</v>
      </c>
      <c r="J1824" s="25">
        <f t="shared" si="345"/>
        <v>53011.244244331676</v>
      </c>
      <c r="K1824" s="15">
        <f t="shared" si="339"/>
        <v>53046.531678941894</v>
      </c>
      <c r="L1824" s="36">
        <f t="shared" si="340"/>
        <v>1331.4683210581061</v>
      </c>
      <c r="M1824" s="36">
        <f t="shared" si="341"/>
        <v>1331.4683210581061</v>
      </c>
      <c r="N1824" s="36">
        <f t="shared" si="342"/>
        <v>2.4485422800730187E-2</v>
      </c>
      <c r="O1824" s="36">
        <f t="shared" si="343"/>
        <v>1772807.889981292</v>
      </c>
      <c r="P1824" s="35">
        <f t="shared" si="346"/>
        <v>1772807.889981292</v>
      </c>
    </row>
    <row r="1825" spans="1:16" ht="17" x14ac:dyDescent="0.4">
      <c r="A1825" s="1">
        <v>1824</v>
      </c>
      <c r="B1825" s="21">
        <v>41637</v>
      </c>
      <c r="C1825" s="43">
        <v>4</v>
      </c>
      <c r="D1825" s="22">
        <v>51378</v>
      </c>
      <c r="E1825" s="25">
        <f t="shared" si="347"/>
        <v>54463.5</v>
      </c>
      <c r="F1825" s="25">
        <f t="shared" si="348"/>
        <v>54807.75</v>
      </c>
      <c r="G1825" s="25">
        <f t="shared" si="337"/>
        <v>0.93742217113455673</v>
      </c>
      <c r="H1825" s="25">
        <f t="shared" si="344"/>
        <v>1.0012225194949984</v>
      </c>
      <c r="I1825" s="4">
        <f t="shared" si="338"/>
        <v>51315.266086817835</v>
      </c>
      <c r="J1825" s="25">
        <f t="shared" si="345"/>
        <v>53011.784910394519</v>
      </c>
      <c r="K1825" s="15">
        <f t="shared" si="339"/>
        <v>53076.592850912137</v>
      </c>
      <c r="L1825" s="36">
        <f t="shared" si="340"/>
        <v>-1698.5928509121368</v>
      </c>
      <c r="M1825" s="36">
        <f t="shared" si="341"/>
        <v>1698.5928509121368</v>
      </c>
      <c r="N1825" s="36">
        <f t="shared" si="342"/>
        <v>3.3060704015573532E-2</v>
      </c>
      <c r="O1825" s="36">
        <f t="shared" si="343"/>
        <v>2885217.6731698206</v>
      </c>
      <c r="P1825" s="35">
        <f t="shared" si="346"/>
        <v>2885217.6731698206</v>
      </c>
    </row>
    <row r="1826" spans="1:16" ht="17" x14ac:dyDescent="0.4">
      <c r="A1826" s="1">
        <v>1825</v>
      </c>
      <c r="B1826" s="21">
        <v>41638</v>
      </c>
      <c r="C1826" s="43">
        <v>1</v>
      </c>
      <c r="D1826" s="22">
        <v>58449</v>
      </c>
      <c r="E1826" s="25">
        <f t="shared" si="347"/>
        <v>55152</v>
      </c>
      <c r="F1826" s="25">
        <f t="shared" si="348"/>
        <v>53911.125</v>
      </c>
      <c r="G1826" s="25">
        <f t="shared" si="337"/>
        <v>1.0841732573749852</v>
      </c>
      <c r="H1826" s="25">
        <f t="shared" si="344"/>
        <v>0.99908176007043725</v>
      </c>
      <c r="I1826" s="4">
        <f t="shared" si="338"/>
        <v>58502.719533063268</v>
      </c>
      <c r="J1826" s="25">
        <f t="shared" si="345"/>
        <v>53012.32557645737</v>
      </c>
      <c r="K1826" s="15">
        <f t="shared" si="339"/>
        <v>52963.647542354083</v>
      </c>
      <c r="L1826" s="36">
        <f t="shared" si="340"/>
        <v>5485.3524576459167</v>
      </c>
      <c r="M1826" s="36">
        <f t="shared" si="341"/>
        <v>5485.3524576459167</v>
      </c>
      <c r="N1826" s="36">
        <f t="shared" si="342"/>
        <v>9.384852534082562E-2</v>
      </c>
      <c r="O1826" s="36">
        <f t="shared" si="343"/>
        <v>30089091.584602099</v>
      </c>
      <c r="P1826" s="35">
        <f t="shared" si="346"/>
        <v>30089091.584602099</v>
      </c>
    </row>
    <row r="1827" spans="1:16" ht="17" x14ac:dyDescent="0.4">
      <c r="A1827" s="1">
        <v>1826</v>
      </c>
      <c r="B1827" s="21">
        <v>41639</v>
      </c>
      <c r="C1827" s="43">
        <v>2</v>
      </c>
      <c r="D1827" s="22">
        <v>56403</v>
      </c>
      <c r="E1827" s="25">
        <f t="shared" si="347"/>
        <v>52670.25</v>
      </c>
      <c r="F1827" s="25">
        <f t="shared" si="348"/>
        <v>50575.75</v>
      </c>
      <c r="G1827" s="25">
        <f t="shared" si="337"/>
        <v>1.1152182617163364</v>
      </c>
      <c r="H1827" s="25">
        <f t="shared" si="344"/>
        <v>0.99903006100488578</v>
      </c>
      <c r="I1827" s="4">
        <f t="shared" si="338"/>
        <v>56457.760583566822</v>
      </c>
      <c r="J1827" s="25">
        <f t="shared" si="345"/>
        <v>53012.866242520213</v>
      </c>
      <c r="K1827" s="15">
        <f t="shared" si="339"/>
        <v>52961.44699630882</v>
      </c>
      <c r="L1827" s="36">
        <f t="shared" si="340"/>
        <v>3441.5530036911805</v>
      </c>
      <c r="M1827" s="36">
        <f t="shared" si="341"/>
        <v>3441.5530036911805</v>
      </c>
      <c r="N1827" s="36">
        <f t="shared" si="342"/>
        <v>6.1017197732233755E-2</v>
      </c>
      <c r="O1827" s="36">
        <f t="shared" si="343"/>
        <v>11844287.077215787</v>
      </c>
      <c r="P1827" s="35">
        <f t="shared" si="346"/>
        <v>11844287.077215787</v>
      </c>
    </row>
    <row r="1828" spans="1:16" ht="17" x14ac:dyDescent="0.4">
      <c r="A1828" s="1">
        <v>1827</v>
      </c>
      <c r="B1828" s="21">
        <v>41640</v>
      </c>
      <c r="C1828" s="43">
        <v>3</v>
      </c>
      <c r="D1828" s="24">
        <v>44451</v>
      </c>
      <c r="E1828" s="25">
        <f t="shared" si="347"/>
        <v>48481.25</v>
      </c>
      <c r="F1828" s="25">
        <f t="shared" si="348"/>
        <v>46735.75</v>
      </c>
      <c r="G1828" s="25">
        <f t="shared" si="337"/>
        <v>0.95111344099538364</v>
      </c>
      <c r="H1828" s="25">
        <f t="shared" si="344"/>
        <v>1.0006656594296783</v>
      </c>
      <c r="I1828" s="4">
        <f t="shared" si="338"/>
        <v>44421.430455937203</v>
      </c>
      <c r="J1828" s="25">
        <f t="shared" si="345"/>
        <v>53013.406908583056</v>
      </c>
      <c r="K1828" s="15">
        <f t="shared" si="339"/>
        <v>53048.695782791132</v>
      </c>
      <c r="L1828" s="36">
        <f t="shared" si="340"/>
        <v>-8597.6957827911319</v>
      </c>
      <c r="M1828" s="36">
        <f t="shared" si="341"/>
        <v>8597.6957827911319</v>
      </c>
      <c r="N1828" s="36">
        <f t="shared" si="342"/>
        <v>0.19341962571800705</v>
      </c>
      <c r="O1828" s="36">
        <f t="shared" si="343"/>
        <v>73920372.773424417</v>
      </c>
      <c r="P1828" s="35">
        <f t="shared" si="346"/>
        <v>73920372.773424417</v>
      </c>
    </row>
    <row r="1829" spans="1:16" ht="17" x14ac:dyDescent="0.4">
      <c r="A1829" s="1">
        <v>1828</v>
      </c>
      <c r="B1829" s="21">
        <v>41641</v>
      </c>
      <c r="C1829" s="43">
        <v>4</v>
      </c>
      <c r="D1829" s="24">
        <v>34622</v>
      </c>
      <c r="E1829" s="25">
        <f t="shared" si="347"/>
        <v>44990.25</v>
      </c>
      <c r="F1829" s="25">
        <f t="shared" si="348"/>
        <v>43458.375</v>
      </c>
      <c r="G1829" s="25">
        <f t="shared" si="337"/>
        <v>0.79667037711373234</v>
      </c>
      <c r="H1829" s="25">
        <f t="shared" si="344"/>
        <v>1.0012225194949984</v>
      </c>
      <c r="I1829" s="4">
        <f t="shared" si="338"/>
        <v>34579.72561130848</v>
      </c>
      <c r="J1829" s="25">
        <f t="shared" si="345"/>
        <v>53013.947574645899</v>
      </c>
      <c r="K1829" s="15">
        <f t="shared" si="339"/>
        <v>53078.758159062731</v>
      </c>
      <c r="L1829" s="36">
        <f t="shared" si="340"/>
        <v>-18456.758159062731</v>
      </c>
      <c r="M1829" s="36">
        <f t="shared" si="341"/>
        <v>18456.758159062731</v>
      </c>
      <c r="N1829" s="36">
        <f t="shared" si="342"/>
        <v>0.53309335564273386</v>
      </c>
      <c r="O1829" s="36">
        <f t="shared" si="343"/>
        <v>340651921.74212867</v>
      </c>
      <c r="P1829" s="35">
        <f t="shared" si="346"/>
        <v>340651921.74212867</v>
      </c>
    </row>
    <row r="1830" spans="1:16" ht="17" x14ac:dyDescent="0.4">
      <c r="A1830" s="1">
        <v>1829</v>
      </c>
      <c r="B1830" s="21">
        <v>41642</v>
      </c>
      <c r="C1830" s="43">
        <v>1</v>
      </c>
      <c r="D1830" s="24">
        <v>44485</v>
      </c>
      <c r="E1830" s="25">
        <f t="shared" si="347"/>
        <v>41926.5</v>
      </c>
      <c r="F1830" s="25">
        <f t="shared" si="348"/>
        <v>41566.625</v>
      </c>
      <c r="G1830" s="25">
        <f t="shared" si="337"/>
        <v>1.0702095731852177</v>
      </c>
      <c r="H1830" s="25">
        <f t="shared" si="344"/>
        <v>0.99908176007043725</v>
      </c>
      <c r="I1830" s="4">
        <f t="shared" si="338"/>
        <v>44525.885445915577</v>
      </c>
      <c r="J1830" s="25">
        <f t="shared" si="345"/>
        <v>53014.488240708743</v>
      </c>
      <c r="K1830" s="15">
        <f t="shared" si="339"/>
        <v>52965.808220760788</v>
      </c>
      <c r="L1830" s="36">
        <f t="shared" si="340"/>
        <v>-8480.8082207607877</v>
      </c>
      <c r="M1830" s="36">
        <f t="shared" si="341"/>
        <v>8480.8082207607877</v>
      </c>
      <c r="N1830" s="36">
        <f t="shared" si="342"/>
        <v>0.19064422211443829</v>
      </c>
      <c r="O1830" s="36">
        <f t="shared" si="343"/>
        <v>71924108.07732375</v>
      </c>
      <c r="P1830" s="35">
        <f t="shared" si="346"/>
        <v>71924108.07732375</v>
      </c>
    </row>
    <row r="1831" spans="1:16" ht="17" x14ac:dyDescent="0.4">
      <c r="A1831" s="1">
        <v>1830</v>
      </c>
      <c r="B1831" s="21">
        <v>41643</v>
      </c>
      <c r="C1831" s="43">
        <v>2</v>
      </c>
      <c r="D1831" s="24">
        <v>44148</v>
      </c>
      <c r="E1831" s="25">
        <f t="shared" si="347"/>
        <v>41206.75</v>
      </c>
      <c r="F1831" s="25">
        <f t="shared" si="348"/>
        <v>42712.625</v>
      </c>
      <c r="G1831" s="25">
        <f t="shared" si="337"/>
        <v>1.0336054035545696</v>
      </c>
      <c r="H1831" s="25">
        <f t="shared" si="344"/>
        <v>0.99903006100488578</v>
      </c>
      <c r="I1831" s="4">
        <f t="shared" si="338"/>
        <v>44190.862440708974</v>
      </c>
      <c r="J1831" s="25">
        <f t="shared" si="345"/>
        <v>53015.028906771593</v>
      </c>
      <c r="K1831" s="15">
        <f t="shared" si="339"/>
        <v>52963.607562907811</v>
      </c>
      <c r="L1831" s="36">
        <f t="shared" si="340"/>
        <v>-8815.6075629078114</v>
      </c>
      <c r="M1831" s="36">
        <f t="shared" si="341"/>
        <v>8815.6075629078114</v>
      </c>
      <c r="N1831" s="36">
        <f t="shared" si="342"/>
        <v>0.19968305614994589</v>
      </c>
      <c r="O1831" s="36">
        <f t="shared" si="343"/>
        <v>77714936.703197405</v>
      </c>
      <c r="P1831" s="35">
        <f t="shared" si="346"/>
        <v>77714936.703197405</v>
      </c>
    </row>
    <row r="1832" spans="1:16" ht="17" x14ac:dyDescent="0.4">
      <c r="A1832" s="1">
        <v>1831</v>
      </c>
      <c r="B1832" s="21">
        <v>41644</v>
      </c>
      <c r="C1832" s="43">
        <v>3</v>
      </c>
      <c r="D1832" s="24">
        <v>41572</v>
      </c>
      <c r="E1832" s="25">
        <f t="shared" si="347"/>
        <v>44218.5</v>
      </c>
      <c r="F1832" s="25">
        <f t="shared" si="348"/>
        <v>43969.875</v>
      </c>
      <c r="G1832" s="25">
        <f t="shared" si="337"/>
        <v>0.94546550337020518</v>
      </c>
      <c r="H1832" s="25">
        <f t="shared" si="344"/>
        <v>1.0006656594296783</v>
      </c>
      <c r="I1832" s="4">
        <f t="shared" si="338"/>
        <v>41544.345614591832</v>
      </c>
      <c r="J1832" s="25">
        <f t="shared" si="345"/>
        <v>53015.569572834436</v>
      </c>
      <c r="K1832" s="15">
        <f t="shared" si="339"/>
        <v>53050.859886640363</v>
      </c>
      <c r="L1832" s="36">
        <f t="shared" si="340"/>
        <v>-11478.859886640363</v>
      </c>
      <c r="M1832" s="36">
        <f t="shared" si="341"/>
        <v>11478.859886640363</v>
      </c>
      <c r="N1832" s="36">
        <f t="shared" si="342"/>
        <v>0.27611998187819597</v>
      </c>
      <c r="O1832" s="36">
        <f t="shared" si="343"/>
        <v>131764224.2971212</v>
      </c>
      <c r="P1832" s="35">
        <f t="shared" si="346"/>
        <v>131764224.2971212</v>
      </c>
    </row>
    <row r="1833" spans="1:16" ht="17" x14ac:dyDescent="0.4">
      <c r="A1833" s="1">
        <v>1832</v>
      </c>
      <c r="B1833" s="21">
        <v>41645</v>
      </c>
      <c r="C1833" s="43">
        <v>4</v>
      </c>
      <c r="D1833" s="24">
        <v>46669</v>
      </c>
      <c r="E1833" s="25">
        <f t="shared" si="347"/>
        <v>43721.25</v>
      </c>
      <c r="F1833" s="25">
        <f t="shared" si="348"/>
        <v>45035.375</v>
      </c>
      <c r="G1833" s="25">
        <f t="shared" si="337"/>
        <v>1.036274262177233</v>
      </c>
      <c r="H1833" s="25">
        <f t="shared" si="344"/>
        <v>1.0012225194949984</v>
      </c>
      <c r="I1833" s="4">
        <f t="shared" si="338"/>
        <v>46612.015901858802</v>
      </c>
      <c r="J1833" s="25">
        <f t="shared" si="345"/>
        <v>53016.110238897279</v>
      </c>
      <c r="K1833" s="15">
        <f t="shared" si="339"/>
        <v>53080.923467213317</v>
      </c>
      <c r="L1833" s="36">
        <f t="shared" si="340"/>
        <v>-6411.9234672133171</v>
      </c>
      <c r="M1833" s="36">
        <f t="shared" si="341"/>
        <v>6411.9234672133171</v>
      </c>
      <c r="N1833" s="36">
        <f t="shared" si="342"/>
        <v>0.13739149043719207</v>
      </c>
      <c r="O1833" s="36">
        <f t="shared" si="343"/>
        <v>41112762.549400844</v>
      </c>
      <c r="P1833" s="35">
        <f t="shared" si="346"/>
        <v>41112762.549400844</v>
      </c>
    </row>
    <row r="1834" spans="1:16" ht="17" x14ac:dyDescent="0.4">
      <c r="A1834" s="1">
        <v>1833</v>
      </c>
      <c r="B1834" s="21">
        <v>41646</v>
      </c>
      <c r="C1834" s="43">
        <v>1</v>
      </c>
      <c r="D1834" s="24">
        <v>42496</v>
      </c>
      <c r="E1834" s="25">
        <f t="shared" si="347"/>
        <v>46349.5</v>
      </c>
      <c r="F1834" s="25">
        <f t="shared" si="348"/>
        <v>47070.875</v>
      </c>
      <c r="G1834" s="25">
        <f t="shared" si="337"/>
        <v>0.90280879630982003</v>
      </c>
      <c r="H1834" s="25">
        <f t="shared" si="344"/>
        <v>0.99908176007043725</v>
      </c>
      <c r="I1834" s="4">
        <f t="shared" si="338"/>
        <v>42535.057388099995</v>
      </c>
      <c r="J1834" s="25">
        <f t="shared" si="345"/>
        <v>53016.650904960123</v>
      </c>
      <c r="K1834" s="15">
        <f t="shared" si="339"/>
        <v>52967.968899167499</v>
      </c>
      <c r="L1834" s="36">
        <f t="shared" si="340"/>
        <v>-10471.968899167499</v>
      </c>
      <c r="M1834" s="36">
        <f t="shared" si="341"/>
        <v>10471.968899167499</v>
      </c>
      <c r="N1834" s="36">
        <f t="shared" si="342"/>
        <v>0.2464224609179099</v>
      </c>
      <c r="O1834" s="36">
        <f t="shared" si="343"/>
        <v>109662132.62513137</v>
      </c>
      <c r="P1834" s="35">
        <f t="shared" si="346"/>
        <v>109662132.62513137</v>
      </c>
    </row>
    <row r="1835" spans="1:16" ht="17" x14ac:dyDescent="0.4">
      <c r="A1835" s="1">
        <v>1834</v>
      </c>
      <c r="B1835" s="21">
        <v>41647</v>
      </c>
      <c r="C1835" s="43">
        <v>2</v>
      </c>
      <c r="D1835" s="24">
        <v>54661</v>
      </c>
      <c r="E1835" s="25">
        <f t="shared" si="347"/>
        <v>47792.25</v>
      </c>
      <c r="F1835" s="25">
        <f t="shared" si="348"/>
        <v>49377.75</v>
      </c>
      <c r="G1835" s="25">
        <f t="shared" si="337"/>
        <v>1.1069965723428061</v>
      </c>
      <c r="H1835" s="25">
        <f t="shared" si="344"/>
        <v>0.99903006100488578</v>
      </c>
      <c r="I1835" s="4">
        <f t="shared" si="338"/>
        <v>54714.069309404571</v>
      </c>
      <c r="J1835" s="25">
        <f t="shared" si="345"/>
        <v>53017.191571022966</v>
      </c>
      <c r="K1835" s="15">
        <f t="shared" si="339"/>
        <v>52965.768129506789</v>
      </c>
      <c r="L1835" s="36">
        <f t="shared" si="340"/>
        <v>1695.2318704932113</v>
      </c>
      <c r="M1835" s="36">
        <f t="shared" si="341"/>
        <v>1695.2318704932113</v>
      </c>
      <c r="N1835" s="36">
        <f t="shared" si="342"/>
        <v>3.1013553914001048E-2</v>
      </c>
      <c r="O1835" s="36">
        <f t="shared" si="343"/>
        <v>2873811.094735912</v>
      </c>
      <c r="P1835" s="35">
        <f t="shared" si="346"/>
        <v>2873811.094735912</v>
      </c>
    </row>
    <row r="1836" spans="1:16" ht="17" x14ac:dyDescent="0.4">
      <c r="A1836" s="1">
        <v>1835</v>
      </c>
      <c r="B1836" s="21">
        <v>41648</v>
      </c>
      <c r="C1836" s="43">
        <v>3</v>
      </c>
      <c r="D1836" s="24">
        <v>47343</v>
      </c>
      <c r="E1836" s="25">
        <f t="shared" si="347"/>
        <v>50963.25</v>
      </c>
      <c r="F1836" s="25">
        <f t="shared" si="348"/>
        <v>52195.625</v>
      </c>
      <c r="G1836" s="25">
        <f t="shared" si="337"/>
        <v>0.90703004322680303</v>
      </c>
      <c r="H1836" s="25">
        <f t="shared" si="344"/>
        <v>1.0006656594296783</v>
      </c>
      <c r="I1836" s="4">
        <f t="shared" si="338"/>
        <v>47311.506649466493</v>
      </c>
      <c r="J1836" s="25">
        <f t="shared" si="345"/>
        <v>53017.732237085809</v>
      </c>
      <c r="K1836" s="15">
        <f t="shared" si="339"/>
        <v>53053.023990489586</v>
      </c>
      <c r="L1836" s="36">
        <f t="shared" si="340"/>
        <v>-5710.0239904895861</v>
      </c>
      <c r="M1836" s="36">
        <f t="shared" si="341"/>
        <v>5710.0239904895861</v>
      </c>
      <c r="N1836" s="36">
        <f t="shared" si="342"/>
        <v>0.12060967810425166</v>
      </c>
      <c r="O1836" s="36">
        <f t="shared" si="343"/>
        <v>32604373.971966617</v>
      </c>
      <c r="P1836" s="35">
        <f t="shared" si="346"/>
        <v>32604373.971966617</v>
      </c>
    </row>
    <row r="1837" spans="1:16" ht="17" x14ac:dyDescent="0.4">
      <c r="A1837" s="1">
        <v>1836</v>
      </c>
      <c r="B1837" s="21">
        <v>41649</v>
      </c>
      <c r="C1837" s="43">
        <v>4</v>
      </c>
      <c r="D1837" s="24">
        <v>59353</v>
      </c>
      <c r="E1837" s="25">
        <f t="shared" si="347"/>
        <v>53428</v>
      </c>
      <c r="F1837" s="25">
        <f t="shared" si="348"/>
        <v>52633.625</v>
      </c>
      <c r="G1837" s="25">
        <f t="shared" ref="G1837:G1900" si="349">D1837/F1837</f>
        <v>1.1276631620945736</v>
      </c>
      <c r="H1837" s="25">
        <f t="shared" si="344"/>
        <v>1.0012225194949984</v>
      </c>
      <c r="I1837" s="4">
        <f t="shared" ref="I1837:I1900" si="350">D1837/H1837</f>
        <v>59280.528398359202</v>
      </c>
      <c r="J1837" s="25">
        <f t="shared" si="345"/>
        <v>53018.27290314866</v>
      </c>
      <c r="K1837" s="15">
        <f t="shared" ref="K1837:K1900" si="351">H1837*J1837</f>
        <v>53083.088775363904</v>
      </c>
      <c r="L1837" s="36">
        <f t="shared" ref="L1837:L1900" si="352">D1837-K1837</f>
        <v>6269.9112246360964</v>
      </c>
      <c r="M1837" s="36">
        <f t="shared" ref="M1837:M1900" si="353">ABS(L1837)</f>
        <v>6269.9112246360964</v>
      </c>
      <c r="N1837" s="36">
        <f t="shared" ref="N1837:N1900" si="354">M1837/D1837</f>
        <v>0.10563764636389225</v>
      </c>
      <c r="O1837" s="36">
        <f t="shared" ref="O1837:O1900" si="355">L1837^2</f>
        <v>39311786.764817715</v>
      </c>
      <c r="P1837" s="35">
        <f t="shared" si="346"/>
        <v>39311786.764817715</v>
      </c>
    </row>
    <row r="1838" spans="1:16" ht="17" x14ac:dyDescent="0.4">
      <c r="A1838" s="1">
        <v>1837</v>
      </c>
      <c r="B1838" s="21">
        <v>41650</v>
      </c>
      <c r="C1838" s="43">
        <v>1</v>
      </c>
      <c r="D1838" s="24">
        <v>52355</v>
      </c>
      <c r="E1838" s="25">
        <f t="shared" si="347"/>
        <v>51839.25</v>
      </c>
      <c r="F1838" s="25">
        <f t="shared" si="348"/>
        <v>53192.75</v>
      </c>
      <c r="G1838" s="25">
        <f t="shared" si="349"/>
        <v>0.98425067325904381</v>
      </c>
      <c r="H1838" s="25">
        <f t="shared" si="344"/>
        <v>0.99908176007043725</v>
      </c>
      <c r="I1838" s="4">
        <f t="shared" si="350"/>
        <v>52403.118635965155</v>
      </c>
      <c r="J1838" s="25">
        <f t="shared" si="345"/>
        <v>53018.813569211503</v>
      </c>
      <c r="K1838" s="15">
        <f t="shared" si="351"/>
        <v>52970.129577574211</v>
      </c>
      <c r="L1838" s="36">
        <f t="shared" si="352"/>
        <v>-615.129577574211</v>
      </c>
      <c r="M1838" s="36">
        <f t="shared" si="353"/>
        <v>615.129577574211</v>
      </c>
      <c r="N1838" s="36">
        <f t="shared" si="354"/>
        <v>1.1749204041146233E-2</v>
      </c>
      <c r="O1838" s="36">
        <f t="shared" si="355"/>
        <v>378384.39720662724</v>
      </c>
      <c r="P1838" s="35">
        <f t="shared" si="346"/>
        <v>378384.39720662724</v>
      </c>
    </row>
    <row r="1839" spans="1:16" ht="17" x14ac:dyDescent="0.4">
      <c r="A1839" s="1">
        <v>1838</v>
      </c>
      <c r="B1839" s="21">
        <v>41651</v>
      </c>
      <c r="C1839" s="43">
        <v>2</v>
      </c>
      <c r="D1839" s="24">
        <v>48306</v>
      </c>
      <c r="E1839" s="25">
        <f t="shared" si="347"/>
        <v>54546.25</v>
      </c>
      <c r="F1839" s="25">
        <f t="shared" si="348"/>
        <v>54668.75</v>
      </c>
      <c r="G1839" s="25">
        <f t="shared" si="349"/>
        <v>0.88361266720018294</v>
      </c>
      <c r="H1839" s="25">
        <f t="shared" si="344"/>
        <v>0.99903006100488578</v>
      </c>
      <c r="I1839" s="4">
        <f t="shared" si="350"/>
        <v>48352.899362618635</v>
      </c>
      <c r="J1839" s="25">
        <f t="shared" si="345"/>
        <v>53019.354235274346</v>
      </c>
      <c r="K1839" s="15">
        <f t="shared" si="351"/>
        <v>52967.928696105781</v>
      </c>
      <c r="L1839" s="36">
        <f t="shared" si="352"/>
        <v>-4661.9286961057805</v>
      </c>
      <c r="M1839" s="36">
        <f t="shared" si="353"/>
        <v>4661.9286961057805</v>
      </c>
      <c r="N1839" s="36">
        <f t="shared" si="354"/>
        <v>9.6508274253835555E-2</v>
      </c>
      <c r="O1839" s="36">
        <f t="shared" si="355"/>
        <v>21733579.167574544</v>
      </c>
      <c r="P1839" s="35">
        <f t="shared" si="346"/>
        <v>21733579.167574544</v>
      </c>
    </row>
    <row r="1840" spans="1:16" ht="17" x14ac:dyDescent="0.4">
      <c r="A1840" s="1">
        <v>1839</v>
      </c>
      <c r="B1840" s="21">
        <v>41652</v>
      </c>
      <c r="C1840" s="43">
        <v>3</v>
      </c>
      <c r="D1840" s="24">
        <v>58171</v>
      </c>
      <c r="E1840" s="25">
        <f t="shared" si="347"/>
        <v>54791.25</v>
      </c>
      <c r="F1840" s="25">
        <f t="shared" si="348"/>
        <v>55656.625</v>
      </c>
      <c r="G1840" s="25">
        <f t="shared" si="349"/>
        <v>1.0451765625386016</v>
      </c>
      <c r="H1840" s="25">
        <f t="shared" si="344"/>
        <v>1.0006656594296783</v>
      </c>
      <c r="I1840" s="4">
        <f t="shared" si="350"/>
        <v>58132.303683883896</v>
      </c>
      <c r="J1840" s="25">
        <f t="shared" si="345"/>
        <v>53019.894901337189</v>
      </c>
      <c r="K1840" s="15">
        <f t="shared" si="351"/>
        <v>53055.188094338817</v>
      </c>
      <c r="L1840" s="36">
        <f t="shared" si="352"/>
        <v>5115.8119056611831</v>
      </c>
      <c r="M1840" s="36">
        <f t="shared" si="353"/>
        <v>5115.8119056611831</v>
      </c>
      <c r="N1840" s="36">
        <f t="shared" si="354"/>
        <v>8.7944369284715468E-2</v>
      </c>
      <c r="O1840" s="36">
        <f t="shared" si="355"/>
        <v>26171531.454104707</v>
      </c>
      <c r="P1840" s="35">
        <f t="shared" si="346"/>
        <v>26171531.454104707</v>
      </c>
    </row>
    <row r="1841" spans="1:16" ht="17" x14ac:dyDescent="0.4">
      <c r="A1841" s="1">
        <v>1840</v>
      </c>
      <c r="B1841" s="21">
        <v>41653</v>
      </c>
      <c r="C1841" s="43">
        <v>4</v>
      </c>
      <c r="D1841" s="24">
        <v>60333</v>
      </c>
      <c r="E1841" s="25">
        <f t="shared" si="347"/>
        <v>56522</v>
      </c>
      <c r="F1841" s="25">
        <f t="shared" si="348"/>
        <v>56407.875</v>
      </c>
      <c r="G1841" s="25">
        <f t="shared" si="349"/>
        <v>1.0695846989449611</v>
      </c>
      <c r="H1841" s="25">
        <f t="shared" si="344"/>
        <v>1.0012225194949984</v>
      </c>
      <c r="I1841" s="4">
        <f t="shared" si="350"/>
        <v>60259.331792128549</v>
      </c>
      <c r="J1841" s="25">
        <f t="shared" si="345"/>
        <v>53020.435567400033</v>
      </c>
      <c r="K1841" s="15">
        <f t="shared" si="351"/>
        <v>53085.254083514483</v>
      </c>
      <c r="L1841" s="36">
        <f t="shared" si="352"/>
        <v>7247.7459164855172</v>
      </c>
      <c r="M1841" s="36">
        <f t="shared" si="353"/>
        <v>7247.7459164855172</v>
      </c>
      <c r="N1841" s="36">
        <f t="shared" si="354"/>
        <v>0.12012904905251715</v>
      </c>
      <c r="O1841" s="36">
        <f t="shared" si="355"/>
        <v>52529820.869932488</v>
      </c>
      <c r="P1841" s="35">
        <f t="shared" si="346"/>
        <v>52529820.869932488</v>
      </c>
    </row>
    <row r="1842" spans="1:16" ht="17" x14ac:dyDescent="0.4">
      <c r="A1842" s="1">
        <v>1841</v>
      </c>
      <c r="B1842" s="21">
        <v>41654</v>
      </c>
      <c r="C1842" s="43">
        <v>1</v>
      </c>
      <c r="D1842" s="24">
        <v>59278</v>
      </c>
      <c r="E1842" s="25">
        <f t="shared" si="347"/>
        <v>56293.75</v>
      </c>
      <c r="F1842" s="25">
        <f t="shared" si="348"/>
        <v>56224.5</v>
      </c>
      <c r="G1842" s="25">
        <f t="shared" si="349"/>
        <v>1.0543090645537088</v>
      </c>
      <c r="H1842" s="25">
        <f t="shared" si="344"/>
        <v>0.99908176007043725</v>
      </c>
      <c r="I1842" s="4">
        <f t="shared" si="350"/>
        <v>59332.481453590728</v>
      </c>
      <c r="J1842" s="25">
        <f t="shared" si="345"/>
        <v>53020.976233462876</v>
      </c>
      <c r="K1842" s="15">
        <f t="shared" si="351"/>
        <v>52972.290255980915</v>
      </c>
      <c r="L1842" s="36">
        <f t="shared" si="352"/>
        <v>6305.7097440190846</v>
      </c>
      <c r="M1842" s="36">
        <f t="shared" si="353"/>
        <v>6305.7097440190846</v>
      </c>
      <c r="N1842" s="36">
        <f t="shared" si="354"/>
        <v>0.10637521076991607</v>
      </c>
      <c r="O1842" s="36">
        <f t="shared" si="355"/>
        <v>39761975.375817232</v>
      </c>
      <c r="P1842" s="35">
        <f t="shared" si="346"/>
        <v>39761975.375817232</v>
      </c>
    </row>
    <row r="1843" spans="1:16" ht="17" x14ac:dyDescent="0.4">
      <c r="A1843" s="1">
        <v>1842</v>
      </c>
      <c r="B1843" s="21">
        <v>41655</v>
      </c>
      <c r="C1843" s="43">
        <v>2</v>
      </c>
      <c r="D1843" s="24">
        <v>47393</v>
      </c>
      <c r="E1843" s="25">
        <f t="shared" si="347"/>
        <v>56155.25</v>
      </c>
      <c r="F1843" s="25">
        <f t="shared" si="348"/>
        <v>54907.75</v>
      </c>
      <c r="G1843" s="25">
        <f t="shared" si="349"/>
        <v>0.86313862797146124</v>
      </c>
      <c r="H1843" s="25">
        <f t="shared" si="344"/>
        <v>0.99903006100488578</v>
      </c>
      <c r="I1843" s="4">
        <f t="shared" si="350"/>
        <v>47439.012948548523</v>
      </c>
      <c r="J1843" s="25">
        <f t="shared" si="345"/>
        <v>53021.516899525726</v>
      </c>
      <c r="K1843" s="15">
        <f t="shared" si="351"/>
        <v>52970.089262704772</v>
      </c>
      <c r="L1843" s="36">
        <f t="shared" si="352"/>
        <v>-5577.0892627047724</v>
      </c>
      <c r="M1843" s="36">
        <f t="shared" si="353"/>
        <v>5577.0892627047724</v>
      </c>
      <c r="N1843" s="36">
        <f t="shared" si="354"/>
        <v>0.11767748955974031</v>
      </c>
      <c r="O1843" s="36">
        <f t="shared" si="355"/>
        <v>31103924.644176863</v>
      </c>
      <c r="P1843" s="35">
        <f t="shared" si="346"/>
        <v>31103924.644176863</v>
      </c>
    </row>
    <row r="1844" spans="1:16" ht="17" x14ac:dyDescent="0.4">
      <c r="A1844" s="1">
        <v>1843</v>
      </c>
      <c r="B1844" s="21">
        <v>41656</v>
      </c>
      <c r="C1844" s="43">
        <v>3</v>
      </c>
      <c r="D1844" s="24">
        <v>57617</v>
      </c>
      <c r="E1844" s="25">
        <f t="shared" si="347"/>
        <v>53660.25</v>
      </c>
      <c r="F1844" s="25">
        <f t="shared" si="348"/>
        <v>51990</v>
      </c>
      <c r="G1844" s="25">
        <f t="shared" si="349"/>
        <v>1.1082323523754569</v>
      </c>
      <c r="H1844" s="25">
        <f t="shared" si="344"/>
        <v>1.0006656594296783</v>
      </c>
      <c r="I1844" s="4">
        <f t="shared" si="350"/>
        <v>57578.672213892467</v>
      </c>
      <c r="J1844" s="25">
        <f t="shared" si="345"/>
        <v>53022.05756558857</v>
      </c>
      <c r="K1844" s="15">
        <f t="shared" si="351"/>
        <v>53057.352198188048</v>
      </c>
      <c r="L1844" s="36">
        <f t="shared" si="352"/>
        <v>4559.6478018119524</v>
      </c>
      <c r="M1844" s="36">
        <f t="shared" si="353"/>
        <v>4559.6478018119524</v>
      </c>
      <c r="N1844" s="36">
        <f t="shared" si="354"/>
        <v>7.9137195650796688E-2</v>
      </c>
      <c r="O1844" s="36">
        <f t="shared" si="355"/>
        <v>20790388.07656857</v>
      </c>
      <c r="P1844" s="35">
        <f t="shared" si="346"/>
        <v>20790388.07656857</v>
      </c>
    </row>
    <row r="1845" spans="1:16" ht="17" x14ac:dyDescent="0.4">
      <c r="A1845" s="1">
        <v>1844</v>
      </c>
      <c r="B1845" s="21">
        <v>41657</v>
      </c>
      <c r="C1845" s="43">
        <v>4</v>
      </c>
      <c r="D1845" s="24">
        <v>50353</v>
      </c>
      <c r="E1845" s="25">
        <f t="shared" si="347"/>
        <v>50319.75</v>
      </c>
      <c r="F1845" s="25">
        <f t="shared" si="348"/>
        <v>51192</v>
      </c>
      <c r="G1845" s="25">
        <f t="shared" si="349"/>
        <v>0.98361072042506636</v>
      </c>
      <c r="H1845" s="25">
        <f t="shared" si="344"/>
        <v>1.0012225194949984</v>
      </c>
      <c r="I1845" s="4">
        <f t="shared" si="350"/>
        <v>50291.517639252954</v>
      </c>
      <c r="J1845" s="25">
        <f t="shared" si="345"/>
        <v>53022.598231651413</v>
      </c>
      <c r="K1845" s="15">
        <f t="shared" si="351"/>
        <v>53087.419391665077</v>
      </c>
      <c r="L1845" s="36">
        <f t="shared" si="352"/>
        <v>-2734.4193916650765</v>
      </c>
      <c r="M1845" s="36">
        <f t="shared" si="353"/>
        <v>2734.4193916650765</v>
      </c>
      <c r="N1845" s="36">
        <f t="shared" si="354"/>
        <v>5.4304994571625853E-2</v>
      </c>
      <c r="O1845" s="36">
        <f t="shared" si="355"/>
        <v>7477049.4095140072</v>
      </c>
      <c r="P1845" s="35">
        <f t="shared" si="346"/>
        <v>7477049.4095140072</v>
      </c>
    </row>
    <row r="1846" spans="1:16" ht="17" x14ac:dyDescent="0.4">
      <c r="A1846" s="1">
        <v>1845</v>
      </c>
      <c r="B1846" s="21">
        <v>41658</v>
      </c>
      <c r="C1846" s="43">
        <v>1</v>
      </c>
      <c r="D1846" s="24">
        <v>45916</v>
      </c>
      <c r="E1846" s="25">
        <f t="shared" si="347"/>
        <v>52064.25</v>
      </c>
      <c r="F1846" s="25">
        <f t="shared" si="348"/>
        <v>51804</v>
      </c>
      <c r="G1846" s="25">
        <f t="shared" si="349"/>
        <v>0.88634082310246309</v>
      </c>
      <c r="H1846" s="25">
        <f t="shared" si="344"/>
        <v>0.99908176007043725</v>
      </c>
      <c r="I1846" s="4">
        <f t="shared" si="350"/>
        <v>45958.200654932218</v>
      </c>
      <c r="J1846" s="25">
        <f t="shared" si="345"/>
        <v>53023.138897714256</v>
      </c>
      <c r="K1846" s="15">
        <f t="shared" si="351"/>
        <v>52974.45093438762</v>
      </c>
      <c r="L1846" s="36">
        <f t="shared" si="352"/>
        <v>-7058.4509343876198</v>
      </c>
      <c r="M1846" s="36">
        <f t="shared" si="353"/>
        <v>7058.4509343876198</v>
      </c>
      <c r="N1846" s="36">
        <f t="shared" si="354"/>
        <v>0.15372530129775286</v>
      </c>
      <c r="O1846" s="36">
        <f t="shared" si="355"/>
        <v>49821729.593157463</v>
      </c>
      <c r="P1846" s="35">
        <f t="shared" si="346"/>
        <v>49821729.593157463</v>
      </c>
    </row>
    <row r="1847" spans="1:16" ht="17" x14ac:dyDescent="0.4">
      <c r="A1847" s="1">
        <v>1846</v>
      </c>
      <c r="B1847" s="21">
        <v>41659</v>
      </c>
      <c r="C1847" s="43">
        <v>2</v>
      </c>
      <c r="D1847" s="24">
        <v>54371</v>
      </c>
      <c r="E1847" s="25">
        <f t="shared" si="347"/>
        <v>51543.75</v>
      </c>
      <c r="F1847" s="25">
        <f t="shared" si="348"/>
        <v>52377.125</v>
      </c>
      <c r="G1847" s="25">
        <f t="shared" si="349"/>
        <v>1.0380676678989158</v>
      </c>
      <c r="H1847" s="25">
        <f t="shared" si="344"/>
        <v>0.99903006100488578</v>
      </c>
      <c r="I1847" s="4">
        <f t="shared" si="350"/>
        <v>54423.787754004428</v>
      </c>
      <c r="J1847" s="25">
        <f t="shared" si="345"/>
        <v>53023.679563777099</v>
      </c>
      <c r="K1847" s="15">
        <f t="shared" si="351"/>
        <v>52972.24982930375</v>
      </c>
      <c r="L1847" s="36">
        <f t="shared" si="352"/>
        <v>1398.7501706962503</v>
      </c>
      <c r="M1847" s="36">
        <f t="shared" si="353"/>
        <v>1398.7501706962503</v>
      </c>
      <c r="N1847" s="36">
        <f t="shared" si="354"/>
        <v>2.5726033560100978E-2</v>
      </c>
      <c r="O1847" s="36">
        <f t="shared" si="355"/>
        <v>1956502.0400227893</v>
      </c>
      <c r="P1847" s="35">
        <f t="shared" si="346"/>
        <v>1956502.0400227893</v>
      </c>
    </row>
    <row r="1848" spans="1:16" ht="17" x14ac:dyDescent="0.4">
      <c r="A1848" s="1">
        <v>1847</v>
      </c>
      <c r="B1848" s="21">
        <v>41660</v>
      </c>
      <c r="C1848" s="43">
        <v>3</v>
      </c>
      <c r="D1848" s="24">
        <v>55535</v>
      </c>
      <c r="E1848" s="25">
        <f t="shared" si="347"/>
        <v>53210.5</v>
      </c>
      <c r="F1848" s="25">
        <f t="shared" si="348"/>
        <v>53255.25</v>
      </c>
      <c r="G1848" s="25">
        <f t="shared" si="349"/>
        <v>1.0428079860671013</v>
      </c>
      <c r="H1848" s="25">
        <f t="shared" si="344"/>
        <v>1.0006656594296783</v>
      </c>
      <c r="I1848" s="4">
        <f t="shared" si="350"/>
        <v>55498.057194899389</v>
      </c>
      <c r="J1848" s="25">
        <f t="shared" si="345"/>
        <v>53024.22022983995</v>
      </c>
      <c r="K1848" s="15">
        <f t="shared" si="351"/>
        <v>53059.516302037286</v>
      </c>
      <c r="L1848" s="36">
        <f t="shared" si="352"/>
        <v>2475.4836979627144</v>
      </c>
      <c r="M1848" s="36">
        <f t="shared" si="353"/>
        <v>2475.4836979627144</v>
      </c>
      <c r="N1848" s="36">
        <f t="shared" si="354"/>
        <v>4.4575199387102089E-2</v>
      </c>
      <c r="O1848" s="36">
        <f t="shared" si="355"/>
        <v>6128019.5388791552</v>
      </c>
      <c r="P1848" s="35">
        <f t="shared" si="346"/>
        <v>6128019.5388791552</v>
      </c>
    </row>
    <row r="1849" spans="1:16" ht="17" x14ac:dyDescent="0.4">
      <c r="A1849" s="1">
        <v>1848</v>
      </c>
      <c r="B1849" s="21">
        <v>41661</v>
      </c>
      <c r="C1849" s="43">
        <v>4</v>
      </c>
      <c r="D1849" s="24">
        <v>57020</v>
      </c>
      <c r="E1849" s="25">
        <f t="shared" si="347"/>
        <v>53300</v>
      </c>
      <c r="F1849" s="25">
        <f t="shared" si="348"/>
        <v>53300.125</v>
      </c>
      <c r="G1849" s="25">
        <f t="shared" si="349"/>
        <v>1.0697911121221573</v>
      </c>
      <c r="H1849" s="25">
        <f t="shared" si="344"/>
        <v>1.0012225194949984</v>
      </c>
      <c r="I1849" s="4">
        <f t="shared" si="350"/>
        <v>56950.377053804215</v>
      </c>
      <c r="J1849" s="25">
        <f t="shared" si="345"/>
        <v>53024.760895902793</v>
      </c>
      <c r="K1849" s="15">
        <f t="shared" si="351"/>
        <v>53089.584699815663</v>
      </c>
      <c r="L1849" s="36">
        <f t="shared" si="352"/>
        <v>3930.415300184337</v>
      </c>
      <c r="M1849" s="36">
        <f t="shared" si="353"/>
        <v>3930.415300184337</v>
      </c>
      <c r="N1849" s="36">
        <f t="shared" si="354"/>
        <v>6.8930468259984862E-2</v>
      </c>
      <c r="O1849" s="36">
        <f t="shared" si="355"/>
        <v>15448164.431923132</v>
      </c>
      <c r="P1849" s="35">
        <f t="shared" si="346"/>
        <v>15448164.431923132</v>
      </c>
    </row>
    <row r="1850" spans="1:16" ht="17" x14ac:dyDescent="0.4">
      <c r="A1850" s="1">
        <v>1849</v>
      </c>
      <c r="B1850" s="21">
        <v>41662</v>
      </c>
      <c r="C1850" s="43">
        <v>1</v>
      </c>
      <c r="D1850" s="24">
        <v>46274</v>
      </c>
      <c r="E1850" s="25">
        <f t="shared" si="347"/>
        <v>53300.25</v>
      </c>
      <c r="F1850" s="25">
        <f t="shared" si="348"/>
        <v>52070.75</v>
      </c>
      <c r="G1850" s="25">
        <f t="shared" si="349"/>
        <v>0.88867550400176687</v>
      </c>
      <c r="H1850" s="25">
        <f t="shared" si="344"/>
        <v>0.99908176007043725</v>
      </c>
      <c r="I1850" s="4">
        <f t="shared" si="350"/>
        <v>46316.529686957343</v>
      </c>
      <c r="J1850" s="25">
        <f t="shared" si="345"/>
        <v>53025.301561965636</v>
      </c>
      <c r="K1850" s="15">
        <f t="shared" si="351"/>
        <v>52976.611612794331</v>
      </c>
      <c r="L1850" s="36">
        <f t="shared" si="352"/>
        <v>-6702.6116127943314</v>
      </c>
      <c r="M1850" s="36">
        <f t="shared" si="353"/>
        <v>6702.6116127943314</v>
      </c>
      <c r="N1850" s="36">
        <f t="shared" si="354"/>
        <v>0.14484616875122816</v>
      </c>
      <c r="O1850" s="36">
        <f t="shared" si="355"/>
        <v>44925002.431965426</v>
      </c>
      <c r="P1850" s="35">
        <f t="shared" si="346"/>
        <v>44925002.431965426</v>
      </c>
    </row>
    <row r="1851" spans="1:16" ht="17" x14ac:dyDescent="0.4">
      <c r="A1851" s="1">
        <v>1850</v>
      </c>
      <c r="B1851" s="21">
        <v>41663</v>
      </c>
      <c r="C1851" s="43">
        <v>2</v>
      </c>
      <c r="D1851" s="24">
        <v>54372</v>
      </c>
      <c r="E1851" s="25">
        <f t="shared" si="347"/>
        <v>50841.25</v>
      </c>
      <c r="F1851" s="25">
        <f t="shared" si="348"/>
        <v>49094.125</v>
      </c>
      <c r="G1851" s="25">
        <f t="shared" si="349"/>
        <v>1.1075052259308014</v>
      </c>
      <c r="H1851" s="25">
        <f t="shared" si="344"/>
        <v>0.99903006100488578</v>
      </c>
      <c r="I1851" s="4">
        <f t="shared" si="350"/>
        <v>54424.788724885118</v>
      </c>
      <c r="J1851" s="25">
        <f t="shared" si="345"/>
        <v>53025.842228028479</v>
      </c>
      <c r="K1851" s="15">
        <f t="shared" si="351"/>
        <v>52974.410395902742</v>
      </c>
      <c r="L1851" s="36">
        <f t="shared" si="352"/>
        <v>1397.5896040972584</v>
      </c>
      <c r="M1851" s="36">
        <f t="shared" si="353"/>
        <v>1397.5896040972584</v>
      </c>
      <c r="N1851" s="36">
        <f t="shared" si="354"/>
        <v>2.5704215480343899E-2</v>
      </c>
      <c r="O1851" s="36">
        <f t="shared" si="355"/>
        <v>1953256.7014807316</v>
      </c>
      <c r="P1851" s="35">
        <f t="shared" si="346"/>
        <v>1953256.7014807316</v>
      </c>
    </row>
    <row r="1852" spans="1:16" ht="17" x14ac:dyDescent="0.4">
      <c r="A1852" s="1">
        <v>1851</v>
      </c>
      <c r="B1852" s="21">
        <v>41664</v>
      </c>
      <c r="C1852" s="43">
        <v>3</v>
      </c>
      <c r="D1852" s="24">
        <v>45699</v>
      </c>
      <c r="E1852" s="25">
        <f t="shared" si="347"/>
        <v>47347</v>
      </c>
      <c r="F1852" s="25">
        <f t="shared" si="348"/>
        <v>48285.25</v>
      </c>
      <c r="G1852" s="25">
        <f t="shared" si="349"/>
        <v>0.94643809444913307</v>
      </c>
      <c r="H1852" s="25">
        <f t="shared" si="344"/>
        <v>1.0006656594296783</v>
      </c>
      <c r="I1852" s="4">
        <f t="shared" si="350"/>
        <v>45668.600265592999</v>
      </c>
      <c r="J1852" s="25">
        <f t="shared" si="345"/>
        <v>53026.382894091323</v>
      </c>
      <c r="K1852" s="15">
        <f t="shared" si="351"/>
        <v>53061.680405886509</v>
      </c>
      <c r="L1852" s="36">
        <f t="shared" si="352"/>
        <v>-7362.6804058865091</v>
      </c>
      <c r="M1852" s="36">
        <f t="shared" si="353"/>
        <v>7362.6804058865091</v>
      </c>
      <c r="N1852" s="36">
        <f t="shared" si="354"/>
        <v>0.16111250587291864</v>
      </c>
      <c r="O1852" s="36">
        <f t="shared" si="355"/>
        <v>54209062.75922513</v>
      </c>
      <c r="P1852" s="35">
        <f t="shared" si="346"/>
        <v>54209062.75922513</v>
      </c>
    </row>
    <row r="1853" spans="1:16" ht="17" x14ac:dyDescent="0.4">
      <c r="A1853" s="1">
        <v>1852</v>
      </c>
      <c r="B1853" s="21">
        <v>41665</v>
      </c>
      <c r="C1853" s="43">
        <v>4</v>
      </c>
      <c r="D1853" s="24">
        <v>43043</v>
      </c>
      <c r="E1853" s="25">
        <f t="shared" si="347"/>
        <v>49223.5</v>
      </c>
      <c r="F1853" s="25">
        <f t="shared" si="348"/>
        <v>49354.125</v>
      </c>
      <c r="G1853" s="25">
        <f t="shared" si="349"/>
        <v>0.87212568351682862</v>
      </c>
      <c r="H1853" s="25">
        <f t="shared" si="344"/>
        <v>1.0012225194949984</v>
      </c>
      <c r="I1853" s="4">
        <f t="shared" si="350"/>
        <v>42990.443344912223</v>
      </c>
      <c r="J1853" s="25">
        <f t="shared" si="345"/>
        <v>53026.923560154166</v>
      </c>
      <c r="K1853" s="15">
        <f t="shared" si="351"/>
        <v>53091.750007966242</v>
      </c>
      <c r="L1853" s="36">
        <f t="shared" si="352"/>
        <v>-10048.750007966242</v>
      </c>
      <c r="M1853" s="36">
        <f t="shared" si="353"/>
        <v>10048.750007966242</v>
      </c>
      <c r="N1853" s="36">
        <f t="shared" si="354"/>
        <v>0.23345840224812961</v>
      </c>
      <c r="O1853" s="36">
        <f t="shared" si="355"/>
        <v>100977376.72260155</v>
      </c>
      <c r="P1853" s="35">
        <f t="shared" si="346"/>
        <v>100977376.72260155</v>
      </c>
    </row>
    <row r="1854" spans="1:16" ht="17" x14ac:dyDescent="0.4">
      <c r="A1854" s="1">
        <v>1853</v>
      </c>
      <c r="B1854" s="21">
        <v>41666</v>
      </c>
      <c r="C1854" s="43">
        <v>1</v>
      </c>
      <c r="D1854" s="24">
        <v>53780</v>
      </c>
      <c r="E1854" s="25">
        <f t="shared" si="347"/>
        <v>49484.75</v>
      </c>
      <c r="F1854" s="25">
        <f t="shared" si="348"/>
        <v>50665.875</v>
      </c>
      <c r="G1854" s="25">
        <f t="shared" si="349"/>
        <v>1.0614639537953308</v>
      </c>
      <c r="H1854" s="25">
        <f t="shared" si="344"/>
        <v>0.99908176007043725</v>
      </c>
      <c r="I1854" s="4">
        <f t="shared" si="350"/>
        <v>53829.428330478579</v>
      </c>
      <c r="J1854" s="25">
        <f t="shared" si="345"/>
        <v>53027.464226217016</v>
      </c>
      <c r="K1854" s="15">
        <f t="shared" si="351"/>
        <v>52978.772291201043</v>
      </c>
      <c r="L1854" s="36">
        <f t="shared" si="352"/>
        <v>801.22770879895688</v>
      </c>
      <c r="M1854" s="36">
        <f t="shared" si="353"/>
        <v>801.22770879895688</v>
      </c>
      <c r="N1854" s="36">
        <f t="shared" si="354"/>
        <v>1.4898246723669708E-2</v>
      </c>
      <c r="O1854" s="36">
        <f t="shared" si="355"/>
        <v>641965.84134722606</v>
      </c>
      <c r="P1854" s="35">
        <f t="shared" si="346"/>
        <v>641965.84134722606</v>
      </c>
    </row>
    <row r="1855" spans="1:16" ht="17" x14ac:dyDescent="0.4">
      <c r="A1855" s="1">
        <v>1854</v>
      </c>
      <c r="B1855" s="21">
        <v>41667</v>
      </c>
      <c r="C1855" s="43">
        <v>2</v>
      </c>
      <c r="D1855" s="24">
        <v>55417</v>
      </c>
      <c r="E1855" s="25">
        <f t="shared" si="347"/>
        <v>51847</v>
      </c>
      <c r="F1855" s="25">
        <f t="shared" si="348"/>
        <v>51817.125</v>
      </c>
      <c r="G1855" s="25">
        <f t="shared" si="349"/>
        <v>1.0694726888070305</v>
      </c>
      <c r="H1855" s="25">
        <f t="shared" si="344"/>
        <v>0.99903006100488578</v>
      </c>
      <c r="I1855" s="4">
        <f t="shared" si="350"/>
        <v>55470.803295206329</v>
      </c>
      <c r="J1855" s="25">
        <f t="shared" si="345"/>
        <v>53028.00489227986</v>
      </c>
      <c r="K1855" s="15">
        <f t="shared" si="351"/>
        <v>52976.570962501733</v>
      </c>
      <c r="L1855" s="36">
        <f t="shared" si="352"/>
        <v>2440.4290374982666</v>
      </c>
      <c r="M1855" s="36">
        <f t="shared" si="353"/>
        <v>2440.4290374982666</v>
      </c>
      <c r="N1855" s="36">
        <f t="shared" si="354"/>
        <v>4.4037552330481018E-2</v>
      </c>
      <c r="O1855" s="36">
        <f t="shared" si="355"/>
        <v>5955693.8870647158</v>
      </c>
      <c r="P1855" s="35">
        <f t="shared" si="346"/>
        <v>5955693.8870647158</v>
      </c>
    </row>
    <row r="1856" spans="1:16" ht="17" x14ac:dyDescent="0.4">
      <c r="A1856" s="1">
        <v>1855</v>
      </c>
      <c r="B1856" s="21">
        <v>41668</v>
      </c>
      <c r="C1856" s="43">
        <v>3</v>
      </c>
      <c r="D1856" s="24">
        <v>55148</v>
      </c>
      <c r="E1856" s="25">
        <f t="shared" si="347"/>
        <v>51787.25</v>
      </c>
      <c r="F1856" s="25">
        <f t="shared" si="348"/>
        <v>51552</v>
      </c>
      <c r="G1856" s="25">
        <f t="shared" si="349"/>
        <v>1.0697548106765984</v>
      </c>
      <c r="H1856" s="25">
        <f t="shared" si="344"/>
        <v>1.0006656594296783</v>
      </c>
      <c r="I1856" s="4">
        <f t="shared" si="350"/>
        <v>55111.314633732087</v>
      </c>
      <c r="J1856" s="25">
        <f t="shared" si="345"/>
        <v>53028.545558342703</v>
      </c>
      <c r="K1856" s="15">
        <f t="shared" si="351"/>
        <v>53063.84450973574</v>
      </c>
      <c r="L1856" s="36">
        <f t="shared" si="352"/>
        <v>2084.1554902642602</v>
      </c>
      <c r="M1856" s="36">
        <f t="shared" si="353"/>
        <v>2084.1554902642602</v>
      </c>
      <c r="N1856" s="36">
        <f t="shared" si="354"/>
        <v>3.7792041239288102E-2</v>
      </c>
      <c r="O1856" s="36">
        <f t="shared" si="355"/>
        <v>4343704.1075986587</v>
      </c>
      <c r="P1856" s="35">
        <f t="shared" si="346"/>
        <v>4343704.1075986587</v>
      </c>
    </row>
    <row r="1857" spans="1:16" ht="17" x14ac:dyDescent="0.4">
      <c r="A1857" s="1">
        <v>1856</v>
      </c>
      <c r="B1857" s="21">
        <v>41669</v>
      </c>
      <c r="C1857" s="43">
        <v>4</v>
      </c>
      <c r="D1857" s="24">
        <v>42804</v>
      </c>
      <c r="E1857" s="25">
        <f t="shared" si="347"/>
        <v>51316.75</v>
      </c>
      <c r="F1857" s="25">
        <f t="shared" si="348"/>
        <v>50565</v>
      </c>
      <c r="G1857" s="25">
        <f t="shared" si="349"/>
        <v>0.84651438742212992</v>
      </c>
      <c r="H1857" s="25">
        <f t="shared" si="344"/>
        <v>1.0012225194949984</v>
      </c>
      <c r="I1857" s="4">
        <f t="shared" si="350"/>
        <v>42751.735170309286</v>
      </c>
      <c r="J1857" s="25">
        <f t="shared" si="345"/>
        <v>53029.086224405546</v>
      </c>
      <c r="K1857" s="15">
        <f t="shared" si="351"/>
        <v>53093.915316116836</v>
      </c>
      <c r="L1857" s="36">
        <f t="shared" si="352"/>
        <v>-10289.915316116836</v>
      </c>
      <c r="M1857" s="36">
        <f t="shared" si="353"/>
        <v>10289.915316116836</v>
      </c>
      <c r="N1857" s="36">
        <f t="shared" si="354"/>
        <v>0.24039611522560592</v>
      </c>
      <c r="O1857" s="36">
        <f t="shared" si="355"/>
        <v>105882357.21285585</v>
      </c>
      <c r="P1857" s="35">
        <f t="shared" si="346"/>
        <v>105882357.21285585</v>
      </c>
    </row>
    <row r="1858" spans="1:16" ht="17" x14ac:dyDescent="0.4">
      <c r="A1858" s="1">
        <v>1857</v>
      </c>
      <c r="B1858" s="21">
        <v>41670</v>
      </c>
      <c r="C1858" s="43">
        <v>1</v>
      </c>
      <c r="D1858" s="24">
        <v>51898</v>
      </c>
      <c r="E1858" s="25">
        <f t="shared" si="347"/>
        <v>49813.25</v>
      </c>
      <c r="F1858" s="25">
        <f t="shared" si="348"/>
        <v>48889.625</v>
      </c>
      <c r="G1858" s="25">
        <f t="shared" si="349"/>
        <v>1.0615340166753171</v>
      </c>
      <c r="H1858" s="25">
        <f t="shared" ref="H1858:H1921" si="356">VLOOKUP(C1858,$Q$38:$S$42,3,FALSE)</f>
        <v>0.99908176007043725</v>
      </c>
      <c r="I1858" s="4">
        <f t="shared" si="350"/>
        <v>51945.698614636989</v>
      </c>
      <c r="J1858" s="25">
        <f t="shared" si="345"/>
        <v>53029.626890468389</v>
      </c>
      <c r="K1858" s="15">
        <f t="shared" si="351"/>
        <v>52980.932969607748</v>
      </c>
      <c r="L1858" s="36">
        <f t="shared" si="352"/>
        <v>-1082.9329696077475</v>
      </c>
      <c r="M1858" s="36">
        <f t="shared" si="353"/>
        <v>1082.9329696077475</v>
      </c>
      <c r="N1858" s="36">
        <f t="shared" si="354"/>
        <v>2.0866564599941184E-2</v>
      </c>
      <c r="O1858" s="36">
        <f t="shared" si="355"/>
        <v>1172743.8166634545</v>
      </c>
      <c r="P1858" s="35">
        <f t="shared" si="346"/>
        <v>1172743.8166634545</v>
      </c>
    </row>
    <row r="1859" spans="1:16" ht="17" x14ac:dyDescent="0.4">
      <c r="A1859" s="1">
        <v>1858</v>
      </c>
      <c r="B1859" s="21">
        <v>41671</v>
      </c>
      <c r="C1859" s="43">
        <v>2</v>
      </c>
      <c r="D1859" s="24">
        <v>49403</v>
      </c>
      <c r="E1859" s="25">
        <f t="shared" si="347"/>
        <v>47966</v>
      </c>
      <c r="F1859" s="25">
        <f t="shared" si="348"/>
        <v>49721.5</v>
      </c>
      <c r="G1859" s="25">
        <f t="shared" si="349"/>
        <v>0.99359432036442985</v>
      </c>
      <c r="H1859" s="25">
        <f t="shared" si="356"/>
        <v>0.99903006100488578</v>
      </c>
      <c r="I1859" s="4">
        <f t="shared" si="350"/>
        <v>49450.964418735741</v>
      </c>
      <c r="J1859" s="25">
        <f t="shared" ref="J1859:J1922" si="357">INTERCEPT($I$2:$I$3896,$A$2:$A$3896)+SLOPE($I$2:$I$3896,$A$2:$A$3896)*A1859</f>
        <v>53030.167556531233</v>
      </c>
      <c r="K1859" s="15">
        <f t="shared" si="351"/>
        <v>52978.731529100711</v>
      </c>
      <c r="L1859" s="36">
        <f t="shared" si="352"/>
        <v>-3575.7315291007108</v>
      </c>
      <c r="M1859" s="36">
        <f t="shared" si="353"/>
        <v>3575.7315291007108</v>
      </c>
      <c r="N1859" s="36">
        <f t="shared" si="354"/>
        <v>7.2378833858282102E-2</v>
      </c>
      <c r="O1859" s="36">
        <f t="shared" si="355"/>
        <v>12785855.968204906</v>
      </c>
      <c r="P1859" s="35">
        <f t="shared" ref="P1859:P1922" si="358">(D1859-K1859)^2</f>
        <v>12785855.968204906</v>
      </c>
    </row>
    <row r="1860" spans="1:16" ht="17" x14ac:dyDescent="0.4">
      <c r="A1860" s="1">
        <v>1859</v>
      </c>
      <c r="B1860" s="21">
        <v>41672</v>
      </c>
      <c r="C1860" s="43">
        <v>3</v>
      </c>
      <c r="D1860" s="24">
        <v>47759</v>
      </c>
      <c r="E1860" s="25">
        <f t="shared" si="347"/>
        <v>51477</v>
      </c>
      <c r="F1860" s="25">
        <f t="shared" si="348"/>
        <v>52256.875</v>
      </c>
      <c r="G1860" s="25">
        <f t="shared" si="349"/>
        <v>0.9139275932592601</v>
      </c>
      <c r="H1860" s="25">
        <f t="shared" si="356"/>
        <v>1.0006656594296783</v>
      </c>
      <c r="I1860" s="4">
        <f t="shared" si="350"/>
        <v>47727.229919351761</v>
      </c>
      <c r="J1860" s="25">
        <f t="shared" si="357"/>
        <v>53030.708222594083</v>
      </c>
      <c r="K1860" s="15">
        <f t="shared" si="351"/>
        <v>53066.008613584971</v>
      </c>
      <c r="L1860" s="36">
        <f t="shared" si="352"/>
        <v>-5307.0086135849706</v>
      </c>
      <c r="M1860" s="36">
        <f t="shared" si="353"/>
        <v>5307.0086135849706</v>
      </c>
      <c r="N1860" s="36">
        <f t="shared" si="354"/>
        <v>0.11112059744938066</v>
      </c>
      <c r="O1860" s="36">
        <f t="shared" si="355"/>
        <v>28164340.424665071</v>
      </c>
      <c r="P1860" s="35">
        <f t="shared" si="358"/>
        <v>28164340.424665071</v>
      </c>
    </row>
    <row r="1861" spans="1:16" ht="17" x14ac:dyDescent="0.4">
      <c r="A1861" s="1">
        <v>1860</v>
      </c>
      <c r="B1861" s="21">
        <v>41673</v>
      </c>
      <c r="C1861" s="43">
        <v>4</v>
      </c>
      <c r="D1861" s="24">
        <v>56848</v>
      </c>
      <c r="E1861" s="25">
        <f t="shared" ref="E1861:E1924" si="359">AVERAGE(D1859:D1862)</f>
        <v>53036.75</v>
      </c>
      <c r="F1861" s="25">
        <f t="shared" ref="F1861:F1924" si="360">AVERAGE(E1861:E1862)</f>
        <v>54017</v>
      </c>
      <c r="G1861" s="25">
        <f t="shared" si="349"/>
        <v>1.0524094266619768</v>
      </c>
      <c r="H1861" s="25">
        <f t="shared" si="356"/>
        <v>1.0012225194949984</v>
      </c>
      <c r="I1861" s="4">
        <f t="shared" si="350"/>
        <v>56778.587070407964</v>
      </c>
      <c r="J1861" s="25">
        <f t="shared" si="357"/>
        <v>53031.248888656926</v>
      </c>
      <c r="K1861" s="15">
        <f t="shared" si="351"/>
        <v>53096.080624267423</v>
      </c>
      <c r="L1861" s="36">
        <f t="shared" si="352"/>
        <v>3751.9193757325775</v>
      </c>
      <c r="M1861" s="36">
        <f t="shared" si="353"/>
        <v>3751.9193757325775</v>
      </c>
      <c r="N1861" s="36">
        <f t="shared" si="354"/>
        <v>6.5999144661774867E-2</v>
      </c>
      <c r="O1861" s="36">
        <f t="shared" si="355"/>
        <v>14076899.001997534</v>
      </c>
      <c r="P1861" s="35">
        <f t="shared" si="358"/>
        <v>14076899.001997534</v>
      </c>
    </row>
    <row r="1862" spans="1:16" ht="17" x14ac:dyDescent="0.4">
      <c r="A1862" s="1">
        <v>1861</v>
      </c>
      <c r="B1862" s="21">
        <v>41674</v>
      </c>
      <c r="C1862" s="43">
        <v>1</v>
      </c>
      <c r="D1862" s="24">
        <v>58137</v>
      </c>
      <c r="E1862" s="25">
        <f t="shared" si="359"/>
        <v>54997.25</v>
      </c>
      <c r="F1862" s="25">
        <f t="shared" si="360"/>
        <v>54824.375</v>
      </c>
      <c r="G1862" s="25">
        <f t="shared" si="349"/>
        <v>1.0604224854364506</v>
      </c>
      <c r="H1862" s="25">
        <f t="shared" si="356"/>
        <v>0.99908176007043725</v>
      </c>
      <c r="I1862" s="4">
        <f t="shared" si="350"/>
        <v>58190.432778896116</v>
      </c>
      <c r="J1862" s="25">
        <f t="shared" si="357"/>
        <v>53031.78955471977</v>
      </c>
      <c r="K1862" s="15">
        <f t="shared" si="351"/>
        <v>52983.093648014459</v>
      </c>
      <c r="L1862" s="36">
        <f t="shared" si="352"/>
        <v>5153.9063519855408</v>
      </c>
      <c r="M1862" s="36">
        <f t="shared" si="353"/>
        <v>5153.9063519855408</v>
      </c>
      <c r="N1862" s="36">
        <f t="shared" si="354"/>
        <v>8.8651054440124888E-2</v>
      </c>
      <c r="O1862" s="36">
        <f t="shared" si="355"/>
        <v>26562750.685036905</v>
      </c>
      <c r="P1862" s="35">
        <f t="shared" si="358"/>
        <v>26562750.685036905</v>
      </c>
    </row>
    <row r="1863" spans="1:16" ht="17" x14ac:dyDescent="0.4">
      <c r="A1863" s="1">
        <v>1862</v>
      </c>
      <c r="B1863" s="21">
        <v>41675</v>
      </c>
      <c r="C1863" s="43">
        <v>2</v>
      </c>
      <c r="D1863" s="24">
        <v>57245</v>
      </c>
      <c r="E1863" s="25">
        <f t="shared" si="359"/>
        <v>54651.5</v>
      </c>
      <c r="F1863" s="25">
        <f t="shared" si="360"/>
        <v>54705.25</v>
      </c>
      <c r="G1863" s="25">
        <f t="shared" si="349"/>
        <v>1.0464260742798908</v>
      </c>
      <c r="H1863" s="25">
        <f t="shared" si="356"/>
        <v>0.99903006100488578</v>
      </c>
      <c r="I1863" s="4">
        <f t="shared" si="350"/>
        <v>57300.578065107933</v>
      </c>
      <c r="J1863" s="25">
        <f t="shared" si="357"/>
        <v>53032.330220782613</v>
      </c>
      <c r="K1863" s="15">
        <f t="shared" si="351"/>
        <v>52980.892095699703</v>
      </c>
      <c r="L1863" s="36">
        <f t="shared" si="352"/>
        <v>4264.1079043002974</v>
      </c>
      <c r="M1863" s="36">
        <f t="shared" si="353"/>
        <v>4264.1079043002974</v>
      </c>
      <c r="N1863" s="36">
        <f t="shared" si="354"/>
        <v>7.448873970303603E-2</v>
      </c>
      <c r="O1863" s="36">
        <f t="shared" si="355"/>
        <v>18182616.219516274</v>
      </c>
      <c r="P1863" s="35">
        <f t="shared" si="358"/>
        <v>18182616.219516274</v>
      </c>
    </row>
    <row r="1864" spans="1:16" ht="17" x14ac:dyDescent="0.4">
      <c r="A1864" s="1">
        <v>1863</v>
      </c>
      <c r="B1864" s="21">
        <v>41676</v>
      </c>
      <c r="C1864" s="43">
        <v>3</v>
      </c>
      <c r="D1864" s="24">
        <v>46376</v>
      </c>
      <c r="E1864" s="25">
        <f t="shared" si="359"/>
        <v>54759</v>
      </c>
      <c r="F1864" s="25">
        <f t="shared" si="360"/>
        <v>53827.375</v>
      </c>
      <c r="G1864" s="25">
        <f t="shared" si="349"/>
        <v>0.86156904363253828</v>
      </c>
      <c r="H1864" s="25">
        <f t="shared" si="356"/>
        <v>1.0006656594296783</v>
      </c>
      <c r="I1864" s="4">
        <f t="shared" si="350"/>
        <v>46345.149913939931</v>
      </c>
      <c r="J1864" s="25">
        <f t="shared" si="357"/>
        <v>53032.870886845456</v>
      </c>
      <c r="K1864" s="15">
        <f t="shared" si="351"/>
        <v>53068.172717434201</v>
      </c>
      <c r="L1864" s="36">
        <f t="shared" si="352"/>
        <v>-6692.1727174342013</v>
      </c>
      <c r="M1864" s="36">
        <f t="shared" si="353"/>
        <v>6692.1727174342013</v>
      </c>
      <c r="N1864" s="36">
        <f t="shared" si="354"/>
        <v>0.14430249951341645</v>
      </c>
      <c r="O1864" s="36">
        <f t="shared" si="355"/>
        <v>44785175.679970659</v>
      </c>
      <c r="P1864" s="35">
        <f t="shared" si="358"/>
        <v>44785175.679970659</v>
      </c>
    </row>
    <row r="1865" spans="1:16" ht="17" x14ac:dyDescent="0.4">
      <c r="A1865" s="1">
        <v>1864</v>
      </c>
      <c r="B1865" s="21">
        <v>41677</v>
      </c>
      <c r="C1865" s="43">
        <v>4</v>
      </c>
      <c r="D1865" s="24">
        <v>57278</v>
      </c>
      <c r="E1865" s="25">
        <f t="shared" si="359"/>
        <v>52895.75</v>
      </c>
      <c r="F1865" s="25">
        <f t="shared" si="360"/>
        <v>51586.75</v>
      </c>
      <c r="G1865" s="25">
        <f t="shared" si="349"/>
        <v>1.1103238719244768</v>
      </c>
      <c r="H1865" s="25">
        <f t="shared" si="356"/>
        <v>1.0012225194949984</v>
      </c>
      <c r="I1865" s="4">
        <f t="shared" si="350"/>
        <v>57208.062028898596</v>
      </c>
      <c r="J1865" s="25">
        <f t="shared" si="357"/>
        <v>53033.411552908306</v>
      </c>
      <c r="K1865" s="15">
        <f t="shared" si="351"/>
        <v>53098.245932418009</v>
      </c>
      <c r="L1865" s="36">
        <f t="shared" si="352"/>
        <v>4179.754067581991</v>
      </c>
      <c r="M1865" s="36">
        <f t="shared" si="353"/>
        <v>4179.754067581991</v>
      </c>
      <c r="N1865" s="36">
        <f t="shared" si="354"/>
        <v>7.2973114766262628E-2</v>
      </c>
      <c r="O1865" s="36">
        <f t="shared" si="355"/>
        <v>17470344.0654682</v>
      </c>
      <c r="P1865" s="35">
        <f t="shared" si="358"/>
        <v>17470344.0654682</v>
      </c>
    </row>
    <row r="1866" spans="1:16" ht="17" x14ac:dyDescent="0.4">
      <c r="A1866" s="1">
        <v>1865</v>
      </c>
      <c r="B1866" s="21">
        <v>41678</v>
      </c>
      <c r="C1866" s="43">
        <v>1</v>
      </c>
      <c r="D1866" s="24">
        <v>50684</v>
      </c>
      <c r="E1866" s="25">
        <f t="shared" si="359"/>
        <v>50277.75</v>
      </c>
      <c r="F1866" s="25">
        <f t="shared" si="360"/>
        <v>51460.75</v>
      </c>
      <c r="G1866" s="25">
        <f t="shared" si="349"/>
        <v>0.98490597202722463</v>
      </c>
      <c r="H1866" s="25">
        <f t="shared" si="356"/>
        <v>0.99908176007043725</v>
      </c>
      <c r="I1866" s="4">
        <f t="shared" si="350"/>
        <v>50730.58284681994</v>
      </c>
      <c r="J1866" s="25">
        <f t="shared" si="357"/>
        <v>53033.95221897115</v>
      </c>
      <c r="K1866" s="15">
        <f t="shared" si="351"/>
        <v>52985.254326421171</v>
      </c>
      <c r="L1866" s="36">
        <f t="shared" si="352"/>
        <v>-2301.2543264211708</v>
      </c>
      <c r="M1866" s="36">
        <f t="shared" si="353"/>
        <v>2301.2543264211708</v>
      </c>
      <c r="N1866" s="36">
        <f t="shared" si="354"/>
        <v>4.5403960350824141E-2</v>
      </c>
      <c r="O1866" s="36">
        <f t="shared" si="355"/>
        <v>5295771.474872157</v>
      </c>
      <c r="P1866" s="35">
        <f t="shared" si="358"/>
        <v>5295771.474872157</v>
      </c>
    </row>
    <row r="1867" spans="1:16" ht="17" x14ac:dyDescent="0.4">
      <c r="A1867" s="1">
        <v>1866</v>
      </c>
      <c r="B1867" s="21">
        <v>41679</v>
      </c>
      <c r="C1867" s="43">
        <v>2</v>
      </c>
      <c r="D1867" s="24">
        <v>46773</v>
      </c>
      <c r="E1867" s="25">
        <f t="shared" si="359"/>
        <v>52643.75</v>
      </c>
      <c r="F1867" s="25">
        <f t="shared" si="360"/>
        <v>52516.375</v>
      </c>
      <c r="G1867" s="25">
        <f t="shared" si="349"/>
        <v>0.89063649195132</v>
      </c>
      <c r="H1867" s="25">
        <f t="shared" si="356"/>
        <v>0.99903006100488578</v>
      </c>
      <c r="I1867" s="4">
        <f t="shared" si="350"/>
        <v>46818.411002520632</v>
      </c>
      <c r="J1867" s="25">
        <f t="shared" si="357"/>
        <v>53034.492885033993</v>
      </c>
      <c r="K1867" s="15">
        <f t="shared" si="351"/>
        <v>52983.052662298694</v>
      </c>
      <c r="L1867" s="36">
        <f t="shared" si="352"/>
        <v>-6210.0526622986945</v>
      </c>
      <c r="M1867" s="36">
        <f t="shared" si="353"/>
        <v>6210.0526622986945</v>
      </c>
      <c r="N1867" s="36">
        <f t="shared" si="354"/>
        <v>0.13277003104993682</v>
      </c>
      <c r="O1867" s="36">
        <f t="shared" si="355"/>
        <v>38564754.068523102</v>
      </c>
      <c r="P1867" s="35">
        <f t="shared" si="358"/>
        <v>38564754.068523102</v>
      </c>
    </row>
    <row r="1868" spans="1:16" ht="17" x14ac:dyDescent="0.4">
      <c r="A1868" s="1">
        <v>1867</v>
      </c>
      <c r="B1868" s="21">
        <v>41680</v>
      </c>
      <c r="C1868" s="43">
        <v>3</v>
      </c>
      <c r="D1868" s="24">
        <v>55840</v>
      </c>
      <c r="E1868" s="25">
        <f t="shared" si="359"/>
        <v>52389</v>
      </c>
      <c r="F1868" s="25">
        <f t="shared" si="360"/>
        <v>53113.5</v>
      </c>
      <c r="G1868" s="25">
        <f t="shared" si="349"/>
        <v>1.0513334651265687</v>
      </c>
      <c r="H1868" s="25">
        <f t="shared" si="356"/>
        <v>1.0006656594296783</v>
      </c>
      <c r="I1868" s="4">
        <f t="shared" si="350"/>
        <v>55802.854303829692</v>
      </c>
      <c r="J1868" s="25">
        <f t="shared" si="357"/>
        <v>53035.033551096836</v>
      </c>
      <c r="K1868" s="15">
        <f t="shared" si="351"/>
        <v>53070.336821283432</v>
      </c>
      <c r="L1868" s="36">
        <f t="shared" si="352"/>
        <v>2769.6631787165679</v>
      </c>
      <c r="M1868" s="36">
        <f t="shared" si="353"/>
        <v>2769.6631787165679</v>
      </c>
      <c r="N1868" s="36">
        <f t="shared" si="354"/>
        <v>4.9599985292202151E-2</v>
      </c>
      <c r="O1868" s="36">
        <f t="shared" si="355"/>
        <v>7671034.1235383637</v>
      </c>
      <c r="P1868" s="35">
        <f t="shared" si="358"/>
        <v>7671034.1235383637</v>
      </c>
    </row>
    <row r="1869" spans="1:16" ht="17" x14ac:dyDescent="0.4">
      <c r="A1869" s="1">
        <v>1868</v>
      </c>
      <c r="B1869" s="21">
        <v>41681</v>
      </c>
      <c r="C1869" s="43">
        <v>4</v>
      </c>
      <c r="D1869" s="24">
        <v>56259</v>
      </c>
      <c r="E1869" s="25">
        <f t="shared" si="359"/>
        <v>53838</v>
      </c>
      <c r="F1869" s="25">
        <f t="shared" si="360"/>
        <v>53557.75</v>
      </c>
      <c r="G1869" s="25">
        <f t="shared" si="349"/>
        <v>1.0504362113793055</v>
      </c>
      <c r="H1869" s="25">
        <f t="shared" si="356"/>
        <v>1.0012225194949984</v>
      </c>
      <c r="I1869" s="4">
        <f t="shared" si="350"/>
        <v>56190.30625517312</v>
      </c>
      <c r="J1869" s="25">
        <f t="shared" si="357"/>
        <v>53035.574217159679</v>
      </c>
      <c r="K1869" s="15">
        <f t="shared" si="351"/>
        <v>53100.411240568596</v>
      </c>
      <c r="L1869" s="36">
        <f t="shared" si="352"/>
        <v>3158.5887594314045</v>
      </c>
      <c r="M1869" s="36">
        <f t="shared" si="353"/>
        <v>3158.5887594314045</v>
      </c>
      <c r="N1869" s="36">
        <f t="shared" si="354"/>
        <v>5.6143706063588129E-2</v>
      </c>
      <c r="O1869" s="36">
        <f t="shared" si="355"/>
        <v>9976682.9512064196</v>
      </c>
      <c r="P1869" s="35">
        <f t="shared" si="358"/>
        <v>9976682.9512064196</v>
      </c>
    </row>
    <row r="1870" spans="1:16" ht="17" x14ac:dyDescent="0.4">
      <c r="A1870" s="1">
        <v>1869</v>
      </c>
      <c r="B1870" s="21">
        <v>41682</v>
      </c>
      <c r="C1870" s="43">
        <v>1</v>
      </c>
      <c r="D1870" s="24">
        <v>56480</v>
      </c>
      <c r="E1870" s="25">
        <f t="shared" si="359"/>
        <v>53277.5</v>
      </c>
      <c r="F1870" s="25">
        <f t="shared" si="360"/>
        <v>53110</v>
      </c>
      <c r="G1870" s="25">
        <f t="shared" si="349"/>
        <v>1.0634532103182075</v>
      </c>
      <c r="H1870" s="25">
        <f t="shared" si="356"/>
        <v>0.99908176007043725</v>
      </c>
      <c r="I1870" s="4">
        <f t="shared" si="350"/>
        <v>56531.909856925071</v>
      </c>
      <c r="J1870" s="25">
        <f t="shared" si="357"/>
        <v>53036.114883222523</v>
      </c>
      <c r="K1870" s="15">
        <f t="shared" si="351"/>
        <v>52987.415004827868</v>
      </c>
      <c r="L1870" s="36">
        <f t="shared" si="352"/>
        <v>3492.584995172132</v>
      </c>
      <c r="M1870" s="36">
        <f t="shared" si="353"/>
        <v>3492.584995172132</v>
      </c>
      <c r="N1870" s="36">
        <f t="shared" si="354"/>
        <v>6.1837553030668062E-2</v>
      </c>
      <c r="O1870" s="36">
        <f t="shared" si="355"/>
        <v>12198149.948501522</v>
      </c>
      <c r="P1870" s="35">
        <f t="shared" si="358"/>
        <v>12198149.948501522</v>
      </c>
    </row>
    <row r="1871" spans="1:16" ht="17" x14ac:dyDescent="0.4">
      <c r="A1871" s="1">
        <v>1870</v>
      </c>
      <c r="B1871" s="21">
        <v>41683</v>
      </c>
      <c r="C1871" s="43">
        <v>2</v>
      </c>
      <c r="D1871" s="24">
        <v>44531</v>
      </c>
      <c r="E1871" s="25">
        <f t="shared" si="359"/>
        <v>52942.5</v>
      </c>
      <c r="F1871" s="25">
        <f t="shared" si="360"/>
        <v>51981.375</v>
      </c>
      <c r="G1871" s="25">
        <f t="shared" si="349"/>
        <v>0.8566722215408884</v>
      </c>
      <c r="H1871" s="25">
        <f t="shared" si="356"/>
        <v>0.99903006100488578</v>
      </c>
      <c r="I1871" s="4">
        <f t="shared" si="350"/>
        <v>44574.2342880133</v>
      </c>
      <c r="J1871" s="25">
        <f t="shared" si="357"/>
        <v>53036.655549285373</v>
      </c>
      <c r="K1871" s="15">
        <f t="shared" si="351"/>
        <v>52985.213228897679</v>
      </c>
      <c r="L1871" s="36">
        <f t="shared" si="352"/>
        <v>-8454.2132288976791</v>
      </c>
      <c r="M1871" s="36">
        <f t="shared" si="353"/>
        <v>8454.2132288976791</v>
      </c>
      <c r="N1871" s="36">
        <f t="shared" si="354"/>
        <v>0.18985006464929327</v>
      </c>
      <c r="O1871" s="36">
        <f t="shared" si="355"/>
        <v>71473721.319668517</v>
      </c>
      <c r="P1871" s="35">
        <f t="shared" si="358"/>
        <v>71473721.319668517</v>
      </c>
    </row>
    <row r="1872" spans="1:16" ht="17" x14ac:dyDescent="0.4">
      <c r="A1872" s="1">
        <v>1871</v>
      </c>
      <c r="B1872" s="21">
        <v>41684</v>
      </c>
      <c r="C1872" s="43">
        <v>3</v>
      </c>
      <c r="D1872" s="24">
        <v>54500</v>
      </c>
      <c r="E1872" s="25">
        <f t="shared" si="359"/>
        <v>51020.25</v>
      </c>
      <c r="F1872" s="25">
        <f t="shared" si="360"/>
        <v>49560.5</v>
      </c>
      <c r="G1872" s="25">
        <f t="shared" si="349"/>
        <v>1.0996660647087904</v>
      </c>
      <c r="H1872" s="25">
        <f t="shared" si="356"/>
        <v>1.0006656594296783</v>
      </c>
      <c r="I1872" s="4">
        <f t="shared" si="350"/>
        <v>54463.74569410312</v>
      </c>
      <c r="J1872" s="25">
        <f t="shared" si="357"/>
        <v>53037.196215348216</v>
      </c>
      <c r="K1872" s="15">
        <f t="shared" si="351"/>
        <v>53072.500925132663</v>
      </c>
      <c r="L1872" s="36">
        <f t="shared" si="352"/>
        <v>1427.4990748673372</v>
      </c>
      <c r="M1872" s="36">
        <f t="shared" si="353"/>
        <v>1427.4990748673372</v>
      </c>
      <c r="N1872" s="36">
        <f t="shared" si="354"/>
        <v>2.6192643575547472E-2</v>
      </c>
      <c r="O1872" s="36">
        <f t="shared" si="355"/>
        <v>2037753.6087471035</v>
      </c>
      <c r="P1872" s="35">
        <f t="shared" si="358"/>
        <v>2037753.6087471035</v>
      </c>
    </row>
    <row r="1873" spans="1:16" ht="17" x14ac:dyDescent="0.4">
      <c r="A1873" s="1">
        <v>1872</v>
      </c>
      <c r="B1873" s="21">
        <v>41685</v>
      </c>
      <c r="C1873" s="43">
        <v>4</v>
      </c>
      <c r="D1873" s="24">
        <v>48570</v>
      </c>
      <c r="E1873" s="25">
        <f t="shared" si="359"/>
        <v>48100.75</v>
      </c>
      <c r="F1873" s="25">
        <f t="shared" si="360"/>
        <v>49334</v>
      </c>
      <c r="G1873" s="25">
        <f t="shared" si="349"/>
        <v>0.98451372278752991</v>
      </c>
      <c r="H1873" s="25">
        <f t="shared" si="356"/>
        <v>1.0012225194949984</v>
      </c>
      <c r="I1873" s="4">
        <f t="shared" si="350"/>
        <v>48510.694729976683</v>
      </c>
      <c r="J1873" s="25">
        <f t="shared" si="357"/>
        <v>53037.73688141106</v>
      </c>
      <c r="K1873" s="15">
        <f t="shared" si="351"/>
        <v>53102.576548719182</v>
      </c>
      <c r="L1873" s="36">
        <f t="shared" si="352"/>
        <v>-4532.576548719182</v>
      </c>
      <c r="M1873" s="36">
        <f t="shared" si="353"/>
        <v>4532.576548719182</v>
      </c>
      <c r="N1873" s="36">
        <f t="shared" si="354"/>
        <v>9.3320497194135932E-2</v>
      </c>
      <c r="O1873" s="36">
        <f t="shared" si="355"/>
        <v>20544250.169999093</v>
      </c>
      <c r="P1873" s="35">
        <f t="shared" si="358"/>
        <v>20544250.169999093</v>
      </c>
    </row>
    <row r="1874" spans="1:16" ht="17" x14ac:dyDescent="0.4">
      <c r="A1874" s="1">
        <v>1873</v>
      </c>
      <c r="B1874" s="21">
        <v>41686</v>
      </c>
      <c r="C1874" s="43">
        <v>1</v>
      </c>
      <c r="D1874" s="24">
        <v>44802</v>
      </c>
      <c r="E1874" s="25">
        <f t="shared" si="359"/>
        <v>50567.25</v>
      </c>
      <c r="F1874" s="25">
        <f t="shared" si="360"/>
        <v>50745</v>
      </c>
      <c r="G1874" s="25">
        <f t="shared" si="349"/>
        <v>0.88288501330180313</v>
      </c>
      <c r="H1874" s="25">
        <f t="shared" si="356"/>
        <v>0.99908176007043725</v>
      </c>
      <c r="I1874" s="4">
        <f t="shared" si="350"/>
        <v>44843.17679550207</v>
      </c>
      <c r="J1874" s="25">
        <f t="shared" si="357"/>
        <v>53038.277547473903</v>
      </c>
      <c r="K1874" s="15">
        <f t="shared" si="351"/>
        <v>52989.57568323458</v>
      </c>
      <c r="L1874" s="36">
        <f t="shared" si="352"/>
        <v>-8187.5756832345796</v>
      </c>
      <c r="M1874" s="36">
        <f t="shared" si="353"/>
        <v>8187.5756832345796</v>
      </c>
      <c r="N1874" s="36">
        <f t="shared" si="354"/>
        <v>0.18275022729419624</v>
      </c>
      <c r="O1874" s="36">
        <f t="shared" si="355"/>
        <v>67036395.568694197</v>
      </c>
      <c r="P1874" s="35">
        <f t="shared" si="358"/>
        <v>67036395.568694197</v>
      </c>
    </row>
    <row r="1875" spans="1:16" ht="17" x14ac:dyDescent="0.4">
      <c r="A1875" s="1">
        <v>1874</v>
      </c>
      <c r="B1875" s="21">
        <v>41687</v>
      </c>
      <c r="C1875" s="43">
        <v>2</v>
      </c>
      <c r="D1875" s="24">
        <v>54397</v>
      </c>
      <c r="E1875" s="25">
        <f t="shared" si="359"/>
        <v>50922.75</v>
      </c>
      <c r="F1875" s="25">
        <f t="shared" si="360"/>
        <v>51808.75</v>
      </c>
      <c r="G1875" s="25">
        <f t="shared" si="349"/>
        <v>1.0499577774024658</v>
      </c>
      <c r="H1875" s="25">
        <f t="shared" si="356"/>
        <v>0.99903006100488578</v>
      </c>
      <c r="I1875" s="4">
        <f t="shared" si="350"/>
        <v>54449.812996902372</v>
      </c>
      <c r="J1875" s="25">
        <f t="shared" si="357"/>
        <v>53038.818213536746</v>
      </c>
      <c r="K1875" s="15">
        <f t="shared" si="351"/>
        <v>52987.373795496664</v>
      </c>
      <c r="L1875" s="36">
        <f t="shared" si="352"/>
        <v>1409.6262045033363</v>
      </c>
      <c r="M1875" s="36">
        <f t="shared" si="353"/>
        <v>1409.6262045033363</v>
      </c>
      <c r="N1875" s="36">
        <f t="shared" si="354"/>
        <v>2.5913675469296769E-2</v>
      </c>
      <c r="O1875" s="36">
        <f t="shared" si="355"/>
        <v>1987046.0364224818</v>
      </c>
      <c r="P1875" s="35">
        <f t="shared" si="358"/>
        <v>1987046.0364224818</v>
      </c>
    </row>
    <row r="1876" spans="1:16" ht="17" x14ac:dyDescent="0.4">
      <c r="A1876" s="1">
        <v>1875</v>
      </c>
      <c r="B1876" s="21">
        <v>41688</v>
      </c>
      <c r="C1876" s="43">
        <v>3</v>
      </c>
      <c r="D1876" s="24">
        <v>55922</v>
      </c>
      <c r="E1876" s="25">
        <f t="shared" si="359"/>
        <v>52694.75</v>
      </c>
      <c r="F1876" s="25">
        <f t="shared" si="360"/>
        <v>52592.375</v>
      </c>
      <c r="G1876" s="25">
        <f t="shared" si="349"/>
        <v>1.0633100330608762</v>
      </c>
      <c r="H1876" s="25">
        <f t="shared" si="356"/>
        <v>1.0006656594296783</v>
      </c>
      <c r="I1876" s="4">
        <f t="shared" si="350"/>
        <v>55884.799756066692</v>
      </c>
      <c r="J1876" s="25">
        <f t="shared" si="357"/>
        <v>53039.358879599597</v>
      </c>
      <c r="K1876" s="15">
        <f t="shared" si="351"/>
        <v>53074.665028981894</v>
      </c>
      <c r="L1876" s="36">
        <f t="shared" si="352"/>
        <v>2847.3349710181064</v>
      </c>
      <c r="M1876" s="36">
        <f t="shared" si="353"/>
        <v>2847.3349710181064</v>
      </c>
      <c r="N1876" s="36">
        <f t="shared" si="354"/>
        <v>5.0916186313402709E-2</v>
      </c>
      <c r="O1876" s="36">
        <f t="shared" si="355"/>
        <v>8107316.4371826807</v>
      </c>
      <c r="P1876" s="35">
        <f t="shared" si="358"/>
        <v>8107316.4371826807</v>
      </c>
    </row>
    <row r="1877" spans="1:16" ht="17" x14ac:dyDescent="0.4">
      <c r="A1877" s="1">
        <v>1876</v>
      </c>
      <c r="B1877" s="21">
        <v>41689</v>
      </c>
      <c r="C1877" s="43">
        <v>4</v>
      </c>
      <c r="D1877" s="24">
        <v>55658</v>
      </c>
      <c r="E1877" s="25">
        <f t="shared" si="359"/>
        <v>52490</v>
      </c>
      <c r="F1877" s="25">
        <f t="shared" si="360"/>
        <v>52568.625</v>
      </c>
      <c r="G1877" s="25">
        <f t="shared" si="349"/>
        <v>1.0587684193756257</v>
      </c>
      <c r="H1877" s="25">
        <f t="shared" si="356"/>
        <v>1.0012225194949984</v>
      </c>
      <c r="I1877" s="4">
        <f t="shared" si="350"/>
        <v>55590.040092259471</v>
      </c>
      <c r="J1877" s="25">
        <f t="shared" si="357"/>
        <v>53039.89954566244</v>
      </c>
      <c r="K1877" s="15">
        <f t="shared" si="351"/>
        <v>53104.741856869769</v>
      </c>
      <c r="L1877" s="36">
        <f t="shared" si="352"/>
        <v>2553.2581431302315</v>
      </c>
      <c r="M1877" s="36">
        <f t="shared" si="353"/>
        <v>2553.2581431302315</v>
      </c>
      <c r="N1877" s="36">
        <f t="shared" si="354"/>
        <v>4.5874054819257458E-2</v>
      </c>
      <c r="O1877" s="36">
        <f t="shared" si="355"/>
        <v>6519127.1454608375</v>
      </c>
      <c r="P1877" s="35">
        <f t="shared" si="358"/>
        <v>6519127.1454608375</v>
      </c>
    </row>
    <row r="1878" spans="1:16" ht="17" x14ac:dyDescent="0.4">
      <c r="A1878" s="1">
        <v>1877</v>
      </c>
      <c r="B1878" s="21">
        <v>41690</v>
      </c>
      <c r="C1878" s="43">
        <v>1</v>
      </c>
      <c r="D1878" s="24">
        <v>43983</v>
      </c>
      <c r="E1878" s="25">
        <f t="shared" si="359"/>
        <v>52647.25</v>
      </c>
      <c r="F1878" s="25">
        <f t="shared" si="360"/>
        <v>51691.25</v>
      </c>
      <c r="G1878" s="25">
        <f t="shared" si="349"/>
        <v>0.85087901724179626</v>
      </c>
      <c r="H1878" s="25">
        <f t="shared" si="356"/>
        <v>0.99908176007043725</v>
      </c>
      <c r="I1878" s="4">
        <f t="shared" si="350"/>
        <v>44023.424065813306</v>
      </c>
      <c r="J1878" s="25">
        <f t="shared" si="357"/>
        <v>53040.440211725283</v>
      </c>
      <c r="K1878" s="15">
        <f t="shared" si="351"/>
        <v>52991.736361641291</v>
      </c>
      <c r="L1878" s="36">
        <f t="shared" si="352"/>
        <v>-9008.7363616412913</v>
      </c>
      <c r="M1878" s="36">
        <f t="shared" si="353"/>
        <v>9008.7363616412913</v>
      </c>
      <c r="N1878" s="36">
        <f t="shared" si="354"/>
        <v>0.20482314443401523</v>
      </c>
      <c r="O1878" s="36">
        <f t="shared" si="355"/>
        <v>81157330.833557963</v>
      </c>
      <c r="P1878" s="35">
        <f t="shared" si="358"/>
        <v>81157330.833557963</v>
      </c>
    </row>
    <row r="1879" spans="1:16" ht="17" x14ac:dyDescent="0.4">
      <c r="A1879" s="1">
        <v>1878</v>
      </c>
      <c r="B1879" s="21">
        <v>41691</v>
      </c>
      <c r="C1879" s="43">
        <v>2</v>
      </c>
      <c r="D1879" s="24">
        <v>55026</v>
      </c>
      <c r="E1879" s="25">
        <f t="shared" si="359"/>
        <v>50735.25</v>
      </c>
      <c r="F1879" s="25">
        <f t="shared" si="360"/>
        <v>49209</v>
      </c>
      <c r="G1879" s="25">
        <f t="shared" si="349"/>
        <v>1.1182100835213071</v>
      </c>
      <c r="H1879" s="25">
        <f t="shared" si="356"/>
        <v>0.99903006100488578</v>
      </c>
      <c r="I1879" s="4">
        <f t="shared" si="350"/>
        <v>55079.423680856482</v>
      </c>
      <c r="J1879" s="25">
        <f t="shared" si="357"/>
        <v>53040.980877788126</v>
      </c>
      <c r="K1879" s="15">
        <f t="shared" si="351"/>
        <v>52989.534362095656</v>
      </c>
      <c r="L1879" s="36">
        <f t="shared" si="352"/>
        <v>2036.4656379043445</v>
      </c>
      <c r="M1879" s="36">
        <f t="shared" si="353"/>
        <v>2036.4656379043445</v>
      </c>
      <c r="N1879" s="36">
        <f t="shared" si="354"/>
        <v>3.7009152726063033E-2</v>
      </c>
      <c r="O1879" s="36">
        <f t="shared" si="355"/>
        <v>4147192.2943651485</v>
      </c>
      <c r="P1879" s="35">
        <f t="shared" si="358"/>
        <v>4147192.2943651485</v>
      </c>
    </row>
    <row r="1880" spans="1:16" ht="17" x14ac:dyDescent="0.4">
      <c r="A1880" s="1">
        <v>1879</v>
      </c>
      <c r="B1880" s="21">
        <v>41692</v>
      </c>
      <c r="C1880" s="43">
        <v>3</v>
      </c>
      <c r="D1880" s="24">
        <v>48274</v>
      </c>
      <c r="E1880" s="25">
        <f t="shared" si="359"/>
        <v>47682.75</v>
      </c>
      <c r="F1880" s="25">
        <f t="shared" si="360"/>
        <v>48730.75</v>
      </c>
      <c r="G1880" s="25">
        <f t="shared" si="349"/>
        <v>0.99062706812433632</v>
      </c>
      <c r="H1880" s="25">
        <f t="shared" si="356"/>
        <v>1.0006656594296783</v>
      </c>
      <c r="I1880" s="4">
        <f t="shared" si="350"/>
        <v>48241.887332791448</v>
      </c>
      <c r="J1880" s="25">
        <f t="shared" si="357"/>
        <v>53041.521543850969</v>
      </c>
      <c r="K1880" s="15">
        <f t="shared" si="351"/>
        <v>53076.829132831117</v>
      </c>
      <c r="L1880" s="36">
        <f t="shared" si="352"/>
        <v>-4802.829132831117</v>
      </c>
      <c r="M1880" s="36">
        <f t="shared" si="353"/>
        <v>4802.829132831117</v>
      </c>
      <c r="N1880" s="36">
        <f t="shared" si="354"/>
        <v>9.949101240483732E-2</v>
      </c>
      <c r="O1880" s="36">
        <f t="shared" si="355"/>
        <v>23067167.679171298</v>
      </c>
      <c r="P1880" s="35">
        <f t="shared" si="358"/>
        <v>23067167.679171298</v>
      </c>
    </row>
    <row r="1881" spans="1:16" ht="17" x14ac:dyDescent="0.4">
      <c r="A1881" s="1">
        <v>1880</v>
      </c>
      <c r="B1881" s="21">
        <v>41693</v>
      </c>
      <c r="C1881" s="43">
        <v>4</v>
      </c>
      <c r="D1881" s="24">
        <v>43448</v>
      </c>
      <c r="E1881" s="25">
        <f t="shared" si="359"/>
        <v>49778.75</v>
      </c>
      <c r="F1881" s="25">
        <f t="shared" si="360"/>
        <v>49583.5</v>
      </c>
      <c r="G1881" s="25">
        <f t="shared" si="349"/>
        <v>0.87625923946474127</v>
      </c>
      <c r="H1881" s="25">
        <f t="shared" si="356"/>
        <v>1.0012225194949984</v>
      </c>
      <c r="I1881" s="4">
        <f t="shared" si="350"/>
        <v>43394.948829072004</v>
      </c>
      <c r="J1881" s="25">
        <f t="shared" si="357"/>
        <v>53042.062209913813</v>
      </c>
      <c r="K1881" s="15">
        <f t="shared" si="351"/>
        <v>53106.907165020348</v>
      </c>
      <c r="L1881" s="36">
        <f t="shared" si="352"/>
        <v>-9658.9071650203477</v>
      </c>
      <c r="M1881" s="36">
        <f t="shared" si="353"/>
        <v>9658.9071650203477</v>
      </c>
      <c r="N1881" s="36">
        <f t="shared" si="354"/>
        <v>0.22230959227168909</v>
      </c>
      <c r="O1881" s="36">
        <f t="shared" si="355"/>
        <v>93294487.622481406</v>
      </c>
      <c r="P1881" s="35">
        <f t="shared" si="358"/>
        <v>93294487.622481406</v>
      </c>
    </row>
    <row r="1882" spans="1:16" ht="17" x14ac:dyDescent="0.4">
      <c r="A1882" s="1">
        <v>1881</v>
      </c>
      <c r="B1882" s="21">
        <v>41694</v>
      </c>
      <c r="C1882" s="43">
        <v>1</v>
      </c>
      <c r="D1882" s="24">
        <v>52367</v>
      </c>
      <c r="E1882" s="25">
        <f t="shared" si="359"/>
        <v>49388.25</v>
      </c>
      <c r="F1882" s="25">
        <f t="shared" si="360"/>
        <v>50041.25</v>
      </c>
      <c r="G1882" s="25">
        <f t="shared" si="349"/>
        <v>1.0464766567581745</v>
      </c>
      <c r="H1882" s="25">
        <f t="shared" si="356"/>
        <v>0.99908176007043725</v>
      </c>
      <c r="I1882" s="4">
        <f t="shared" si="350"/>
        <v>52415.129664971588</v>
      </c>
      <c r="J1882" s="25">
        <f t="shared" si="357"/>
        <v>53042.602875976663</v>
      </c>
      <c r="K1882" s="15">
        <f t="shared" si="351"/>
        <v>52993.897040048003</v>
      </c>
      <c r="L1882" s="36">
        <f t="shared" si="352"/>
        <v>-626.89704004800296</v>
      </c>
      <c r="M1882" s="36">
        <f t="shared" si="353"/>
        <v>626.89704004800296</v>
      </c>
      <c r="N1882" s="36">
        <f t="shared" si="354"/>
        <v>1.1971223099432906E-2</v>
      </c>
      <c r="O1882" s="36">
        <f t="shared" si="355"/>
        <v>392999.89882094745</v>
      </c>
      <c r="P1882" s="35">
        <f t="shared" si="358"/>
        <v>392999.89882094745</v>
      </c>
    </row>
    <row r="1883" spans="1:16" ht="17" x14ac:dyDescent="0.4">
      <c r="A1883" s="1">
        <v>1882</v>
      </c>
      <c r="B1883" s="21">
        <v>41695</v>
      </c>
      <c r="C1883" s="43">
        <v>2</v>
      </c>
      <c r="D1883" s="24">
        <v>53464</v>
      </c>
      <c r="E1883" s="25">
        <f t="shared" si="359"/>
        <v>50694.25</v>
      </c>
      <c r="F1883" s="25">
        <f t="shared" si="360"/>
        <v>50597.25</v>
      </c>
      <c r="G1883" s="25">
        <f t="shared" si="349"/>
        <v>1.056658217590877</v>
      </c>
      <c r="H1883" s="25">
        <f t="shared" si="356"/>
        <v>0.99903006100488578</v>
      </c>
      <c r="I1883" s="4">
        <f t="shared" si="350"/>
        <v>53515.907165218458</v>
      </c>
      <c r="J1883" s="25">
        <f t="shared" si="357"/>
        <v>53043.143542039506</v>
      </c>
      <c r="K1883" s="15">
        <f t="shared" si="351"/>
        <v>52991.69492869464</v>
      </c>
      <c r="L1883" s="36">
        <f t="shared" si="352"/>
        <v>472.30507130535989</v>
      </c>
      <c r="M1883" s="36">
        <f t="shared" si="353"/>
        <v>472.30507130535989</v>
      </c>
      <c r="N1883" s="36">
        <f t="shared" si="354"/>
        <v>8.8340765993071956E-3</v>
      </c>
      <c r="O1883" s="36">
        <f t="shared" si="355"/>
        <v>223072.08038076109</v>
      </c>
      <c r="P1883" s="35">
        <f t="shared" si="358"/>
        <v>223072.08038076109</v>
      </c>
    </row>
    <row r="1884" spans="1:16" ht="17" x14ac:dyDescent="0.4">
      <c r="A1884" s="1">
        <v>1883</v>
      </c>
      <c r="B1884" s="21">
        <v>41696</v>
      </c>
      <c r="C1884" s="43">
        <v>3</v>
      </c>
      <c r="D1884" s="24">
        <v>53498</v>
      </c>
      <c r="E1884" s="25">
        <f t="shared" si="359"/>
        <v>50500.25</v>
      </c>
      <c r="F1884" s="25">
        <f t="shared" si="360"/>
        <v>50496.5</v>
      </c>
      <c r="G1884" s="25">
        <f t="shared" si="349"/>
        <v>1.0594397631519017</v>
      </c>
      <c r="H1884" s="25">
        <f t="shared" si="356"/>
        <v>1.0006656594296783</v>
      </c>
      <c r="I1884" s="4">
        <f t="shared" si="350"/>
        <v>53462.412241158323</v>
      </c>
      <c r="J1884" s="25">
        <f t="shared" si="357"/>
        <v>53043.68420810235</v>
      </c>
      <c r="K1884" s="15">
        <f t="shared" si="351"/>
        <v>53078.993236680355</v>
      </c>
      <c r="L1884" s="36">
        <f t="shared" si="352"/>
        <v>419.00676331964496</v>
      </c>
      <c r="M1884" s="36">
        <f t="shared" si="353"/>
        <v>419.00676331964496</v>
      </c>
      <c r="N1884" s="36">
        <f t="shared" si="354"/>
        <v>7.8321949104573057E-3</v>
      </c>
      <c r="O1884" s="36">
        <f t="shared" si="355"/>
        <v>175566.66770760497</v>
      </c>
      <c r="P1884" s="35">
        <f t="shared" si="358"/>
        <v>175566.66770760497</v>
      </c>
    </row>
    <row r="1885" spans="1:16" ht="17" x14ac:dyDescent="0.4">
      <c r="A1885" s="1">
        <v>1884</v>
      </c>
      <c r="B1885" s="21">
        <v>41697</v>
      </c>
      <c r="C1885" s="43">
        <v>4</v>
      </c>
      <c r="D1885" s="24">
        <v>42672</v>
      </c>
      <c r="E1885" s="25">
        <f t="shared" si="359"/>
        <v>50492.75</v>
      </c>
      <c r="F1885" s="25">
        <f t="shared" si="360"/>
        <v>49799.625</v>
      </c>
      <c r="G1885" s="25">
        <f t="shared" si="349"/>
        <v>0.85687392224339043</v>
      </c>
      <c r="H1885" s="25">
        <f t="shared" si="356"/>
        <v>1.0012225194949984</v>
      </c>
      <c r="I1885" s="4">
        <f t="shared" si="350"/>
        <v>42619.896345842397</v>
      </c>
      <c r="J1885" s="25">
        <f t="shared" si="357"/>
        <v>53044.224874165193</v>
      </c>
      <c r="K1885" s="15">
        <f t="shared" si="351"/>
        <v>53109.072473170942</v>
      </c>
      <c r="L1885" s="36">
        <f t="shared" si="352"/>
        <v>-10437.072473170942</v>
      </c>
      <c r="M1885" s="36">
        <f t="shared" si="353"/>
        <v>10437.072473170942</v>
      </c>
      <c r="N1885" s="36">
        <f t="shared" si="354"/>
        <v>0.24458831255087507</v>
      </c>
      <c r="O1885" s="36">
        <f t="shared" si="355"/>
        <v>108932481.8102226</v>
      </c>
      <c r="P1885" s="35">
        <f t="shared" si="358"/>
        <v>108932481.8102226</v>
      </c>
    </row>
    <row r="1886" spans="1:16" ht="17" x14ac:dyDescent="0.4">
      <c r="A1886" s="1">
        <v>1885</v>
      </c>
      <c r="B1886" s="21">
        <v>41698</v>
      </c>
      <c r="C1886" s="43">
        <v>1</v>
      </c>
      <c r="D1886" s="24">
        <v>52337</v>
      </c>
      <c r="E1886" s="25">
        <f t="shared" si="359"/>
        <v>49106.5</v>
      </c>
      <c r="F1886" s="25">
        <f t="shared" si="360"/>
        <v>47920.375</v>
      </c>
      <c r="G1886" s="25">
        <f t="shared" si="349"/>
        <v>1.0921659106382202</v>
      </c>
      <c r="H1886" s="25">
        <f t="shared" si="356"/>
        <v>0.99908176007043725</v>
      </c>
      <c r="I1886" s="4">
        <f t="shared" si="350"/>
        <v>52385.102092455512</v>
      </c>
      <c r="J1886" s="25">
        <f t="shared" si="357"/>
        <v>53044.765540228036</v>
      </c>
      <c r="K1886" s="15">
        <f t="shared" si="351"/>
        <v>52996.057718454707</v>
      </c>
      <c r="L1886" s="36">
        <f t="shared" si="352"/>
        <v>-659.05771845470736</v>
      </c>
      <c r="M1886" s="36">
        <f t="shared" si="353"/>
        <v>659.05771845470736</v>
      </c>
      <c r="N1886" s="36">
        <f t="shared" si="354"/>
        <v>1.2592577305820115E-2</v>
      </c>
      <c r="O1886" s="36">
        <f t="shared" si="355"/>
        <v>434357.07625472429</v>
      </c>
      <c r="P1886" s="35">
        <f t="shared" si="358"/>
        <v>434357.07625472429</v>
      </c>
    </row>
    <row r="1887" spans="1:16" ht="17" x14ac:dyDescent="0.4">
      <c r="A1887" s="1">
        <v>1886</v>
      </c>
      <c r="B1887" s="21">
        <v>41699</v>
      </c>
      <c r="C1887" s="43">
        <v>2</v>
      </c>
      <c r="D1887" s="24">
        <v>47919</v>
      </c>
      <c r="E1887" s="25">
        <f t="shared" si="359"/>
        <v>46734.25</v>
      </c>
      <c r="F1887" s="25">
        <f t="shared" si="360"/>
        <v>48161.625</v>
      </c>
      <c r="G1887" s="25">
        <f t="shared" si="349"/>
        <v>0.99496227546308913</v>
      </c>
      <c r="H1887" s="25">
        <f t="shared" si="356"/>
        <v>0.99903006100488578</v>
      </c>
      <c r="I1887" s="4">
        <f t="shared" si="350"/>
        <v>47965.523631791548</v>
      </c>
      <c r="J1887" s="25">
        <f t="shared" si="357"/>
        <v>53045.306206290879</v>
      </c>
      <c r="K1887" s="15">
        <f t="shared" si="351"/>
        <v>52993.855495293625</v>
      </c>
      <c r="L1887" s="36">
        <f t="shared" si="352"/>
        <v>-5074.8554952936247</v>
      </c>
      <c r="M1887" s="36">
        <f t="shared" si="353"/>
        <v>5074.8554952936247</v>
      </c>
      <c r="N1887" s="36">
        <f t="shared" si="354"/>
        <v>0.10590487062112366</v>
      </c>
      <c r="O1887" s="36">
        <f t="shared" si="355"/>
        <v>25754158.298111901</v>
      </c>
      <c r="P1887" s="35">
        <f t="shared" si="358"/>
        <v>25754158.298111901</v>
      </c>
    </row>
    <row r="1888" spans="1:16" ht="17" x14ac:dyDescent="0.4">
      <c r="A1888" s="1">
        <v>1887</v>
      </c>
      <c r="B1888" s="21">
        <v>41700</v>
      </c>
      <c r="C1888" s="43">
        <v>3</v>
      </c>
      <c r="D1888" s="24">
        <v>44009</v>
      </c>
      <c r="E1888" s="25">
        <f t="shared" si="359"/>
        <v>49589</v>
      </c>
      <c r="F1888" s="25">
        <f t="shared" si="360"/>
        <v>50063.375</v>
      </c>
      <c r="G1888" s="25">
        <f t="shared" si="349"/>
        <v>0.87906578411862968</v>
      </c>
      <c r="H1888" s="25">
        <f t="shared" si="356"/>
        <v>1.0006656594296783</v>
      </c>
      <c r="I1888" s="4">
        <f t="shared" si="350"/>
        <v>43979.724481684112</v>
      </c>
      <c r="J1888" s="25">
        <f t="shared" si="357"/>
        <v>53045.84687235373</v>
      </c>
      <c r="K1888" s="15">
        <f t="shared" si="351"/>
        <v>53081.157340529586</v>
      </c>
      <c r="L1888" s="36">
        <f t="shared" si="352"/>
        <v>-9072.1573405295858</v>
      </c>
      <c r="M1888" s="36">
        <f t="shared" si="353"/>
        <v>9072.1573405295858</v>
      </c>
      <c r="N1888" s="36">
        <f t="shared" si="354"/>
        <v>0.20614322844258187</v>
      </c>
      <c r="O1888" s="36">
        <f t="shared" si="355"/>
        <v>82304038.81132485</v>
      </c>
      <c r="P1888" s="35">
        <f t="shared" si="358"/>
        <v>82304038.81132485</v>
      </c>
    </row>
    <row r="1889" spans="1:16" ht="17" x14ac:dyDescent="0.4">
      <c r="A1889" s="1">
        <v>1888</v>
      </c>
      <c r="B1889" s="21">
        <v>41701</v>
      </c>
      <c r="C1889" s="43">
        <v>4</v>
      </c>
      <c r="D1889" s="24">
        <v>54091</v>
      </c>
      <c r="E1889" s="25">
        <f t="shared" si="359"/>
        <v>50537.75</v>
      </c>
      <c r="F1889" s="25">
        <f t="shared" si="360"/>
        <v>51645</v>
      </c>
      <c r="G1889" s="25">
        <f t="shared" si="349"/>
        <v>1.0473617968825637</v>
      </c>
      <c r="H1889" s="25">
        <f t="shared" si="356"/>
        <v>1.0012225194949984</v>
      </c>
      <c r="I1889" s="4">
        <f t="shared" si="350"/>
        <v>54024.953441201753</v>
      </c>
      <c r="J1889" s="25">
        <f t="shared" si="357"/>
        <v>53046.387538416573</v>
      </c>
      <c r="K1889" s="15">
        <f t="shared" si="351"/>
        <v>53111.237781321528</v>
      </c>
      <c r="L1889" s="36">
        <f t="shared" si="352"/>
        <v>979.76221867847198</v>
      </c>
      <c r="M1889" s="36">
        <f t="shared" si="353"/>
        <v>979.76221867847198</v>
      </c>
      <c r="N1889" s="36">
        <f t="shared" si="354"/>
        <v>1.8113220659231148E-2</v>
      </c>
      <c r="O1889" s="36">
        <f t="shared" si="355"/>
        <v>959934.00514976191</v>
      </c>
      <c r="P1889" s="35">
        <f t="shared" si="358"/>
        <v>959934.00514976191</v>
      </c>
    </row>
    <row r="1890" spans="1:16" ht="17" x14ac:dyDescent="0.4">
      <c r="A1890" s="1">
        <v>1889</v>
      </c>
      <c r="B1890" s="21">
        <v>41702</v>
      </c>
      <c r="C1890" s="43">
        <v>1</v>
      </c>
      <c r="D1890" s="24">
        <v>56132</v>
      </c>
      <c r="E1890" s="25">
        <f t="shared" si="359"/>
        <v>52752.25</v>
      </c>
      <c r="F1890" s="25">
        <f t="shared" si="360"/>
        <v>52887.875</v>
      </c>
      <c r="G1890" s="25">
        <f t="shared" si="349"/>
        <v>1.0613396737910155</v>
      </c>
      <c r="H1890" s="25">
        <f t="shared" si="356"/>
        <v>0.99908176007043725</v>
      </c>
      <c r="I1890" s="4">
        <f t="shared" si="350"/>
        <v>56183.590015738635</v>
      </c>
      <c r="J1890" s="25">
        <f t="shared" si="357"/>
        <v>53046.928204479416</v>
      </c>
      <c r="K1890" s="15">
        <f t="shared" si="351"/>
        <v>52998.218396861412</v>
      </c>
      <c r="L1890" s="36">
        <f t="shared" si="352"/>
        <v>3133.7816031385883</v>
      </c>
      <c r="M1890" s="36">
        <f t="shared" si="353"/>
        <v>3133.7816031385883</v>
      </c>
      <c r="N1890" s="36">
        <f t="shared" si="354"/>
        <v>5.5828789338320181E-2</v>
      </c>
      <c r="O1890" s="36">
        <f t="shared" si="355"/>
        <v>9820587.1361698601</v>
      </c>
      <c r="P1890" s="35">
        <f t="shared" si="358"/>
        <v>9820587.1361698601</v>
      </c>
    </row>
    <row r="1891" spans="1:16" ht="17" x14ac:dyDescent="0.4">
      <c r="A1891" s="1">
        <v>1890</v>
      </c>
      <c r="B1891" s="21">
        <v>41703</v>
      </c>
      <c r="C1891" s="43">
        <v>2</v>
      </c>
      <c r="D1891" s="24">
        <v>56777</v>
      </c>
      <c r="E1891" s="25">
        <f t="shared" si="359"/>
        <v>53023.5</v>
      </c>
      <c r="F1891" s="25">
        <f t="shared" si="360"/>
        <v>53184.375</v>
      </c>
      <c r="G1891" s="25">
        <f t="shared" si="349"/>
        <v>1.0675503848639756</v>
      </c>
      <c r="H1891" s="25">
        <f t="shared" si="356"/>
        <v>0.99903006100488578</v>
      </c>
      <c r="I1891" s="4">
        <f t="shared" si="350"/>
        <v>56832.123692944944</v>
      </c>
      <c r="J1891" s="25">
        <f t="shared" si="357"/>
        <v>53047.46887054226</v>
      </c>
      <c r="K1891" s="15">
        <f t="shared" si="351"/>
        <v>52996.016061892617</v>
      </c>
      <c r="L1891" s="36">
        <f t="shared" si="352"/>
        <v>3780.9839381073834</v>
      </c>
      <c r="M1891" s="36">
        <f t="shared" si="353"/>
        <v>3780.9839381073834</v>
      </c>
      <c r="N1891" s="36">
        <f t="shared" si="354"/>
        <v>6.659358434062003E-2</v>
      </c>
      <c r="O1891" s="36">
        <f t="shared" si="355"/>
        <v>14295839.540226018</v>
      </c>
      <c r="P1891" s="35">
        <f t="shared" si="358"/>
        <v>14295839.540226018</v>
      </c>
    </row>
    <row r="1892" spans="1:16" ht="17" x14ac:dyDescent="0.4">
      <c r="A1892" s="1">
        <v>1891</v>
      </c>
      <c r="B1892" s="21">
        <v>41704</v>
      </c>
      <c r="C1892" s="43">
        <v>3</v>
      </c>
      <c r="D1892" s="24">
        <v>45094</v>
      </c>
      <c r="E1892" s="25">
        <f t="shared" si="359"/>
        <v>53345.25</v>
      </c>
      <c r="F1892" s="25">
        <f t="shared" si="360"/>
        <v>52191.5</v>
      </c>
      <c r="G1892" s="25">
        <f t="shared" si="349"/>
        <v>0.86401042315319543</v>
      </c>
      <c r="H1892" s="25">
        <f t="shared" si="356"/>
        <v>1.0006656594296783</v>
      </c>
      <c r="I1892" s="4">
        <f t="shared" si="350"/>
        <v>45064.002721649282</v>
      </c>
      <c r="J1892" s="25">
        <f t="shared" si="357"/>
        <v>53048.009536605103</v>
      </c>
      <c r="K1892" s="15">
        <f t="shared" si="351"/>
        <v>53083.321444378809</v>
      </c>
      <c r="L1892" s="36">
        <f t="shared" si="352"/>
        <v>-7989.3214443788092</v>
      </c>
      <c r="M1892" s="36">
        <f t="shared" si="353"/>
        <v>7989.3214443788092</v>
      </c>
      <c r="N1892" s="36">
        <f t="shared" si="354"/>
        <v>0.17717038728830464</v>
      </c>
      <c r="O1892" s="36">
        <f t="shared" si="355"/>
        <v>63829257.141611099</v>
      </c>
      <c r="P1892" s="35">
        <f t="shared" si="358"/>
        <v>63829257.141611099</v>
      </c>
    </row>
    <row r="1893" spans="1:16" ht="17" x14ac:dyDescent="0.4">
      <c r="A1893" s="1">
        <v>1892</v>
      </c>
      <c r="B1893" s="21">
        <v>41705</v>
      </c>
      <c r="C1893" s="43">
        <v>4</v>
      </c>
      <c r="D1893" s="24">
        <v>55378</v>
      </c>
      <c r="E1893" s="25">
        <f t="shared" si="359"/>
        <v>51037.75</v>
      </c>
      <c r="F1893" s="25">
        <f t="shared" si="360"/>
        <v>49194.125</v>
      </c>
      <c r="G1893" s="25">
        <f t="shared" si="349"/>
        <v>1.1257035265898112</v>
      </c>
      <c r="H1893" s="25">
        <f t="shared" si="356"/>
        <v>1.0012225194949984</v>
      </c>
      <c r="I1893" s="4">
        <f t="shared" si="350"/>
        <v>55310.38197975394</v>
      </c>
      <c r="J1893" s="25">
        <f t="shared" si="357"/>
        <v>53048.550202667953</v>
      </c>
      <c r="K1893" s="15">
        <f t="shared" si="351"/>
        <v>53113.403089472115</v>
      </c>
      <c r="L1893" s="36">
        <f t="shared" si="352"/>
        <v>2264.5969105278855</v>
      </c>
      <c r="M1893" s="36">
        <f t="shared" si="353"/>
        <v>2264.5969105278855</v>
      </c>
      <c r="N1893" s="36">
        <f t="shared" si="354"/>
        <v>4.0893439823176815E-2</v>
      </c>
      <c r="O1893" s="36">
        <f t="shared" si="355"/>
        <v>5128399.1671724441</v>
      </c>
      <c r="P1893" s="35">
        <f t="shared" si="358"/>
        <v>5128399.1671724441</v>
      </c>
    </row>
    <row r="1894" spans="1:16" ht="17" x14ac:dyDescent="0.4">
      <c r="A1894" s="1">
        <v>1893</v>
      </c>
      <c r="B1894" s="21">
        <v>41706</v>
      </c>
      <c r="C1894" s="43">
        <v>1</v>
      </c>
      <c r="D1894" s="24">
        <v>46902</v>
      </c>
      <c r="E1894" s="25">
        <f t="shared" si="359"/>
        <v>47350.5</v>
      </c>
      <c r="F1894" s="25">
        <f t="shared" si="360"/>
        <v>48169.75</v>
      </c>
      <c r="G1894" s="25">
        <f t="shared" si="349"/>
        <v>0.97368161553672172</v>
      </c>
      <c r="H1894" s="25">
        <f t="shared" si="356"/>
        <v>0.99908176007043725</v>
      </c>
      <c r="I1894" s="4">
        <f t="shared" si="350"/>
        <v>46945.106871627118</v>
      </c>
      <c r="J1894" s="25">
        <f t="shared" si="357"/>
        <v>53049.090868730797</v>
      </c>
      <c r="K1894" s="15">
        <f t="shared" si="351"/>
        <v>53000.379075268123</v>
      </c>
      <c r="L1894" s="36">
        <f t="shared" si="352"/>
        <v>-6098.3790752681234</v>
      </c>
      <c r="M1894" s="36">
        <f t="shared" si="353"/>
        <v>6098.3790752681234</v>
      </c>
      <c r="N1894" s="36">
        <f t="shared" si="354"/>
        <v>0.1300238598624392</v>
      </c>
      <c r="O1894" s="36">
        <f t="shared" si="355"/>
        <v>37190227.345668092</v>
      </c>
      <c r="P1894" s="35">
        <f t="shared" si="358"/>
        <v>37190227.345668092</v>
      </c>
    </row>
    <row r="1895" spans="1:16" ht="17" x14ac:dyDescent="0.4">
      <c r="A1895" s="1">
        <v>1894</v>
      </c>
      <c r="B1895" s="21">
        <v>41707</v>
      </c>
      <c r="C1895" s="43">
        <v>2</v>
      </c>
      <c r="D1895" s="24">
        <v>42028</v>
      </c>
      <c r="E1895" s="25">
        <f t="shared" si="359"/>
        <v>48989</v>
      </c>
      <c r="F1895" s="25">
        <f t="shared" si="360"/>
        <v>48585.875</v>
      </c>
      <c r="G1895" s="25">
        <f t="shared" si="349"/>
        <v>0.86502507158716402</v>
      </c>
      <c r="H1895" s="25">
        <f t="shared" si="356"/>
        <v>0.99903006100488578</v>
      </c>
      <c r="I1895" s="4">
        <f t="shared" si="350"/>
        <v>42068.80417364584</v>
      </c>
      <c r="J1895" s="25">
        <f t="shared" si="357"/>
        <v>53049.63153479364</v>
      </c>
      <c r="K1895" s="15">
        <f t="shared" si="351"/>
        <v>52998.176628491601</v>
      </c>
      <c r="L1895" s="36">
        <f t="shared" si="352"/>
        <v>-10970.176628491601</v>
      </c>
      <c r="M1895" s="36">
        <f t="shared" si="353"/>
        <v>10970.176628491601</v>
      </c>
      <c r="N1895" s="36">
        <f t="shared" si="354"/>
        <v>0.26102066785218431</v>
      </c>
      <c r="O1895" s="36">
        <f t="shared" si="355"/>
        <v>120344775.26030335</v>
      </c>
      <c r="P1895" s="35">
        <f t="shared" si="358"/>
        <v>120344775.26030335</v>
      </c>
    </row>
    <row r="1896" spans="1:16" ht="17" x14ac:dyDescent="0.4">
      <c r="A1896" s="1">
        <v>1895</v>
      </c>
      <c r="B1896" s="21">
        <v>41708</v>
      </c>
      <c r="C1896" s="43">
        <v>3</v>
      </c>
      <c r="D1896" s="24">
        <v>51648</v>
      </c>
      <c r="E1896" s="25">
        <f t="shared" si="359"/>
        <v>48182.75</v>
      </c>
      <c r="F1896" s="25">
        <f t="shared" si="360"/>
        <v>48876.5</v>
      </c>
      <c r="G1896" s="25">
        <f t="shared" si="349"/>
        <v>1.056704142072366</v>
      </c>
      <c r="H1896" s="25">
        <f t="shared" si="356"/>
        <v>1.0006656594296783</v>
      </c>
      <c r="I1896" s="4">
        <f t="shared" si="350"/>
        <v>51613.642891908952</v>
      </c>
      <c r="J1896" s="25">
        <f t="shared" si="357"/>
        <v>53050.172200856483</v>
      </c>
      <c r="K1896" s="15">
        <f t="shared" si="351"/>
        <v>53085.48554822804</v>
      </c>
      <c r="L1896" s="36">
        <f t="shared" si="352"/>
        <v>-1437.48554822804</v>
      </c>
      <c r="M1896" s="36">
        <f t="shared" si="353"/>
        <v>1437.48554822804</v>
      </c>
      <c r="N1896" s="36">
        <f t="shared" si="354"/>
        <v>2.7832356494502015E-2</v>
      </c>
      <c r="O1896" s="36">
        <f t="shared" si="355"/>
        <v>2066364.7013644688</v>
      </c>
      <c r="P1896" s="35">
        <f t="shared" si="358"/>
        <v>2066364.7013644688</v>
      </c>
    </row>
    <row r="1897" spans="1:16" ht="17" x14ac:dyDescent="0.4">
      <c r="A1897" s="1">
        <v>1896</v>
      </c>
      <c r="B1897" s="21">
        <v>41709</v>
      </c>
      <c r="C1897" s="43">
        <v>4</v>
      </c>
      <c r="D1897" s="24">
        <v>52153</v>
      </c>
      <c r="E1897" s="25">
        <f t="shared" si="359"/>
        <v>49570.25</v>
      </c>
      <c r="F1897" s="25">
        <f t="shared" si="360"/>
        <v>49462.75</v>
      </c>
      <c r="G1897" s="25">
        <f t="shared" si="349"/>
        <v>1.0543894142561827</v>
      </c>
      <c r="H1897" s="25">
        <f t="shared" si="356"/>
        <v>1.0012225194949984</v>
      </c>
      <c r="I1897" s="4">
        <f t="shared" si="350"/>
        <v>52089.319791074202</v>
      </c>
      <c r="J1897" s="25">
        <f t="shared" si="357"/>
        <v>53050.712866919326</v>
      </c>
      <c r="K1897" s="15">
        <f t="shared" si="351"/>
        <v>53115.568397622701</v>
      </c>
      <c r="L1897" s="36">
        <f t="shared" si="352"/>
        <v>-962.56839762270101</v>
      </c>
      <c r="M1897" s="36">
        <f t="shared" si="353"/>
        <v>962.56839762270101</v>
      </c>
      <c r="N1897" s="36">
        <f t="shared" si="354"/>
        <v>1.8456625651883898E-2</v>
      </c>
      <c r="O1897" s="36">
        <f t="shared" si="355"/>
        <v>926537.92010193423</v>
      </c>
      <c r="P1897" s="35">
        <f t="shared" si="358"/>
        <v>926537.92010193423</v>
      </c>
    </row>
    <row r="1898" spans="1:16" ht="17" x14ac:dyDescent="0.4">
      <c r="A1898" s="1">
        <v>1897</v>
      </c>
      <c r="B1898" s="21">
        <v>41710</v>
      </c>
      <c r="C1898" s="43">
        <v>1</v>
      </c>
      <c r="D1898" s="24">
        <v>52452</v>
      </c>
      <c r="E1898" s="25">
        <f t="shared" si="359"/>
        <v>49355.25</v>
      </c>
      <c r="F1898" s="25">
        <f t="shared" si="360"/>
        <v>49192.25</v>
      </c>
      <c r="G1898" s="25">
        <f t="shared" si="349"/>
        <v>1.0662655194669892</v>
      </c>
      <c r="H1898" s="25">
        <f t="shared" si="356"/>
        <v>0.99908176007043725</v>
      </c>
      <c r="I1898" s="4">
        <f t="shared" si="350"/>
        <v>52500.207787100459</v>
      </c>
      <c r="J1898" s="25">
        <f t="shared" si="357"/>
        <v>53051.253532982169</v>
      </c>
      <c r="K1898" s="15">
        <f t="shared" si="351"/>
        <v>53002.539753674828</v>
      </c>
      <c r="L1898" s="36">
        <f t="shared" si="352"/>
        <v>-550.53975367482781</v>
      </c>
      <c r="M1898" s="36">
        <f t="shared" si="353"/>
        <v>550.53975367482781</v>
      </c>
      <c r="N1898" s="36">
        <f t="shared" si="354"/>
        <v>1.0496067903508498E-2</v>
      </c>
      <c r="O1898" s="36">
        <f t="shared" si="355"/>
        <v>303094.02037634008</v>
      </c>
      <c r="P1898" s="35">
        <f t="shared" si="358"/>
        <v>303094.02037634008</v>
      </c>
    </row>
    <row r="1899" spans="1:16" ht="17" x14ac:dyDescent="0.4">
      <c r="A1899" s="1">
        <v>1898</v>
      </c>
      <c r="B1899" s="21">
        <v>41711</v>
      </c>
      <c r="C1899" s="43">
        <v>2</v>
      </c>
      <c r="D1899" s="24">
        <v>41168</v>
      </c>
      <c r="E1899" s="25">
        <f t="shared" si="359"/>
        <v>49029.25</v>
      </c>
      <c r="F1899" s="25">
        <f t="shared" si="360"/>
        <v>48002.5</v>
      </c>
      <c r="G1899" s="25">
        <f t="shared" si="349"/>
        <v>0.8576219988542263</v>
      </c>
      <c r="H1899" s="25">
        <f t="shared" si="356"/>
        <v>0.99903006100488578</v>
      </c>
      <c r="I1899" s="4">
        <f t="shared" si="350"/>
        <v>41207.969216252306</v>
      </c>
      <c r="J1899" s="25">
        <f t="shared" si="357"/>
        <v>53051.79419904502</v>
      </c>
      <c r="K1899" s="15">
        <f t="shared" si="351"/>
        <v>53000.337195090593</v>
      </c>
      <c r="L1899" s="36">
        <f t="shared" si="352"/>
        <v>-11832.337195090593</v>
      </c>
      <c r="M1899" s="36">
        <f t="shared" si="353"/>
        <v>11832.337195090593</v>
      </c>
      <c r="N1899" s="36">
        <f t="shared" si="354"/>
        <v>0.28741588600589274</v>
      </c>
      <c r="O1899" s="36">
        <f t="shared" si="355"/>
        <v>140004203.49832433</v>
      </c>
      <c r="P1899" s="35">
        <f t="shared" si="358"/>
        <v>140004203.49832433</v>
      </c>
    </row>
    <row r="1900" spans="1:16" ht="17" x14ac:dyDescent="0.4">
      <c r="A1900" s="1">
        <v>1899</v>
      </c>
      <c r="B1900" s="21">
        <v>41712</v>
      </c>
      <c r="C1900" s="43">
        <v>3</v>
      </c>
      <c r="D1900" s="24">
        <v>50344</v>
      </c>
      <c r="E1900" s="25">
        <f t="shared" si="359"/>
        <v>46975.75</v>
      </c>
      <c r="F1900" s="25">
        <f t="shared" si="360"/>
        <v>45325.375</v>
      </c>
      <c r="G1900" s="25">
        <f t="shared" si="349"/>
        <v>1.1107244010667314</v>
      </c>
      <c r="H1900" s="25">
        <f t="shared" si="356"/>
        <v>1.0006656594296783</v>
      </c>
      <c r="I1900" s="4">
        <f t="shared" si="350"/>
        <v>50310.510334383987</v>
      </c>
      <c r="J1900" s="25">
        <f t="shared" si="357"/>
        <v>53052.334865107863</v>
      </c>
      <c r="K1900" s="15">
        <f t="shared" si="351"/>
        <v>53087.649652077278</v>
      </c>
      <c r="L1900" s="36">
        <f t="shared" si="352"/>
        <v>-2743.649652077278</v>
      </c>
      <c r="M1900" s="36">
        <f t="shared" si="353"/>
        <v>2743.649652077278</v>
      </c>
      <c r="N1900" s="36">
        <f t="shared" si="354"/>
        <v>5.4498046481751113E-2</v>
      </c>
      <c r="O1900" s="36">
        <f t="shared" si="355"/>
        <v>7527613.4133437686</v>
      </c>
      <c r="P1900" s="35">
        <f t="shared" si="358"/>
        <v>7527613.4133437686</v>
      </c>
    </row>
    <row r="1901" spans="1:16" ht="17" x14ac:dyDescent="0.4">
      <c r="A1901" s="1">
        <v>1900</v>
      </c>
      <c r="B1901" s="21">
        <v>41713</v>
      </c>
      <c r="C1901" s="43">
        <v>4</v>
      </c>
      <c r="D1901" s="24">
        <v>43939</v>
      </c>
      <c r="E1901" s="25">
        <f t="shared" si="359"/>
        <v>43675</v>
      </c>
      <c r="F1901" s="25">
        <f t="shared" si="360"/>
        <v>44544</v>
      </c>
      <c r="G1901" s="25">
        <f t="shared" ref="G1901:G1964" si="361">D1901/F1901</f>
        <v>0.9864179238505747</v>
      </c>
      <c r="H1901" s="25">
        <f t="shared" si="356"/>
        <v>1.0012225194949984</v>
      </c>
      <c r="I1901" s="4">
        <f t="shared" ref="I1901:I1964" si="362">D1901/H1901</f>
        <v>43885.349304929907</v>
      </c>
      <c r="J1901" s="25">
        <f t="shared" si="357"/>
        <v>53052.875531170706</v>
      </c>
      <c r="K1901" s="15">
        <f t="shared" ref="K1901:K1964" si="363">H1901*J1901</f>
        <v>53117.733705773288</v>
      </c>
      <c r="L1901" s="36">
        <f t="shared" ref="L1901:L1964" si="364">D1901-K1901</f>
        <v>-9178.7337057732875</v>
      </c>
      <c r="M1901" s="36">
        <f t="shared" ref="M1901:M1964" si="365">ABS(L1901)</f>
        <v>9178.7337057732875</v>
      </c>
      <c r="N1901" s="36">
        <f t="shared" ref="N1901:N1964" si="366">M1901/D1901</f>
        <v>0.20889719169242102</v>
      </c>
      <c r="O1901" s="36">
        <f t="shared" ref="O1901:O1964" si="367">L1901^2</f>
        <v>84249152.441498622</v>
      </c>
      <c r="P1901" s="35">
        <f t="shared" si="358"/>
        <v>84249152.441498622</v>
      </c>
    </row>
    <row r="1902" spans="1:16" ht="17" x14ac:dyDescent="0.4">
      <c r="A1902" s="1">
        <v>1901</v>
      </c>
      <c r="B1902" s="21">
        <v>41714</v>
      </c>
      <c r="C1902" s="43">
        <v>1</v>
      </c>
      <c r="D1902" s="24">
        <v>39249</v>
      </c>
      <c r="E1902" s="25">
        <f t="shared" si="359"/>
        <v>45413</v>
      </c>
      <c r="F1902" s="25">
        <f t="shared" si="360"/>
        <v>45256.625</v>
      </c>
      <c r="G1902" s="25">
        <f t="shared" si="361"/>
        <v>0.8672542417822805</v>
      </c>
      <c r="H1902" s="25">
        <f t="shared" si="356"/>
        <v>0.99908176007043725</v>
      </c>
      <c r="I1902" s="4">
        <f t="shared" si="362"/>
        <v>39285.073122777125</v>
      </c>
      <c r="J1902" s="25">
        <f t="shared" si="357"/>
        <v>53053.41619723355</v>
      </c>
      <c r="K1902" s="15">
        <f t="shared" si="363"/>
        <v>53004.700432081539</v>
      </c>
      <c r="L1902" s="36">
        <f t="shared" si="364"/>
        <v>-13755.700432081539</v>
      </c>
      <c r="M1902" s="36">
        <f t="shared" si="365"/>
        <v>13755.700432081539</v>
      </c>
      <c r="N1902" s="36">
        <f t="shared" si="366"/>
        <v>0.35047263451505872</v>
      </c>
      <c r="O1902" s="36">
        <f t="shared" si="367"/>
        <v>189219294.37716824</v>
      </c>
      <c r="P1902" s="35">
        <f t="shared" si="358"/>
        <v>189219294.37716824</v>
      </c>
    </row>
    <row r="1903" spans="1:16" ht="17" x14ac:dyDescent="0.4">
      <c r="A1903" s="1">
        <v>1902</v>
      </c>
      <c r="B1903" s="21">
        <v>41715</v>
      </c>
      <c r="C1903" s="43">
        <v>2</v>
      </c>
      <c r="D1903" s="24">
        <v>48120</v>
      </c>
      <c r="E1903" s="25">
        <f t="shared" si="359"/>
        <v>45100.25</v>
      </c>
      <c r="F1903" s="25">
        <f t="shared" si="360"/>
        <v>45695.25</v>
      </c>
      <c r="G1903" s="25">
        <f t="shared" si="361"/>
        <v>1.0530635022239729</v>
      </c>
      <c r="H1903" s="25">
        <f t="shared" si="356"/>
        <v>0.99903006100488578</v>
      </c>
      <c r="I1903" s="4">
        <f t="shared" si="362"/>
        <v>48166.718778810267</v>
      </c>
      <c r="J1903" s="25">
        <f t="shared" si="357"/>
        <v>53053.956863296393</v>
      </c>
      <c r="K1903" s="15">
        <f t="shared" si="363"/>
        <v>53002.497761689578</v>
      </c>
      <c r="L1903" s="36">
        <f t="shared" si="364"/>
        <v>-4882.4977616895776</v>
      </c>
      <c r="M1903" s="36">
        <f t="shared" si="365"/>
        <v>4882.4977616895776</v>
      </c>
      <c r="N1903" s="36">
        <f t="shared" si="366"/>
        <v>0.10146504076661633</v>
      </c>
      <c r="O1903" s="36">
        <f t="shared" si="367"/>
        <v>23838784.392903734</v>
      </c>
      <c r="P1903" s="35">
        <f t="shared" si="358"/>
        <v>23838784.392903734</v>
      </c>
    </row>
    <row r="1904" spans="1:16" ht="17" x14ac:dyDescent="0.4">
      <c r="A1904" s="1">
        <v>1903</v>
      </c>
      <c r="B1904" s="21">
        <v>41716</v>
      </c>
      <c r="C1904" s="43">
        <v>3</v>
      </c>
      <c r="D1904" s="24">
        <v>49093</v>
      </c>
      <c r="E1904" s="25">
        <f t="shared" si="359"/>
        <v>46290.25</v>
      </c>
      <c r="F1904" s="25">
        <f t="shared" si="360"/>
        <v>45745.625</v>
      </c>
      <c r="G1904" s="25">
        <f t="shared" si="361"/>
        <v>1.0731736641482108</v>
      </c>
      <c r="H1904" s="25">
        <f t="shared" si="356"/>
        <v>1.0006656594296783</v>
      </c>
      <c r="I1904" s="4">
        <f t="shared" si="362"/>
        <v>49060.342520378064</v>
      </c>
      <c r="J1904" s="25">
        <f t="shared" si="357"/>
        <v>53054.497529359243</v>
      </c>
      <c r="K1904" s="15">
        <f t="shared" si="363"/>
        <v>53089.813755926509</v>
      </c>
      <c r="L1904" s="36">
        <f t="shared" si="364"/>
        <v>-3996.8137559265087</v>
      </c>
      <c r="M1904" s="36">
        <f t="shared" si="365"/>
        <v>3996.8137559265087</v>
      </c>
      <c r="N1904" s="36">
        <f t="shared" si="366"/>
        <v>8.1413108914234381E-2</v>
      </c>
      <c r="O1904" s="36">
        <f t="shared" si="367"/>
        <v>15974520.199563365</v>
      </c>
      <c r="P1904" s="35">
        <f t="shared" si="358"/>
        <v>15974520.199563365</v>
      </c>
    </row>
    <row r="1905" spans="1:16" ht="17" x14ac:dyDescent="0.4">
      <c r="A1905" s="1">
        <v>1904</v>
      </c>
      <c r="B1905" s="21">
        <v>41717</v>
      </c>
      <c r="C1905" s="43">
        <v>4</v>
      </c>
      <c r="D1905" s="24">
        <v>48699</v>
      </c>
      <c r="E1905" s="25">
        <f t="shared" si="359"/>
        <v>45201</v>
      </c>
      <c r="F1905" s="25">
        <f t="shared" si="360"/>
        <v>44904.25</v>
      </c>
      <c r="G1905" s="25">
        <f t="shared" si="361"/>
        <v>1.0845075911522852</v>
      </c>
      <c r="H1905" s="25">
        <f t="shared" si="356"/>
        <v>1.0012225194949984</v>
      </c>
      <c r="I1905" s="4">
        <f t="shared" si="362"/>
        <v>48639.537217523874</v>
      </c>
      <c r="J1905" s="25">
        <f t="shared" si="357"/>
        <v>53055.038195422087</v>
      </c>
      <c r="K1905" s="15">
        <f t="shared" si="363"/>
        <v>53119.899013923874</v>
      </c>
      <c r="L1905" s="36">
        <f t="shared" si="364"/>
        <v>-4420.899013923874</v>
      </c>
      <c r="M1905" s="36">
        <f t="shared" si="365"/>
        <v>4420.899013923874</v>
      </c>
      <c r="N1905" s="36">
        <f t="shared" si="366"/>
        <v>9.0780077905580694E-2</v>
      </c>
      <c r="O1905" s="36">
        <f t="shared" si="367"/>
        <v>19544348.091313083</v>
      </c>
      <c r="P1905" s="35">
        <f t="shared" si="358"/>
        <v>19544348.091313083</v>
      </c>
    </row>
    <row r="1906" spans="1:16" ht="17" x14ac:dyDescent="0.4">
      <c r="A1906" s="1">
        <v>1905</v>
      </c>
      <c r="B1906" s="21">
        <v>41718</v>
      </c>
      <c r="C1906" s="43">
        <v>1</v>
      </c>
      <c r="D1906" s="24">
        <v>34892</v>
      </c>
      <c r="E1906" s="25">
        <f t="shared" si="359"/>
        <v>44607.5</v>
      </c>
      <c r="F1906" s="25">
        <f t="shared" si="360"/>
        <v>43784.5</v>
      </c>
      <c r="G1906" s="25">
        <f t="shared" si="361"/>
        <v>0.79690301362354254</v>
      </c>
      <c r="H1906" s="25">
        <f t="shared" si="356"/>
        <v>0.99908176007043725</v>
      </c>
      <c r="I1906" s="4">
        <f t="shared" si="362"/>
        <v>34924.068674359587</v>
      </c>
      <c r="J1906" s="25">
        <f t="shared" si="357"/>
        <v>53055.57886148493</v>
      </c>
      <c r="K1906" s="15">
        <f t="shared" si="363"/>
        <v>53006.861110488251</v>
      </c>
      <c r="L1906" s="36">
        <f t="shared" si="364"/>
        <v>-18114.861110488251</v>
      </c>
      <c r="M1906" s="36">
        <f t="shared" si="365"/>
        <v>18114.861110488251</v>
      </c>
      <c r="N1906" s="36">
        <f t="shared" si="366"/>
        <v>0.5191694689466998</v>
      </c>
      <c r="O1906" s="36">
        <f t="shared" si="367"/>
        <v>328148193.05227965</v>
      </c>
      <c r="P1906" s="35">
        <f t="shared" si="358"/>
        <v>328148193.05227965</v>
      </c>
    </row>
    <row r="1907" spans="1:16" ht="17" x14ac:dyDescent="0.4">
      <c r="A1907" s="1">
        <v>1906</v>
      </c>
      <c r="B1907" s="21">
        <v>41719</v>
      </c>
      <c r="C1907" s="43">
        <v>2</v>
      </c>
      <c r="D1907" s="24">
        <v>45746</v>
      </c>
      <c r="E1907" s="25">
        <f t="shared" si="359"/>
        <v>42961.5</v>
      </c>
      <c r="F1907" s="25">
        <f t="shared" si="360"/>
        <v>41752.75</v>
      </c>
      <c r="G1907" s="25">
        <f t="shared" si="361"/>
        <v>1.0956404069193046</v>
      </c>
      <c r="H1907" s="25">
        <f t="shared" si="356"/>
        <v>0.99903006100488578</v>
      </c>
      <c r="I1907" s="4">
        <f t="shared" si="362"/>
        <v>45790.413908051843</v>
      </c>
      <c r="J1907" s="25">
        <f t="shared" si="357"/>
        <v>53056.119527547773</v>
      </c>
      <c r="K1907" s="15">
        <f t="shared" si="363"/>
        <v>53004.658328288562</v>
      </c>
      <c r="L1907" s="36">
        <f t="shared" si="364"/>
        <v>-7258.6583282885622</v>
      </c>
      <c r="M1907" s="36">
        <f t="shared" si="365"/>
        <v>7258.6583282885622</v>
      </c>
      <c r="N1907" s="36">
        <f t="shared" si="366"/>
        <v>0.15867307148796753</v>
      </c>
      <c r="O1907" s="36">
        <f t="shared" si="367"/>
        <v>52688120.726832904</v>
      </c>
      <c r="P1907" s="35">
        <f t="shared" si="358"/>
        <v>52688120.726832904</v>
      </c>
    </row>
    <row r="1908" spans="1:16" ht="17" x14ac:dyDescent="0.4">
      <c r="A1908" s="1">
        <v>1907</v>
      </c>
      <c r="B1908" s="21">
        <v>41720</v>
      </c>
      <c r="C1908" s="43">
        <v>3</v>
      </c>
      <c r="D1908" s="24">
        <v>42509</v>
      </c>
      <c r="E1908" s="25">
        <f t="shared" si="359"/>
        <v>40544</v>
      </c>
      <c r="F1908" s="25">
        <f t="shared" si="360"/>
        <v>42177.125</v>
      </c>
      <c r="G1908" s="25">
        <f t="shared" si="361"/>
        <v>1.0078686017598402</v>
      </c>
      <c r="H1908" s="25">
        <f t="shared" si="356"/>
        <v>1.0006656594296783</v>
      </c>
      <c r="I1908" s="4">
        <f t="shared" si="362"/>
        <v>42480.722306617055</v>
      </c>
      <c r="J1908" s="25">
        <f t="shared" si="357"/>
        <v>53056.660193610616</v>
      </c>
      <c r="K1908" s="15">
        <f t="shared" si="363"/>
        <v>53091.977859775732</v>
      </c>
      <c r="L1908" s="36">
        <f t="shared" si="364"/>
        <v>-10582.977859775732</v>
      </c>
      <c r="M1908" s="36">
        <f t="shared" si="365"/>
        <v>10582.977859775732</v>
      </c>
      <c r="N1908" s="36">
        <f t="shared" si="366"/>
        <v>0.24895852313100125</v>
      </c>
      <c r="O1908" s="36">
        <f t="shared" si="367"/>
        <v>111999420.38050334</v>
      </c>
      <c r="P1908" s="35">
        <f t="shared" si="358"/>
        <v>111999420.38050334</v>
      </c>
    </row>
    <row r="1909" spans="1:16" ht="17" x14ac:dyDescent="0.4">
      <c r="A1909" s="1">
        <v>1908</v>
      </c>
      <c r="B1909" s="21">
        <v>41721</v>
      </c>
      <c r="C1909" s="43">
        <v>4</v>
      </c>
      <c r="D1909" s="24">
        <v>39029</v>
      </c>
      <c r="E1909" s="25">
        <f t="shared" si="359"/>
        <v>43810.25</v>
      </c>
      <c r="F1909" s="25">
        <f t="shared" si="360"/>
        <v>44377.375</v>
      </c>
      <c r="G1909" s="25">
        <f t="shared" si="361"/>
        <v>0.87947968981941815</v>
      </c>
      <c r="H1909" s="25">
        <f t="shared" si="356"/>
        <v>1.0012225194949984</v>
      </c>
      <c r="I1909" s="4">
        <f t="shared" si="362"/>
        <v>38981.34454635084</v>
      </c>
      <c r="J1909" s="25">
        <f t="shared" si="357"/>
        <v>53057.200859673459</v>
      </c>
      <c r="K1909" s="15">
        <f t="shared" si="363"/>
        <v>53122.064322074453</v>
      </c>
      <c r="L1909" s="36">
        <f t="shared" si="364"/>
        <v>-14093.064322074453</v>
      </c>
      <c r="M1909" s="36">
        <f t="shared" si="365"/>
        <v>14093.064322074453</v>
      </c>
      <c r="N1909" s="36">
        <f t="shared" si="366"/>
        <v>0.36109211924657186</v>
      </c>
      <c r="O1909" s="36">
        <f t="shared" si="367"/>
        <v>198614461.98612785</v>
      </c>
      <c r="P1909" s="35">
        <f t="shared" si="358"/>
        <v>198614461.98612785</v>
      </c>
    </row>
    <row r="1910" spans="1:16" ht="17" x14ac:dyDescent="0.4">
      <c r="A1910" s="1">
        <v>1909</v>
      </c>
      <c r="B1910" s="21">
        <v>41722</v>
      </c>
      <c r="C1910" s="43">
        <v>1</v>
      </c>
      <c r="D1910" s="24">
        <v>47957</v>
      </c>
      <c r="E1910" s="25">
        <f t="shared" si="359"/>
        <v>44944.5</v>
      </c>
      <c r="F1910" s="25">
        <f t="shared" si="360"/>
        <v>45828.25</v>
      </c>
      <c r="G1910" s="25">
        <f t="shared" si="361"/>
        <v>1.0464506063399759</v>
      </c>
      <c r="H1910" s="25">
        <f t="shared" si="356"/>
        <v>0.99908176007043725</v>
      </c>
      <c r="I1910" s="4">
        <f t="shared" si="362"/>
        <v>48001.076505108984</v>
      </c>
      <c r="J1910" s="25">
        <f t="shared" si="357"/>
        <v>53057.74152573631</v>
      </c>
      <c r="K1910" s="15">
        <f t="shared" si="363"/>
        <v>53009.021788894963</v>
      </c>
      <c r="L1910" s="36">
        <f t="shared" si="364"/>
        <v>-5052.0217888949628</v>
      </c>
      <c r="M1910" s="36">
        <f t="shared" si="365"/>
        <v>5052.0217888949628</v>
      </c>
      <c r="N1910" s="36">
        <f t="shared" si="366"/>
        <v>0.10534482534134668</v>
      </c>
      <c r="O1910" s="36">
        <f t="shared" si="367"/>
        <v>25522924.155469459</v>
      </c>
      <c r="P1910" s="35">
        <f t="shared" si="358"/>
        <v>25522924.155469459</v>
      </c>
    </row>
    <row r="1911" spans="1:16" ht="17" x14ac:dyDescent="0.4">
      <c r="A1911" s="1">
        <v>1910</v>
      </c>
      <c r="B1911" s="21">
        <v>41723</v>
      </c>
      <c r="C1911" s="43">
        <v>2</v>
      </c>
      <c r="D1911" s="24">
        <v>50283</v>
      </c>
      <c r="E1911" s="25">
        <f t="shared" si="359"/>
        <v>46712</v>
      </c>
      <c r="F1911" s="25">
        <f t="shared" si="360"/>
        <v>46730.375</v>
      </c>
      <c r="G1911" s="25">
        <f t="shared" si="361"/>
        <v>1.0760238923826313</v>
      </c>
      <c r="H1911" s="25">
        <f t="shared" si="356"/>
        <v>0.99903006100488578</v>
      </c>
      <c r="I1911" s="4">
        <f t="shared" si="362"/>
        <v>50331.818793743078</v>
      </c>
      <c r="J1911" s="25">
        <f t="shared" si="357"/>
        <v>53058.282191799153</v>
      </c>
      <c r="K1911" s="15">
        <f t="shared" si="363"/>
        <v>53006.818894887554</v>
      </c>
      <c r="L1911" s="36">
        <f t="shared" si="364"/>
        <v>-2723.8188948875541</v>
      </c>
      <c r="M1911" s="36">
        <f t="shared" si="365"/>
        <v>2723.8188948875541</v>
      </c>
      <c r="N1911" s="36">
        <f t="shared" si="366"/>
        <v>5.4169776960156596E-2</v>
      </c>
      <c r="O1911" s="36">
        <f t="shared" si="367"/>
        <v>7419189.3721464565</v>
      </c>
      <c r="P1911" s="35">
        <f t="shared" si="358"/>
        <v>7419189.3721464565</v>
      </c>
    </row>
    <row r="1912" spans="1:16" ht="17" x14ac:dyDescent="0.4">
      <c r="A1912" s="1">
        <v>1911</v>
      </c>
      <c r="B1912" s="21">
        <v>41724</v>
      </c>
      <c r="C1912" s="43">
        <v>3</v>
      </c>
      <c r="D1912" s="24">
        <v>49579</v>
      </c>
      <c r="E1912" s="25">
        <f t="shared" si="359"/>
        <v>46748.75</v>
      </c>
      <c r="F1912" s="25">
        <f t="shared" si="360"/>
        <v>46861.25</v>
      </c>
      <c r="G1912" s="25">
        <f t="shared" si="361"/>
        <v>1.0579956787324283</v>
      </c>
      <c r="H1912" s="25">
        <f t="shared" si="356"/>
        <v>1.0006656594296783</v>
      </c>
      <c r="I1912" s="4">
        <f t="shared" si="362"/>
        <v>49546.019225099786</v>
      </c>
      <c r="J1912" s="25">
        <f t="shared" si="357"/>
        <v>53058.822857861996</v>
      </c>
      <c r="K1912" s="15">
        <f t="shared" si="363"/>
        <v>53094.141963624963</v>
      </c>
      <c r="L1912" s="36">
        <f t="shared" si="364"/>
        <v>-3515.141963624963</v>
      </c>
      <c r="M1912" s="36">
        <f t="shared" si="365"/>
        <v>3515.141963624963</v>
      </c>
      <c r="N1912" s="36">
        <f t="shared" si="366"/>
        <v>7.0899815720868981E-2</v>
      </c>
      <c r="O1912" s="36">
        <f t="shared" si="367"/>
        <v>12356223.024437161</v>
      </c>
      <c r="P1912" s="35">
        <f t="shared" si="358"/>
        <v>12356223.024437161</v>
      </c>
    </row>
    <row r="1913" spans="1:16" ht="17" x14ac:dyDescent="0.4">
      <c r="A1913" s="1">
        <v>1912</v>
      </c>
      <c r="B1913" s="21">
        <v>41725</v>
      </c>
      <c r="C1913" s="43">
        <v>4</v>
      </c>
      <c r="D1913" s="24">
        <v>39176</v>
      </c>
      <c r="E1913" s="25">
        <f t="shared" si="359"/>
        <v>46973.75</v>
      </c>
      <c r="F1913" s="25">
        <f t="shared" si="360"/>
        <v>46225</v>
      </c>
      <c r="G1913" s="25">
        <f t="shared" si="361"/>
        <v>0.84750676041103301</v>
      </c>
      <c r="H1913" s="25">
        <f t="shared" si="356"/>
        <v>1.0012225194949984</v>
      </c>
      <c r="I1913" s="4">
        <f t="shared" si="362"/>
        <v>39128.165055416241</v>
      </c>
      <c r="J1913" s="25">
        <f t="shared" si="357"/>
        <v>53059.36352392484</v>
      </c>
      <c r="K1913" s="15">
        <f t="shared" si="363"/>
        <v>53124.229630225047</v>
      </c>
      <c r="L1913" s="36">
        <f t="shared" si="364"/>
        <v>-13948.229630225047</v>
      </c>
      <c r="M1913" s="36">
        <f t="shared" si="365"/>
        <v>13948.229630225047</v>
      </c>
      <c r="N1913" s="36">
        <f t="shared" si="366"/>
        <v>0.35604016822097834</v>
      </c>
      <c r="O1913" s="36">
        <f t="shared" si="367"/>
        <v>194553109.81748796</v>
      </c>
      <c r="P1913" s="35">
        <f t="shared" si="358"/>
        <v>194553109.81748796</v>
      </c>
    </row>
    <row r="1914" spans="1:16" ht="17" x14ac:dyDescent="0.4">
      <c r="A1914" s="1">
        <v>1913</v>
      </c>
      <c r="B1914" s="21">
        <v>41726</v>
      </c>
      <c r="C1914" s="43">
        <v>1</v>
      </c>
      <c r="D1914" s="24">
        <v>48857</v>
      </c>
      <c r="E1914" s="25">
        <f t="shared" si="359"/>
        <v>45476.25</v>
      </c>
      <c r="F1914" s="25">
        <f t="shared" si="360"/>
        <v>44201.25</v>
      </c>
      <c r="G1914" s="25">
        <f t="shared" si="361"/>
        <v>1.1053307315969572</v>
      </c>
      <c r="H1914" s="25">
        <f t="shared" si="356"/>
        <v>0.99908176007043725</v>
      </c>
      <c r="I1914" s="4">
        <f t="shared" si="362"/>
        <v>48901.903680591153</v>
      </c>
      <c r="J1914" s="25">
        <f t="shared" si="357"/>
        <v>53059.904189987683</v>
      </c>
      <c r="K1914" s="15">
        <f t="shared" si="363"/>
        <v>53011.18246730166</v>
      </c>
      <c r="L1914" s="36">
        <f t="shared" si="364"/>
        <v>-4154.1824673016599</v>
      </c>
      <c r="M1914" s="36">
        <f t="shared" si="365"/>
        <v>4154.1824673016599</v>
      </c>
      <c r="N1914" s="36">
        <f t="shared" si="366"/>
        <v>8.502737514177415E-2</v>
      </c>
      <c r="O1914" s="36">
        <f t="shared" si="367"/>
        <v>17257231.971636508</v>
      </c>
      <c r="P1914" s="35">
        <f t="shared" si="358"/>
        <v>17257231.971636508</v>
      </c>
    </row>
    <row r="1915" spans="1:16" ht="17" x14ac:dyDescent="0.4">
      <c r="A1915" s="1">
        <v>1914</v>
      </c>
      <c r="B1915" s="21">
        <v>41727</v>
      </c>
      <c r="C1915" s="43">
        <v>2</v>
      </c>
      <c r="D1915" s="24">
        <v>44293</v>
      </c>
      <c r="E1915" s="25">
        <f t="shared" si="359"/>
        <v>42926.25</v>
      </c>
      <c r="F1915" s="25">
        <f t="shared" si="360"/>
        <v>44346.375</v>
      </c>
      <c r="G1915" s="25">
        <f t="shared" si="361"/>
        <v>0.99879640669615044</v>
      </c>
      <c r="H1915" s="25">
        <f t="shared" si="356"/>
        <v>0.99903006100488578</v>
      </c>
      <c r="I1915" s="4">
        <f t="shared" si="362"/>
        <v>44336.003218409045</v>
      </c>
      <c r="J1915" s="25">
        <f t="shared" si="357"/>
        <v>53060.444856050526</v>
      </c>
      <c r="K1915" s="15">
        <f t="shared" si="363"/>
        <v>53008.979461486539</v>
      </c>
      <c r="L1915" s="36">
        <f t="shared" si="364"/>
        <v>-8715.9794614865386</v>
      </c>
      <c r="M1915" s="36">
        <f t="shared" si="365"/>
        <v>8715.9794614865386</v>
      </c>
      <c r="N1915" s="36">
        <f t="shared" si="366"/>
        <v>0.19678006595819969</v>
      </c>
      <c r="O1915" s="36">
        <f t="shared" si="367"/>
        <v>75968297.973055169</v>
      </c>
      <c r="P1915" s="35">
        <f t="shared" si="358"/>
        <v>75968297.973055169</v>
      </c>
    </row>
    <row r="1916" spans="1:16" ht="17" x14ac:dyDescent="0.4">
      <c r="A1916" s="1">
        <v>1915</v>
      </c>
      <c r="B1916" s="21">
        <v>41728</v>
      </c>
      <c r="C1916" s="43">
        <v>3</v>
      </c>
      <c r="D1916" s="24">
        <v>39379</v>
      </c>
      <c r="E1916" s="25">
        <f t="shared" si="359"/>
        <v>45766.5</v>
      </c>
      <c r="F1916" s="25">
        <f t="shared" si="360"/>
        <v>46876.625</v>
      </c>
      <c r="G1916" s="25">
        <f t="shared" si="361"/>
        <v>0.84005621138467201</v>
      </c>
      <c r="H1916" s="25">
        <f t="shared" si="356"/>
        <v>1.0006656594296783</v>
      </c>
      <c r="I1916" s="4">
        <f t="shared" si="362"/>
        <v>39352.804434643789</v>
      </c>
      <c r="J1916" s="25">
        <f t="shared" si="357"/>
        <v>53060.985522113377</v>
      </c>
      <c r="K1916" s="15">
        <f t="shared" si="363"/>
        <v>53096.306067474194</v>
      </c>
      <c r="L1916" s="36">
        <f t="shared" si="364"/>
        <v>-13717.306067474194</v>
      </c>
      <c r="M1916" s="36">
        <f t="shared" si="365"/>
        <v>13717.306067474194</v>
      </c>
      <c r="N1916" s="36">
        <f t="shared" si="366"/>
        <v>0.34834064012479227</v>
      </c>
      <c r="O1916" s="36">
        <f t="shared" si="367"/>
        <v>188164485.74876434</v>
      </c>
      <c r="P1916" s="35">
        <f t="shared" si="358"/>
        <v>188164485.74876434</v>
      </c>
    </row>
    <row r="1917" spans="1:16" ht="17" x14ac:dyDescent="0.4">
      <c r="A1917" s="1">
        <v>1916</v>
      </c>
      <c r="B1917" s="21">
        <v>41729</v>
      </c>
      <c r="C1917" s="43">
        <v>4</v>
      </c>
      <c r="D1917" s="24">
        <v>50537</v>
      </c>
      <c r="E1917" s="25">
        <f t="shared" si="359"/>
        <v>47986.75</v>
      </c>
      <c r="F1917" s="25">
        <f t="shared" si="360"/>
        <v>49635.875</v>
      </c>
      <c r="G1917" s="25">
        <f t="shared" si="361"/>
        <v>1.0181547116878669</v>
      </c>
      <c r="H1917" s="25">
        <f t="shared" si="356"/>
        <v>1.0012225194949984</v>
      </c>
      <c r="I1917" s="4">
        <f t="shared" si="362"/>
        <v>50475.292970328017</v>
      </c>
      <c r="J1917" s="25">
        <f t="shared" si="357"/>
        <v>53061.52618817622</v>
      </c>
      <c r="K1917" s="15">
        <f t="shared" si="363"/>
        <v>53126.394938375634</v>
      </c>
      <c r="L1917" s="36">
        <f t="shared" si="364"/>
        <v>-2589.3949383756335</v>
      </c>
      <c r="M1917" s="36">
        <f t="shared" si="365"/>
        <v>2589.3949383756335</v>
      </c>
      <c r="N1917" s="36">
        <f t="shared" si="366"/>
        <v>5.123760686973175E-2</v>
      </c>
      <c r="O1917" s="36">
        <f t="shared" si="367"/>
        <v>6704966.1468853513</v>
      </c>
      <c r="P1917" s="35">
        <f t="shared" si="358"/>
        <v>6704966.1468853513</v>
      </c>
    </row>
    <row r="1918" spans="1:16" ht="17" x14ac:dyDescent="0.4">
      <c r="A1918" s="1">
        <v>1917</v>
      </c>
      <c r="B1918" s="21">
        <v>41730</v>
      </c>
      <c r="C1918" s="43">
        <v>1</v>
      </c>
      <c r="D1918" s="22">
        <v>57738</v>
      </c>
      <c r="E1918" s="25">
        <f t="shared" si="359"/>
        <v>51285</v>
      </c>
      <c r="F1918" s="25">
        <f t="shared" si="360"/>
        <v>52044.875</v>
      </c>
      <c r="G1918" s="25">
        <f t="shared" si="361"/>
        <v>1.1093887726697393</v>
      </c>
      <c r="H1918" s="25">
        <f t="shared" si="356"/>
        <v>0.99908176007043725</v>
      </c>
      <c r="I1918" s="4">
        <f t="shared" si="362"/>
        <v>57791.066064432358</v>
      </c>
      <c r="J1918" s="25">
        <f t="shared" si="357"/>
        <v>53062.066854239063</v>
      </c>
      <c r="K1918" s="15">
        <f t="shared" si="363"/>
        <v>53013.343145708372</v>
      </c>
      <c r="L1918" s="36">
        <f t="shared" si="364"/>
        <v>4724.6568542916284</v>
      </c>
      <c r="M1918" s="36">
        <f t="shared" si="365"/>
        <v>4724.6568542916284</v>
      </c>
      <c r="N1918" s="36">
        <f t="shared" si="366"/>
        <v>8.1829243380297692E-2</v>
      </c>
      <c r="O1918" s="36">
        <f t="shared" si="367"/>
        <v>22322382.390804864</v>
      </c>
      <c r="P1918" s="35">
        <f t="shared" si="358"/>
        <v>22322382.390804864</v>
      </c>
    </row>
    <row r="1919" spans="1:16" ht="17" x14ac:dyDescent="0.4">
      <c r="A1919" s="1">
        <v>1918</v>
      </c>
      <c r="B1919" s="21">
        <v>41731</v>
      </c>
      <c r="C1919" s="43">
        <v>2</v>
      </c>
      <c r="D1919" s="22">
        <v>57486</v>
      </c>
      <c r="E1919" s="25">
        <f t="shared" si="359"/>
        <v>52804.75</v>
      </c>
      <c r="F1919" s="25">
        <f t="shared" si="360"/>
        <v>53490.75</v>
      </c>
      <c r="G1919" s="25">
        <f t="shared" si="361"/>
        <v>1.0746904838687064</v>
      </c>
      <c r="H1919" s="25">
        <f t="shared" si="356"/>
        <v>0.99903006100488578</v>
      </c>
      <c r="I1919" s="4">
        <f t="shared" si="362"/>
        <v>57541.812047354259</v>
      </c>
      <c r="J1919" s="25">
        <f t="shared" si="357"/>
        <v>53062.607520301906</v>
      </c>
      <c r="K1919" s="15">
        <f t="shared" si="363"/>
        <v>53011.140028085523</v>
      </c>
      <c r="L1919" s="36">
        <f t="shared" si="364"/>
        <v>4474.8599719144768</v>
      </c>
      <c r="M1919" s="36">
        <f t="shared" si="365"/>
        <v>4474.8599719144768</v>
      </c>
      <c r="N1919" s="36">
        <f t="shared" si="366"/>
        <v>7.7842604667475154E-2</v>
      </c>
      <c r="O1919" s="36">
        <f t="shared" si="367"/>
        <v>20024371.768242434</v>
      </c>
      <c r="P1919" s="35">
        <f t="shared" si="358"/>
        <v>20024371.768242434</v>
      </c>
    </row>
    <row r="1920" spans="1:16" ht="17" x14ac:dyDescent="0.4">
      <c r="A1920" s="1">
        <v>1919</v>
      </c>
      <c r="B1920" s="21">
        <v>41732</v>
      </c>
      <c r="C1920" s="43">
        <v>3</v>
      </c>
      <c r="D1920" s="22">
        <v>45458</v>
      </c>
      <c r="E1920" s="25">
        <f t="shared" si="359"/>
        <v>54176.75</v>
      </c>
      <c r="F1920" s="25">
        <f t="shared" si="360"/>
        <v>53009.5</v>
      </c>
      <c r="G1920" s="25">
        <f t="shared" si="361"/>
        <v>0.85754440241843444</v>
      </c>
      <c r="H1920" s="25">
        <f t="shared" si="356"/>
        <v>1.0006656594296783</v>
      </c>
      <c r="I1920" s="4">
        <f t="shared" si="362"/>
        <v>45427.760582798888</v>
      </c>
      <c r="J1920" s="25">
        <f t="shared" si="357"/>
        <v>53063.14818636475</v>
      </c>
      <c r="K1920" s="15">
        <f t="shared" si="363"/>
        <v>53098.470171323424</v>
      </c>
      <c r="L1920" s="36">
        <f t="shared" si="364"/>
        <v>-7640.4701713234244</v>
      </c>
      <c r="M1920" s="36">
        <f t="shared" si="365"/>
        <v>7640.4701713234244</v>
      </c>
      <c r="N1920" s="36">
        <f t="shared" si="366"/>
        <v>0.16807756987380493</v>
      </c>
      <c r="O1920" s="36">
        <f t="shared" si="367"/>
        <v>58376784.438882999</v>
      </c>
      <c r="P1920" s="35">
        <f t="shared" si="358"/>
        <v>58376784.438882999</v>
      </c>
    </row>
    <row r="1921" spans="1:16" ht="17" x14ac:dyDescent="0.4">
      <c r="A1921" s="1">
        <v>1920</v>
      </c>
      <c r="B1921" s="21">
        <v>41733</v>
      </c>
      <c r="C1921" s="43">
        <v>4</v>
      </c>
      <c r="D1921" s="22">
        <v>56025</v>
      </c>
      <c r="E1921" s="25">
        <f t="shared" si="359"/>
        <v>51842.25</v>
      </c>
      <c r="F1921" s="25">
        <f t="shared" si="360"/>
        <v>50063.75</v>
      </c>
      <c r="G1921" s="25">
        <f t="shared" si="361"/>
        <v>1.119073181693341</v>
      </c>
      <c r="H1921" s="25">
        <f t="shared" si="356"/>
        <v>1.0012225194949984</v>
      </c>
      <c r="I1921" s="4">
        <f t="shared" si="362"/>
        <v>55956.591975436357</v>
      </c>
      <c r="J1921" s="25">
        <f t="shared" si="357"/>
        <v>53063.6888524276</v>
      </c>
      <c r="K1921" s="15">
        <f t="shared" si="363"/>
        <v>53128.56024652622</v>
      </c>
      <c r="L1921" s="36">
        <f t="shared" si="364"/>
        <v>2896.43975347378</v>
      </c>
      <c r="M1921" s="36">
        <f t="shared" si="365"/>
        <v>2896.43975347378</v>
      </c>
      <c r="N1921" s="36">
        <f t="shared" si="366"/>
        <v>5.1699058518050511E-2</v>
      </c>
      <c r="O1921" s="36">
        <f t="shared" si="367"/>
        <v>8389363.2455032524</v>
      </c>
      <c r="P1921" s="35">
        <f t="shared" si="358"/>
        <v>8389363.2455032524</v>
      </c>
    </row>
    <row r="1922" spans="1:16" ht="17" x14ac:dyDescent="0.4">
      <c r="A1922" s="1">
        <v>1921</v>
      </c>
      <c r="B1922" s="21">
        <v>41734</v>
      </c>
      <c r="C1922" s="43">
        <v>1</v>
      </c>
      <c r="D1922" s="22">
        <v>48400</v>
      </c>
      <c r="E1922" s="25">
        <f t="shared" si="359"/>
        <v>48285.25</v>
      </c>
      <c r="F1922" s="25">
        <f t="shared" si="360"/>
        <v>49064</v>
      </c>
      <c r="G1922" s="25">
        <f t="shared" si="361"/>
        <v>0.98646665579651072</v>
      </c>
      <c r="H1922" s="25">
        <f t="shared" ref="H1922:H1985" si="368">VLOOKUP(C1922,$Q$38:$S$42,3,FALSE)</f>
        <v>0.99908176007043725</v>
      </c>
      <c r="I1922" s="4">
        <f t="shared" si="362"/>
        <v>48444.483659262987</v>
      </c>
      <c r="J1922" s="25">
        <f t="shared" si="357"/>
        <v>53064.229518490443</v>
      </c>
      <c r="K1922" s="15">
        <f t="shared" si="363"/>
        <v>53015.503824115083</v>
      </c>
      <c r="L1922" s="36">
        <f t="shared" si="364"/>
        <v>-4615.5038241150833</v>
      </c>
      <c r="M1922" s="36">
        <f t="shared" si="365"/>
        <v>4615.5038241150833</v>
      </c>
      <c r="N1922" s="36">
        <f t="shared" si="366"/>
        <v>9.5361649258576098E-2</v>
      </c>
      <c r="O1922" s="36">
        <f t="shared" si="367"/>
        <v>21302875.550420959</v>
      </c>
      <c r="P1922" s="35">
        <f t="shared" si="358"/>
        <v>21302875.550420959</v>
      </c>
    </row>
    <row r="1923" spans="1:16" ht="17" x14ac:dyDescent="0.4">
      <c r="A1923" s="1">
        <v>1922</v>
      </c>
      <c r="B1923" s="21">
        <v>41735</v>
      </c>
      <c r="C1923" s="43">
        <v>2</v>
      </c>
      <c r="D1923" s="22">
        <v>43258</v>
      </c>
      <c r="E1923" s="25">
        <f t="shared" si="359"/>
        <v>49842.75</v>
      </c>
      <c r="F1923" s="25">
        <f t="shared" si="360"/>
        <v>49495</v>
      </c>
      <c r="G1923" s="25">
        <f t="shared" si="361"/>
        <v>0.87398727144155974</v>
      </c>
      <c r="H1923" s="25">
        <f t="shared" si="368"/>
        <v>0.99903006100488578</v>
      </c>
      <c r="I1923" s="4">
        <f t="shared" si="362"/>
        <v>43299.998356894735</v>
      </c>
      <c r="J1923" s="25">
        <f t="shared" ref="J1923:J1986" si="369">INTERCEPT($I$2:$I$3896,$A$2:$A$3896)+SLOPE($I$2:$I$3896,$A$2:$A$3896)*A1923</f>
        <v>53064.770184553287</v>
      </c>
      <c r="K1923" s="15">
        <f t="shared" si="363"/>
        <v>53013.300594684515</v>
      </c>
      <c r="L1923" s="36">
        <f t="shared" si="364"/>
        <v>-9755.3005946845151</v>
      </c>
      <c r="M1923" s="36">
        <f t="shared" si="365"/>
        <v>9755.3005946845151</v>
      </c>
      <c r="N1923" s="36">
        <f t="shared" si="366"/>
        <v>0.22551436947349657</v>
      </c>
      <c r="O1923" s="36">
        <f t="shared" si="367"/>
        <v>95165889.692652047</v>
      </c>
      <c r="P1923" s="35">
        <f t="shared" ref="P1923:P1986" si="370">(D1923-K1923)^2</f>
        <v>95165889.692652047</v>
      </c>
    </row>
    <row r="1924" spans="1:16" ht="17" x14ac:dyDescent="0.4">
      <c r="A1924" s="1">
        <v>1923</v>
      </c>
      <c r="B1924" s="21">
        <v>41736</v>
      </c>
      <c r="C1924" s="43">
        <v>3</v>
      </c>
      <c r="D1924" s="22">
        <v>51688</v>
      </c>
      <c r="E1924" s="25">
        <f t="shared" si="359"/>
        <v>49147.25</v>
      </c>
      <c r="F1924" s="25">
        <f t="shared" si="360"/>
        <v>49668.125</v>
      </c>
      <c r="G1924" s="25">
        <f t="shared" si="361"/>
        <v>1.0406674300670702</v>
      </c>
      <c r="H1924" s="25">
        <f t="shared" si="368"/>
        <v>1.0006656594296783</v>
      </c>
      <c r="I1924" s="4">
        <f t="shared" si="362"/>
        <v>51653.616283244075</v>
      </c>
      <c r="J1924" s="25">
        <f t="shared" si="369"/>
        <v>53065.31085061613</v>
      </c>
      <c r="K1924" s="15">
        <f t="shared" si="363"/>
        <v>53100.634275172655</v>
      </c>
      <c r="L1924" s="36">
        <f t="shared" si="364"/>
        <v>-1412.6342751726552</v>
      </c>
      <c r="M1924" s="36">
        <f t="shared" si="365"/>
        <v>1412.6342751726552</v>
      </c>
      <c r="N1924" s="36">
        <f t="shared" si="366"/>
        <v>2.7330023896700494E-2</v>
      </c>
      <c r="O1924" s="36">
        <f t="shared" si="367"/>
        <v>1995535.5953925729</v>
      </c>
      <c r="P1924" s="35">
        <f t="shared" si="370"/>
        <v>1995535.5953925729</v>
      </c>
    </row>
    <row r="1925" spans="1:16" ht="17" x14ac:dyDescent="0.4">
      <c r="A1925" s="1">
        <v>1924</v>
      </c>
      <c r="B1925" s="21">
        <v>41737</v>
      </c>
      <c r="C1925" s="43">
        <v>4</v>
      </c>
      <c r="D1925" s="22">
        <v>53243</v>
      </c>
      <c r="E1925" s="25">
        <f t="shared" ref="E1925:E1988" si="371">AVERAGE(D1923:D1926)</f>
        <v>50189</v>
      </c>
      <c r="F1925" s="25">
        <f t="shared" ref="F1925:F1988" si="372">AVERAGE(E1925:E1926)</f>
        <v>49140</v>
      </c>
      <c r="G1925" s="25">
        <f t="shared" si="361"/>
        <v>1.0834961334961335</v>
      </c>
      <c r="H1925" s="25">
        <f t="shared" si="368"/>
        <v>1.0012225194949984</v>
      </c>
      <c r="I1925" s="4">
        <f t="shared" si="362"/>
        <v>53177.988871899295</v>
      </c>
      <c r="J1925" s="25">
        <f t="shared" si="369"/>
        <v>53065.851516678973</v>
      </c>
      <c r="K1925" s="15">
        <f t="shared" si="363"/>
        <v>53130.725554676806</v>
      </c>
      <c r="L1925" s="36">
        <f t="shared" si="364"/>
        <v>112.2744453231935</v>
      </c>
      <c r="M1925" s="36">
        <f t="shared" si="365"/>
        <v>112.2744453231935</v>
      </c>
      <c r="N1925" s="36">
        <f t="shared" si="366"/>
        <v>2.1087174900586651E-3</v>
      </c>
      <c r="O1925" s="36">
        <f t="shared" si="367"/>
        <v>12605.551072630768</v>
      </c>
      <c r="P1925" s="35">
        <f t="shared" si="370"/>
        <v>12605.551072630768</v>
      </c>
    </row>
    <row r="1926" spans="1:16" ht="17" x14ac:dyDescent="0.4">
      <c r="A1926" s="1">
        <v>1925</v>
      </c>
      <c r="B1926" s="21">
        <v>41738</v>
      </c>
      <c r="C1926" s="43">
        <v>1</v>
      </c>
      <c r="D1926" s="22">
        <v>52567</v>
      </c>
      <c r="E1926" s="25">
        <f t="shared" si="371"/>
        <v>48091</v>
      </c>
      <c r="F1926" s="25">
        <f t="shared" si="372"/>
        <v>46831.125</v>
      </c>
      <c r="G1926" s="25">
        <f t="shared" si="361"/>
        <v>1.1224799745895491</v>
      </c>
      <c r="H1926" s="25">
        <f t="shared" si="368"/>
        <v>0.99908176007043725</v>
      </c>
      <c r="I1926" s="4">
        <f t="shared" si="362"/>
        <v>52615.313481745397</v>
      </c>
      <c r="J1926" s="25">
        <f t="shared" si="369"/>
        <v>53066.392182741816</v>
      </c>
      <c r="K1926" s="15">
        <f t="shared" si="363"/>
        <v>53017.664502521788</v>
      </c>
      <c r="L1926" s="36">
        <f t="shared" si="364"/>
        <v>-450.66450252178765</v>
      </c>
      <c r="M1926" s="36">
        <f t="shared" si="365"/>
        <v>450.66450252178765</v>
      </c>
      <c r="N1926" s="36">
        <f t="shared" si="366"/>
        <v>8.573144796579368E-3</v>
      </c>
      <c r="O1926" s="36">
        <f t="shared" si="367"/>
        <v>203098.49383321035</v>
      </c>
      <c r="P1926" s="35">
        <f t="shared" si="370"/>
        <v>203098.49383321035</v>
      </c>
    </row>
    <row r="1927" spans="1:16" ht="17" x14ac:dyDescent="0.4">
      <c r="A1927" s="1">
        <v>1926</v>
      </c>
      <c r="B1927" s="21">
        <v>41739</v>
      </c>
      <c r="C1927" s="43">
        <v>2</v>
      </c>
      <c r="D1927" s="22">
        <v>34866</v>
      </c>
      <c r="E1927" s="25">
        <f t="shared" si="371"/>
        <v>45571.25</v>
      </c>
      <c r="F1927" s="25">
        <f t="shared" si="372"/>
        <v>44310.125</v>
      </c>
      <c r="G1927" s="25">
        <f t="shared" si="361"/>
        <v>0.78686304766687076</v>
      </c>
      <c r="H1927" s="25">
        <f t="shared" si="368"/>
        <v>0.99903006100488578</v>
      </c>
      <c r="I1927" s="4">
        <f t="shared" si="362"/>
        <v>34899.850726142948</v>
      </c>
      <c r="J1927" s="25">
        <f t="shared" si="369"/>
        <v>53066.932848804667</v>
      </c>
      <c r="K1927" s="15">
        <f t="shared" si="363"/>
        <v>53015.461161283507</v>
      </c>
      <c r="L1927" s="36">
        <f t="shared" si="364"/>
        <v>-18149.461161283507</v>
      </c>
      <c r="M1927" s="36">
        <f t="shared" si="365"/>
        <v>18149.461161283507</v>
      </c>
      <c r="N1927" s="36">
        <f t="shared" si="366"/>
        <v>0.52054899217815365</v>
      </c>
      <c r="O1927" s="36">
        <f t="shared" si="367"/>
        <v>329402940.44493848</v>
      </c>
      <c r="P1927" s="35">
        <f t="shared" si="370"/>
        <v>329402940.44493848</v>
      </c>
    </row>
    <row r="1928" spans="1:16" ht="17" x14ac:dyDescent="0.4">
      <c r="A1928" s="1">
        <v>1927</v>
      </c>
      <c r="B1928" s="21">
        <v>41740</v>
      </c>
      <c r="C1928" s="43">
        <v>3</v>
      </c>
      <c r="D1928" s="22">
        <v>41609</v>
      </c>
      <c r="E1928" s="25">
        <f t="shared" si="371"/>
        <v>43049</v>
      </c>
      <c r="F1928" s="25">
        <f t="shared" si="372"/>
        <v>41640.375</v>
      </c>
      <c r="G1928" s="25">
        <f t="shared" si="361"/>
        <v>0.99924652455699547</v>
      </c>
      <c r="H1928" s="25">
        <f t="shared" si="368"/>
        <v>1.0006656594296783</v>
      </c>
      <c r="I1928" s="4">
        <f t="shared" si="362"/>
        <v>41581.32100157682</v>
      </c>
      <c r="J1928" s="25">
        <f t="shared" si="369"/>
        <v>53067.47351486751</v>
      </c>
      <c r="K1928" s="15">
        <f t="shared" si="363"/>
        <v>53102.798379021886</v>
      </c>
      <c r="L1928" s="36">
        <f t="shared" si="364"/>
        <v>-11493.798379021886</v>
      </c>
      <c r="M1928" s="36">
        <f t="shared" si="365"/>
        <v>11493.798379021886</v>
      </c>
      <c r="N1928" s="36">
        <f t="shared" si="366"/>
        <v>0.27623346821653694</v>
      </c>
      <c r="O1928" s="36">
        <f t="shared" si="367"/>
        <v>132107401.17760614</v>
      </c>
      <c r="P1928" s="35">
        <f t="shared" si="370"/>
        <v>132107401.17760614</v>
      </c>
    </row>
    <row r="1929" spans="1:16" ht="17" x14ac:dyDescent="0.4">
      <c r="A1929" s="1">
        <v>1928</v>
      </c>
      <c r="B1929" s="21">
        <v>41741</v>
      </c>
      <c r="C1929" s="43">
        <v>4</v>
      </c>
      <c r="D1929" s="22">
        <v>43154</v>
      </c>
      <c r="E1929" s="25">
        <f t="shared" si="371"/>
        <v>40231.75</v>
      </c>
      <c r="F1929" s="25">
        <f t="shared" si="372"/>
        <v>41776.125</v>
      </c>
      <c r="G1929" s="25">
        <f t="shared" si="361"/>
        <v>1.0329823553524891</v>
      </c>
      <c r="H1929" s="25">
        <f t="shared" si="368"/>
        <v>1.0012225194949984</v>
      </c>
      <c r="I1929" s="4">
        <f t="shared" si="362"/>
        <v>43101.307810941194</v>
      </c>
      <c r="J1929" s="25">
        <f t="shared" si="369"/>
        <v>53068.014180930353</v>
      </c>
      <c r="K1929" s="15">
        <f t="shared" si="363"/>
        <v>53132.890862827393</v>
      </c>
      <c r="L1929" s="36">
        <f t="shared" si="364"/>
        <v>-9978.890862827393</v>
      </c>
      <c r="M1929" s="36">
        <f t="shared" si="365"/>
        <v>9978.890862827393</v>
      </c>
      <c r="N1929" s="36">
        <f t="shared" si="366"/>
        <v>0.23123907083531986</v>
      </c>
      <c r="O1929" s="36">
        <f t="shared" si="367"/>
        <v>99578262.852220029</v>
      </c>
      <c r="P1929" s="35">
        <f t="shared" si="370"/>
        <v>99578262.852220029</v>
      </c>
    </row>
    <row r="1930" spans="1:16" ht="17" x14ac:dyDescent="0.4">
      <c r="A1930" s="1">
        <v>1929</v>
      </c>
      <c r="B1930" s="21">
        <v>41742</v>
      </c>
      <c r="C1930" s="43">
        <v>1</v>
      </c>
      <c r="D1930" s="22">
        <v>41298</v>
      </c>
      <c r="E1930" s="25">
        <f t="shared" si="371"/>
        <v>43320.5</v>
      </c>
      <c r="F1930" s="25">
        <f t="shared" si="372"/>
        <v>44805.625</v>
      </c>
      <c r="G1930" s="25">
        <f t="shared" si="361"/>
        <v>0.92171462846461805</v>
      </c>
      <c r="H1930" s="25">
        <f t="shared" si="368"/>
        <v>0.99908176007043725</v>
      </c>
      <c r="I1930" s="4">
        <f t="shared" si="362"/>
        <v>41335.956325624851</v>
      </c>
      <c r="J1930" s="25">
        <f t="shared" si="369"/>
        <v>53068.554846993196</v>
      </c>
      <c r="K1930" s="15">
        <f t="shared" si="363"/>
        <v>53019.825180928499</v>
      </c>
      <c r="L1930" s="36">
        <f t="shared" si="364"/>
        <v>-11721.825180928499</v>
      </c>
      <c r="M1930" s="36">
        <f t="shared" si="365"/>
        <v>11721.825180928499</v>
      </c>
      <c r="N1930" s="36">
        <f t="shared" si="366"/>
        <v>0.28383517799720326</v>
      </c>
      <c r="O1930" s="36">
        <f t="shared" si="367"/>
        <v>137401185.57224944</v>
      </c>
      <c r="P1930" s="35">
        <f t="shared" si="370"/>
        <v>137401185.57224944</v>
      </c>
    </row>
    <row r="1931" spans="1:16" ht="17" x14ac:dyDescent="0.4">
      <c r="A1931" s="1">
        <v>1930</v>
      </c>
      <c r="B1931" s="21">
        <v>41743</v>
      </c>
      <c r="C1931" s="43">
        <v>2</v>
      </c>
      <c r="D1931" s="22">
        <v>47221</v>
      </c>
      <c r="E1931" s="25">
        <f t="shared" si="371"/>
        <v>46290.75</v>
      </c>
      <c r="F1931" s="25">
        <f t="shared" si="372"/>
        <v>47747.75</v>
      </c>
      <c r="G1931" s="25">
        <f t="shared" si="361"/>
        <v>0.98896806655811009</v>
      </c>
      <c r="H1931" s="25">
        <f t="shared" si="368"/>
        <v>0.99903006100488578</v>
      </c>
      <c r="I1931" s="4">
        <f t="shared" si="362"/>
        <v>47266.845957069818</v>
      </c>
      <c r="J1931" s="25">
        <f t="shared" si="369"/>
        <v>53069.09551305604</v>
      </c>
      <c r="K1931" s="15">
        <f t="shared" si="363"/>
        <v>53017.621727882484</v>
      </c>
      <c r="L1931" s="36">
        <f t="shared" si="364"/>
        <v>-5796.6217278824843</v>
      </c>
      <c r="M1931" s="36">
        <f t="shared" si="365"/>
        <v>5796.6217278824843</v>
      </c>
      <c r="N1931" s="36">
        <f t="shared" si="366"/>
        <v>0.12275516672417959</v>
      </c>
      <c r="O1931" s="36">
        <f t="shared" si="367"/>
        <v>33600823.456159316</v>
      </c>
      <c r="P1931" s="35">
        <f t="shared" si="370"/>
        <v>33600823.456159316</v>
      </c>
    </row>
    <row r="1932" spans="1:16" ht="17" x14ac:dyDescent="0.4">
      <c r="A1932" s="1">
        <v>1931</v>
      </c>
      <c r="B1932" s="21">
        <v>41744</v>
      </c>
      <c r="C1932" s="43">
        <v>3</v>
      </c>
      <c r="D1932" s="22">
        <v>53490</v>
      </c>
      <c r="E1932" s="25">
        <f t="shared" si="371"/>
        <v>49204.75</v>
      </c>
      <c r="F1932" s="25">
        <f t="shared" si="372"/>
        <v>49546.75</v>
      </c>
      <c r="G1932" s="25">
        <f t="shared" si="361"/>
        <v>1.0795864511799462</v>
      </c>
      <c r="H1932" s="25">
        <f t="shared" si="368"/>
        <v>1.0006656594296783</v>
      </c>
      <c r="I1932" s="4">
        <f t="shared" si="362"/>
        <v>53454.4175628913</v>
      </c>
      <c r="J1932" s="25">
        <f t="shared" si="369"/>
        <v>53069.636179118883</v>
      </c>
      <c r="K1932" s="15">
        <f t="shared" si="363"/>
        <v>53104.962482871109</v>
      </c>
      <c r="L1932" s="36">
        <f t="shared" si="364"/>
        <v>385.03751712889061</v>
      </c>
      <c r="M1932" s="36">
        <f t="shared" si="365"/>
        <v>385.03751712889061</v>
      </c>
      <c r="N1932" s="36">
        <f t="shared" si="366"/>
        <v>7.1983084151970578E-3</v>
      </c>
      <c r="O1932" s="36">
        <f t="shared" si="367"/>
        <v>148253.88959678073</v>
      </c>
      <c r="P1932" s="35">
        <f t="shared" si="370"/>
        <v>148253.88959678073</v>
      </c>
    </row>
    <row r="1933" spans="1:16" ht="17" x14ac:dyDescent="0.4">
      <c r="A1933" s="1">
        <v>1932</v>
      </c>
      <c r="B1933" s="21">
        <v>41745</v>
      </c>
      <c r="C1933" s="43">
        <v>4</v>
      </c>
      <c r="D1933" s="22">
        <v>54810</v>
      </c>
      <c r="E1933" s="25">
        <f t="shared" si="371"/>
        <v>49888.75</v>
      </c>
      <c r="F1933" s="25">
        <f t="shared" si="372"/>
        <v>50826.875</v>
      </c>
      <c r="G1933" s="25">
        <f t="shared" si="361"/>
        <v>1.0783665137783898</v>
      </c>
      <c r="H1933" s="25">
        <f t="shared" si="368"/>
        <v>1.0012225194949984</v>
      </c>
      <c r="I1933" s="4">
        <f t="shared" si="362"/>
        <v>54743.075522957013</v>
      </c>
      <c r="J1933" s="25">
        <f t="shared" si="369"/>
        <v>53070.176845181733</v>
      </c>
      <c r="K1933" s="15">
        <f t="shared" si="363"/>
        <v>53135.056170977979</v>
      </c>
      <c r="L1933" s="36">
        <f t="shared" si="364"/>
        <v>1674.9438290220205</v>
      </c>
      <c r="M1933" s="36">
        <f t="shared" si="365"/>
        <v>1674.9438290220205</v>
      </c>
      <c r="N1933" s="36">
        <f t="shared" si="366"/>
        <v>3.0559091936179904E-2</v>
      </c>
      <c r="O1933" s="36">
        <f t="shared" si="367"/>
        <v>2805436.8303789473</v>
      </c>
      <c r="P1933" s="35">
        <f t="shared" si="370"/>
        <v>2805436.8303789473</v>
      </c>
    </row>
    <row r="1934" spans="1:16" ht="17" x14ac:dyDescent="0.4">
      <c r="A1934" s="1">
        <v>1933</v>
      </c>
      <c r="B1934" s="21">
        <v>41746</v>
      </c>
      <c r="C1934" s="43">
        <v>1</v>
      </c>
      <c r="D1934" s="22">
        <v>44034</v>
      </c>
      <c r="E1934" s="25">
        <f t="shared" si="371"/>
        <v>51765</v>
      </c>
      <c r="F1934" s="25">
        <f t="shared" si="372"/>
        <v>51142.5</v>
      </c>
      <c r="G1934" s="25">
        <f t="shared" si="361"/>
        <v>0.86100601261181986</v>
      </c>
      <c r="H1934" s="25">
        <f t="shared" si="368"/>
        <v>0.99908176007043725</v>
      </c>
      <c r="I1934" s="4">
        <f t="shared" si="362"/>
        <v>44074.470939090628</v>
      </c>
      <c r="J1934" s="25">
        <f t="shared" si="369"/>
        <v>53070.717511244577</v>
      </c>
      <c r="K1934" s="15">
        <f t="shared" si="363"/>
        <v>53021.985859335204</v>
      </c>
      <c r="L1934" s="36">
        <f t="shared" si="364"/>
        <v>-8987.9858593352037</v>
      </c>
      <c r="M1934" s="36">
        <f t="shared" si="365"/>
        <v>8987.9858593352037</v>
      </c>
      <c r="N1934" s="36">
        <f t="shared" si="366"/>
        <v>0.2041146809132762</v>
      </c>
      <c r="O1934" s="36">
        <f t="shared" si="367"/>
        <v>80783889.807609573</v>
      </c>
      <c r="P1934" s="35">
        <f t="shared" si="370"/>
        <v>80783889.807609573</v>
      </c>
    </row>
    <row r="1935" spans="1:16" ht="17" x14ac:dyDescent="0.4">
      <c r="A1935" s="1">
        <v>1934</v>
      </c>
      <c r="B1935" s="21">
        <v>41747</v>
      </c>
      <c r="C1935" s="43">
        <v>2</v>
      </c>
      <c r="D1935" s="22">
        <v>54726</v>
      </c>
      <c r="E1935" s="25">
        <f t="shared" si="371"/>
        <v>50520</v>
      </c>
      <c r="F1935" s="25">
        <f t="shared" si="372"/>
        <v>49121.5</v>
      </c>
      <c r="G1935" s="25">
        <f t="shared" si="361"/>
        <v>1.1140946428753193</v>
      </c>
      <c r="H1935" s="25">
        <f t="shared" si="368"/>
        <v>0.99903006100488578</v>
      </c>
      <c r="I1935" s="4">
        <f t="shared" si="362"/>
        <v>54779.132416649431</v>
      </c>
      <c r="J1935" s="25">
        <f t="shared" si="369"/>
        <v>53071.25817730742</v>
      </c>
      <c r="K1935" s="15">
        <f t="shared" si="363"/>
        <v>53019.782294481476</v>
      </c>
      <c r="L1935" s="36">
        <f t="shared" si="364"/>
        <v>1706.2177055185239</v>
      </c>
      <c r="M1935" s="36">
        <f t="shared" si="365"/>
        <v>1706.2177055185239</v>
      </c>
      <c r="N1935" s="36">
        <f t="shared" si="366"/>
        <v>3.1177460540118478E-2</v>
      </c>
      <c r="O1935" s="36">
        <f t="shared" si="367"/>
        <v>2911178.858624896</v>
      </c>
      <c r="P1935" s="35">
        <f t="shared" si="370"/>
        <v>2911178.858624896</v>
      </c>
    </row>
    <row r="1936" spans="1:16" ht="17" x14ac:dyDescent="0.4">
      <c r="A1936" s="1">
        <v>1935</v>
      </c>
      <c r="B1936" s="21">
        <v>41748</v>
      </c>
      <c r="C1936" s="43">
        <v>3</v>
      </c>
      <c r="D1936" s="22">
        <v>48510</v>
      </c>
      <c r="E1936" s="25">
        <f t="shared" si="371"/>
        <v>47723</v>
      </c>
      <c r="F1936" s="25">
        <f t="shared" si="372"/>
        <v>48795.875</v>
      </c>
      <c r="G1936" s="25">
        <f t="shared" si="361"/>
        <v>0.99414141051881944</v>
      </c>
      <c r="H1936" s="25">
        <f t="shared" si="368"/>
        <v>1.0006656594296783</v>
      </c>
      <c r="I1936" s="4">
        <f t="shared" si="362"/>
        <v>48477.730341668663</v>
      </c>
      <c r="J1936" s="25">
        <f t="shared" si="369"/>
        <v>53071.798843370263</v>
      </c>
      <c r="K1936" s="15">
        <f t="shared" si="363"/>
        <v>53107.126586720347</v>
      </c>
      <c r="L1936" s="36">
        <f t="shared" si="364"/>
        <v>-4597.1265867203474</v>
      </c>
      <c r="M1936" s="36">
        <f t="shared" si="365"/>
        <v>4597.1265867203474</v>
      </c>
      <c r="N1936" s="36">
        <f t="shared" si="366"/>
        <v>9.4766575689967991E-2</v>
      </c>
      <c r="O1936" s="36">
        <f t="shared" si="367"/>
        <v>21133572.854331072</v>
      </c>
      <c r="P1936" s="35">
        <f t="shared" si="370"/>
        <v>21133572.854331072</v>
      </c>
    </row>
    <row r="1937" spans="1:16" ht="17" x14ac:dyDescent="0.4">
      <c r="A1937" s="1">
        <v>1936</v>
      </c>
      <c r="B1937" s="21">
        <v>41749</v>
      </c>
      <c r="C1937" s="43">
        <v>4</v>
      </c>
      <c r="D1937" s="22">
        <v>43622</v>
      </c>
      <c r="E1937" s="25">
        <f t="shared" si="371"/>
        <v>49868.75</v>
      </c>
      <c r="F1937" s="25">
        <f t="shared" si="372"/>
        <v>49863.75</v>
      </c>
      <c r="G1937" s="25">
        <f t="shared" si="361"/>
        <v>0.87482389511418612</v>
      </c>
      <c r="H1937" s="25">
        <f t="shared" si="368"/>
        <v>1.0012225194949984</v>
      </c>
      <c r="I1937" s="4">
        <f t="shared" si="362"/>
        <v>43568.736370414721</v>
      </c>
      <c r="J1937" s="25">
        <f t="shared" si="369"/>
        <v>53072.339509433106</v>
      </c>
      <c r="K1937" s="15">
        <f t="shared" si="363"/>
        <v>53137.221479128566</v>
      </c>
      <c r="L1937" s="36">
        <f t="shared" si="364"/>
        <v>-9515.221479128566</v>
      </c>
      <c r="M1937" s="36">
        <f t="shared" si="365"/>
        <v>9515.221479128566</v>
      </c>
      <c r="N1937" s="36">
        <f t="shared" si="366"/>
        <v>0.21812895967925738</v>
      </c>
      <c r="O1937" s="36">
        <f t="shared" si="367"/>
        <v>90539439.796869621</v>
      </c>
      <c r="P1937" s="35">
        <f t="shared" si="370"/>
        <v>90539439.796869621</v>
      </c>
    </row>
    <row r="1938" spans="1:16" ht="17" x14ac:dyDescent="0.4">
      <c r="A1938" s="1">
        <v>1937</v>
      </c>
      <c r="B1938" s="21">
        <v>41750</v>
      </c>
      <c r="C1938" s="43">
        <v>1</v>
      </c>
      <c r="D1938" s="22">
        <v>52617</v>
      </c>
      <c r="E1938" s="25">
        <f t="shared" si="371"/>
        <v>49858.75</v>
      </c>
      <c r="F1938" s="25">
        <f t="shared" si="372"/>
        <v>50568.75</v>
      </c>
      <c r="G1938" s="25">
        <f t="shared" si="361"/>
        <v>1.0405042639970337</v>
      </c>
      <c r="H1938" s="25">
        <f t="shared" si="368"/>
        <v>0.99908176007043725</v>
      </c>
      <c r="I1938" s="4">
        <f t="shared" si="362"/>
        <v>52665.359435938852</v>
      </c>
      <c r="J1938" s="25">
        <f t="shared" si="369"/>
        <v>53072.880175495957</v>
      </c>
      <c r="K1938" s="15">
        <f t="shared" si="363"/>
        <v>53024.146537741915</v>
      </c>
      <c r="L1938" s="36">
        <f t="shared" si="364"/>
        <v>-407.14653774191538</v>
      </c>
      <c r="M1938" s="36">
        <f t="shared" si="365"/>
        <v>407.14653774191538</v>
      </c>
      <c r="N1938" s="36">
        <f t="shared" si="366"/>
        <v>7.7379276230479764E-3</v>
      </c>
      <c r="O1938" s="36">
        <f t="shared" si="367"/>
        <v>165768.30319522892</v>
      </c>
      <c r="P1938" s="35">
        <f t="shared" si="370"/>
        <v>165768.30319522892</v>
      </c>
    </row>
    <row r="1939" spans="1:16" ht="17" x14ac:dyDescent="0.4">
      <c r="A1939" s="1">
        <v>1938</v>
      </c>
      <c r="B1939" s="21">
        <v>41751</v>
      </c>
      <c r="C1939" s="43">
        <v>2</v>
      </c>
      <c r="D1939" s="22">
        <v>54686</v>
      </c>
      <c r="E1939" s="25">
        <f t="shared" si="371"/>
        <v>51278.75</v>
      </c>
      <c r="F1939" s="25">
        <f t="shared" si="372"/>
        <v>51057.75</v>
      </c>
      <c r="G1939" s="25">
        <f t="shared" si="361"/>
        <v>1.0710616899491263</v>
      </c>
      <c r="H1939" s="25">
        <f t="shared" si="368"/>
        <v>0.99903006100488578</v>
      </c>
      <c r="I1939" s="4">
        <f t="shared" si="362"/>
        <v>54739.093581421825</v>
      </c>
      <c r="J1939" s="25">
        <f t="shared" si="369"/>
        <v>53073.4208415588</v>
      </c>
      <c r="K1939" s="15">
        <f t="shared" si="363"/>
        <v>53021.942861080468</v>
      </c>
      <c r="L1939" s="36">
        <f t="shared" si="364"/>
        <v>1664.057138919532</v>
      </c>
      <c r="M1939" s="36">
        <f t="shared" si="365"/>
        <v>1664.057138919532</v>
      </c>
      <c r="N1939" s="36">
        <f t="shared" si="366"/>
        <v>3.0429308029834547E-2</v>
      </c>
      <c r="O1939" s="36">
        <f t="shared" si="367"/>
        <v>2769086.1615890586</v>
      </c>
      <c r="P1939" s="35">
        <f t="shared" si="370"/>
        <v>2769086.1615890586</v>
      </c>
    </row>
    <row r="1940" spans="1:16" ht="17" x14ac:dyDescent="0.4">
      <c r="A1940" s="1">
        <v>1939</v>
      </c>
      <c r="B1940" s="21">
        <v>41752</v>
      </c>
      <c r="C1940" s="43">
        <v>3</v>
      </c>
      <c r="D1940" s="22">
        <v>54190</v>
      </c>
      <c r="E1940" s="25">
        <f t="shared" si="371"/>
        <v>50836.75</v>
      </c>
      <c r="F1940" s="25">
        <f t="shared" si="372"/>
        <v>50660.625</v>
      </c>
      <c r="G1940" s="25">
        <f t="shared" si="361"/>
        <v>1.0696670244395918</v>
      </c>
      <c r="H1940" s="25">
        <f t="shared" si="368"/>
        <v>1.0006656594296783</v>
      </c>
      <c r="I1940" s="4">
        <f t="shared" si="362"/>
        <v>54153.951911255928</v>
      </c>
      <c r="J1940" s="25">
        <f t="shared" si="369"/>
        <v>53073.961507621643</v>
      </c>
      <c r="K1940" s="15">
        <f t="shared" si="363"/>
        <v>53109.290690569578</v>
      </c>
      <c r="L1940" s="36">
        <f t="shared" si="364"/>
        <v>1080.7093094304219</v>
      </c>
      <c r="M1940" s="36">
        <f t="shared" si="365"/>
        <v>1080.7093094304219</v>
      </c>
      <c r="N1940" s="36">
        <f t="shared" si="366"/>
        <v>1.9942965665813283E-2</v>
      </c>
      <c r="O1940" s="36">
        <f t="shared" si="367"/>
        <v>1167932.6114895793</v>
      </c>
      <c r="P1940" s="35">
        <f t="shared" si="370"/>
        <v>1167932.6114895793</v>
      </c>
    </row>
    <row r="1941" spans="1:16" ht="17" x14ac:dyDescent="0.4">
      <c r="A1941" s="1">
        <v>1940</v>
      </c>
      <c r="B1941" s="21">
        <v>41753</v>
      </c>
      <c r="C1941" s="43">
        <v>4</v>
      </c>
      <c r="D1941" s="22">
        <v>41854</v>
      </c>
      <c r="E1941" s="25">
        <f t="shared" si="371"/>
        <v>50484.5</v>
      </c>
      <c r="F1941" s="25">
        <f t="shared" si="372"/>
        <v>49387.5</v>
      </c>
      <c r="G1941" s="25">
        <f t="shared" si="361"/>
        <v>0.8474614021766641</v>
      </c>
      <c r="H1941" s="25">
        <f t="shared" si="368"/>
        <v>1.0012225194949984</v>
      </c>
      <c r="I1941" s="4">
        <f t="shared" si="362"/>
        <v>41802.895145736962</v>
      </c>
      <c r="J1941" s="25">
        <f t="shared" si="369"/>
        <v>53074.502173684486</v>
      </c>
      <c r="K1941" s="15">
        <f t="shared" si="363"/>
        <v>53139.386787279152</v>
      </c>
      <c r="L1941" s="36">
        <f t="shared" si="364"/>
        <v>-11285.386787279152</v>
      </c>
      <c r="M1941" s="36">
        <f t="shared" si="365"/>
        <v>11285.386787279152</v>
      </c>
      <c r="N1941" s="36">
        <f t="shared" si="366"/>
        <v>0.2696369949653355</v>
      </c>
      <c r="O1941" s="36">
        <f t="shared" si="367"/>
        <v>127359954.93849488</v>
      </c>
      <c r="P1941" s="35">
        <f t="shared" si="370"/>
        <v>127359954.93849488</v>
      </c>
    </row>
    <row r="1942" spans="1:16" ht="17" x14ac:dyDescent="0.4">
      <c r="A1942" s="1">
        <v>1941</v>
      </c>
      <c r="B1942" s="21">
        <v>41754</v>
      </c>
      <c r="C1942" s="43">
        <v>1</v>
      </c>
      <c r="D1942" s="22">
        <v>51208</v>
      </c>
      <c r="E1942" s="25">
        <f t="shared" si="371"/>
        <v>48290.5</v>
      </c>
      <c r="F1942" s="25">
        <f t="shared" si="372"/>
        <v>46743.5</v>
      </c>
      <c r="G1942" s="25">
        <f t="shared" si="361"/>
        <v>1.0955106057526716</v>
      </c>
      <c r="H1942" s="25">
        <f t="shared" si="368"/>
        <v>0.99908176007043725</v>
      </c>
      <c r="I1942" s="4">
        <f t="shared" si="362"/>
        <v>51255.064446767334</v>
      </c>
      <c r="J1942" s="25">
        <f t="shared" si="369"/>
        <v>53075.04283974733</v>
      </c>
      <c r="K1942" s="15">
        <f t="shared" si="363"/>
        <v>53026.30721614862</v>
      </c>
      <c r="L1942" s="36">
        <f t="shared" si="364"/>
        <v>-1818.3072161486198</v>
      </c>
      <c r="M1942" s="36">
        <f t="shared" si="365"/>
        <v>1818.3072161486198</v>
      </c>
      <c r="N1942" s="36">
        <f t="shared" si="366"/>
        <v>3.5508264649051317E-2</v>
      </c>
      <c r="O1942" s="36">
        <f t="shared" si="367"/>
        <v>3306241.1322981436</v>
      </c>
      <c r="P1942" s="35">
        <f t="shared" si="370"/>
        <v>3306241.1322981436</v>
      </c>
    </row>
    <row r="1943" spans="1:16" ht="17" x14ac:dyDescent="0.4">
      <c r="A1943" s="1">
        <v>1942</v>
      </c>
      <c r="B1943" s="21">
        <v>41755</v>
      </c>
      <c r="C1943" s="43">
        <v>2</v>
      </c>
      <c r="D1943" s="22">
        <v>45910</v>
      </c>
      <c r="E1943" s="25">
        <f t="shared" si="371"/>
        <v>45196.5</v>
      </c>
      <c r="F1943" s="25">
        <f t="shared" si="372"/>
        <v>46406.75</v>
      </c>
      <c r="G1943" s="25">
        <f t="shared" si="361"/>
        <v>0.98929573822773631</v>
      </c>
      <c r="H1943" s="25">
        <f t="shared" si="368"/>
        <v>0.99903006100488578</v>
      </c>
      <c r="I1943" s="4">
        <f t="shared" si="362"/>
        <v>45954.573132485028</v>
      </c>
      <c r="J1943" s="25">
        <f t="shared" si="369"/>
        <v>53075.583505810173</v>
      </c>
      <c r="K1943" s="15">
        <f t="shared" si="363"/>
        <v>53024.103427679445</v>
      </c>
      <c r="L1943" s="36">
        <f t="shared" si="364"/>
        <v>-7114.1034276794453</v>
      </c>
      <c r="M1943" s="36">
        <f t="shared" si="365"/>
        <v>7114.1034276794453</v>
      </c>
      <c r="N1943" s="36">
        <f t="shared" si="366"/>
        <v>0.15495760025439873</v>
      </c>
      <c r="O1943" s="36">
        <f t="shared" si="367"/>
        <v>50610467.57972043</v>
      </c>
      <c r="P1943" s="35">
        <f t="shared" si="370"/>
        <v>50610467.57972043</v>
      </c>
    </row>
    <row r="1944" spans="1:16" ht="17" x14ac:dyDescent="0.4">
      <c r="A1944" s="1">
        <v>1943</v>
      </c>
      <c r="B1944" s="21">
        <v>41756</v>
      </c>
      <c r="C1944" s="43">
        <v>3</v>
      </c>
      <c r="D1944" s="22">
        <v>41814</v>
      </c>
      <c r="E1944" s="25">
        <f t="shared" si="371"/>
        <v>47617</v>
      </c>
      <c r="F1944" s="25">
        <f t="shared" si="372"/>
        <v>47824.25</v>
      </c>
      <c r="G1944" s="25">
        <f t="shared" si="361"/>
        <v>0.87432630935142741</v>
      </c>
      <c r="H1944" s="25">
        <f t="shared" si="368"/>
        <v>1.0006656594296783</v>
      </c>
      <c r="I1944" s="4">
        <f t="shared" si="362"/>
        <v>41786.184632169316</v>
      </c>
      <c r="J1944" s="25">
        <f t="shared" si="369"/>
        <v>53076.124171873023</v>
      </c>
      <c r="K1944" s="15">
        <f t="shared" si="363"/>
        <v>53111.454794418809</v>
      </c>
      <c r="L1944" s="36">
        <f t="shared" si="364"/>
        <v>-11297.454794418809</v>
      </c>
      <c r="M1944" s="36">
        <f t="shared" si="365"/>
        <v>11297.454794418809</v>
      </c>
      <c r="N1944" s="36">
        <f t="shared" si="366"/>
        <v>0.27018354604722844</v>
      </c>
      <c r="O1944" s="36">
        <f t="shared" si="367"/>
        <v>127632484.83193654</v>
      </c>
      <c r="P1944" s="35">
        <f t="shared" si="370"/>
        <v>127632484.83193654</v>
      </c>
    </row>
    <row r="1945" spans="1:16" ht="17" x14ac:dyDescent="0.4">
      <c r="A1945" s="1">
        <v>1944</v>
      </c>
      <c r="B1945" s="21">
        <v>41757</v>
      </c>
      <c r="C1945" s="43">
        <v>4</v>
      </c>
      <c r="D1945" s="22">
        <v>51536</v>
      </c>
      <c r="E1945" s="25">
        <f t="shared" si="371"/>
        <v>48031.5</v>
      </c>
      <c r="F1945" s="25">
        <f t="shared" si="372"/>
        <v>48967.375</v>
      </c>
      <c r="G1945" s="25">
        <f t="shared" si="361"/>
        <v>1.0524558443249203</v>
      </c>
      <c r="H1945" s="25">
        <f t="shared" si="368"/>
        <v>1.0012225194949984</v>
      </c>
      <c r="I1945" s="4">
        <f t="shared" si="362"/>
        <v>51473.073164588808</v>
      </c>
      <c r="J1945" s="25">
        <f t="shared" si="369"/>
        <v>53076.664837935867</v>
      </c>
      <c r="K1945" s="15">
        <f t="shared" si="363"/>
        <v>53141.552095429739</v>
      </c>
      <c r="L1945" s="36">
        <f t="shared" si="364"/>
        <v>-1605.552095429739</v>
      </c>
      <c r="M1945" s="36">
        <f t="shared" si="365"/>
        <v>1605.552095429739</v>
      </c>
      <c r="N1945" s="36">
        <f t="shared" si="366"/>
        <v>3.1153991295982206E-2</v>
      </c>
      <c r="O1945" s="36">
        <f t="shared" si="367"/>
        <v>2577797.5311388257</v>
      </c>
      <c r="P1945" s="35">
        <f t="shared" si="370"/>
        <v>2577797.5311388257</v>
      </c>
    </row>
    <row r="1946" spans="1:16" ht="17" x14ac:dyDescent="0.4">
      <c r="A1946" s="1">
        <v>1945</v>
      </c>
      <c r="B1946" s="21">
        <v>41758</v>
      </c>
      <c r="C1946" s="43">
        <v>1</v>
      </c>
      <c r="D1946" s="22">
        <v>52866</v>
      </c>
      <c r="E1946" s="25">
        <f t="shared" si="371"/>
        <v>49903.25</v>
      </c>
      <c r="F1946" s="25">
        <f t="shared" si="372"/>
        <v>50150</v>
      </c>
      <c r="G1946" s="25">
        <f t="shared" si="361"/>
        <v>1.0541575274177468</v>
      </c>
      <c r="H1946" s="25">
        <f t="shared" si="368"/>
        <v>0.99908176007043725</v>
      </c>
      <c r="I1946" s="4">
        <f t="shared" si="362"/>
        <v>52914.588287822255</v>
      </c>
      <c r="J1946" s="25">
        <f t="shared" si="369"/>
        <v>53077.20550399871</v>
      </c>
      <c r="K1946" s="15">
        <f t="shared" si="363"/>
        <v>53028.467894555331</v>
      </c>
      <c r="L1946" s="36">
        <f t="shared" si="364"/>
        <v>-162.46789455533144</v>
      </c>
      <c r="M1946" s="36">
        <f t="shared" si="365"/>
        <v>162.46789455533144</v>
      </c>
      <c r="N1946" s="36">
        <f t="shared" si="366"/>
        <v>3.0732019550435336E-3</v>
      </c>
      <c r="O1946" s="36">
        <f t="shared" si="367"/>
        <v>26395.816761242295</v>
      </c>
      <c r="P1946" s="35">
        <f t="shared" si="370"/>
        <v>26395.816761242295</v>
      </c>
    </row>
    <row r="1947" spans="1:16" ht="17" x14ac:dyDescent="0.4">
      <c r="A1947" s="1">
        <v>1946</v>
      </c>
      <c r="B1947" s="21">
        <v>41759</v>
      </c>
      <c r="C1947" s="43">
        <v>2</v>
      </c>
      <c r="D1947" s="22">
        <v>53397</v>
      </c>
      <c r="E1947" s="25">
        <f t="shared" si="371"/>
        <v>50396.75</v>
      </c>
      <c r="F1947" s="25">
        <f t="shared" si="372"/>
        <v>49348</v>
      </c>
      <c r="G1947" s="25">
        <f t="shared" si="361"/>
        <v>1.0820499311015643</v>
      </c>
      <c r="H1947" s="25">
        <f t="shared" si="368"/>
        <v>0.99903006100488578</v>
      </c>
      <c r="I1947" s="4">
        <f t="shared" si="362"/>
        <v>53448.842116212218</v>
      </c>
      <c r="J1947" s="25">
        <f t="shared" si="369"/>
        <v>53077.746170061553</v>
      </c>
      <c r="K1947" s="15">
        <f t="shared" si="363"/>
        <v>53026.263994278437</v>
      </c>
      <c r="L1947" s="36">
        <f t="shared" si="364"/>
        <v>370.73600572156283</v>
      </c>
      <c r="M1947" s="36">
        <f t="shared" si="365"/>
        <v>370.73600572156283</v>
      </c>
      <c r="N1947" s="36">
        <f t="shared" si="366"/>
        <v>6.9430118868393882E-3</v>
      </c>
      <c r="O1947" s="36">
        <f t="shared" si="367"/>
        <v>137445.18593837868</v>
      </c>
      <c r="P1947" s="35">
        <f t="shared" si="370"/>
        <v>137445.18593837868</v>
      </c>
    </row>
    <row r="1948" spans="1:16" ht="17" x14ac:dyDescent="0.4">
      <c r="A1948" s="1">
        <v>1947</v>
      </c>
      <c r="B1948" s="21">
        <v>41760</v>
      </c>
      <c r="C1948" s="43">
        <v>3</v>
      </c>
      <c r="D1948" s="22">
        <v>43788</v>
      </c>
      <c r="E1948" s="25">
        <f t="shared" si="371"/>
        <v>48299.25</v>
      </c>
      <c r="F1948" s="25">
        <f t="shared" si="372"/>
        <v>47060.25</v>
      </c>
      <c r="G1948" s="25">
        <f t="shared" si="361"/>
        <v>0.93046679522526976</v>
      </c>
      <c r="H1948" s="25">
        <f t="shared" si="368"/>
        <v>1.0006656594296783</v>
      </c>
      <c r="I1948" s="4">
        <f t="shared" si="362"/>
        <v>43758.871494557563</v>
      </c>
      <c r="J1948" s="25">
        <f t="shared" si="369"/>
        <v>53078.286836124396</v>
      </c>
      <c r="K1948" s="15">
        <f t="shared" si="363"/>
        <v>53113.618898268032</v>
      </c>
      <c r="L1948" s="36">
        <f t="shared" si="364"/>
        <v>-9325.6188982680324</v>
      </c>
      <c r="M1948" s="36">
        <f t="shared" si="365"/>
        <v>9325.6188982680324</v>
      </c>
      <c r="N1948" s="36">
        <f t="shared" si="366"/>
        <v>0.21297202197561049</v>
      </c>
      <c r="O1948" s="36">
        <f t="shared" si="367"/>
        <v>86967167.835733876</v>
      </c>
      <c r="P1948" s="35">
        <f t="shared" si="370"/>
        <v>86967167.835733876</v>
      </c>
    </row>
    <row r="1949" spans="1:16" ht="17" x14ac:dyDescent="0.4">
      <c r="A1949" s="1">
        <v>1948</v>
      </c>
      <c r="B1949" s="21">
        <v>41761</v>
      </c>
      <c r="C1949" s="43">
        <v>4</v>
      </c>
      <c r="D1949" s="22">
        <v>43146</v>
      </c>
      <c r="E1949" s="25">
        <f t="shared" si="371"/>
        <v>45821.25</v>
      </c>
      <c r="F1949" s="25">
        <f t="shared" si="372"/>
        <v>44501.375</v>
      </c>
      <c r="G1949" s="25">
        <f t="shared" si="361"/>
        <v>0.9695430759161936</v>
      </c>
      <c r="H1949" s="25">
        <f t="shared" si="368"/>
        <v>1.0012225194949984</v>
      </c>
      <c r="I1949" s="4">
        <f t="shared" si="362"/>
        <v>43093.317579155322</v>
      </c>
      <c r="J1949" s="25">
        <f t="shared" si="369"/>
        <v>53078.82750218724</v>
      </c>
      <c r="K1949" s="15">
        <f t="shared" si="363"/>
        <v>53143.717403580318</v>
      </c>
      <c r="L1949" s="36">
        <f t="shared" si="364"/>
        <v>-9997.7174035803182</v>
      </c>
      <c r="M1949" s="36">
        <f t="shared" si="365"/>
        <v>9997.7174035803182</v>
      </c>
      <c r="N1949" s="36">
        <f t="shared" si="366"/>
        <v>0.23171829146572842</v>
      </c>
      <c r="O1949" s="36">
        <f t="shared" si="367"/>
        <v>99954353.281852782</v>
      </c>
      <c r="P1949" s="35">
        <f t="shared" si="370"/>
        <v>99954353.281852782</v>
      </c>
    </row>
    <row r="1950" spans="1:16" ht="17" x14ac:dyDescent="0.4">
      <c r="A1950" s="1">
        <v>1949</v>
      </c>
      <c r="B1950" s="21">
        <v>41762</v>
      </c>
      <c r="C1950" s="43">
        <v>1</v>
      </c>
      <c r="D1950" s="22">
        <v>42954</v>
      </c>
      <c r="E1950" s="25">
        <f t="shared" si="371"/>
        <v>43181.5</v>
      </c>
      <c r="F1950" s="25">
        <f t="shared" si="372"/>
        <v>44103.5</v>
      </c>
      <c r="G1950" s="25">
        <f t="shared" si="361"/>
        <v>0.97393630890972371</v>
      </c>
      <c r="H1950" s="25">
        <f t="shared" si="368"/>
        <v>0.99908176007043725</v>
      </c>
      <c r="I1950" s="4">
        <f t="shared" si="362"/>
        <v>42993.478328512028</v>
      </c>
      <c r="J1950" s="25">
        <f t="shared" si="369"/>
        <v>53079.36816825009</v>
      </c>
      <c r="K1950" s="15">
        <f t="shared" si="363"/>
        <v>53030.628572962043</v>
      </c>
      <c r="L1950" s="36">
        <f t="shared" si="364"/>
        <v>-10076.628572962043</v>
      </c>
      <c r="M1950" s="36">
        <f t="shared" si="365"/>
        <v>10076.628572962043</v>
      </c>
      <c r="N1950" s="36">
        <f t="shared" si="366"/>
        <v>0.23459115735349545</v>
      </c>
      <c r="O1950" s="36">
        <f t="shared" si="367"/>
        <v>101538443.39743505</v>
      </c>
      <c r="P1950" s="35">
        <f t="shared" si="370"/>
        <v>101538443.39743505</v>
      </c>
    </row>
    <row r="1951" spans="1:16" ht="17" x14ac:dyDescent="0.4">
      <c r="A1951" s="1">
        <v>1950</v>
      </c>
      <c r="B1951" s="21">
        <v>41763</v>
      </c>
      <c r="C1951" s="43">
        <v>2</v>
      </c>
      <c r="D1951" s="22">
        <v>42838</v>
      </c>
      <c r="E1951" s="25">
        <f t="shared" si="371"/>
        <v>45025.5</v>
      </c>
      <c r="F1951" s="25">
        <f t="shared" si="372"/>
        <v>46338</v>
      </c>
      <c r="G1951" s="25">
        <f t="shared" si="361"/>
        <v>0.92446803919029741</v>
      </c>
      <c r="H1951" s="25">
        <f t="shared" si="368"/>
        <v>0.99903006100488578</v>
      </c>
      <c r="I1951" s="4">
        <f t="shared" si="362"/>
        <v>42879.590587004866</v>
      </c>
      <c r="J1951" s="25">
        <f t="shared" si="369"/>
        <v>53079.908834312933</v>
      </c>
      <c r="K1951" s="15">
        <f t="shared" si="363"/>
        <v>53028.424560877429</v>
      </c>
      <c r="L1951" s="36">
        <f t="shared" si="364"/>
        <v>-10190.424560877429</v>
      </c>
      <c r="M1951" s="36">
        <f t="shared" si="365"/>
        <v>10190.424560877429</v>
      </c>
      <c r="N1951" s="36">
        <f t="shared" si="366"/>
        <v>0.23788282741671948</v>
      </c>
      <c r="O1951" s="36">
        <f t="shared" si="367"/>
        <v>103844752.73093395</v>
      </c>
      <c r="P1951" s="35">
        <f t="shared" si="370"/>
        <v>103844752.73093395</v>
      </c>
    </row>
    <row r="1952" spans="1:16" ht="17" x14ac:dyDescent="0.4">
      <c r="A1952" s="1">
        <v>1951</v>
      </c>
      <c r="B1952" s="21">
        <v>41764</v>
      </c>
      <c r="C1952" s="43">
        <v>3</v>
      </c>
      <c r="D1952" s="22">
        <v>51164</v>
      </c>
      <c r="E1952" s="25">
        <f t="shared" si="371"/>
        <v>47650.5</v>
      </c>
      <c r="F1952" s="25">
        <f t="shared" si="372"/>
        <v>49089.75</v>
      </c>
      <c r="G1952" s="25">
        <f t="shared" si="361"/>
        <v>1.0422542384102587</v>
      </c>
      <c r="H1952" s="25">
        <f t="shared" si="368"/>
        <v>1.0006656594296783</v>
      </c>
      <c r="I1952" s="4">
        <f t="shared" si="362"/>
        <v>51129.964856753977</v>
      </c>
      <c r="J1952" s="25">
        <f t="shared" si="369"/>
        <v>53080.449500375777</v>
      </c>
      <c r="K1952" s="15">
        <f t="shared" si="363"/>
        <v>53115.783002117263</v>
      </c>
      <c r="L1952" s="36">
        <f t="shared" si="364"/>
        <v>-1951.7830021172631</v>
      </c>
      <c r="M1952" s="36">
        <f t="shared" si="365"/>
        <v>1951.7830021172631</v>
      </c>
      <c r="N1952" s="36">
        <f t="shared" si="366"/>
        <v>3.8147584280299879E-2</v>
      </c>
      <c r="O1952" s="36">
        <f t="shared" si="367"/>
        <v>3809456.8873538761</v>
      </c>
      <c r="P1952" s="35">
        <f t="shared" si="370"/>
        <v>3809456.8873538761</v>
      </c>
    </row>
    <row r="1953" spans="1:16" ht="17" x14ac:dyDescent="0.4">
      <c r="A1953" s="1">
        <v>1952</v>
      </c>
      <c r="B1953" s="21">
        <v>41765</v>
      </c>
      <c r="C1953" s="43">
        <v>4</v>
      </c>
      <c r="D1953" s="22">
        <v>53646</v>
      </c>
      <c r="E1953" s="25">
        <f t="shared" si="371"/>
        <v>50529</v>
      </c>
      <c r="F1953" s="25">
        <f t="shared" si="372"/>
        <v>50599.625</v>
      </c>
      <c r="G1953" s="25">
        <f t="shared" si="361"/>
        <v>1.0602054857125918</v>
      </c>
      <c r="H1953" s="25">
        <f t="shared" si="368"/>
        <v>1.0012225194949984</v>
      </c>
      <c r="I1953" s="4">
        <f t="shared" si="362"/>
        <v>53580.49679811261</v>
      </c>
      <c r="J1953" s="25">
        <f t="shared" si="369"/>
        <v>53080.99016643862</v>
      </c>
      <c r="K1953" s="15">
        <f t="shared" si="363"/>
        <v>53145.882711730912</v>
      </c>
      <c r="L1953" s="36">
        <f t="shared" si="364"/>
        <v>500.11728826908802</v>
      </c>
      <c r="M1953" s="36">
        <f t="shared" si="365"/>
        <v>500.11728826908802</v>
      </c>
      <c r="N1953" s="36">
        <f t="shared" si="366"/>
        <v>9.3225457306991763E-3</v>
      </c>
      <c r="O1953" s="36">
        <f t="shared" si="367"/>
        <v>250117.30202562609</v>
      </c>
      <c r="P1953" s="35">
        <f t="shared" si="370"/>
        <v>250117.30202562609</v>
      </c>
    </row>
    <row r="1954" spans="1:16" ht="17" x14ac:dyDescent="0.4">
      <c r="A1954" s="1">
        <v>1953</v>
      </c>
      <c r="B1954" s="21">
        <v>41766</v>
      </c>
      <c r="C1954" s="43">
        <v>1</v>
      </c>
      <c r="D1954" s="22">
        <v>54468</v>
      </c>
      <c r="E1954" s="25">
        <f t="shared" si="371"/>
        <v>50670.25</v>
      </c>
      <c r="F1954" s="25">
        <f t="shared" si="372"/>
        <v>50882.125</v>
      </c>
      <c r="G1954" s="25">
        <f t="shared" si="361"/>
        <v>1.0704741596385765</v>
      </c>
      <c r="H1954" s="25">
        <f t="shared" si="368"/>
        <v>0.99908176007043725</v>
      </c>
      <c r="I1954" s="4">
        <f t="shared" si="362"/>
        <v>54518.060660180505</v>
      </c>
      <c r="J1954" s="25">
        <f t="shared" si="369"/>
        <v>53081.530832501463</v>
      </c>
      <c r="K1954" s="15">
        <f t="shared" si="363"/>
        <v>53032.789251368748</v>
      </c>
      <c r="L1954" s="36">
        <f t="shared" si="364"/>
        <v>1435.2107486312525</v>
      </c>
      <c r="M1954" s="36">
        <f t="shared" si="365"/>
        <v>1435.2107486312525</v>
      </c>
      <c r="N1954" s="36">
        <f t="shared" si="366"/>
        <v>2.6349613509423008E-2</v>
      </c>
      <c r="O1954" s="36">
        <f t="shared" si="367"/>
        <v>2059829.8929866801</v>
      </c>
      <c r="P1954" s="35">
        <f t="shared" si="370"/>
        <v>2059829.8929866801</v>
      </c>
    </row>
    <row r="1955" spans="1:16" ht="17" x14ac:dyDescent="0.4">
      <c r="A1955" s="1">
        <v>1954</v>
      </c>
      <c r="B1955" s="21">
        <v>41767</v>
      </c>
      <c r="C1955" s="43">
        <v>2</v>
      </c>
      <c r="D1955" s="22">
        <v>43403</v>
      </c>
      <c r="E1955" s="25">
        <f t="shared" si="371"/>
        <v>51094</v>
      </c>
      <c r="F1955" s="25">
        <f t="shared" si="372"/>
        <v>50195</v>
      </c>
      <c r="G1955" s="25">
        <f t="shared" si="361"/>
        <v>0.86468771790018928</v>
      </c>
      <c r="H1955" s="25">
        <f t="shared" si="368"/>
        <v>0.99903006100488578</v>
      </c>
      <c r="I1955" s="4">
        <f t="shared" si="362"/>
        <v>43445.139134594807</v>
      </c>
      <c r="J1955" s="25">
        <f t="shared" si="369"/>
        <v>53082.071498564314</v>
      </c>
      <c r="K1955" s="15">
        <f t="shared" si="363"/>
        <v>53030.585127476414</v>
      </c>
      <c r="L1955" s="36">
        <f t="shared" si="364"/>
        <v>-9627.5851274764136</v>
      </c>
      <c r="M1955" s="36">
        <f t="shared" si="365"/>
        <v>9627.5851274764136</v>
      </c>
      <c r="N1955" s="36">
        <f t="shared" si="366"/>
        <v>0.22181842562671736</v>
      </c>
      <c r="O1955" s="36">
        <f t="shared" si="367"/>
        <v>92690395.386805028</v>
      </c>
      <c r="P1955" s="35">
        <f t="shared" si="370"/>
        <v>92690395.386805028</v>
      </c>
    </row>
    <row r="1956" spans="1:16" ht="17" x14ac:dyDescent="0.4">
      <c r="A1956" s="1">
        <v>1955</v>
      </c>
      <c r="B1956" s="21">
        <v>41768</v>
      </c>
      <c r="C1956" s="43">
        <v>3</v>
      </c>
      <c r="D1956" s="22">
        <v>52859</v>
      </c>
      <c r="E1956" s="25">
        <f t="shared" si="371"/>
        <v>49296</v>
      </c>
      <c r="F1956" s="25">
        <f t="shared" si="372"/>
        <v>47785</v>
      </c>
      <c r="G1956" s="25">
        <f t="shared" si="361"/>
        <v>1.1061839489379512</v>
      </c>
      <c r="H1956" s="25">
        <f t="shared" si="368"/>
        <v>1.0006656594296783</v>
      </c>
      <c r="I1956" s="4">
        <f t="shared" si="362"/>
        <v>52823.837314579752</v>
      </c>
      <c r="J1956" s="25">
        <f t="shared" si="369"/>
        <v>53082.612164627157</v>
      </c>
      <c r="K1956" s="15">
        <f t="shared" si="363"/>
        <v>53117.947105966501</v>
      </c>
      <c r="L1956" s="36">
        <f t="shared" si="364"/>
        <v>-258.94710596650111</v>
      </c>
      <c r="M1956" s="36">
        <f t="shared" si="365"/>
        <v>258.94710596650111</v>
      </c>
      <c r="N1956" s="36">
        <f t="shared" si="366"/>
        <v>4.8988271811139282E-3</v>
      </c>
      <c r="O1956" s="36">
        <f t="shared" si="367"/>
        <v>67053.603688426359</v>
      </c>
      <c r="P1956" s="35">
        <f t="shared" si="370"/>
        <v>67053.603688426359</v>
      </c>
    </row>
    <row r="1957" spans="1:16" ht="17" x14ac:dyDescent="0.4">
      <c r="A1957" s="1">
        <v>1956</v>
      </c>
      <c r="B1957" s="21">
        <v>41769</v>
      </c>
      <c r="C1957" s="43">
        <v>4</v>
      </c>
      <c r="D1957" s="22">
        <v>46454</v>
      </c>
      <c r="E1957" s="25">
        <f t="shared" si="371"/>
        <v>46274</v>
      </c>
      <c r="F1957" s="25">
        <f t="shared" si="372"/>
        <v>47330.875</v>
      </c>
      <c r="G1957" s="25">
        <f t="shared" si="361"/>
        <v>0.98147350962770075</v>
      </c>
      <c r="H1957" s="25">
        <f t="shared" si="368"/>
        <v>1.0012225194949984</v>
      </c>
      <c r="I1957" s="4">
        <f t="shared" si="362"/>
        <v>46397.278422613483</v>
      </c>
      <c r="J1957" s="25">
        <f t="shared" si="369"/>
        <v>53083.15283069</v>
      </c>
      <c r="K1957" s="15">
        <f t="shared" si="363"/>
        <v>53148.048019881498</v>
      </c>
      <c r="L1957" s="36">
        <f t="shared" si="364"/>
        <v>-6694.0480198814985</v>
      </c>
      <c r="M1957" s="36">
        <f t="shared" si="365"/>
        <v>6694.0480198814985</v>
      </c>
      <c r="N1957" s="36">
        <f t="shared" si="366"/>
        <v>0.14410057303744561</v>
      </c>
      <c r="O1957" s="36">
        <f t="shared" si="367"/>
        <v>44810278.892479412</v>
      </c>
      <c r="P1957" s="35">
        <f t="shared" si="370"/>
        <v>44810278.892479412</v>
      </c>
    </row>
    <row r="1958" spans="1:16" ht="17" x14ac:dyDescent="0.4">
      <c r="A1958" s="1">
        <v>1957</v>
      </c>
      <c r="B1958" s="21">
        <v>41770</v>
      </c>
      <c r="C1958" s="43">
        <v>1</v>
      </c>
      <c r="D1958" s="22">
        <v>42380</v>
      </c>
      <c r="E1958" s="25">
        <f t="shared" si="371"/>
        <v>48387.75</v>
      </c>
      <c r="F1958" s="25">
        <f t="shared" si="372"/>
        <v>48440.125</v>
      </c>
      <c r="G1958" s="25">
        <f t="shared" si="361"/>
        <v>0.87489452184526773</v>
      </c>
      <c r="H1958" s="25">
        <f t="shared" si="368"/>
        <v>0.99908176007043725</v>
      </c>
      <c r="I1958" s="4">
        <f t="shared" si="362"/>
        <v>42418.950774371187</v>
      </c>
      <c r="J1958" s="25">
        <f t="shared" si="369"/>
        <v>53083.693496752843</v>
      </c>
      <c r="K1958" s="15">
        <f t="shared" si="363"/>
        <v>53034.949929775452</v>
      </c>
      <c r="L1958" s="36">
        <f t="shared" si="364"/>
        <v>-10654.949929775452</v>
      </c>
      <c r="M1958" s="36">
        <f t="shared" si="365"/>
        <v>10654.949929775452</v>
      </c>
      <c r="N1958" s="36">
        <f t="shared" si="366"/>
        <v>0.25141458069314421</v>
      </c>
      <c r="O1958" s="36">
        <f t="shared" si="367"/>
        <v>113527958.0060219</v>
      </c>
      <c r="P1958" s="35">
        <f t="shared" si="370"/>
        <v>113527958.0060219</v>
      </c>
    </row>
    <row r="1959" spans="1:16" ht="17" x14ac:dyDescent="0.4">
      <c r="A1959" s="1">
        <v>1958</v>
      </c>
      <c r="B1959" s="21">
        <v>41771</v>
      </c>
      <c r="C1959" s="43">
        <v>2</v>
      </c>
      <c r="D1959" s="22">
        <v>51858</v>
      </c>
      <c r="E1959" s="25">
        <f t="shared" si="371"/>
        <v>48492.5</v>
      </c>
      <c r="F1959" s="25">
        <f t="shared" si="372"/>
        <v>49348</v>
      </c>
      <c r="G1959" s="25">
        <f t="shared" si="361"/>
        <v>1.0508632568695793</v>
      </c>
      <c r="H1959" s="25">
        <f t="shared" si="368"/>
        <v>0.99903006100488578</v>
      </c>
      <c r="I1959" s="4">
        <f t="shared" si="362"/>
        <v>51908.347930830067</v>
      </c>
      <c r="J1959" s="25">
        <f t="shared" si="369"/>
        <v>53084.234162815686</v>
      </c>
      <c r="K1959" s="15">
        <f t="shared" si="363"/>
        <v>53032.745694075398</v>
      </c>
      <c r="L1959" s="36">
        <f t="shared" si="364"/>
        <v>-1174.7456940753982</v>
      </c>
      <c r="M1959" s="36">
        <f t="shared" si="365"/>
        <v>1174.7456940753982</v>
      </c>
      <c r="N1959" s="36">
        <f t="shared" si="366"/>
        <v>2.2653123801060555E-2</v>
      </c>
      <c r="O1959" s="36">
        <f t="shared" si="367"/>
        <v>1380027.4457486891</v>
      </c>
      <c r="P1959" s="35">
        <f t="shared" si="370"/>
        <v>1380027.4457486891</v>
      </c>
    </row>
    <row r="1960" spans="1:16" ht="17" x14ac:dyDescent="0.4">
      <c r="A1960" s="1">
        <v>1959</v>
      </c>
      <c r="B1960" s="21">
        <v>41772</v>
      </c>
      <c r="C1960" s="43">
        <v>3</v>
      </c>
      <c r="D1960" s="22">
        <v>53278</v>
      </c>
      <c r="E1960" s="25">
        <f t="shared" si="371"/>
        <v>50203.5</v>
      </c>
      <c r="F1960" s="25">
        <f t="shared" si="372"/>
        <v>50312.75</v>
      </c>
      <c r="G1960" s="25">
        <f t="shared" si="361"/>
        <v>1.058936353111289</v>
      </c>
      <c r="H1960" s="25">
        <f t="shared" si="368"/>
        <v>1.0006656594296783</v>
      </c>
      <c r="I1960" s="4">
        <f t="shared" si="362"/>
        <v>53242.558588815155</v>
      </c>
      <c r="J1960" s="25">
        <f t="shared" si="369"/>
        <v>53084.77482887853</v>
      </c>
      <c r="K1960" s="15">
        <f t="shared" si="363"/>
        <v>53120.111209815725</v>
      </c>
      <c r="L1960" s="36">
        <f t="shared" si="364"/>
        <v>157.88879018427542</v>
      </c>
      <c r="M1960" s="36">
        <f t="shared" si="365"/>
        <v>157.88879018427542</v>
      </c>
      <c r="N1960" s="36">
        <f t="shared" si="366"/>
        <v>2.9634894362452688E-3</v>
      </c>
      <c r="O1960" s="36">
        <f t="shared" si="367"/>
        <v>24928.870065854146</v>
      </c>
      <c r="P1960" s="35">
        <f t="shared" si="370"/>
        <v>24928.870065854146</v>
      </c>
    </row>
    <row r="1961" spans="1:16" ht="17" x14ac:dyDescent="0.4">
      <c r="A1961" s="1">
        <v>1960</v>
      </c>
      <c r="B1961" s="21">
        <v>41773</v>
      </c>
      <c r="C1961" s="43">
        <v>4</v>
      </c>
      <c r="D1961" s="22">
        <v>53298</v>
      </c>
      <c r="E1961" s="25">
        <f t="shared" si="371"/>
        <v>50422</v>
      </c>
      <c r="F1961" s="25">
        <f t="shared" si="372"/>
        <v>50407.25</v>
      </c>
      <c r="G1961" s="25">
        <f t="shared" si="361"/>
        <v>1.0573479013435567</v>
      </c>
      <c r="H1961" s="25">
        <f t="shared" si="368"/>
        <v>1.0012225194949984</v>
      </c>
      <c r="I1961" s="4">
        <f t="shared" si="362"/>
        <v>53232.921715427168</v>
      </c>
      <c r="J1961" s="25">
        <f t="shared" si="369"/>
        <v>53085.31549494138</v>
      </c>
      <c r="K1961" s="15">
        <f t="shared" si="363"/>
        <v>53150.213328032085</v>
      </c>
      <c r="L1961" s="36">
        <f t="shared" si="364"/>
        <v>147.78667196791503</v>
      </c>
      <c r="M1961" s="36">
        <f t="shared" si="365"/>
        <v>147.78667196791503</v>
      </c>
      <c r="N1961" s="36">
        <f t="shared" si="366"/>
        <v>2.7728371039797933E-3</v>
      </c>
      <c r="O1961" s="36">
        <f t="shared" si="367"/>
        <v>21840.900411352122</v>
      </c>
      <c r="P1961" s="35">
        <f t="shared" si="370"/>
        <v>21840.900411352122</v>
      </c>
    </row>
    <row r="1962" spans="1:16" ht="17" x14ac:dyDescent="0.4">
      <c r="A1962" s="1">
        <v>1961</v>
      </c>
      <c r="B1962" s="21">
        <v>41774</v>
      </c>
      <c r="C1962" s="43">
        <v>1</v>
      </c>
      <c r="D1962" s="22">
        <v>43254</v>
      </c>
      <c r="E1962" s="25">
        <f t="shared" si="371"/>
        <v>50392.5</v>
      </c>
      <c r="F1962" s="25">
        <f t="shared" si="372"/>
        <v>49574.375</v>
      </c>
      <c r="G1962" s="25">
        <f t="shared" si="361"/>
        <v>0.87250721769059114</v>
      </c>
      <c r="H1962" s="25">
        <f t="shared" si="368"/>
        <v>0.99908176007043725</v>
      </c>
      <c r="I1962" s="4">
        <f t="shared" si="362"/>
        <v>43293.754053672754</v>
      </c>
      <c r="J1962" s="25">
        <f t="shared" si="369"/>
        <v>53085.856161004223</v>
      </c>
      <c r="K1962" s="15">
        <f t="shared" si="363"/>
        <v>53037.110608182164</v>
      </c>
      <c r="L1962" s="36">
        <f t="shared" si="364"/>
        <v>-9783.1106081821636</v>
      </c>
      <c r="M1962" s="36">
        <f t="shared" si="365"/>
        <v>9783.1106081821636</v>
      </c>
      <c r="N1962" s="36">
        <f t="shared" si="366"/>
        <v>0.22617817099417772</v>
      </c>
      <c r="O1962" s="36">
        <f t="shared" si="367"/>
        <v>95709253.171926379</v>
      </c>
      <c r="P1962" s="35">
        <f t="shared" si="370"/>
        <v>95709253.171926379</v>
      </c>
    </row>
    <row r="1963" spans="1:16" ht="17" x14ac:dyDescent="0.4">
      <c r="A1963" s="1">
        <v>1962</v>
      </c>
      <c r="B1963" s="21">
        <v>41775</v>
      </c>
      <c r="C1963" s="43">
        <v>2</v>
      </c>
      <c r="D1963" s="22">
        <v>51740</v>
      </c>
      <c r="E1963" s="25">
        <f t="shared" si="371"/>
        <v>48756.25</v>
      </c>
      <c r="F1963" s="25">
        <f t="shared" si="372"/>
        <v>47558.75</v>
      </c>
      <c r="G1963" s="25">
        <f t="shared" si="361"/>
        <v>1.0879175756301416</v>
      </c>
      <c r="H1963" s="25">
        <f t="shared" si="368"/>
        <v>0.99903006100488578</v>
      </c>
      <c r="I1963" s="4">
        <f t="shared" si="362"/>
        <v>51790.233366908629</v>
      </c>
      <c r="J1963" s="25">
        <f t="shared" si="369"/>
        <v>53086.396827067067</v>
      </c>
      <c r="K1963" s="15">
        <f t="shared" si="363"/>
        <v>53034.90626067439</v>
      </c>
      <c r="L1963" s="36">
        <f t="shared" si="364"/>
        <v>-1294.9062606743901</v>
      </c>
      <c r="M1963" s="36">
        <f t="shared" si="365"/>
        <v>1294.9062606743901</v>
      </c>
      <c r="N1963" s="36">
        <f t="shared" si="366"/>
        <v>2.5027179371364321E-2</v>
      </c>
      <c r="O1963" s="36">
        <f t="shared" si="367"/>
        <v>1676782.2239337314</v>
      </c>
      <c r="P1963" s="35">
        <f t="shared" si="370"/>
        <v>1676782.2239337314</v>
      </c>
    </row>
    <row r="1964" spans="1:16" ht="17" x14ac:dyDescent="0.4">
      <c r="A1964" s="1">
        <v>1963</v>
      </c>
      <c r="B1964" s="21">
        <v>41776</v>
      </c>
      <c r="C1964" s="43">
        <v>3</v>
      </c>
      <c r="D1964" s="22">
        <v>46733</v>
      </c>
      <c r="E1964" s="25">
        <f t="shared" si="371"/>
        <v>46361.25</v>
      </c>
      <c r="F1964" s="25">
        <f t="shared" si="372"/>
        <v>47571.375</v>
      </c>
      <c r="G1964" s="25">
        <f t="shared" si="361"/>
        <v>0.98237648165519709</v>
      </c>
      <c r="H1964" s="25">
        <f t="shared" si="368"/>
        <v>1.0006656594296783</v>
      </c>
      <c r="I1964" s="4">
        <f t="shared" si="362"/>
        <v>46701.912431605888</v>
      </c>
      <c r="J1964" s="25">
        <f t="shared" si="369"/>
        <v>53086.93749312991</v>
      </c>
      <c r="K1964" s="15">
        <f t="shared" si="363"/>
        <v>53122.275313664955</v>
      </c>
      <c r="L1964" s="36">
        <f t="shared" si="364"/>
        <v>-6389.2753136649553</v>
      </c>
      <c r="M1964" s="36">
        <f t="shared" si="365"/>
        <v>6389.2753136649553</v>
      </c>
      <c r="N1964" s="36">
        <f t="shared" si="366"/>
        <v>0.13671870655992457</v>
      </c>
      <c r="O1964" s="36">
        <f t="shared" si="367"/>
        <v>40822839.03380841</v>
      </c>
      <c r="P1964" s="35">
        <f t="shared" si="370"/>
        <v>40822839.03380841</v>
      </c>
    </row>
    <row r="1965" spans="1:16" ht="17" x14ac:dyDescent="0.4">
      <c r="A1965" s="1">
        <v>1964</v>
      </c>
      <c r="B1965" s="21">
        <v>41777</v>
      </c>
      <c r="C1965" s="43">
        <v>4</v>
      </c>
      <c r="D1965" s="22">
        <v>43718</v>
      </c>
      <c r="E1965" s="25">
        <f t="shared" si="371"/>
        <v>48781.5</v>
      </c>
      <c r="F1965" s="25">
        <f t="shared" si="372"/>
        <v>49111</v>
      </c>
      <c r="G1965" s="25">
        <f t="shared" ref="G1965:G2028" si="373">D1965/F1965</f>
        <v>0.89018753436093745</v>
      </c>
      <c r="H1965" s="25">
        <f t="shared" si="368"/>
        <v>1.0012225194949984</v>
      </c>
      <c r="I1965" s="4">
        <f t="shared" ref="I1965:I2028" si="374">D1965/H1965</f>
        <v>43664.619151845189</v>
      </c>
      <c r="J1965" s="25">
        <f t="shared" si="369"/>
        <v>53087.478159192753</v>
      </c>
      <c r="K1965" s="15">
        <f t="shared" ref="K1965:K2028" si="375">H1965*J1965</f>
        <v>53152.378636182671</v>
      </c>
      <c r="L1965" s="36">
        <f t="shared" ref="L1965:L2028" si="376">D1965-K1965</f>
        <v>-9434.3786361826715</v>
      </c>
      <c r="M1965" s="36">
        <f t="shared" ref="M1965:M2028" si="377">ABS(L1965)</f>
        <v>9434.3786361826715</v>
      </c>
      <c r="N1965" s="36">
        <f t="shared" ref="N1965:N2028" si="378">M1965/D1965</f>
        <v>0.21580078311411025</v>
      </c>
      <c r="O1965" s="36">
        <f t="shared" ref="O1965:O2028" si="379">L1965^2</f>
        <v>89007500.250860006</v>
      </c>
      <c r="P1965" s="35">
        <f t="shared" si="370"/>
        <v>89007500.250860006</v>
      </c>
    </row>
    <row r="1966" spans="1:16" ht="17" x14ac:dyDescent="0.4">
      <c r="A1966" s="1">
        <v>1965</v>
      </c>
      <c r="B1966" s="21">
        <v>41778</v>
      </c>
      <c r="C1966" s="43">
        <v>1</v>
      </c>
      <c r="D1966" s="22">
        <v>52935</v>
      </c>
      <c r="E1966" s="25">
        <f t="shared" si="371"/>
        <v>49440.5</v>
      </c>
      <c r="F1966" s="25">
        <f t="shared" si="372"/>
        <v>50487</v>
      </c>
      <c r="G1966" s="25">
        <f t="shared" si="373"/>
        <v>1.0484877295145285</v>
      </c>
      <c r="H1966" s="25">
        <f t="shared" si="368"/>
        <v>0.99908176007043725</v>
      </c>
      <c r="I1966" s="4">
        <f t="shared" si="374"/>
        <v>52983.651704609219</v>
      </c>
      <c r="J1966" s="25">
        <f t="shared" si="369"/>
        <v>53088.018825255604</v>
      </c>
      <c r="K1966" s="15">
        <f t="shared" si="375"/>
        <v>53039.271286588875</v>
      </c>
      <c r="L1966" s="36">
        <f t="shared" si="376"/>
        <v>-104.27128658887523</v>
      </c>
      <c r="M1966" s="36">
        <f t="shared" si="377"/>
        <v>104.27128658887523</v>
      </c>
      <c r="N1966" s="36">
        <f t="shared" si="378"/>
        <v>1.9697985565103474E-3</v>
      </c>
      <c r="O1966" s="36">
        <f t="shared" si="379"/>
        <v>10872.501206899351</v>
      </c>
      <c r="P1966" s="35">
        <f t="shared" si="370"/>
        <v>10872.501206899351</v>
      </c>
    </row>
    <row r="1967" spans="1:16" ht="17" x14ac:dyDescent="0.4">
      <c r="A1967" s="1">
        <v>1966</v>
      </c>
      <c r="B1967" s="21">
        <v>41779</v>
      </c>
      <c r="C1967" s="43">
        <v>2</v>
      </c>
      <c r="D1967" s="22">
        <v>54376</v>
      </c>
      <c r="E1967" s="25">
        <f t="shared" si="371"/>
        <v>51533.5</v>
      </c>
      <c r="F1967" s="25">
        <f t="shared" si="372"/>
        <v>51491.75</v>
      </c>
      <c r="G1967" s="25">
        <f t="shared" si="373"/>
        <v>1.0560138274577966</v>
      </c>
      <c r="H1967" s="25">
        <f t="shared" si="368"/>
        <v>0.99903006100488578</v>
      </c>
      <c r="I1967" s="4">
        <f t="shared" si="374"/>
        <v>54428.792608407879</v>
      </c>
      <c r="J1967" s="25">
        <f t="shared" si="369"/>
        <v>53088.559491318447</v>
      </c>
      <c r="K1967" s="15">
        <f t="shared" si="375"/>
        <v>53037.066827273375</v>
      </c>
      <c r="L1967" s="36">
        <f t="shared" si="376"/>
        <v>1338.9331727266253</v>
      </c>
      <c r="M1967" s="36">
        <f t="shared" si="377"/>
        <v>1338.9331727266253</v>
      </c>
      <c r="N1967" s="36">
        <f t="shared" si="378"/>
        <v>2.4623605501078148E-2</v>
      </c>
      <c r="O1967" s="36">
        <f t="shared" si="379"/>
        <v>1792742.0410277871</v>
      </c>
      <c r="P1967" s="35">
        <f t="shared" si="370"/>
        <v>1792742.0410277871</v>
      </c>
    </row>
    <row r="1968" spans="1:16" ht="17" x14ac:dyDescent="0.4">
      <c r="A1968" s="1">
        <v>1967</v>
      </c>
      <c r="B1968" s="21">
        <v>41780</v>
      </c>
      <c r="C1968" s="43">
        <v>3</v>
      </c>
      <c r="D1968" s="22">
        <v>55105</v>
      </c>
      <c r="E1968" s="25">
        <f t="shared" si="371"/>
        <v>51450</v>
      </c>
      <c r="F1968" s="25">
        <f t="shared" si="372"/>
        <v>51726.875</v>
      </c>
      <c r="G1968" s="25">
        <f t="shared" si="373"/>
        <v>1.065306960839989</v>
      </c>
      <c r="H1968" s="25">
        <f t="shared" si="368"/>
        <v>1.0006656594296783</v>
      </c>
      <c r="I1968" s="4">
        <f t="shared" si="374"/>
        <v>55068.343238046829</v>
      </c>
      <c r="J1968" s="25">
        <f t="shared" si="369"/>
        <v>53089.10015738129</v>
      </c>
      <c r="K1968" s="15">
        <f t="shared" si="375"/>
        <v>53124.439417514186</v>
      </c>
      <c r="L1968" s="36">
        <f t="shared" si="376"/>
        <v>1980.5605824858139</v>
      </c>
      <c r="M1968" s="36">
        <f t="shared" si="377"/>
        <v>1980.5605824858139</v>
      </c>
      <c r="N1968" s="36">
        <f t="shared" si="378"/>
        <v>3.5941576671550929E-2</v>
      </c>
      <c r="O1968" s="36">
        <f t="shared" si="379"/>
        <v>3922620.2208965467</v>
      </c>
      <c r="P1968" s="35">
        <f t="shared" si="370"/>
        <v>3922620.2208965467</v>
      </c>
    </row>
    <row r="1969" spans="1:16" ht="17" x14ac:dyDescent="0.4">
      <c r="A1969" s="1">
        <v>1968</v>
      </c>
      <c r="B1969" s="21">
        <v>41781</v>
      </c>
      <c r="C1969" s="43">
        <v>4</v>
      </c>
      <c r="D1969" s="22">
        <v>43384</v>
      </c>
      <c r="E1969" s="25">
        <f t="shared" si="371"/>
        <v>52003.75</v>
      </c>
      <c r="F1969" s="25">
        <f t="shared" si="372"/>
        <v>51134.75</v>
      </c>
      <c r="G1969" s="25">
        <f t="shared" si="373"/>
        <v>0.84842499474427857</v>
      </c>
      <c r="H1969" s="25">
        <f t="shared" si="368"/>
        <v>1.0012225194949984</v>
      </c>
      <c r="I1969" s="4">
        <f t="shared" si="374"/>
        <v>43331.026974785025</v>
      </c>
      <c r="J1969" s="25">
        <f t="shared" si="369"/>
        <v>53089.640823444133</v>
      </c>
      <c r="K1969" s="15">
        <f t="shared" si="375"/>
        <v>53154.543944333258</v>
      </c>
      <c r="L1969" s="36">
        <f t="shared" si="376"/>
        <v>-9770.543944333258</v>
      </c>
      <c r="M1969" s="36">
        <f t="shared" si="377"/>
        <v>9770.543944333258</v>
      </c>
      <c r="N1969" s="36">
        <f t="shared" si="378"/>
        <v>0.22521076766396039</v>
      </c>
      <c r="O1969" s="36">
        <f t="shared" si="379"/>
        <v>95463528.968147293</v>
      </c>
      <c r="P1969" s="35">
        <f t="shared" si="370"/>
        <v>95463528.968147293</v>
      </c>
    </row>
    <row r="1970" spans="1:16" ht="17" x14ac:dyDescent="0.4">
      <c r="A1970" s="1">
        <v>1969</v>
      </c>
      <c r="B1970" s="21">
        <v>41782</v>
      </c>
      <c r="C1970" s="43">
        <v>1</v>
      </c>
      <c r="D1970" s="22">
        <v>55150</v>
      </c>
      <c r="E1970" s="25">
        <f t="shared" si="371"/>
        <v>50265.75</v>
      </c>
      <c r="F1970" s="25">
        <f t="shared" si="372"/>
        <v>48801.125</v>
      </c>
      <c r="G1970" s="25">
        <f t="shared" si="373"/>
        <v>1.1300968983809287</v>
      </c>
      <c r="H1970" s="25">
        <f t="shared" si="368"/>
        <v>0.99908176007043725</v>
      </c>
      <c r="I1970" s="4">
        <f t="shared" si="374"/>
        <v>55200.687475379207</v>
      </c>
      <c r="J1970" s="25">
        <f t="shared" si="369"/>
        <v>53090.181489506977</v>
      </c>
      <c r="K1970" s="15">
        <f t="shared" si="375"/>
        <v>53041.43196499558</v>
      </c>
      <c r="L1970" s="36">
        <f t="shared" si="376"/>
        <v>2108.5680350044204</v>
      </c>
      <c r="M1970" s="36">
        <f t="shared" si="377"/>
        <v>2108.5680350044204</v>
      </c>
      <c r="N1970" s="36">
        <f t="shared" si="378"/>
        <v>3.8233327923924212E-2</v>
      </c>
      <c r="O1970" s="36">
        <f t="shared" si="379"/>
        <v>4446059.1582424026</v>
      </c>
      <c r="P1970" s="35">
        <f t="shared" si="370"/>
        <v>4446059.1582424026</v>
      </c>
    </row>
    <row r="1971" spans="1:16" ht="17" x14ac:dyDescent="0.4">
      <c r="A1971" s="1">
        <v>1970</v>
      </c>
      <c r="B1971" s="21">
        <v>41783</v>
      </c>
      <c r="C1971" s="43">
        <v>2</v>
      </c>
      <c r="D1971" s="22">
        <v>47424</v>
      </c>
      <c r="E1971" s="25">
        <f t="shared" si="371"/>
        <v>47336.5</v>
      </c>
      <c r="F1971" s="25">
        <f t="shared" si="372"/>
        <v>48455.75</v>
      </c>
      <c r="G1971" s="25">
        <f t="shared" si="373"/>
        <v>0.97870737734943736</v>
      </c>
      <c r="H1971" s="25">
        <f t="shared" si="368"/>
        <v>0.99903006100488578</v>
      </c>
      <c r="I1971" s="4">
        <f t="shared" si="374"/>
        <v>47470.043045849918</v>
      </c>
      <c r="J1971" s="25">
        <f t="shared" si="369"/>
        <v>53090.72215556982</v>
      </c>
      <c r="K1971" s="15">
        <f t="shared" si="375"/>
        <v>53039.227393872359</v>
      </c>
      <c r="L1971" s="36">
        <f t="shared" si="376"/>
        <v>-5615.2273938723592</v>
      </c>
      <c r="M1971" s="36">
        <f t="shared" si="377"/>
        <v>5615.2273938723592</v>
      </c>
      <c r="N1971" s="36">
        <f t="shared" si="378"/>
        <v>0.1184047611730845</v>
      </c>
      <c r="O1971" s="36">
        <f t="shared" si="379"/>
        <v>31530778.684894569</v>
      </c>
      <c r="P1971" s="35">
        <f t="shared" si="370"/>
        <v>31530778.684894569</v>
      </c>
    </row>
    <row r="1972" spans="1:16" ht="17" x14ac:dyDescent="0.4">
      <c r="A1972" s="1">
        <v>1971</v>
      </c>
      <c r="B1972" s="21">
        <v>41784</v>
      </c>
      <c r="C1972" s="43">
        <v>3</v>
      </c>
      <c r="D1972" s="22">
        <v>43388</v>
      </c>
      <c r="E1972" s="25">
        <f t="shared" si="371"/>
        <v>49575</v>
      </c>
      <c r="F1972" s="25">
        <f t="shared" si="372"/>
        <v>49518.5</v>
      </c>
      <c r="G1972" s="25">
        <f t="shared" si="373"/>
        <v>0.8761977846663368</v>
      </c>
      <c r="H1972" s="25">
        <f t="shared" si="368"/>
        <v>1.0006656594296783</v>
      </c>
      <c r="I1972" s="4">
        <f t="shared" si="374"/>
        <v>43359.137581206349</v>
      </c>
      <c r="J1972" s="25">
        <f t="shared" si="369"/>
        <v>53091.26282163267</v>
      </c>
      <c r="K1972" s="15">
        <f t="shared" si="375"/>
        <v>53126.603521363424</v>
      </c>
      <c r="L1972" s="36">
        <f t="shared" si="376"/>
        <v>-9738.6035213634241</v>
      </c>
      <c r="M1972" s="36">
        <f t="shared" si="377"/>
        <v>9738.6035213634241</v>
      </c>
      <c r="N1972" s="36">
        <f t="shared" si="378"/>
        <v>0.22445384717810049</v>
      </c>
      <c r="O1972" s="36">
        <f t="shared" si="379"/>
        <v>94840398.546312079</v>
      </c>
      <c r="P1972" s="35">
        <f t="shared" si="370"/>
        <v>94840398.546312079</v>
      </c>
    </row>
    <row r="1973" spans="1:16" ht="17" x14ac:dyDescent="0.4">
      <c r="A1973" s="1">
        <v>1972</v>
      </c>
      <c r="B1973" s="21">
        <v>41785</v>
      </c>
      <c r="C1973" s="43">
        <v>4</v>
      </c>
      <c r="D1973" s="22">
        <v>52338</v>
      </c>
      <c r="E1973" s="25">
        <f t="shared" si="371"/>
        <v>49462</v>
      </c>
      <c r="F1973" s="25">
        <f t="shared" si="372"/>
        <v>50252.625</v>
      </c>
      <c r="G1973" s="25">
        <f t="shared" si="373"/>
        <v>1.0414978322027955</v>
      </c>
      <c r="H1973" s="25">
        <f t="shared" si="368"/>
        <v>1.0012225194949984</v>
      </c>
      <c r="I1973" s="4">
        <f t="shared" si="374"/>
        <v>52274.093901122498</v>
      </c>
      <c r="J1973" s="25">
        <f t="shared" si="369"/>
        <v>53091.803487695513</v>
      </c>
      <c r="K1973" s="15">
        <f t="shared" si="375"/>
        <v>53156.709252483844</v>
      </c>
      <c r="L1973" s="36">
        <f t="shared" si="376"/>
        <v>-818.70925248384447</v>
      </c>
      <c r="M1973" s="36">
        <f t="shared" si="377"/>
        <v>818.70925248384447</v>
      </c>
      <c r="N1973" s="36">
        <f t="shared" si="378"/>
        <v>1.5642730950434568E-2</v>
      </c>
      <c r="O1973" s="36">
        <f t="shared" si="379"/>
        <v>670284.84010265535</v>
      </c>
      <c r="P1973" s="35">
        <f t="shared" si="370"/>
        <v>670284.84010265535</v>
      </c>
    </row>
    <row r="1974" spans="1:16" ht="17" x14ac:dyDescent="0.4">
      <c r="A1974" s="1">
        <v>1973</v>
      </c>
      <c r="B1974" s="21">
        <v>41786</v>
      </c>
      <c r="C1974" s="43">
        <v>1</v>
      </c>
      <c r="D1974" s="22">
        <v>54698</v>
      </c>
      <c r="E1974" s="25">
        <f t="shared" si="371"/>
        <v>51043.25</v>
      </c>
      <c r="F1974" s="25">
        <f t="shared" si="372"/>
        <v>51056.375</v>
      </c>
      <c r="G1974" s="25">
        <f t="shared" si="373"/>
        <v>1.0713255690401051</v>
      </c>
      <c r="H1974" s="25">
        <f t="shared" si="368"/>
        <v>0.99908176007043725</v>
      </c>
      <c r="I1974" s="4">
        <f t="shared" si="374"/>
        <v>54748.27204947039</v>
      </c>
      <c r="J1974" s="25">
        <f t="shared" si="369"/>
        <v>53092.344153758357</v>
      </c>
      <c r="K1974" s="15">
        <f t="shared" si="375"/>
        <v>53043.592643402291</v>
      </c>
      <c r="L1974" s="36">
        <f t="shared" si="376"/>
        <v>1654.4073565977087</v>
      </c>
      <c r="M1974" s="36">
        <f t="shared" si="377"/>
        <v>1654.4073565977087</v>
      </c>
      <c r="N1974" s="36">
        <f t="shared" si="378"/>
        <v>3.024621296204082E-2</v>
      </c>
      <c r="O1974" s="36">
        <f t="shared" si="379"/>
        <v>2737063.7015646179</v>
      </c>
      <c r="P1974" s="35">
        <f t="shared" si="370"/>
        <v>2737063.7015646179</v>
      </c>
    </row>
    <row r="1975" spans="1:16" ht="17" x14ac:dyDescent="0.4">
      <c r="A1975" s="1">
        <v>1974</v>
      </c>
      <c r="B1975" s="21">
        <v>41787</v>
      </c>
      <c r="C1975" s="43">
        <v>2</v>
      </c>
      <c r="D1975" s="22">
        <v>53749</v>
      </c>
      <c r="E1975" s="25">
        <f t="shared" si="371"/>
        <v>51069.5</v>
      </c>
      <c r="F1975" s="25">
        <f t="shared" si="372"/>
        <v>51341.625</v>
      </c>
      <c r="G1975" s="25">
        <f t="shared" si="373"/>
        <v>1.04688934173782</v>
      </c>
      <c r="H1975" s="25">
        <f t="shared" si="368"/>
        <v>0.99903006100488578</v>
      </c>
      <c r="I1975" s="4">
        <f t="shared" si="374"/>
        <v>53801.183866215149</v>
      </c>
      <c r="J1975" s="25">
        <f t="shared" si="369"/>
        <v>53092.8848198212</v>
      </c>
      <c r="K1975" s="15">
        <f t="shared" si="375"/>
        <v>53041.387960471351</v>
      </c>
      <c r="L1975" s="36">
        <f t="shared" si="376"/>
        <v>707.61203952864889</v>
      </c>
      <c r="M1975" s="36">
        <f t="shared" si="377"/>
        <v>707.61203952864889</v>
      </c>
      <c r="N1975" s="36">
        <f t="shared" si="378"/>
        <v>1.31651200864881E-2</v>
      </c>
      <c r="O1975" s="36">
        <f t="shared" si="379"/>
        <v>500714.79848589416</v>
      </c>
      <c r="P1975" s="35">
        <f t="shared" si="370"/>
        <v>500714.79848589416</v>
      </c>
    </row>
    <row r="1976" spans="1:16" ht="17" x14ac:dyDescent="0.4">
      <c r="A1976" s="1">
        <v>1975</v>
      </c>
      <c r="B1976" s="21">
        <v>41788</v>
      </c>
      <c r="C1976" s="43">
        <v>3</v>
      </c>
      <c r="D1976" s="22">
        <v>43493</v>
      </c>
      <c r="E1976" s="25">
        <f t="shared" si="371"/>
        <v>51613.75</v>
      </c>
      <c r="F1976" s="25">
        <f t="shared" si="372"/>
        <v>50707.75</v>
      </c>
      <c r="G1976" s="25">
        <f t="shared" si="373"/>
        <v>0.85771898772870026</v>
      </c>
      <c r="H1976" s="25">
        <f t="shared" si="368"/>
        <v>1.0006656594296783</v>
      </c>
      <c r="I1976" s="4">
        <f t="shared" si="374"/>
        <v>43464.067733461045</v>
      </c>
      <c r="J1976" s="25">
        <f t="shared" si="369"/>
        <v>53093.425485884043</v>
      </c>
      <c r="K1976" s="15">
        <f t="shared" si="375"/>
        <v>53128.767625212648</v>
      </c>
      <c r="L1976" s="36">
        <f t="shared" si="376"/>
        <v>-9635.7676252126475</v>
      </c>
      <c r="M1976" s="36">
        <f t="shared" si="377"/>
        <v>9635.7676252126475</v>
      </c>
      <c r="N1976" s="36">
        <f t="shared" si="378"/>
        <v>0.2215475507601832</v>
      </c>
      <c r="O1976" s="36">
        <f t="shared" si="379"/>
        <v>92848017.727096185</v>
      </c>
      <c r="P1976" s="35">
        <f t="shared" si="370"/>
        <v>92848017.727096185</v>
      </c>
    </row>
    <row r="1977" spans="1:16" ht="17" x14ac:dyDescent="0.4">
      <c r="A1977" s="1">
        <v>1976</v>
      </c>
      <c r="B1977" s="21">
        <v>41789</v>
      </c>
      <c r="C1977" s="43">
        <v>4</v>
      </c>
      <c r="D1977" s="22">
        <v>54515</v>
      </c>
      <c r="E1977" s="25">
        <f t="shared" si="371"/>
        <v>49801.75</v>
      </c>
      <c r="F1977" s="25">
        <f t="shared" si="372"/>
        <v>48463.25</v>
      </c>
      <c r="G1977" s="25">
        <f t="shared" si="373"/>
        <v>1.1248729707561915</v>
      </c>
      <c r="H1977" s="25">
        <f t="shared" si="368"/>
        <v>1.0012225194949984</v>
      </c>
      <c r="I1977" s="4">
        <f t="shared" si="374"/>
        <v>54448.435725852978</v>
      </c>
      <c r="J1977" s="25">
        <f t="shared" si="369"/>
        <v>53093.966151946886</v>
      </c>
      <c r="K1977" s="15">
        <f t="shared" si="375"/>
        <v>53158.874560634424</v>
      </c>
      <c r="L1977" s="36">
        <f t="shared" si="376"/>
        <v>1356.1254393655763</v>
      </c>
      <c r="M1977" s="36">
        <f t="shared" si="377"/>
        <v>1356.1254393655763</v>
      </c>
      <c r="N1977" s="36">
        <f t="shared" si="378"/>
        <v>2.4876188927186578E-2</v>
      </c>
      <c r="O1977" s="36">
        <f t="shared" si="379"/>
        <v>1839076.2072944774</v>
      </c>
      <c r="P1977" s="35">
        <f t="shared" si="370"/>
        <v>1839076.2072944774</v>
      </c>
    </row>
    <row r="1978" spans="1:16" ht="17" x14ac:dyDescent="0.4">
      <c r="A1978" s="1">
        <v>1977</v>
      </c>
      <c r="B1978" s="21">
        <v>41790</v>
      </c>
      <c r="C1978" s="43">
        <v>1</v>
      </c>
      <c r="D1978" s="22">
        <v>47450</v>
      </c>
      <c r="E1978" s="25">
        <f t="shared" si="371"/>
        <v>47124.75</v>
      </c>
      <c r="F1978" s="25">
        <f t="shared" si="372"/>
        <v>48316.375</v>
      </c>
      <c r="G1978" s="25">
        <f t="shared" si="373"/>
        <v>0.98206870858999662</v>
      </c>
      <c r="H1978" s="25">
        <f t="shared" si="368"/>
        <v>0.99908176007043725</v>
      </c>
      <c r="I1978" s="4">
        <f t="shared" si="374"/>
        <v>47493.610529587371</v>
      </c>
      <c r="J1978" s="25">
        <f t="shared" si="369"/>
        <v>53094.506818009737</v>
      </c>
      <c r="K1978" s="15">
        <f t="shared" si="375"/>
        <v>53045.753321808996</v>
      </c>
      <c r="L1978" s="36">
        <f t="shared" si="376"/>
        <v>-5595.7533218089957</v>
      </c>
      <c r="M1978" s="36">
        <f t="shared" si="377"/>
        <v>5595.7533218089957</v>
      </c>
      <c r="N1978" s="36">
        <f t="shared" si="378"/>
        <v>0.11792946937426756</v>
      </c>
      <c r="O1978" s="36">
        <f t="shared" si="379"/>
        <v>31312455.23853641</v>
      </c>
      <c r="P1978" s="35">
        <f t="shared" si="370"/>
        <v>31312455.23853641</v>
      </c>
    </row>
    <row r="1979" spans="1:16" ht="17" x14ac:dyDescent="0.4">
      <c r="A1979" s="1">
        <v>1978</v>
      </c>
      <c r="B1979" s="21">
        <v>41791</v>
      </c>
      <c r="C1979" s="43">
        <v>2</v>
      </c>
      <c r="D1979" s="22">
        <v>43041</v>
      </c>
      <c r="E1979" s="25">
        <f t="shared" si="371"/>
        <v>49508</v>
      </c>
      <c r="F1979" s="25">
        <f t="shared" si="372"/>
        <v>49689.5</v>
      </c>
      <c r="G1979" s="25">
        <f t="shared" si="373"/>
        <v>0.86619909638857306</v>
      </c>
      <c r="H1979" s="25">
        <f t="shared" si="368"/>
        <v>0.99903006100488578</v>
      </c>
      <c r="I1979" s="4">
        <f t="shared" si="374"/>
        <v>43082.787675784974</v>
      </c>
      <c r="J1979" s="25">
        <f t="shared" si="369"/>
        <v>53095.04748407258</v>
      </c>
      <c r="K1979" s="15">
        <f t="shared" si="375"/>
        <v>53043.548527070336</v>
      </c>
      <c r="L1979" s="36">
        <f t="shared" si="376"/>
        <v>-10002.548527070336</v>
      </c>
      <c r="M1979" s="36">
        <f t="shared" si="377"/>
        <v>10002.548527070336</v>
      </c>
      <c r="N1979" s="36">
        <f t="shared" si="378"/>
        <v>0.23239582089334207</v>
      </c>
      <c r="O1979" s="36">
        <f t="shared" si="379"/>
        <v>100050977.03639694</v>
      </c>
      <c r="P1979" s="35">
        <f t="shared" si="370"/>
        <v>100050977.03639694</v>
      </c>
    </row>
    <row r="1980" spans="1:16" ht="17" x14ac:dyDescent="0.4">
      <c r="A1980" s="1">
        <v>1979</v>
      </c>
      <c r="B1980" s="21">
        <v>41792</v>
      </c>
      <c r="C1980" s="43">
        <v>3</v>
      </c>
      <c r="D1980" s="22">
        <v>53026</v>
      </c>
      <c r="E1980" s="25">
        <f t="shared" si="371"/>
        <v>49871</v>
      </c>
      <c r="F1980" s="25">
        <f t="shared" si="372"/>
        <v>51019</v>
      </c>
      <c r="G1980" s="25">
        <f t="shared" si="373"/>
        <v>1.0393382857366864</v>
      </c>
      <c r="H1980" s="25">
        <f t="shared" si="368"/>
        <v>1.0006656594296783</v>
      </c>
      <c r="I1980" s="4">
        <f t="shared" si="374"/>
        <v>52990.726223403886</v>
      </c>
      <c r="J1980" s="25">
        <f t="shared" si="369"/>
        <v>53095.588150135423</v>
      </c>
      <c r="K1980" s="15">
        <f t="shared" si="375"/>
        <v>53130.931729061878</v>
      </c>
      <c r="L1980" s="36">
        <f t="shared" si="376"/>
        <v>-104.93172906187829</v>
      </c>
      <c r="M1980" s="36">
        <f t="shared" si="377"/>
        <v>104.93172906187829</v>
      </c>
      <c r="N1980" s="36">
        <f t="shared" si="378"/>
        <v>1.9788731765903195E-3</v>
      </c>
      <c r="O1980" s="36">
        <f t="shared" si="379"/>
        <v>11010.667763915431</v>
      </c>
      <c r="P1980" s="35">
        <f t="shared" si="370"/>
        <v>11010.667763915431</v>
      </c>
    </row>
    <row r="1981" spans="1:16" ht="17" x14ac:dyDescent="0.4">
      <c r="A1981" s="1">
        <v>1980</v>
      </c>
      <c r="B1981" s="21">
        <v>41793</v>
      </c>
      <c r="C1981" s="43">
        <v>4</v>
      </c>
      <c r="D1981" s="22">
        <v>55967</v>
      </c>
      <c r="E1981" s="25">
        <f t="shared" si="371"/>
        <v>52167</v>
      </c>
      <c r="F1981" s="25">
        <f t="shared" si="372"/>
        <v>52365.75</v>
      </c>
      <c r="G1981" s="25">
        <f t="shared" si="373"/>
        <v>1.068771095611158</v>
      </c>
      <c r="H1981" s="25">
        <f t="shared" si="368"/>
        <v>1.0012225194949984</v>
      </c>
      <c r="I1981" s="4">
        <f t="shared" si="374"/>
        <v>55898.662794988784</v>
      </c>
      <c r="J1981" s="25">
        <f t="shared" si="369"/>
        <v>53096.128816198267</v>
      </c>
      <c r="K1981" s="15">
        <f t="shared" si="375"/>
        <v>53161.039868785017</v>
      </c>
      <c r="L1981" s="36">
        <f t="shared" si="376"/>
        <v>2805.9601312149825</v>
      </c>
      <c r="M1981" s="36">
        <f t="shared" si="377"/>
        <v>2805.9601312149825</v>
      </c>
      <c r="N1981" s="36">
        <f t="shared" si="378"/>
        <v>5.0135975328586178E-2</v>
      </c>
      <c r="O1981" s="36">
        <f t="shared" si="379"/>
        <v>7873412.257968002</v>
      </c>
      <c r="P1981" s="35">
        <f t="shared" si="370"/>
        <v>7873412.257968002</v>
      </c>
    </row>
    <row r="1982" spans="1:16" ht="17" x14ac:dyDescent="0.4">
      <c r="A1982" s="1">
        <v>1981</v>
      </c>
      <c r="B1982" s="21">
        <v>41794</v>
      </c>
      <c r="C1982" s="43">
        <v>1</v>
      </c>
      <c r="D1982" s="22">
        <v>56634</v>
      </c>
      <c r="E1982" s="25">
        <f t="shared" si="371"/>
        <v>52564.5</v>
      </c>
      <c r="F1982" s="25">
        <f t="shared" si="372"/>
        <v>52719.625</v>
      </c>
      <c r="G1982" s="25">
        <f t="shared" si="373"/>
        <v>1.074248915844906</v>
      </c>
      <c r="H1982" s="25">
        <f t="shared" si="368"/>
        <v>0.99908176007043725</v>
      </c>
      <c r="I1982" s="4">
        <f t="shared" si="374"/>
        <v>56686.051395840906</v>
      </c>
      <c r="J1982" s="25">
        <f t="shared" si="369"/>
        <v>53096.66948226111</v>
      </c>
      <c r="K1982" s="15">
        <f t="shared" si="375"/>
        <v>53047.9140002157</v>
      </c>
      <c r="L1982" s="36">
        <f t="shared" si="376"/>
        <v>3586.0859997842999</v>
      </c>
      <c r="M1982" s="36">
        <f t="shared" si="377"/>
        <v>3586.0859997842999</v>
      </c>
      <c r="N1982" s="36">
        <f t="shared" si="378"/>
        <v>6.3320372917051587E-2</v>
      </c>
      <c r="O1982" s="36">
        <f t="shared" si="379"/>
        <v>12860012.797848962</v>
      </c>
      <c r="P1982" s="35">
        <f t="shared" si="370"/>
        <v>12860012.797848962</v>
      </c>
    </row>
    <row r="1983" spans="1:16" ht="17" x14ac:dyDescent="0.4">
      <c r="A1983" s="1">
        <v>1982</v>
      </c>
      <c r="B1983" s="21">
        <v>41795</v>
      </c>
      <c r="C1983" s="43">
        <v>2</v>
      </c>
      <c r="D1983" s="22">
        <v>44631</v>
      </c>
      <c r="E1983" s="25">
        <f t="shared" si="371"/>
        <v>52874.75</v>
      </c>
      <c r="F1983" s="25">
        <f t="shared" si="372"/>
        <v>51600.625</v>
      </c>
      <c r="G1983" s="25">
        <f t="shared" si="373"/>
        <v>0.86493138406753789</v>
      </c>
      <c r="H1983" s="25">
        <f t="shared" si="368"/>
        <v>0.99903006100488578</v>
      </c>
      <c r="I1983" s="4">
        <f t="shared" si="374"/>
        <v>44674.331376082315</v>
      </c>
      <c r="J1983" s="25">
        <f t="shared" si="369"/>
        <v>53097.21014832396</v>
      </c>
      <c r="K1983" s="15">
        <f t="shared" si="375"/>
        <v>53045.709093669328</v>
      </c>
      <c r="L1983" s="36">
        <f t="shared" si="376"/>
        <v>-8414.7090936693276</v>
      </c>
      <c r="M1983" s="36">
        <f t="shared" si="377"/>
        <v>8414.7090936693276</v>
      </c>
      <c r="N1983" s="36">
        <f t="shared" si="378"/>
        <v>0.18853955980527723</v>
      </c>
      <c r="O1983" s="36">
        <f t="shared" si="379"/>
        <v>70807329.131081283</v>
      </c>
      <c r="P1983" s="35">
        <f t="shared" si="370"/>
        <v>70807329.131081283</v>
      </c>
    </row>
    <row r="1984" spans="1:16" ht="17" x14ac:dyDescent="0.4">
      <c r="A1984" s="1">
        <v>1983</v>
      </c>
      <c r="B1984" s="21">
        <v>41796</v>
      </c>
      <c r="C1984" s="43">
        <v>3</v>
      </c>
      <c r="D1984" s="22">
        <v>54267</v>
      </c>
      <c r="E1984" s="25">
        <f t="shared" si="371"/>
        <v>50326.5</v>
      </c>
      <c r="F1984" s="25">
        <f t="shared" si="372"/>
        <v>48388</v>
      </c>
      <c r="G1984" s="25">
        <f t="shared" si="373"/>
        <v>1.1214970653881127</v>
      </c>
      <c r="H1984" s="25">
        <f t="shared" si="368"/>
        <v>1.0006656594296783</v>
      </c>
      <c r="I1984" s="4">
        <f t="shared" si="374"/>
        <v>54230.900689576032</v>
      </c>
      <c r="J1984" s="25">
        <f t="shared" si="369"/>
        <v>53097.750814386804</v>
      </c>
      <c r="K1984" s="15">
        <f t="shared" si="375"/>
        <v>53133.095832911109</v>
      </c>
      <c r="L1984" s="36">
        <f t="shared" si="376"/>
        <v>1133.904167088891</v>
      </c>
      <c r="M1984" s="36">
        <f t="shared" si="377"/>
        <v>1133.904167088891</v>
      </c>
      <c r="N1984" s="36">
        <f t="shared" si="378"/>
        <v>2.0894911586947701E-2</v>
      </c>
      <c r="O1984" s="36">
        <f t="shared" si="379"/>
        <v>1285738.6601415516</v>
      </c>
      <c r="P1984" s="35">
        <f t="shared" si="370"/>
        <v>1285738.6601415516</v>
      </c>
    </row>
    <row r="1985" spans="1:16" ht="17" x14ac:dyDescent="0.4">
      <c r="A1985" s="1">
        <v>1984</v>
      </c>
      <c r="B1985" s="21">
        <v>41797</v>
      </c>
      <c r="C1985" s="43">
        <v>4</v>
      </c>
      <c r="D1985" s="22">
        <v>45774</v>
      </c>
      <c r="E1985" s="25">
        <f t="shared" si="371"/>
        <v>46449.5</v>
      </c>
      <c r="F1985" s="25">
        <f t="shared" si="372"/>
        <v>47319.125</v>
      </c>
      <c r="G1985" s="25">
        <f t="shared" si="373"/>
        <v>0.96734671234939362</v>
      </c>
      <c r="H1985" s="25">
        <f t="shared" si="368"/>
        <v>1.0012225194949984</v>
      </c>
      <c r="I1985" s="4">
        <f t="shared" si="374"/>
        <v>45718.108720814351</v>
      </c>
      <c r="J1985" s="25">
        <f t="shared" si="369"/>
        <v>53098.291480449647</v>
      </c>
      <c r="K1985" s="15">
        <f t="shared" si="375"/>
        <v>53163.205176935604</v>
      </c>
      <c r="L1985" s="36">
        <f t="shared" si="376"/>
        <v>-7389.205176935604</v>
      </c>
      <c r="M1985" s="36">
        <f t="shared" si="377"/>
        <v>7389.205176935604</v>
      </c>
      <c r="N1985" s="36">
        <f t="shared" si="378"/>
        <v>0.16142799792317919</v>
      </c>
      <c r="O1985" s="36">
        <f t="shared" si="379"/>
        <v>54600353.146851927</v>
      </c>
      <c r="P1985" s="35">
        <f t="shared" si="370"/>
        <v>54600353.146851927</v>
      </c>
    </row>
    <row r="1986" spans="1:16" ht="17" x14ac:dyDescent="0.4">
      <c r="A1986" s="1">
        <v>1985</v>
      </c>
      <c r="B1986" s="21">
        <v>41798</v>
      </c>
      <c r="C1986" s="43">
        <v>1</v>
      </c>
      <c r="D1986" s="22">
        <v>41126</v>
      </c>
      <c r="E1986" s="25">
        <f t="shared" si="371"/>
        <v>48188.75</v>
      </c>
      <c r="F1986" s="25">
        <f t="shared" si="372"/>
        <v>48031.125</v>
      </c>
      <c r="G1986" s="25">
        <f t="shared" si="373"/>
        <v>0.85623645084307309</v>
      </c>
      <c r="H1986" s="25">
        <f t="shared" ref="H1986:H2049" si="380">VLOOKUP(C1986,$Q$38:$S$42,3,FALSE)</f>
        <v>0.99908176007043725</v>
      </c>
      <c r="I1986" s="4">
        <f t="shared" si="374"/>
        <v>41163.798243199373</v>
      </c>
      <c r="J1986" s="25">
        <f t="shared" si="369"/>
        <v>53098.83214651249</v>
      </c>
      <c r="K1986" s="15">
        <f t="shared" si="375"/>
        <v>53050.074678622412</v>
      </c>
      <c r="L1986" s="36">
        <f t="shared" si="376"/>
        <v>-11924.074678622412</v>
      </c>
      <c r="M1986" s="36">
        <f t="shared" si="377"/>
        <v>11924.074678622412</v>
      </c>
      <c r="N1986" s="36">
        <f t="shared" si="378"/>
        <v>0.28994005443326393</v>
      </c>
      <c r="O1986" s="36">
        <f t="shared" si="379"/>
        <v>142183556.94136417</v>
      </c>
      <c r="P1986" s="35">
        <f t="shared" si="370"/>
        <v>142183556.94136417</v>
      </c>
    </row>
    <row r="1987" spans="1:16" ht="17" x14ac:dyDescent="0.4">
      <c r="A1987" s="1">
        <v>1986</v>
      </c>
      <c r="B1987" s="21">
        <v>41799</v>
      </c>
      <c r="C1987" s="43">
        <v>2</v>
      </c>
      <c r="D1987" s="22">
        <v>51588</v>
      </c>
      <c r="E1987" s="25">
        <f t="shared" si="371"/>
        <v>47873.5</v>
      </c>
      <c r="F1987" s="25">
        <f t="shared" si="372"/>
        <v>49121.125</v>
      </c>
      <c r="G1987" s="25">
        <f t="shared" si="373"/>
        <v>1.0502202463807577</v>
      </c>
      <c r="H1987" s="25">
        <f t="shared" si="380"/>
        <v>0.99903006100488578</v>
      </c>
      <c r="I1987" s="4">
        <f t="shared" si="374"/>
        <v>51638.085793043727</v>
      </c>
      <c r="J1987" s="25">
        <f t="shared" ref="J1987:J2050" si="381">INTERCEPT($I$2:$I$3896,$A$2:$A$3896)+SLOPE($I$2:$I$3896,$A$2:$A$3896)*A1987</f>
        <v>53099.372812575333</v>
      </c>
      <c r="K1987" s="15">
        <f t="shared" si="375"/>
        <v>53047.869660268312</v>
      </c>
      <c r="L1987" s="36">
        <f t="shared" si="376"/>
        <v>-1459.8696602683121</v>
      </c>
      <c r="M1987" s="36">
        <f t="shared" si="377"/>
        <v>1459.8696602683121</v>
      </c>
      <c r="N1987" s="36">
        <f t="shared" si="378"/>
        <v>2.8298628756073353E-2</v>
      </c>
      <c r="O1987" s="36">
        <f t="shared" si="379"/>
        <v>2131219.4249719172</v>
      </c>
      <c r="P1987" s="35">
        <f t="shared" ref="P1987:P2050" si="382">(D1987-K1987)^2</f>
        <v>2131219.4249719172</v>
      </c>
    </row>
    <row r="1988" spans="1:16" ht="17" x14ac:dyDescent="0.4">
      <c r="A1988" s="1">
        <v>1987</v>
      </c>
      <c r="B1988" s="21">
        <v>41800</v>
      </c>
      <c r="C1988" s="43">
        <v>3</v>
      </c>
      <c r="D1988" s="22">
        <v>53006</v>
      </c>
      <c r="E1988" s="25">
        <f t="shared" si="371"/>
        <v>50368.75</v>
      </c>
      <c r="F1988" s="25">
        <f t="shared" si="372"/>
        <v>50795</v>
      </c>
      <c r="G1988" s="25">
        <f t="shared" si="373"/>
        <v>1.0435279062899891</v>
      </c>
      <c r="H1988" s="25">
        <f t="shared" si="380"/>
        <v>1.0006656594296783</v>
      </c>
      <c r="I1988" s="4">
        <f t="shared" si="374"/>
        <v>52970.739527736325</v>
      </c>
      <c r="J1988" s="25">
        <f t="shared" si="381"/>
        <v>53099.913478638176</v>
      </c>
      <c r="K1988" s="15">
        <f t="shared" si="375"/>
        <v>53135.259936760332</v>
      </c>
      <c r="L1988" s="36">
        <f t="shared" si="376"/>
        <v>-129.25993676033249</v>
      </c>
      <c r="M1988" s="36">
        <f t="shared" si="377"/>
        <v>129.25993676033249</v>
      </c>
      <c r="N1988" s="36">
        <f t="shared" si="378"/>
        <v>2.4385906644593535E-3</v>
      </c>
      <c r="O1988" s="36">
        <f t="shared" si="379"/>
        <v>16708.131251285155</v>
      </c>
      <c r="P1988" s="35">
        <f t="shared" si="382"/>
        <v>16708.131251285155</v>
      </c>
    </row>
    <row r="1989" spans="1:16" ht="17" x14ac:dyDescent="0.4">
      <c r="A1989" s="1">
        <v>1988</v>
      </c>
      <c r="B1989" s="21">
        <v>41801</v>
      </c>
      <c r="C1989" s="43">
        <v>4</v>
      </c>
      <c r="D1989" s="22">
        <v>55755</v>
      </c>
      <c r="E1989" s="25">
        <f t="shared" ref="E1989:E2052" si="383">AVERAGE(D1987:D1990)</f>
        <v>51221.25</v>
      </c>
      <c r="F1989" s="25">
        <f t="shared" ref="F1989:F2052" si="384">AVERAGE(E1989:E1990)</f>
        <v>51922.125</v>
      </c>
      <c r="G1989" s="25">
        <f t="shared" si="373"/>
        <v>1.073819686694256</v>
      </c>
      <c r="H1989" s="25">
        <f t="shared" si="380"/>
        <v>1.0012225194949984</v>
      </c>
      <c r="I1989" s="4">
        <f t="shared" si="374"/>
        <v>55686.921652663172</v>
      </c>
      <c r="J1989" s="25">
        <f t="shared" si="381"/>
        <v>53100.454144701027</v>
      </c>
      <c r="K1989" s="15">
        <f t="shared" si="375"/>
        <v>53165.37048508619</v>
      </c>
      <c r="L1989" s="36">
        <f t="shared" si="376"/>
        <v>2589.6295149138095</v>
      </c>
      <c r="M1989" s="36">
        <f t="shared" si="377"/>
        <v>2589.6295149138095</v>
      </c>
      <c r="N1989" s="36">
        <f t="shared" si="378"/>
        <v>4.6446588017465866E-2</v>
      </c>
      <c r="O1989" s="36">
        <f t="shared" si="379"/>
        <v>6706181.0245127324</v>
      </c>
      <c r="P1989" s="35">
        <f t="shared" si="382"/>
        <v>6706181.0245127324</v>
      </c>
    </row>
    <row r="1990" spans="1:16" ht="17" x14ac:dyDescent="0.4">
      <c r="A1990" s="1">
        <v>1989</v>
      </c>
      <c r="B1990" s="21">
        <v>41802</v>
      </c>
      <c r="C1990" s="43">
        <v>1</v>
      </c>
      <c r="D1990" s="22">
        <v>44536</v>
      </c>
      <c r="E1990" s="25">
        <f t="shared" si="383"/>
        <v>52623</v>
      </c>
      <c r="F1990" s="25">
        <f t="shared" si="384"/>
        <v>52343.75</v>
      </c>
      <c r="G1990" s="25">
        <f t="shared" si="373"/>
        <v>0.85083701492537311</v>
      </c>
      <c r="H1990" s="25">
        <f t="shared" si="380"/>
        <v>0.99908176007043725</v>
      </c>
      <c r="I1990" s="4">
        <f t="shared" si="374"/>
        <v>44576.9323191929</v>
      </c>
      <c r="J1990" s="25">
        <f t="shared" si="381"/>
        <v>53100.99481076387</v>
      </c>
      <c r="K1990" s="15">
        <f t="shared" si="375"/>
        <v>53052.235357029123</v>
      </c>
      <c r="L1990" s="36">
        <f t="shared" si="376"/>
        <v>-8516.2353570291234</v>
      </c>
      <c r="M1990" s="36">
        <f t="shared" si="377"/>
        <v>8516.2353570291234</v>
      </c>
      <c r="N1990" s="36">
        <f t="shared" si="378"/>
        <v>0.191221379491403</v>
      </c>
      <c r="O1990" s="36">
        <f t="shared" si="379"/>
        <v>72526264.656312957</v>
      </c>
      <c r="P1990" s="35">
        <f t="shared" si="382"/>
        <v>72526264.656312957</v>
      </c>
    </row>
    <row r="1991" spans="1:16" ht="17" x14ac:dyDescent="0.4">
      <c r="A1991" s="1">
        <v>1990</v>
      </c>
      <c r="B1991" s="21">
        <v>41803</v>
      </c>
      <c r="C1991" s="43">
        <v>2</v>
      </c>
      <c r="D1991" s="22">
        <v>57195</v>
      </c>
      <c r="E1991" s="25">
        <f t="shared" si="383"/>
        <v>52064.5</v>
      </c>
      <c r="F1991" s="25">
        <f t="shared" si="384"/>
        <v>50971.875</v>
      </c>
      <c r="G1991" s="25">
        <f t="shared" si="373"/>
        <v>1.1220893875298878</v>
      </c>
      <c r="H1991" s="25">
        <f t="shared" si="380"/>
        <v>0.99903006100488578</v>
      </c>
      <c r="I1991" s="4">
        <f t="shared" si="374"/>
        <v>57250.529521073426</v>
      </c>
      <c r="J1991" s="25">
        <f t="shared" si="381"/>
        <v>53101.535476826713</v>
      </c>
      <c r="K1991" s="15">
        <f t="shared" si="375"/>
        <v>53050.030226867297</v>
      </c>
      <c r="L1991" s="36">
        <f t="shared" si="376"/>
        <v>4144.9697731327033</v>
      </c>
      <c r="M1991" s="36">
        <f t="shared" si="377"/>
        <v>4144.9697731327033</v>
      </c>
      <c r="N1991" s="36">
        <f t="shared" si="378"/>
        <v>7.2470841387056617E-2</v>
      </c>
      <c r="O1991" s="36">
        <f t="shared" si="379"/>
        <v>17180774.420183774</v>
      </c>
      <c r="P1991" s="35">
        <f t="shared" si="382"/>
        <v>17180774.420183774</v>
      </c>
    </row>
    <row r="1992" spans="1:16" ht="17" x14ac:dyDescent="0.4">
      <c r="A1992" s="1">
        <v>1991</v>
      </c>
      <c r="B1992" s="21">
        <v>41804</v>
      </c>
      <c r="C1992" s="43">
        <v>3</v>
      </c>
      <c r="D1992" s="22">
        <v>50772</v>
      </c>
      <c r="E1992" s="25">
        <f t="shared" si="383"/>
        <v>49879.25</v>
      </c>
      <c r="F1992" s="25">
        <f t="shared" si="384"/>
        <v>51633.5</v>
      </c>
      <c r="G1992" s="25">
        <f t="shared" si="373"/>
        <v>0.98331509581957455</v>
      </c>
      <c r="H1992" s="25">
        <f t="shared" si="380"/>
        <v>1.0006656594296783</v>
      </c>
      <c r="I1992" s="4">
        <f t="shared" si="374"/>
        <v>50738.225621669786</v>
      </c>
      <c r="J1992" s="25">
        <f t="shared" si="381"/>
        <v>53102.076142889557</v>
      </c>
      <c r="K1992" s="15">
        <f t="shared" si="375"/>
        <v>53137.424040609571</v>
      </c>
      <c r="L1992" s="36">
        <f t="shared" si="376"/>
        <v>-2365.4240406095705</v>
      </c>
      <c r="M1992" s="36">
        <f t="shared" si="377"/>
        <v>2365.4240406095705</v>
      </c>
      <c r="N1992" s="36">
        <f t="shared" si="378"/>
        <v>4.6589144422310928E-2</v>
      </c>
      <c r="O1992" s="36">
        <f t="shared" si="379"/>
        <v>5595230.8918937072</v>
      </c>
      <c r="P1992" s="35">
        <f t="shared" si="382"/>
        <v>5595230.8918937072</v>
      </c>
    </row>
    <row r="1993" spans="1:16" ht="17" x14ac:dyDescent="0.4">
      <c r="A1993" s="1">
        <v>1992</v>
      </c>
      <c r="B1993" s="21">
        <v>41805</v>
      </c>
      <c r="C1993" s="43">
        <v>4</v>
      </c>
      <c r="D1993" s="22">
        <v>47014</v>
      </c>
      <c r="E1993" s="25">
        <f t="shared" si="383"/>
        <v>53387.75</v>
      </c>
      <c r="F1993" s="25">
        <f t="shared" si="384"/>
        <v>53592.125</v>
      </c>
      <c r="G1993" s="25">
        <f t="shared" si="373"/>
        <v>0.87725575352722063</v>
      </c>
      <c r="H1993" s="25">
        <f t="shared" si="380"/>
        <v>1.0012225194949984</v>
      </c>
      <c r="I1993" s="4">
        <f t="shared" si="374"/>
        <v>46956.594647624544</v>
      </c>
      <c r="J1993" s="25">
        <f t="shared" si="381"/>
        <v>53102.6168089524</v>
      </c>
      <c r="K1993" s="15">
        <f t="shared" si="375"/>
        <v>53167.535793236777</v>
      </c>
      <c r="L1993" s="36">
        <f t="shared" si="376"/>
        <v>-6153.535793236777</v>
      </c>
      <c r="M1993" s="36">
        <f t="shared" si="377"/>
        <v>6153.535793236777</v>
      </c>
      <c r="N1993" s="36">
        <f t="shared" si="378"/>
        <v>0.13088730576502269</v>
      </c>
      <c r="O1993" s="36">
        <f t="shared" si="379"/>
        <v>37866002.758646168</v>
      </c>
      <c r="P1993" s="35">
        <f t="shared" si="382"/>
        <v>37866002.758646168</v>
      </c>
    </row>
    <row r="1994" spans="1:16" ht="17" x14ac:dyDescent="0.4">
      <c r="A1994" s="1">
        <v>1993</v>
      </c>
      <c r="B1994" s="21">
        <v>41806</v>
      </c>
      <c r="C1994" s="43">
        <v>1</v>
      </c>
      <c r="D1994" s="22">
        <v>58570</v>
      </c>
      <c r="E1994" s="25">
        <f t="shared" si="383"/>
        <v>53796.5</v>
      </c>
      <c r="F1994" s="25">
        <f t="shared" si="384"/>
        <v>54927.25</v>
      </c>
      <c r="G1994" s="25">
        <f t="shared" si="373"/>
        <v>1.0663195408472115</v>
      </c>
      <c r="H1994" s="25">
        <f t="shared" si="380"/>
        <v>0.99908176007043725</v>
      </c>
      <c r="I1994" s="4">
        <f t="shared" si="374"/>
        <v>58623.830742211423</v>
      </c>
      <c r="J1994" s="25">
        <f t="shared" si="381"/>
        <v>53103.15747501525</v>
      </c>
      <c r="K1994" s="15">
        <f t="shared" si="375"/>
        <v>53054.396035435835</v>
      </c>
      <c r="L1994" s="36">
        <f t="shared" si="376"/>
        <v>5515.6039645641649</v>
      </c>
      <c r="M1994" s="36">
        <f t="shared" si="377"/>
        <v>5515.6039645641649</v>
      </c>
      <c r="N1994" s="36">
        <f t="shared" si="378"/>
        <v>9.4171145032681661E-2</v>
      </c>
      <c r="O1994" s="36">
        <f t="shared" si="379"/>
        <v>30421887.093915936</v>
      </c>
      <c r="P1994" s="35">
        <f t="shared" si="382"/>
        <v>30421887.093915936</v>
      </c>
    </row>
    <row r="1995" spans="1:16" ht="17" x14ac:dyDescent="0.4">
      <c r="A1995" s="1">
        <v>1994</v>
      </c>
      <c r="B1995" s="21">
        <v>41807</v>
      </c>
      <c r="C1995" s="43">
        <v>2</v>
      </c>
      <c r="D1995" s="22">
        <v>58830</v>
      </c>
      <c r="E1995" s="25">
        <f t="shared" si="383"/>
        <v>56058</v>
      </c>
      <c r="F1995" s="25">
        <f t="shared" si="384"/>
        <v>56337.25</v>
      </c>
      <c r="G1995" s="25">
        <f t="shared" si="373"/>
        <v>1.0442469236606331</v>
      </c>
      <c r="H1995" s="25">
        <f t="shared" si="380"/>
        <v>0.99903006100488578</v>
      </c>
      <c r="I1995" s="4">
        <f t="shared" si="374"/>
        <v>58887.116911001831</v>
      </c>
      <c r="J1995" s="25">
        <f t="shared" si="381"/>
        <v>53103.698141078094</v>
      </c>
      <c r="K1995" s="15">
        <f t="shared" si="375"/>
        <v>53052.190793466289</v>
      </c>
      <c r="L1995" s="36">
        <f t="shared" si="376"/>
        <v>5777.8092065337114</v>
      </c>
      <c r="M1995" s="36">
        <f t="shared" si="377"/>
        <v>5777.8092065337114</v>
      </c>
      <c r="N1995" s="36">
        <f t="shared" si="378"/>
        <v>9.8211953196221516E-2</v>
      </c>
      <c r="O1995" s="36">
        <f t="shared" si="379"/>
        <v>33383079.227105714</v>
      </c>
      <c r="P1995" s="35">
        <f t="shared" si="382"/>
        <v>33383079.227105714</v>
      </c>
    </row>
    <row r="1996" spans="1:16" ht="17" x14ac:dyDescent="0.4">
      <c r="A1996" s="1">
        <v>1995</v>
      </c>
      <c r="B1996" s="21">
        <v>41808</v>
      </c>
      <c r="C1996" s="43">
        <v>3</v>
      </c>
      <c r="D1996" s="22">
        <v>59818</v>
      </c>
      <c r="E1996" s="25">
        <f t="shared" si="383"/>
        <v>56616.5</v>
      </c>
      <c r="F1996" s="25">
        <f t="shared" si="384"/>
        <v>56910.5</v>
      </c>
      <c r="G1996" s="25">
        <f t="shared" si="373"/>
        <v>1.05108899060806</v>
      </c>
      <c r="H1996" s="25">
        <f t="shared" si="380"/>
        <v>1.0006656594296783</v>
      </c>
      <c r="I1996" s="4">
        <f t="shared" si="374"/>
        <v>59778.208072107525</v>
      </c>
      <c r="J1996" s="25">
        <f t="shared" si="381"/>
        <v>53104.238807140937</v>
      </c>
      <c r="K1996" s="15">
        <f t="shared" si="375"/>
        <v>53139.588144458801</v>
      </c>
      <c r="L1996" s="36">
        <f t="shared" si="376"/>
        <v>6678.4118555411987</v>
      </c>
      <c r="M1996" s="36">
        <f t="shared" si="377"/>
        <v>6678.4118555411987</v>
      </c>
      <c r="N1996" s="36">
        <f t="shared" si="378"/>
        <v>0.11164552234346181</v>
      </c>
      <c r="O1996" s="36">
        <f t="shared" si="379"/>
        <v>44601184.912233241</v>
      </c>
      <c r="P1996" s="35">
        <f t="shared" si="382"/>
        <v>44601184.912233241</v>
      </c>
    </row>
    <row r="1997" spans="1:16" ht="17" x14ac:dyDescent="0.4">
      <c r="A1997" s="1">
        <v>1996</v>
      </c>
      <c r="B1997" s="21">
        <v>41809</v>
      </c>
      <c r="C1997" s="43">
        <v>4</v>
      </c>
      <c r="D1997" s="22">
        <v>49248</v>
      </c>
      <c r="E1997" s="25">
        <f t="shared" si="383"/>
        <v>57204.5</v>
      </c>
      <c r="F1997" s="25">
        <f t="shared" si="384"/>
        <v>56440.5</v>
      </c>
      <c r="G1997" s="25">
        <f t="shared" si="373"/>
        <v>0.8725649134929705</v>
      </c>
      <c r="H1997" s="25">
        <f t="shared" si="380"/>
        <v>1.0012225194949984</v>
      </c>
      <c r="I1997" s="4">
        <f t="shared" si="374"/>
        <v>49187.866873829356</v>
      </c>
      <c r="J1997" s="25">
        <f t="shared" si="381"/>
        <v>53104.77947320378</v>
      </c>
      <c r="K1997" s="15">
        <f t="shared" si="375"/>
        <v>53169.701101387363</v>
      </c>
      <c r="L1997" s="36">
        <f t="shared" si="376"/>
        <v>-3921.7011013873635</v>
      </c>
      <c r="M1997" s="36">
        <f t="shared" si="377"/>
        <v>3921.7011013873635</v>
      </c>
      <c r="N1997" s="36">
        <f t="shared" si="378"/>
        <v>7.9631682533044257E-2</v>
      </c>
      <c r="O1997" s="36">
        <f t="shared" si="379"/>
        <v>15379739.52862286</v>
      </c>
      <c r="P1997" s="35">
        <f t="shared" si="382"/>
        <v>15379739.52862286</v>
      </c>
    </row>
    <row r="1998" spans="1:16" ht="17" x14ac:dyDescent="0.4">
      <c r="A1998" s="1">
        <v>1997</v>
      </c>
      <c r="B1998" s="21">
        <v>41810</v>
      </c>
      <c r="C1998" s="43">
        <v>1</v>
      </c>
      <c r="D1998" s="22">
        <v>60922</v>
      </c>
      <c r="E1998" s="25">
        <f t="shared" si="383"/>
        <v>55676.5</v>
      </c>
      <c r="F1998" s="25">
        <f t="shared" si="384"/>
        <v>53942.25</v>
      </c>
      <c r="G1998" s="25">
        <f t="shared" si="373"/>
        <v>1.1293930082634669</v>
      </c>
      <c r="H1998" s="25">
        <f t="shared" si="380"/>
        <v>0.99908176007043725</v>
      </c>
      <c r="I1998" s="4">
        <f t="shared" si="374"/>
        <v>60977.992427471479</v>
      </c>
      <c r="J1998" s="25">
        <f t="shared" si="381"/>
        <v>53105.320139266623</v>
      </c>
      <c r="K1998" s="15">
        <f t="shared" si="375"/>
        <v>53056.556713842539</v>
      </c>
      <c r="L1998" s="36">
        <f t="shared" si="376"/>
        <v>7865.4432861574605</v>
      </c>
      <c r="M1998" s="36">
        <f t="shared" si="377"/>
        <v>7865.4432861574605</v>
      </c>
      <c r="N1998" s="36">
        <f t="shared" si="378"/>
        <v>0.12910678057446343</v>
      </c>
      <c r="O1998" s="36">
        <f t="shared" si="379"/>
        <v>61865198.087759472</v>
      </c>
      <c r="P1998" s="35">
        <f t="shared" si="382"/>
        <v>61865198.087759472</v>
      </c>
    </row>
    <row r="1999" spans="1:16" ht="17" x14ac:dyDescent="0.4">
      <c r="A1999" s="1">
        <v>1998</v>
      </c>
      <c r="B1999" s="21">
        <v>41811</v>
      </c>
      <c r="C1999" s="43">
        <v>2</v>
      </c>
      <c r="D1999" s="22">
        <v>52718</v>
      </c>
      <c r="E1999" s="25">
        <f t="shared" si="383"/>
        <v>52208</v>
      </c>
      <c r="F1999" s="25">
        <f t="shared" si="384"/>
        <v>53163.25</v>
      </c>
      <c r="G1999" s="25">
        <f t="shared" si="373"/>
        <v>0.99162485363479469</v>
      </c>
      <c r="H1999" s="25">
        <f t="shared" si="380"/>
        <v>0.99903006100488578</v>
      </c>
      <c r="I1999" s="4">
        <f t="shared" si="374"/>
        <v>52769.1828882236</v>
      </c>
      <c r="J1999" s="25">
        <f t="shared" si="381"/>
        <v>53105.860805329467</v>
      </c>
      <c r="K1999" s="15">
        <f t="shared" si="375"/>
        <v>53054.351360065273</v>
      </c>
      <c r="L1999" s="36">
        <f t="shared" si="376"/>
        <v>-336.35136006527318</v>
      </c>
      <c r="M1999" s="36">
        <f t="shared" si="377"/>
        <v>336.35136006527318</v>
      </c>
      <c r="N1999" s="36">
        <f t="shared" si="378"/>
        <v>6.3801995535732233E-3</v>
      </c>
      <c r="O1999" s="36">
        <f t="shared" si="379"/>
        <v>113132.23741775905</v>
      </c>
      <c r="P1999" s="35">
        <f t="shared" si="382"/>
        <v>113132.23741775905</v>
      </c>
    </row>
    <row r="2000" spans="1:16" ht="17" x14ac:dyDescent="0.4">
      <c r="A2000" s="1">
        <v>1999</v>
      </c>
      <c r="B2000" s="21">
        <v>41812</v>
      </c>
      <c r="C2000" s="43">
        <v>3</v>
      </c>
      <c r="D2000" s="22">
        <v>45944</v>
      </c>
      <c r="E2000" s="25">
        <f t="shared" si="383"/>
        <v>54118.5</v>
      </c>
      <c r="F2000" s="25">
        <f t="shared" si="384"/>
        <v>53839</v>
      </c>
      <c r="G2000" s="25">
        <f t="shared" si="373"/>
        <v>0.85335908913612812</v>
      </c>
      <c r="H2000" s="25">
        <f t="shared" si="380"/>
        <v>1.0006656594296783</v>
      </c>
      <c r="I2000" s="4">
        <f t="shared" si="374"/>
        <v>45913.437287520617</v>
      </c>
      <c r="J2000" s="25">
        <f t="shared" si="381"/>
        <v>53106.401471392317</v>
      </c>
      <c r="K2000" s="15">
        <f t="shared" si="375"/>
        <v>53141.752248308032</v>
      </c>
      <c r="L2000" s="36">
        <f t="shared" si="376"/>
        <v>-7197.752248308032</v>
      </c>
      <c r="M2000" s="36">
        <f t="shared" si="377"/>
        <v>7197.752248308032</v>
      </c>
      <c r="N2000" s="36">
        <f t="shared" si="378"/>
        <v>0.15666359586252898</v>
      </c>
      <c r="O2000" s="36">
        <f t="shared" si="379"/>
        <v>51807637.428023331</v>
      </c>
      <c r="P2000" s="35">
        <f t="shared" si="382"/>
        <v>51807637.428023331</v>
      </c>
    </row>
    <row r="2001" spans="1:16" ht="17" x14ac:dyDescent="0.4">
      <c r="A2001" s="1">
        <v>2000</v>
      </c>
      <c r="B2001" s="21">
        <v>41813</v>
      </c>
      <c r="C2001" s="43">
        <v>4</v>
      </c>
      <c r="D2001" s="22">
        <v>56890</v>
      </c>
      <c r="E2001" s="25">
        <f t="shared" si="383"/>
        <v>53559.5</v>
      </c>
      <c r="F2001" s="25">
        <f t="shared" si="384"/>
        <v>53920.5</v>
      </c>
      <c r="G2001" s="25">
        <f t="shared" si="373"/>
        <v>1.0550718186960433</v>
      </c>
      <c r="H2001" s="25">
        <f t="shared" si="380"/>
        <v>1.0012225194949984</v>
      </c>
      <c r="I2001" s="4">
        <f t="shared" si="374"/>
        <v>56820.535787283792</v>
      </c>
      <c r="J2001" s="25">
        <f t="shared" si="381"/>
        <v>53106.94213745516</v>
      </c>
      <c r="K2001" s="15">
        <f t="shared" si="375"/>
        <v>53171.86640953795</v>
      </c>
      <c r="L2001" s="36">
        <f t="shared" si="376"/>
        <v>3718.1335904620501</v>
      </c>
      <c r="M2001" s="36">
        <f t="shared" si="377"/>
        <v>3718.1335904620501</v>
      </c>
      <c r="N2001" s="36">
        <f t="shared" si="378"/>
        <v>6.5356540524908593E-2</v>
      </c>
      <c r="O2001" s="36">
        <f t="shared" si="379"/>
        <v>13824517.396522216</v>
      </c>
      <c r="P2001" s="35">
        <f t="shared" si="382"/>
        <v>13824517.396522216</v>
      </c>
    </row>
    <row r="2002" spans="1:16" ht="17" x14ac:dyDescent="0.4">
      <c r="A2002" s="1">
        <v>2001</v>
      </c>
      <c r="B2002" s="21">
        <v>41814</v>
      </c>
      <c r="C2002" s="43">
        <v>1</v>
      </c>
      <c r="D2002" s="22">
        <v>58686</v>
      </c>
      <c r="E2002" s="25">
        <f t="shared" si="383"/>
        <v>54281.5</v>
      </c>
      <c r="F2002" s="25">
        <f t="shared" si="384"/>
        <v>54319.875</v>
      </c>
      <c r="G2002" s="25">
        <f t="shared" si="373"/>
        <v>1.080378038425162</v>
      </c>
      <c r="H2002" s="25">
        <f t="shared" si="380"/>
        <v>0.99908176007043725</v>
      </c>
      <c r="I2002" s="4">
        <f t="shared" si="374"/>
        <v>58739.937355940237</v>
      </c>
      <c r="J2002" s="25">
        <f t="shared" si="381"/>
        <v>53107.482803518003</v>
      </c>
      <c r="K2002" s="15">
        <f t="shared" si="375"/>
        <v>53058.717392249244</v>
      </c>
      <c r="L2002" s="36">
        <f t="shared" si="376"/>
        <v>5627.2826077507561</v>
      </c>
      <c r="M2002" s="36">
        <f t="shared" si="377"/>
        <v>5627.2826077507561</v>
      </c>
      <c r="N2002" s="36">
        <f t="shared" si="378"/>
        <v>9.5887990453442998E-2</v>
      </c>
      <c r="O2002" s="36">
        <f t="shared" si="379"/>
        <v>31666309.547494151</v>
      </c>
      <c r="P2002" s="35">
        <f t="shared" si="382"/>
        <v>31666309.547494151</v>
      </c>
    </row>
    <row r="2003" spans="1:16" ht="17" x14ac:dyDescent="0.4">
      <c r="A2003" s="1">
        <v>2002</v>
      </c>
      <c r="B2003" s="21">
        <v>41815</v>
      </c>
      <c r="C2003" s="43">
        <v>2</v>
      </c>
      <c r="D2003" s="22">
        <v>55606</v>
      </c>
      <c r="E2003" s="25">
        <f t="shared" si="383"/>
        <v>54358.25</v>
      </c>
      <c r="F2003" s="25">
        <f t="shared" si="384"/>
        <v>54360.875</v>
      </c>
      <c r="G2003" s="25">
        <f t="shared" si="373"/>
        <v>1.0229048005573862</v>
      </c>
      <c r="H2003" s="25">
        <f t="shared" si="380"/>
        <v>0.99903006100488578</v>
      </c>
      <c r="I2003" s="4">
        <f t="shared" si="374"/>
        <v>55659.986791656767</v>
      </c>
      <c r="J2003" s="25">
        <f t="shared" si="381"/>
        <v>53108.023469580847</v>
      </c>
      <c r="K2003" s="15">
        <f t="shared" si="375"/>
        <v>53056.511926664258</v>
      </c>
      <c r="L2003" s="36">
        <f t="shared" si="376"/>
        <v>2549.4880733357422</v>
      </c>
      <c r="M2003" s="36">
        <f t="shared" si="377"/>
        <v>2549.4880733357422</v>
      </c>
      <c r="N2003" s="36">
        <f t="shared" si="378"/>
        <v>4.5849154287949903E-2</v>
      </c>
      <c r="O2003" s="36">
        <f t="shared" si="379"/>
        <v>6499889.4360811953</v>
      </c>
      <c r="P2003" s="35">
        <f t="shared" si="382"/>
        <v>6499889.4360811953</v>
      </c>
    </row>
    <row r="2004" spans="1:16" ht="17" x14ac:dyDescent="0.4">
      <c r="A2004" s="1">
        <v>2003</v>
      </c>
      <c r="B2004" s="21">
        <v>41816</v>
      </c>
      <c r="C2004" s="43">
        <v>3</v>
      </c>
      <c r="D2004" s="22">
        <v>46251</v>
      </c>
      <c r="E2004" s="25">
        <f t="shared" si="383"/>
        <v>54363.5</v>
      </c>
      <c r="F2004" s="25">
        <f t="shared" si="384"/>
        <v>53306.125</v>
      </c>
      <c r="G2004" s="25">
        <f t="shared" si="373"/>
        <v>0.86764888650225469</v>
      </c>
      <c r="H2004" s="25">
        <f t="shared" si="380"/>
        <v>1.0006656594296783</v>
      </c>
      <c r="I2004" s="4">
        <f t="shared" si="374"/>
        <v>46220.233066017674</v>
      </c>
      <c r="J2004" s="25">
        <f t="shared" si="381"/>
        <v>53108.56413564369</v>
      </c>
      <c r="K2004" s="15">
        <f t="shared" si="375"/>
        <v>53143.916352157255</v>
      </c>
      <c r="L2004" s="36">
        <f t="shared" si="376"/>
        <v>-6892.9163521572555</v>
      </c>
      <c r="M2004" s="36">
        <f t="shared" si="377"/>
        <v>6892.9163521572555</v>
      </c>
      <c r="N2004" s="36">
        <f t="shared" si="378"/>
        <v>0.14903280690487244</v>
      </c>
      <c r="O2004" s="36">
        <f t="shared" si="379"/>
        <v>47512295.837836884</v>
      </c>
      <c r="P2004" s="35">
        <f t="shared" si="382"/>
        <v>47512295.837836884</v>
      </c>
    </row>
    <row r="2005" spans="1:16" ht="17" x14ac:dyDescent="0.4">
      <c r="A2005" s="1">
        <v>2004</v>
      </c>
      <c r="B2005" s="21">
        <v>41817</v>
      </c>
      <c r="C2005" s="43">
        <v>4</v>
      </c>
      <c r="D2005" s="22">
        <v>56911</v>
      </c>
      <c r="E2005" s="25">
        <f t="shared" si="383"/>
        <v>52248.75</v>
      </c>
      <c r="F2005" s="25">
        <f t="shared" si="384"/>
        <v>50865.25</v>
      </c>
      <c r="G2005" s="25">
        <f t="shared" si="373"/>
        <v>1.1188581595490046</v>
      </c>
      <c r="H2005" s="25">
        <f t="shared" si="380"/>
        <v>1.0012225194949984</v>
      </c>
      <c r="I2005" s="4">
        <f t="shared" si="374"/>
        <v>56841.510145721702</v>
      </c>
      <c r="J2005" s="25">
        <f t="shared" si="381"/>
        <v>53109.104801706533</v>
      </c>
      <c r="K2005" s="15">
        <f t="shared" si="375"/>
        <v>53174.031717688536</v>
      </c>
      <c r="L2005" s="36">
        <f t="shared" si="376"/>
        <v>3736.9682823114636</v>
      </c>
      <c r="M2005" s="36">
        <f t="shared" si="377"/>
        <v>3736.9682823114636</v>
      </c>
      <c r="N2005" s="36">
        <f t="shared" si="378"/>
        <v>6.566337408078339E-2</v>
      </c>
      <c r="O2005" s="36">
        <f t="shared" si="379"/>
        <v>13964931.943001891</v>
      </c>
      <c r="P2005" s="35">
        <f t="shared" si="382"/>
        <v>13964931.943001891</v>
      </c>
    </row>
    <row r="2006" spans="1:16" ht="17" x14ac:dyDescent="0.4">
      <c r="A2006" s="1">
        <v>2005</v>
      </c>
      <c r="B2006" s="21">
        <v>41818</v>
      </c>
      <c r="C2006" s="43">
        <v>1</v>
      </c>
      <c r="D2006" s="22">
        <v>50227</v>
      </c>
      <c r="E2006" s="25">
        <f t="shared" si="383"/>
        <v>49481.75</v>
      </c>
      <c r="F2006" s="25">
        <f t="shared" si="384"/>
        <v>50858</v>
      </c>
      <c r="G2006" s="25">
        <f t="shared" si="373"/>
        <v>0.98759290573754377</v>
      </c>
      <c r="H2006" s="25">
        <f t="shared" si="380"/>
        <v>0.99908176007043725</v>
      </c>
      <c r="I2006" s="4">
        <f t="shared" si="374"/>
        <v>50273.162825491774</v>
      </c>
      <c r="J2006" s="25">
        <f t="shared" si="381"/>
        <v>53109.645467769384</v>
      </c>
      <c r="K2006" s="15">
        <f t="shared" si="375"/>
        <v>53060.878070655956</v>
      </c>
      <c r="L2006" s="36">
        <f t="shared" si="376"/>
        <v>-2833.8780706559555</v>
      </c>
      <c r="M2006" s="36">
        <f t="shared" si="377"/>
        <v>2833.8780706559555</v>
      </c>
      <c r="N2006" s="36">
        <f t="shared" si="378"/>
        <v>5.6421408219801211E-2</v>
      </c>
      <c r="O2006" s="36">
        <f t="shared" si="379"/>
        <v>8030864.9193447204</v>
      </c>
      <c r="P2006" s="35">
        <f t="shared" si="382"/>
        <v>8030864.9193447204</v>
      </c>
    </row>
    <row r="2007" spans="1:16" ht="17" x14ac:dyDescent="0.4">
      <c r="A2007" s="1">
        <v>2006</v>
      </c>
      <c r="B2007" s="21">
        <v>41819</v>
      </c>
      <c r="C2007" s="43">
        <v>2</v>
      </c>
      <c r="D2007" s="22">
        <v>44538</v>
      </c>
      <c r="E2007" s="25">
        <f t="shared" si="383"/>
        <v>52234.25</v>
      </c>
      <c r="F2007" s="25">
        <f t="shared" si="384"/>
        <v>52756.75</v>
      </c>
      <c r="G2007" s="25">
        <f t="shared" si="373"/>
        <v>0.84421424746596407</v>
      </c>
      <c r="H2007" s="25">
        <f t="shared" si="380"/>
        <v>0.99903006100488578</v>
      </c>
      <c r="I2007" s="4">
        <f t="shared" si="374"/>
        <v>44581.241084178131</v>
      </c>
      <c r="J2007" s="25">
        <f t="shared" si="381"/>
        <v>53110.186133832227</v>
      </c>
      <c r="K2007" s="15">
        <f t="shared" si="375"/>
        <v>53058.67249326325</v>
      </c>
      <c r="L2007" s="36">
        <f t="shared" si="376"/>
        <v>-8520.6724932632496</v>
      </c>
      <c r="M2007" s="36">
        <f t="shared" si="377"/>
        <v>8520.6724932632496</v>
      </c>
      <c r="N2007" s="36">
        <f t="shared" si="378"/>
        <v>0.19131241845756994</v>
      </c>
      <c r="O2007" s="36">
        <f t="shared" si="379"/>
        <v>72601859.737452969</v>
      </c>
      <c r="P2007" s="35">
        <f t="shared" si="382"/>
        <v>72601859.737452969</v>
      </c>
    </row>
    <row r="2008" spans="1:16" ht="17" x14ac:dyDescent="0.4">
      <c r="A2008" s="1">
        <v>2007</v>
      </c>
      <c r="B2008" s="21">
        <v>41820</v>
      </c>
      <c r="C2008" s="43">
        <v>3</v>
      </c>
      <c r="D2008" s="22">
        <v>57261</v>
      </c>
      <c r="E2008" s="25">
        <f t="shared" si="383"/>
        <v>53279.25</v>
      </c>
      <c r="F2008" s="25">
        <f t="shared" si="384"/>
        <v>54839</v>
      </c>
      <c r="G2008" s="25">
        <f t="shared" si="373"/>
        <v>1.0441656485348019</v>
      </c>
      <c r="H2008" s="25">
        <f t="shared" si="380"/>
        <v>1.0006656594296783</v>
      </c>
      <c r="I2008" s="4">
        <f t="shared" si="374"/>
        <v>57222.909031009884</v>
      </c>
      <c r="J2008" s="25">
        <f t="shared" si="381"/>
        <v>53110.72679989507</v>
      </c>
      <c r="K2008" s="15">
        <f t="shared" si="375"/>
        <v>53146.080456006493</v>
      </c>
      <c r="L2008" s="36">
        <f t="shared" si="376"/>
        <v>4114.9195439935065</v>
      </c>
      <c r="M2008" s="36">
        <f t="shared" si="377"/>
        <v>4114.9195439935065</v>
      </c>
      <c r="N2008" s="36">
        <f t="shared" si="378"/>
        <v>7.1862516267503299E-2</v>
      </c>
      <c r="O2008" s="36">
        <f t="shared" si="379"/>
        <v>16932562.853539728</v>
      </c>
      <c r="P2008" s="35">
        <f t="shared" si="382"/>
        <v>16932562.853539728</v>
      </c>
    </row>
    <row r="2009" spans="1:16" ht="17" x14ac:dyDescent="0.4">
      <c r="A2009" s="1">
        <v>2008</v>
      </c>
      <c r="B2009" s="21">
        <v>41821</v>
      </c>
      <c r="C2009" s="43">
        <v>4</v>
      </c>
      <c r="D2009" s="22">
        <v>61091</v>
      </c>
      <c r="E2009" s="25">
        <f t="shared" si="383"/>
        <v>56398.75</v>
      </c>
      <c r="F2009" s="25">
        <f t="shared" si="384"/>
        <v>57091.75</v>
      </c>
      <c r="G2009" s="25">
        <f t="shared" si="373"/>
        <v>1.0700495255444087</v>
      </c>
      <c r="H2009" s="25">
        <f t="shared" si="380"/>
        <v>1.0012225194949984</v>
      </c>
      <c r="I2009" s="4">
        <f t="shared" si="374"/>
        <v>61016.406253839938</v>
      </c>
      <c r="J2009" s="25">
        <f t="shared" si="381"/>
        <v>53111.267465957913</v>
      </c>
      <c r="K2009" s="15">
        <f t="shared" si="375"/>
        <v>53176.197025839123</v>
      </c>
      <c r="L2009" s="36">
        <f t="shared" si="376"/>
        <v>7914.8029741608771</v>
      </c>
      <c r="M2009" s="36">
        <f t="shared" si="377"/>
        <v>7914.8029741608771</v>
      </c>
      <c r="N2009" s="36">
        <f t="shared" si="378"/>
        <v>0.12955759398538044</v>
      </c>
      <c r="O2009" s="36">
        <f t="shared" si="379"/>
        <v>62644106.119785868</v>
      </c>
      <c r="P2009" s="35">
        <f t="shared" si="382"/>
        <v>62644106.119785868</v>
      </c>
    </row>
    <row r="2010" spans="1:16" ht="17" x14ac:dyDescent="0.4">
      <c r="A2010" s="1">
        <v>2009</v>
      </c>
      <c r="B2010" s="21">
        <v>41822</v>
      </c>
      <c r="C2010" s="43">
        <v>1</v>
      </c>
      <c r="D2010" s="22">
        <v>62705</v>
      </c>
      <c r="E2010" s="25">
        <f t="shared" si="383"/>
        <v>57784.75</v>
      </c>
      <c r="F2010" s="25">
        <f t="shared" si="384"/>
        <v>58496.625</v>
      </c>
      <c r="G2010" s="25">
        <f t="shared" si="373"/>
        <v>1.0719421846986898</v>
      </c>
      <c r="H2010" s="25">
        <f t="shared" si="380"/>
        <v>0.99908176007043725</v>
      </c>
      <c r="I2010" s="4">
        <f t="shared" si="374"/>
        <v>62762.631154010029</v>
      </c>
      <c r="J2010" s="25">
        <f t="shared" si="381"/>
        <v>53111.808132020757</v>
      </c>
      <c r="K2010" s="15">
        <f t="shared" si="375"/>
        <v>53063.03874906266</v>
      </c>
      <c r="L2010" s="36">
        <f t="shared" si="376"/>
        <v>9641.9612509373401</v>
      </c>
      <c r="M2010" s="36">
        <f t="shared" si="377"/>
        <v>9641.9612509373401</v>
      </c>
      <c r="N2010" s="36">
        <f t="shared" si="378"/>
        <v>0.15376702417570115</v>
      </c>
      <c r="O2010" s="36">
        <f t="shared" si="379"/>
        <v>92967416.76457715</v>
      </c>
      <c r="P2010" s="35">
        <f t="shared" si="382"/>
        <v>92967416.76457715</v>
      </c>
    </row>
    <row r="2011" spans="1:16" ht="17" x14ac:dyDescent="0.4">
      <c r="A2011" s="1">
        <v>2010</v>
      </c>
      <c r="B2011" s="21">
        <v>41823</v>
      </c>
      <c r="C2011" s="43">
        <v>2</v>
      </c>
      <c r="D2011" s="22">
        <v>50082</v>
      </c>
      <c r="E2011" s="25">
        <f t="shared" si="383"/>
        <v>59208.5</v>
      </c>
      <c r="F2011" s="25">
        <f t="shared" si="384"/>
        <v>58384.625</v>
      </c>
      <c r="G2011" s="25">
        <f t="shared" si="373"/>
        <v>0.85779432513268694</v>
      </c>
      <c r="H2011" s="25">
        <f t="shared" si="380"/>
        <v>0.99903006100488578</v>
      </c>
      <c r="I2011" s="4">
        <f t="shared" si="374"/>
        <v>50130.623646724351</v>
      </c>
      <c r="J2011" s="25">
        <f t="shared" si="381"/>
        <v>53112.348798083607</v>
      </c>
      <c r="K2011" s="15">
        <f t="shared" si="375"/>
        <v>53060.833059862241</v>
      </c>
      <c r="L2011" s="36">
        <f t="shared" si="376"/>
        <v>-2978.8330598622415</v>
      </c>
      <c r="M2011" s="36">
        <f t="shared" si="377"/>
        <v>2978.8330598622415</v>
      </c>
      <c r="N2011" s="36">
        <f t="shared" si="378"/>
        <v>5.9479115447910257E-2</v>
      </c>
      <c r="O2011" s="36">
        <f t="shared" si="379"/>
        <v>8873446.3985282443</v>
      </c>
      <c r="P2011" s="35">
        <f t="shared" si="382"/>
        <v>8873446.3985282443</v>
      </c>
    </row>
    <row r="2012" spans="1:16" ht="17" x14ac:dyDescent="0.4">
      <c r="A2012" s="1">
        <v>2011</v>
      </c>
      <c r="B2012" s="21">
        <v>41824</v>
      </c>
      <c r="C2012" s="43">
        <v>3</v>
      </c>
      <c r="D2012" s="22">
        <v>62956</v>
      </c>
      <c r="E2012" s="25">
        <f t="shared" si="383"/>
        <v>57560.75</v>
      </c>
      <c r="F2012" s="25">
        <f t="shared" si="384"/>
        <v>55783.375</v>
      </c>
      <c r="G2012" s="25">
        <f t="shared" si="373"/>
        <v>1.1285799756647925</v>
      </c>
      <c r="H2012" s="25">
        <f t="shared" si="380"/>
        <v>1.0006656594296783</v>
      </c>
      <c r="I2012" s="4">
        <f t="shared" si="374"/>
        <v>62914.120622347815</v>
      </c>
      <c r="J2012" s="25">
        <f t="shared" si="381"/>
        <v>53112.88946414645</v>
      </c>
      <c r="K2012" s="15">
        <f t="shared" si="375"/>
        <v>53148.244559855724</v>
      </c>
      <c r="L2012" s="36">
        <f t="shared" si="376"/>
        <v>9807.7554401442758</v>
      </c>
      <c r="M2012" s="36">
        <f t="shared" si="377"/>
        <v>9807.7554401442758</v>
      </c>
      <c r="N2012" s="36">
        <f t="shared" si="378"/>
        <v>0.15578746172158772</v>
      </c>
      <c r="O2012" s="36">
        <f t="shared" si="379"/>
        <v>96192066.773679644</v>
      </c>
      <c r="P2012" s="35">
        <f t="shared" si="382"/>
        <v>96192066.773679644</v>
      </c>
    </row>
    <row r="2013" spans="1:16" ht="17" x14ac:dyDescent="0.4">
      <c r="A2013" s="1">
        <v>2012</v>
      </c>
      <c r="B2013" s="21">
        <v>41825</v>
      </c>
      <c r="C2013" s="43">
        <v>4</v>
      </c>
      <c r="D2013" s="22">
        <v>54500</v>
      </c>
      <c r="E2013" s="25">
        <f t="shared" si="383"/>
        <v>54006</v>
      </c>
      <c r="F2013" s="25">
        <f t="shared" si="384"/>
        <v>55189.5</v>
      </c>
      <c r="G2013" s="25">
        <f t="shared" si="373"/>
        <v>0.98750668152456533</v>
      </c>
      <c r="H2013" s="25">
        <f t="shared" si="380"/>
        <v>1.0012225194949984</v>
      </c>
      <c r="I2013" s="4">
        <f t="shared" si="374"/>
        <v>54433.454041254467</v>
      </c>
      <c r="J2013" s="25">
        <f t="shared" si="381"/>
        <v>53113.430130209294</v>
      </c>
      <c r="K2013" s="15">
        <f t="shared" si="375"/>
        <v>53178.362333989709</v>
      </c>
      <c r="L2013" s="36">
        <f t="shared" si="376"/>
        <v>1321.6376660102906</v>
      </c>
      <c r="M2013" s="36">
        <f t="shared" si="377"/>
        <v>1321.6376660102906</v>
      </c>
      <c r="N2013" s="36">
        <f t="shared" si="378"/>
        <v>2.4250232403858544E-2</v>
      </c>
      <c r="O2013" s="36">
        <f t="shared" si="379"/>
        <v>1746726.1202171284</v>
      </c>
      <c r="P2013" s="35">
        <f t="shared" si="382"/>
        <v>1746726.1202171284</v>
      </c>
    </row>
    <row r="2014" spans="1:16" ht="17" x14ac:dyDescent="0.4">
      <c r="A2014" s="1">
        <v>2013</v>
      </c>
      <c r="B2014" s="21">
        <v>41826</v>
      </c>
      <c r="C2014" s="43">
        <v>1</v>
      </c>
      <c r="D2014" s="22">
        <v>48486</v>
      </c>
      <c r="E2014" s="25">
        <f t="shared" si="383"/>
        <v>56373</v>
      </c>
      <c r="F2014" s="25">
        <f t="shared" si="384"/>
        <v>55994.625</v>
      </c>
      <c r="G2014" s="25">
        <f t="shared" si="373"/>
        <v>0.86590453994468219</v>
      </c>
      <c r="H2014" s="25">
        <f t="shared" si="380"/>
        <v>0.99908176007043725</v>
      </c>
      <c r="I2014" s="4">
        <f t="shared" si="374"/>
        <v>48530.562700475726</v>
      </c>
      <c r="J2014" s="25">
        <f t="shared" si="381"/>
        <v>53113.970796272137</v>
      </c>
      <c r="K2014" s="15">
        <f t="shared" si="375"/>
        <v>53065.199427469372</v>
      </c>
      <c r="L2014" s="36">
        <f t="shared" si="376"/>
        <v>-4579.1994274693716</v>
      </c>
      <c r="M2014" s="36">
        <f t="shared" si="377"/>
        <v>4579.1994274693716</v>
      </c>
      <c r="N2014" s="36">
        <f t="shared" si="378"/>
        <v>9.4443745152608408E-2</v>
      </c>
      <c r="O2014" s="36">
        <f t="shared" si="379"/>
        <v>20969067.396535821</v>
      </c>
      <c r="P2014" s="35">
        <f t="shared" si="382"/>
        <v>20969067.396535821</v>
      </c>
    </row>
    <row r="2015" spans="1:16" ht="17" x14ac:dyDescent="0.4">
      <c r="A2015" s="1">
        <v>2014</v>
      </c>
      <c r="B2015" s="21">
        <v>41827</v>
      </c>
      <c r="C2015" s="43">
        <v>2</v>
      </c>
      <c r="D2015" s="22">
        <v>59550</v>
      </c>
      <c r="E2015" s="25">
        <f t="shared" si="383"/>
        <v>55616.25</v>
      </c>
      <c r="F2015" s="25">
        <f t="shared" si="384"/>
        <v>56171</v>
      </c>
      <c r="G2015" s="25">
        <f t="shared" si="373"/>
        <v>1.0601555963041427</v>
      </c>
      <c r="H2015" s="25">
        <f t="shared" si="380"/>
        <v>0.99903006100488578</v>
      </c>
      <c r="I2015" s="4">
        <f t="shared" si="374"/>
        <v>59607.815945098744</v>
      </c>
      <c r="J2015" s="25">
        <f t="shared" si="381"/>
        <v>53114.51146233498</v>
      </c>
      <c r="K2015" s="15">
        <f t="shared" si="375"/>
        <v>53062.993626461219</v>
      </c>
      <c r="L2015" s="36">
        <f t="shared" si="376"/>
        <v>6487.0063735387812</v>
      </c>
      <c r="M2015" s="36">
        <f t="shared" si="377"/>
        <v>6487.0063735387812</v>
      </c>
      <c r="N2015" s="36">
        <f t="shared" si="378"/>
        <v>0.10893377621391739</v>
      </c>
      <c r="O2015" s="36">
        <f t="shared" si="379"/>
        <v>42081251.69033277</v>
      </c>
      <c r="P2015" s="35">
        <f t="shared" si="382"/>
        <v>42081251.69033277</v>
      </c>
    </row>
    <row r="2016" spans="1:16" ht="17" x14ac:dyDescent="0.4">
      <c r="A2016" s="1">
        <v>2015</v>
      </c>
      <c r="B2016" s="21">
        <v>41828</v>
      </c>
      <c r="C2016" s="43">
        <v>3</v>
      </c>
      <c r="D2016" s="22">
        <v>59929</v>
      </c>
      <c r="E2016" s="25">
        <f t="shared" si="383"/>
        <v>56725.75</v>
      </c>
      <c r="F2016" s="25">
        <f t="shared" si="384"/>
        <v>56571.125</v>
      </c>
      <c r="G2016" s="25">
        <f t="shared" si="373"/>
        <v>1.0593566947802435</v>
      </c>
      <c r="H2016" s="25">
        <f t="shared" si="380"/>
        <v>1.0006656594296783</v>
      </c>
      <c r="I2016" s="4">
        <f t="shared" si="374"/>
        <v>59889.13423306249</v>
      </c>
      <c r="J2016" s="25">
        <f t="shared" si="381"/>
        <v>53115.052128397823</v>
      </c>
      <c r="K2016" s="15">
        <f t="shared" si="375"/>
        <v>53150.408663704948</v>
      </c>
      <c r="L2016" s="36">
        <f t="shared" si="376"/>
        <v>6778.5913362950523</v>
      </c>
      <c r="M2016" s="36">
        <f t="shared" si="377"/>
        <v>6778.5913362950523</v>
      </c>
      <c r="N2016" s="36">
        <f t="shared" si="378"/>
        <v>0.11311036954220915</v>
      </c>
      <c r="O2016" s="36">
        <f t="shared" si="379"/>
        <v>45949300.504494347</v>
      </c>
      <c r="P2016" s="35">
        <f t="shared" si="382"/>
        <v>45949300.504494347</v>
      </c>
    </row>
    <row r="2017" spans="1:16" ht="17" x14ac:dyDescent="0.4">
      <c r="A2017" s="1">
        <v>2016</v>
      </c>
      <c r="B2017" s="21">
        <v>41829</v>
      </c>
      <c r="C2017" s="43">
        <v>4</v>
      </c>
      <c r="D2017" s="22">
        <v>58938</v>
      </c>
      <c r="E2017" s="25">
        <f t="shared" si="383"/>
        <v>56416.5</v>
      </c>
      <c r="F2017" s="25">
        <f t="shared" si="384"/>
        <v>56298</v>
      </c>
      <c r="G2017" s="25">
        <f t="shared" si="373"/>
        <v>1.0468933177022275</v>
      </c>
      <c r="H2017" s="25">
        <f t="shared" si="380"/>
        <v>1.0012225194949984</v>
      </c>
      <c r="I2017" s="4">
        <f t="shared" si="374"/>
        <v>58866.035124467075</v>
      </c>
      <c r="J2017" s="25">
        <f t="shared" si="381"/>
        <v>53115.592794460674</v>
      </c>
      <c r="K2017" s="15">
        <f t="shared" si="375"/>
        <v>53180.527642140296</v>
      </c>
      <c r="L2017" s="36">
        <f t="shared" si="376"/>
        <v>5757.4723578597041</v>
      </c>
      <c r="M2017" s="36">
        <f t="shared" si="377"/>
        <v>5757.4723578597041</v>
      </c>
      <c r="N2017" s="36">
        <f t="shared" si="378"/>
        <v>9.7686931315275449E-2</v>
      </c>
      <c r="O2017" s="36">
        <f t="shared" si="379"/>
        <v>33148487.95151858</v>
      </c>
      <c r="P2017" s="35">
        <f t="shared" si="382"/>
        <v>33148487.95151858</v>
      </c>
    </row>
    <row r="2018" spans="1:16" ht="17" x14ac:dyDescent="0.4">
      <c r="A2018" s="1">
        <v>2017</v>
      </c>
      <c r="B2018" s="21">
        <v>41830</v>
      </c>
      <c r="C2018" s="43">
        <v>1</v>
      </c>
      <c r="D2018" s="22">
        <v>47249</v>
      </c>
      <c r="E2018" s="25">
        <f t="shared" si="383"/>
        <v>56179.5</v>
      </c>
      <c r="F2018" s="25">
        <f t="shared" si="384"/>
        <v>55240.625</v>
      </c>
      <c r="G2018" s="25">
        <f t="shared" si="373"/>
        <v>0.85533065565423994</v>
      </c>
      <c r="H2018" s="25">
        <f t="shared" si="380"/>
        <v>0.99908176007043725</v>
      </c>
      <c r="I2018" s="4">
        <f t="shared" si="374"/>
        <v>47292.425793729686</v>
      </c>
      <c r="J2018" s="25">
        <f t="shared" si="381"/>
        <v>53116.133460523517</v>
      </c>
      <c r="K2018" s="15">
        <f t="shared" si="375"/>
        <v>53067.360105876083</v>
      </c>
      <c r="L2018" s="36">
        <f t="shared" si="376"/>
        <v>-5818.3601058760833</v>
      </c>
      <c r="M2018" s="36">
        <f t="shared" si="377"/>
        <v>5818.3601058760833</v>
      </c>
      <c r="N2018" s="36">
        <f t="shared" si="378"/>
        <v>0.12314250261118929</v>
      </c>
      <c r="O2018" s="36">
        <f t="shared" si="379"/>
        <v>33853314.321650349</v>
      </c>
      <c r="P2018" s="35">
        <f t="shared" si="382"/>
        <v>33853314.321650349</v>
      </c>
    </row>
    <row r="2019" spans="1:16" ht="17" x14ac:dyDescent="0.4">
      <c r="A2019" s="1">
        <v>2018</v>
      </c>
      <c r="B2019" s="21">
        <v>41831</v>
      </c>
      <c r="C2019" s="43">
        <v>2</v>
      </c>
      <c r="D2019" s="22">
        <v>58602</v>
      </c>
      <c r="E2019" s="25">
        <f t="shared" si="383"/>
        <v>54301.75</v>
      </c>
      <c r="F2019" s="25">
        <f t="shared" si="384"/>
        <v>52958.75</v>
      </c>
      <c r="G2019" s="25">
        <f t="shared" si="373"/>
        <v>1.1065593504378408</v>
      </c>
      <c r="H2019" s="25">
        <f t="shared" si="380"/>
        <v>0.99903006100488578</v>
      </c>
      <c r="I2019" s="4">
        <f t="shared" si="374"/>
        <v>58658.895550204477</v>
      </c>
      <c r="J2019" s="25">
        <f t="shared" si="381"/>
        <v>53116.67412658636</v>
      </c>
      <c r="K2019" s="15">
        <f t="shared" si="375"/>
        <v>53065.154193060211</v>
      </c>
      <c r="L2019" s="36">
        <f t="shared" si="376"/>
        <v>5536.8458069397893</v>
      </c>
      <c r="M2019" s="36">
        <f t="shared" si="377"/>
        <v>5536.8458069397893</v>
      </c>
      <c r="N2019" s="36">
        <f t="shared" si="378"/>
        <v>9.4482198678198515E-2</v>
      </c>
      <c r="O2019" s="36">
        <f t="shared" si="379"/>
        <v>30656661.489826728</v>
      </c>
      <c r="P2019" s="35">
        <f t="shared" si="382"/>
        <v>30656661.489826728</v>
      </c>
    </row>
    <row r="2020" spans="1:16" ht="17" x14ac:dyDescent="0.4">
      <c r="A2020" s="1">
        <v>2019</v>
      </c>
      <c r="B2020" s="21">
        <v>41832</v>
      </c>
      <c r="C2020" s="43">
        <v>3</v>
      </c>
      <c r="D2020" s="22">
        <v>52418</v>
      </c>
      <c r="E2020" s="25">
        <f t="shared" si="383"/>
        <v>51615.75</v>
      </c>
      <c r="F2020" s="25">
        <f t="shared" si="384"/>
        <v>53347</v>
      </c>
      <c r="G2020" s="25">
        <f t="shared" si="373"/>
        <v>0.98258571241119463</v>
      </c>
      <c r="H2020" s="25">
        <f t="shared" si="380"/>
        <v>1.0006656594296783</v>
      </c>
      <c r="I2020" s="4">
        <f t="shared" si="374"/>
        <v>52383.130675110042</v>
      </c>
      <c r="J2020" s="25">
        <f t="shared" si="381"/>
        <v>53117.214792649203</v>
      </c>
      <c r="K2020" s="15">
        <f t="shared" si="375"/>
        <v>53152.572767554178</v>
      </c>
      <c r="L2020" s="36">
        <f t="shared" si="376"/>
        <v>-734.57276755417843</v>
      </c>
      <c r="M2020" s="36">
        <f t="shared" si="377"/>
        <v>734.57276755417843</v>
      </c>
      <c r="N2020" s="36">
        <f t="shared" si="378"/>
        <v>1.4013750382581907E-2</v>
      </c>
      <c r="O2020" s="36">
        <f t="shared" si="379"/>
        <v>539597.15083220508</v>
      </c>
      <c r="P2020" s="35">
        <f t="shared" si="382"/>
        <v>539597.15083220508</v>
      </c>
    </row>
    <row r="2021" spans="1:16" ht="17" x14ac:dyDescent="0.4">
      <c r="A2021" s="1">
        <v>2020</v>
      </c>
      <c r="B2021" s="21">
        <v>41833</v>
      </c>
      <c r="C2021" s="43">
        <v>4</v>
      </c>
      <c r="D2021" s="22">
        <v>48194</v>
      </c>
      <c r="E2021" s="25">
        <f t="shared" si="383"/>
        <v>55078.25</v>
      </c>
      <c r="F2021" s="25">
        <f t="shared" si="384"/>
        <v>55419</v>
      </c>
      <c r="G2021" s="25">
        <f t="shared" si="373"/>
        <v>0.86962954943250514</v>
      </c>
      <c r="H2021" s="25">
        <f t="shared" si="380"/>
        <v>1.0012225194949984</v>
      </c>
      <c r="I2021" s="4">
        <f t="shared" si="374"/>
        <v>48135.153836040692</v>
      </c>
      <c r="J2021" s="25">
        <f t="shared" si="381"/>
        <v>53117.755458712047</v>
      </c>
      <c r="K2021" s="15">
        <f t="shared" si="375"/>
        <v>53182.692950290882</v>
      </c>
      <c r="L2021" s="36">
        <f t="shared" si="376"/>
        <v>-4988.6929502908824</v>
      </c>
      <c r="M2021" s="36">
        <f t="shared" si="377"/>
        <v>4988.6929502908824</v>
      </c>
      <c r="N2021" s="36">
        <f t="shared" si="378"/>
        <v>0.10351273914368765</v>
      </c>
      <c r="O2021" s="36">
        <f t="shared" si="379"/>
        <v>24887057.35228195</v>
      </c>
      <c r="P2021" s="35">
        <f t="shared" si="382"/>
        <v>24887057.35228195</v>
      </c>
    </row>
    <row r="2022" spans="1:16" ht="17" x14ac:dyDescent="0.4">
      <c r="A2022" s="1">
        <v>2021</v>
      </c>
      <c r="B2022" s="21">
        <v>41834</v>
      </c>
      <c r="C2022" s="43">
        <v>1</v>
      </c>
      <c r="D2022" s="22">
        <v>61099</v>
      </c>
      <c r="E2022" s="25">
        <f t="shared" si="383"/>
        <v>55759.75</v>
      </c>
      <c r="F2022" s="25">
        <f t="shared" si="384"/>
        <v>56911.625</v>
      </c>
      <c r="G2022" s="25">
        <f t="shared" si="373"/>
        <v>1.0735767956019531</v>
      </c>
      <c r="H2022" s="25">
        <f t="shared" si="380"/>
        <v>0.99908176007043725</v>
      </c>
      <c r="I2022" s="4">
        <f t="shared" si="374"/>
        <v>61155.155105316306</v>
      </c>
      <c r="J2022" s="25">
        <f t="shared" si="381"/>
        <v>53118.29612477489</v>
      </c>
      <c r="K2022" s="15">
        <f t="shared" si="375"/>
        <v>53069.52078428278</v>
      </c>
      <c r="L2022" s="36">
        <f t="shared" si="376"/>
        <v>8029.4792157172196</v>
      </c>
      <c r="M2022" s="36">
        <f t="shared" si="377"/>
        <v>8029.4792157172196</v>
      </c>
      <c r="N2022" s="36">
        <f t="shared" si="378"/>
        <v>0.13141752263895023</v>
      </c>
      <c r="O2022" s="36">
        <f t="shared" si="379"/>
        <v>64472536.475634813</v>
      </c>
      <c r="P2022" s="35">
        <f t="shared" si="382"/>
        <v>64472536.475634813</v>
      </c>
    </row>
    <row r="2023" spans="1:16" ht="17" x14ac:dyDescent="0.4">
      <c r="A2023" s="1">
        <v>2022</v>
      </c>
      <c r="B2023" s="21">
        <v>41835</v>
      </c>
      <c r="C2023" s="43">
        <v>2</v>
      </c>
      <c r="D2023" s="22">
        <v>61328</v>
      </c>
      <c r="E2023" s="25">
        <f t="shared" si="383"/>
        <v>58063.5</v>
      </c>
      <c r="F2023" s="25">
        <f t="shared" si="384"/>
        <v>58220.125</v>
      </c>
      <c r="G2023" s="25">
        <f t="shared" si="373"/>
        <v>1.0533814552957419</v>
      </c>
      <c r="H2023" s="25">
        <f t="shared" si="380"/>
        <v>0.99903006100488578</v>
      </c>
      <c r="I2023" s="4">
        <f t="shared" si="374"/>
        <v>61387.54217096584</v>
      </c>
      <c r="J2023" s="25">
        <f t="shared" si="381"/>
        <v>53118.83679083774</v>
      </c>
      <c r="K2023" s="15">
        <f t="shared" si="375"/>
        <v>53067.314759659203</v>
      </c>
      <c r="L2023" s="36">
        <f t="shared" si="376"/>
        <v>8260.6852403407975</v>
      </c>
      <c r="M2023" s="36">
        <f t="shared" si="377"/>
        <v>8260.6852403407975</v>
      </c>
      <c r="N2023" s="36">
        <f t="shared" si="378"/>
        <v>0.13469679820540043</v>
      </c>
      <c r="O2023" s="36">
        <f t="shared" si="379"/>
        <v>68238920.639984295</v>
      </c>
      <c r="P2023" s="35">
        <f t="shared" si="382"/>
        <v>68238920.639984295</v>
      </c>
    </row>
    <row r="2024" spans="1:16" ht="17" x14ac:dyDescent="0.4">
      <c r="A2024" s="1">
        <v>2023</v>
      </c>
      <c r="B2024" s="21">
        <v>41836</v>
      </c>
      <c r="C2024" s="43">
        <v>3</v>
      </c>
      <c r="D2024" s="22">
        <v>61633</v>
      </c>
      <c r="E2024" s="25">
        <f t="shared" si="383"/>
        <v>58376.75</v>
      </c>
      <c r="F2024" s="25">
        <f t="shared" si="384"/>
        <v>58231.125</v>
      </c>
      <c r="G2024" s="25">
        <f t="shared" si="373"/>
        <v>1.0584202177100306</v>
      </c>
      <c r="H2024" s="25">
        <f t="shared" si="380"/>
        <v>1.0006656594296783</v>
      </c>
      <c r="I2024" s="4">
        <f t="shared" si="374"/>
        <v>61592.000703938669</v>
      </c>
      <c r="J2024" s="25">
        <f t="shared" si="381"/>
        <v>53119.377456900584</v>
      </c>
      <c r="K2024" s="15">
        <f t="shared" si="375"/>
        <v>53154.736871403409</v>
      </c>
      <c r="L2024" s="36">
        <f t="shared" si="376"/>
        <v>8478.2631285965908</v>
      </c>
      <c r="M2024" s="36">
        <f t="shared" si="377"/>
        <v>8478.2631285965908</v>
      </c>
      <c r="N2024" s="36">
        <f t="shared" si="378"/>
        <v>0.13756044860053204</v>
      </c>
      <c r="O2024" s="36">
        <f t="shared" si="379"/>
        <v>71880945.677720457</v>
      </c>
      <c r="P2024" s="35">
        <f t="shared" si="382"/>
        <v>71880945.677720457</v>
      </c>
    </row>
    <row r="2025" spans="1:16" ht="17" x14ac:dyDescent="0.4">
      <c r="A2025" s="1">
        <v>2024</v>
      </c>
      <c r="B2025" s="21">
        <v>41837</v>
      </c>
      <c r="C2025" s="43">
        <v>4</v>
      </c>
      <c r="D2025" s="22">
        <v>49447</v>
      </c>
      <c r="E2025" s="25">
        <f t="shared" si="383"/>
        <v>58085.5</v>
      </c>
      <c r="F2025" s="25">
        <f t="shared" si="384"/>
        <v>56720.75</v>
      </c>
      <c r="G2025" s="25">
        <f t="shared" si="373"/>
        <v>0.87176209764504176</v>
      </c>
      <c r="H2025" s="25">
        <f t="shared" si="380"/>
        <v>1.0012225194949984</v>
      </c>
      <c r="I2025" s="4">
        <f t="shared" si="374"/>
        <v>49386.623889502931</v>
      </c>
      <c r="J2025" s="25">
        <f t="shared" si="381"/>
        <v>53119.918122963427</v>
      </c>
      <c r="K2025" s="15">
        <f t="shared" si="375"/>
        <v>53184.858258441469</v>
      </c>
      <c r="L2025" s="36">
        <f t="shared" si="376"/>
        <v>-3737.8582584414689</v>
      </c>
      <c r="M2025" s="36">
        <f t="shared" si="377"/>
        <v>3737.8582584414689</v>
      </c>
      <c r="N2025" s="36">
        <f t="shared" si="378"/>
        <v>7.5593226251167295E-2</v>
      </c>
      <c r="O2025" s="36">
        <f t="shared" si="379"/>
        <v>13971584.360199092</v>
      </c>
      <c r="P2025" s="35">
        <f t="shared" si="382"/>
        <v>13971584.360199092</v>
      </c>
    </row>
    <row r="2026" spans="1:16" ht="17" x14ac:dyDescent="0.4">
      <c r="A2026" s="1">
        <v>2025</v>
      </c>
      <c r="B2026" s="21">
        <v>41838</v>
      </c>
      <c r="C2026" s="43">
        <v>1</v>
      </c>
      <c r="D2026" s="22">
        <v>59934</v>
      </c>
      <c r="E2026" s="25">
        <f t="shared" si="383"/>
        <v>55356</v>
      </c>
      <c r="F2026" s="25">
        <f t="shared" si="384"/>
        <v>53333.5</v>
      </c>
      <c r="G2026" s="25">
        <f t="shared" si="373"/>
        <v>1.1237589882531618</v>
      </c>
      <c r="H2026" s="25">
        <f t="shared" si="380"/>
        <v>0.99908176007043725</v>
      </c>
      <c r="I2026" s="4">
        <f t="shared" si="374"/>
        <v>59989.084372608835</v>
      </c>
      <c r="J2026" s="25">
        <f t="shared" si="381"/>
        <v>53120.45878902627</v>
      </c>
      <c r="K2026" s="15">
        <f t="shared" si="375"/>
        <v>53071.681462689492</v>
      </c>
      <c r="L2026" s="36">
        <f t="shared" si="376"/>
        <v>6862.318537310508</v>
      </c>
      <c r="M2026" s="36">
        <f t="shared" si="377"/>
        <v>6862.318537310508</v>
      </c>
      <c r="N2026" s="36">
        <f t="shared" si="378"/>
        <v>0.11449792333751306</v>
      </c>
      <c r="O2026" s="36">
        <f t="shared" si="379"/>
        <v>47091415.707515426</v>
      </c>
      <c r="P2026" s="35">
        <f t="shared" si="382"/>
        <v>47091415.707515426</v>
      </c>
    </row>
    <row r="2027" spans="1:16" ht="17" x14ac:dyDescent="0.4">
      <c r="A2027" s="1">
        <v>2026</v>
      </c>
      <c r="B2027" s="21">
        <v>41839</v>
      </c>
      <c r="C2027" s="43">
        <v>2</v>
      </c>
      <c r="D2027" s="22">
        <v>50410</v>
      </c>
      <c r="E2027" s="25">
        <f t="shared" si="383"/>
        <v>51311</v>
      </c>
      <c r="F2027" s="25">
        <f t="shared" si="384"/>
        <v>52382.25</v>
      </c>
      <c r="G2027" s="25">
        <f t="shared" si="373"/>
        <v>0.96234888726620182</v>
      </c>
      <c r="H2027" s="25">
        <f t="shared" si="380"/>
        <v>0.99903006100488578</v>
      </c>
      <c r="I2027" s="4">
        <f t="shared" si="374"/>
        <v>50458.942095590726</v>
      </c>
      <c r="J2027" s="25">
        <f t="shared" si="381"/>
        <v>53120.999455089113</v>
      </c>
      <c r="K2027" s="15">
        <f t="shared" si="375"/>
        <v>53069.47532625818</v>
      </c>
      <c r="L2027" s="36">
        <f t="shared" si="376"/>
        <v>-2659.4753262581798</v>
      </c>
      <c r="M2027" s="36">
        <f t="shared" si="377"/>
        <v>2659.4753262581798</v>
      </c>
      <c r="N2027" s="36">
        <f t="shared" si="378"/>
        <v>5.27568999456096E-2</v>
      </c>
      <c r="O2027" s="36">
        <f t="shared" si="379"/>
        <v>7072809.0109760519</v>
      </c>
      <c r="P2027" s="35">
        <f t="shared" si="382"/>
        <v>7072809.0109760519</v>
      </c>
    </row>
    <row r="2028" spans="1:16" ht="17" x14ac:dyDescent="0.4">
      <c r="A2028" s="1">
        <v>2027</v>
      </c>
      <c r="B2028" s="21">
        <v>41840</v>
      </c>
      <c r="C2028" s="43">
        <v>3</v>
      </c>
      <c r="D2028" s="22">
        <v>45453</v>
      </c>
      <c r="E2028" s="25">
        <f t="shared" si="383"/>
        <v>53453.5</v>
      </c>
      <c r="F2028" s="25">
        <f t="shared" si="384"/>
        <v>53689.125</v>
      </c>
      <c r="G2028" s="25">
        <f t="shared" si="373"/>
        <v>0.84659602852532989</v>
      </c>
      <c r="H2028" s="25">
        <f t="shared" si="380"/>
        <v>1.0006656594296783</v>
      </c>
      <c r="I2028" s="4">
        <f t="shared" si="374"/>
        <v>45422.763908882</v>
      </c>
      <c r="J2028" s="25">
        <f t="shared" si="381"/>
        <v>53121.540121151964</v>
      </c>
      <c r="K2028" s="15">
        <f t="shared" si="375"/>
        <v>53156.900975252647</v>
      </c>
      <c r="L2028" s="36">
        <f t="shared" si="376"/>
        <v>-7703.9009752526472</v>
      </c>
      <c r="M2028" s="36">
        <f t="shared" si="377"/>
        <v>7703.9009752526472</v>
      </c>
      <c r="N2028" s="36">
        <f t="shared" si="378"/>
        <v>0.16949158416942001</v>
      </c>
      <c r="O2028" s="36">
        <f t="shared" si="379"/>
        <v>59350090.236498691</v>
      </c>
      <c r="P2028" s="35">
        <f t="shared" si="382"/>
        <v>59350090.236498691</v>
      </c>
    </row>
    <row r="2029" spans="1:16" ht="17" x14ac:dyDescent="0.4">
      <c r="A2029" s="1">
        <v>2028</v>
      </c>
      <c r="B2029" s="21">
        <v>41841</v>
      </c>
      <c r="C2029" s="43">
        <v>4</v>
      </c>
      <c r="D2029" s="22">
        <v>58017</v>
      </c>
      <c r="E2029" s="25">
        <f t="shared" si="383"/>
        <v>53924.75</v>
      </c>
      <c r="F2029" s="25">
        <f t="shared" si="384"/>
        <v>55472.375</v>
      </c>
      <c r="G2029" s="25">
        <f t="shared" ref="G2029:G2092" si="385">D2029/F2029</f>
        <v>1.0458719317498124</v>
      </c>
      <c r="H2029" s="25">
        <f t="shared" si="380"/>
        <v>1.0012225194949984</v>
      </c>
      <c r="I2029" s="4">
        <f t="shared" ref="I2029:I2092" si="386">D2029/H2029</f>
        <v>57946.15969011854</v>
      </c>
      <c r="J2029" s="25">
        <f t="shared" si="381"/>
        <v>53122.080787214807</v>
      </c>
      <c r="K2029" s="15">
        <f t="shared" ref="K2029:K2092" si="387">H2029*J2029</f>
        <v>53187.023566592055</v>
      </c>
      <c r="L2029" s="36">
        <f t="shared" ref="L2029:L2092" si="388">D2029-K2029</f>
        <v>4829.9764334079446</v>
      </c>
      <c r="M2029" s="36">
        <f t="shared" ref="M2029:M2092" si="389">ABS(L2029)</f>
        <v>4829.9764334079446</v>
      </c>
      <c r="N2029" s="36">
        <f t="shared" ref="N2029:N2092" si="390">M2029/D2029</f>
        <v>8.3251054577243647E-2</v>
      </c>
      <c r="O2029" s="36">
        <f t="shared" ref="O2029:O2092" si="391">L2029^2</f>
        <v>23328672.347276129</v>
      </c>
      <c r="P2029" s="35">
        <f t="shared" si="382"/>
        <v>23328672.347276129</v>
      </c>
    </row>
    <row r="2030" spans="1:16" ht="17" x14ac:dyDescent="0.4">
      <c r="A2030" s="1">
        <v>2029</v>
      </c>
      <c r="B2030" s="21">
        <v>41842</v>
      </c>
      <c r="C2030" s="43">
        <v>1</v>
      </c>
      <c r="D2030" s="22">
        <v>61819</v>
      </c>
      <c r="E2030" s="25">
        <f t="shared" si="383"/>
        <v>57020</v>
      </c>
      <c r="F2030" s="25">
        <f t="shared" si="384"/>
        <v>57572.625</v>
      </c>
      <c r="G2030" s="25">
        <f t="shared" si="385"/>
        <v>1.0737568419018588</v>
      </c>
      <c r="H2030" s="25">
        <f t="shared" si="380"/>
        <v>0.99908176007043725</v>
      </c>
      <c r="I2030" s="4">
        <f t="shared" si="386"/>
        <v>61875.816845702037</v>
      </c>
      <c r="J2030" s="25">
        <f t="shared" si="381"/>
        <v>53122.62145327765</v>
      </c>
      <c r="K2030" s="15">
        <f t="shared" si="387"/>
        <v>53073.842141096204</v>
      </c>
      <c r="L2030" s="36">
        <f t="shared" si="388"/>
        <v>8745.1578589037963</v>
      </c>
      <c r="M2030" s="36">
        <f t="shared" si="389"/>
        <v>8745.1578589037963</v>
      </c>
      <c r="N2030" s="36">
        <f t="shared" si="390"/>
        <v>0.14146391657748905</v>
      </c>
      <c r="O2030" s="36">
        <f t="shared" si="391"/>
        <v>76477785.977146834</v>
      </c>
      <c r="P2030" s="35">
        <f t="shared" si="382"/>
        <v>76477785.977146834</v>
      </c>
    </row>
    <row r="2031" spans="1:16" ht="17" x14ac:dyDescent="0.4">
      <c r="A2031" s="1">
        <v>2030</v>
      </c>
      <c r="B2031" s="21">
        <v>41843</v>
      </c>
      <c r="C2031" s="43">
        <v>2</v>
      </c>
      <c r="D2031" s="22">
        <v>62791</v>
      </c>
      <c r="E2031" s="25">
        <f t="shared" si="383"/>
        <v>58125.25</v>
      </c>
      <c r="F2031" s="25">
        <f t="shared" si="384"/>
        <v>58570.875</v>
      </c>
      <c r="G2031" s="25">
        <f t="shared" si="385"/>
        <v>1.0720515956095926</v>
      </c>
      <c r="H2031" s="25">
        <f t="shared" si="380"/>
        <v>0.99903006100488578</v>
      </c>
      <c r="I2031" s="4">
        <f t="shared" si="386"/>
        <v>62851.962569415533</v>
      </c>
      <c r="J2031" s="25">
        <f t="shared" si="381"/>
        <v>53123.162119340494</v>
      </c>
      <c r="K2031" s="15">
        <f t="shared" si="387"/>
        <v>53071.635892857172</v>
      </c>
      <c r="L2031" s="36">
        <f t="shared" si="388"/>
        <v>9719.3641071428283</v>
      </c>
      <c r="M2031" s="36">
        <f t="shared" si="389"/>
        <v>9719.3641071428283</v>
      </c>
      <c r="N2031" s="36">
        <f t="shared" si="390"/>
        <v>0.15478912753647542</v>
      </c>
      <c r="O2031" s="36">
        <f t="shared" si="391"/>
        <v>94466038.647216305</v>
      </c>
      <c r="P2031" s="35">
        <f t="shared" si="382"/>
        <v>94466038.647216305</v>
      </c>
    </row>
    <row r="2032" spans="1:16" ht="17" x14ac:dyDescent="0.4">
      <c r="A2032" s="1">
        <v>2031</v>
      </c>
      <c r="B2032" s="21">
        <v>41844</v>
      </c>
      <c r="C2032" s="43">
        <v>3</v>
      </c>
      <c r="D2032" s="22">
        <v>49874</v>
      </c>
      <c r="E2032" s="25">
        <f t="shared" si="383"/>
        <v>59016.5</v>
      </c>
      <c r="F2032" s="25">
        <f t="shared" si="384"/>
        <v>57911.75</v>
      </c>
      <c r="G2032" s="25">
        <f t="shared" si="385"/>
        <v>0.86120692260206266</v>
      </c>
      <c r="H2032" s="25">
        <f t="shared" si="380"/>
        <v>1.0006656594296783</v>
      </c>
      <c r="I2032" s="4">
        <f t="shared" si="386"/>
        <v>49840.822986196312</v>
      </c>
      <c r="J2032" s="25">
        <f t="shared" si="381"/>
        <v>53123.702785403337</v>
      </c>
      <c r="K2032" s="15">
        <f t="shared" si="387"/>
        <v>53159.065079101871</v>
      </c>
      <c r="L2032" s="36">
        <f t="shared" si="388"/>
        <v>-3285.0650791018707</v>
      </c>
      <c r="M2032" s="36">
        <f t="shared" si="389"/>
        <v>3285.0650791018707</v>
      </c>
      <c r="N2032" s="36">
        <f t="shared" si="390"/>
        <v>6.5867287145644438E-2</v>
      </c>
      <c r="O2032" s="36">
        <f t="shared" si="391"/>
        <v>10791652.573934579</v>
      </c>
      <c r="P2032" s="35">
        <f t="shared" si="382"/>
        <v>10791652.573934579</v>
      </c>
    </row>
    <row r="2033" spans="1:16" ht="17" x14ac:dyDescent="0.4">
      <c r="A2033" s="1">
        <v>2032</v>
      </c>
      <c r="B2033" s="21">
        <v>41845</v>
      </c>
      <c r="C2033" s="43">
        <v>4</v>
      </c>
      <c r="D2033" s="22">
        <v>61582</v>
      </c>
      <c r="E2033" s="25">
        <f t="shared" si="383"/>
        <v>56807</v>
      </c>
      <c r="F2033" s="25">
        <f t="shared" si="384"/>
        <v>55038.625</v>
      </c>
      <c r="G2033" s="25">
        <f t="shared" si="385"/>
        <v>1.1188869634733789</v>
      </c>
      <c r="H2033" s="25">
        <f t="shared" si="380"/>
        <v>1.0012225194949984</v>
      </c>
      <c r="I2033" s="4">
        <f t="shared" si="386"/>
        <v>61506.806729697848</v>
      </c>
      <c r="J2033" s="25">
        <f t="shared" si="381"/>
        <v>53124.24345146618</v>
      </c>
      <c r="K2033" s="15">
        <f t="shared" si="387"/>
        <v>53189.188874742642</v>
      </c>
      <c r="L2033" s="36">
        <f t="shared" si="388"/>
        <v>8392.8111252573581</v>
      </c>
      <c r="M2033" s="36">
        <f t="shared" si="389"/>
        <v>8392.8111252573581</v>
      </c>
      <c r="N2033" s="36">
        <f t="shared" si="390"/>
        <v>0.13628675790421485</v>
      </c>
      <c r="O2033" s="36">
        <f t="shared" si="391"/>
        <v>70439278.584243685</v>
      </c>
      <c r="P2033" s="35">
        <f t="shared" si="382"/>
        <v>70439278.584243685</v>
      </c>
    </row>
    <row r="2034" spans="1:16" ht="17" x14ac:dyDescent="0.4">
      <c r="A2034" s="1">
        <v>2033</v>
      </c>
      <c r="B2034" s="21">
        <v>41846</v>
      </c>
      <c r="C2034" s="43">
        <v>1</v>
      </c>
      <c r="D2034" s="22">
        <v>52981</v>
      </c>
      <c r="E2034" s="25">
        <f t="shared" si="383"/>
        <v>53270.25</v>
      </c>
      <c r="F2034" s="25">
        <f t="shared" si="384"/>
        <v>54633.25</v>
      </c>
      <c r="G2034" s="25">
        <f t="shared" si="385"/>
        <v>0.96975742793994502</v>
      </c>
      <c r="H2034" s="25">
        <f t="shared" si="380"/>
        <v>0.99908176007043725</v>
      </c>
      <c r="I2034" s="4">
        <f t="shared" si="386"/>
        <v>53029.693982467194</v>
      </c>
      <c r="J2034" s="25">
        <f t="shared" si="381"/>
        <v>53124.78411752903</v>
      </c>
      <c r="K2034" s="15">
        <f t="shared" si="387"/>
        <v>53076.002819502915</v>
      </c>
      <c r="L2034" s="36">
        <f t="shared" si="388"/>
        <v>-95.002819502915372</v>
      </c>
      <c r="M2034" s="36">
        <f t="shared" si="389"/>
        <v>95.002819502915372</v>
      </c>
      <c r="N2034" s="36">
        <f t="shared" si="390"/>
        <v>1.793148855305022E-3</v>
      </c>
      <c r="O2034" s="36">
        <f t="shared" si="391"/>
        <v>9025.5357135035174</v>
      </c>
      <c r="P2034" s="35">
        <f t="shared" si="382"/>
        <v>9025.5357135035174</v>
      </c>
    </row>
    <row r="2035" spans="1:16" ht="17" x14ac:dyDescent="0.4">
      <c r="A2035" s="1">
        <v>2034</v>
      </c>
      <c r="B2035" s="21">
        <v>41847</v>
      </c>
      <c r="C2035" s="43">
        <v>2</v>
      </c>
      <c r="D2035" s="22">
        <v>48644</v>
      </c>
      <c r="E2035" s="25">
        <f t="shared" si="383"/>
        <v>55996.25</v>
      </c>
      <c r="F2035" s="25">
        <f t="shared" si="384"/>
        <v>56061.75</v>
      </c>
      <c r="G2035" s="25">
        <f t="shared" si="385"/>
        <v>0.86768607829759148</v>
      </c>
      <c r="H2035" s="25">
        <f t="shared" si="380"/>
        <v>0.99903006100488578</v>
      </c>
      <c r="I2035" s="4">
        <f t="shared" si="386"/>
        <v>48691.227520291912</v>
      </c>
      <c r="J2035" s="25">
        <f t="shared" si="381"/>
        <v>53125.324783591874</v>
      </c>
      <c r="K2035" s="15">
        <f t="shared" si="387"/>
        <v>53073.796459456164</v>
      </c>
      <c r="L2035" s="36">
        <f t="shared" si="388"/>
        <v>-4429.7964594561636</v>
      </c>
      <c r="M2035" s="36">
        <f t="shared" si="389"/>
        <v>4429.7964594561636</v>
      </c>
      <c r="N2035" s="36">
        <f t="shared" si="390"/>
        <v>9.1065629048930258E-2</v>
      </c>
      <c r="O2035" s="36">
        <f t="shared" si="391"/>
        <v>19623096.672210362</v>
      </c>
      <c r="P2035" s="35">
        <f t="shared" si="382"/>
        <v>19623096.672210362</v>
      </c>
    </row>
    <row r="2036" spans="1:16" ht="17" x14ac:dyDescent="0.4">
      <c r="A2036" s="1">
        <v>2035</v>
      </c>
      <c r="B2036" s="21">
        <v>41848</v>
      </c>
      <c r="C2036" s="43">
        <v>3</v>
      </c>
      <c r="D2036" s="22">
        <v>60778</v>
      </c>
      <c r="E2036" s="25">
        <f t="shared" si="383"/>
        <v>56127.25</v>
      </c>
      <c r="F2036" s="25">
        <f t="shared" si="384"/>
        <v>57294.25</v>
      </c>
      <c r="G2036" s="25">
        <f t="shared" si="385"/>
        <v>1.0608045309956933</v>
      </c>
      <c r="H2036" s="25">
        <f t="shared" si="380"/>
        <v>1.0006656594296783</v>
      </c>
      <c r="I2036" s="4">
        <f t="shared" si="386"/>
        <v>60737.569464150445</v>
      </c>
      <c r="J2036" s="25">
        <f t="shared" si="381"/>
        <v>53125.865449654717</v>
      </c>
      <c r="K2036" s="15">
        <f t="shared" si="387"/>
        <v>53161.229182951101</v>
      </c>
      <c r="L2036" s="36">
        <f t="shared" si="388"/>
        <v>7616.7708170488986</v>
      </c>
      <c r="M2036" s="36">
        <f t="shared" si="389"/>
        <v>7616.7708170488986</v>
      </c>
      <c r="N2036" s="36">
        <f t="shared" si="390"/>
        <v>0.12532118228715816</v>
      </c>
      <c r="O2036" s="36">
        <f t="shared" si="391"/>
        <v>58015197.679447748</v>
      </c>
      <c r="P2036" s="35">
        <f t="shared" si="382"/>
        <v>58015197.679447748</v>
      </c>
    </row>
    <row r="2037" spans="1:16" ht="17" x14ac:dyDescent="0.4">
      <c r="A2037" s="1">
        <v>2036</v>
      </c>
      <c r="B2037" s="21">
        <v>41849</v>
      </c>
      <c r="C2037" s="43">
        <v>4</v>
      </c>
      <c r="D2037" s="22">
        <v>62106</v>
      </c>
      <c r="E2037" s="25">
        <f t="shared" si="383"/>
        <v>58461.25</v>
      </c>
      <c r="F2037" s="25">
        <f t="shared" si="384"/>
        <v>58608</v>
      </c>
      <c r="G2037" s="25">
        <f t="shared" si="385"/>
        <v>1.0596846846846846</v>
      </c>
      <c r="H2037" s="25">
        <f t="shared" si="380"/>
        <v>1.0012225194949984</v>
      </c>
      <c r="I2037" s="4">
        <f t="shared" si="386"/>
        <v>62030.166911672473</v>
      </c>
      <c r="J2037" s="25">
        <f t="shared" si="381"/>
        <v>53126.40611571756</v>
      </c>
      <c r="K2037" s="15">
        <f t="shared" si="387"/>
        <v>53191.354182893228</v>
      </c>
      <c r="L2037" s="36">
        <f t="shared" si="388"/>
        <v>8914.6458171067716</v>
      </c>
      <c r="M2037" s="36">
        <f t="shared" si="389"/>
        <v>8914.6458171067716</v>
      </c>
      <c r="N2037" s="36">
        <f t="shared" si="390"/>
        <v>0.1435392042170929</v>
      </c>
      <c r="O2037" s="36">
        <f t="shared" si="391"/>
        <v>79470910.044459254</v>
      </c>
      <c r="P2037" s="35">
        <f t="shared" si="382"/>
        <v>79470910.044459254</v>
      </c>
    </row>
    <row r="2038" spans="1:16" ht="17" x14ac:dyDescent="0.4">
      <c r="A2038" s="1">
        <v>2037</v>
      </c>
      <c r="B2038" s="21">
        <v>41850</v>
      </c>
      <c r="C2038" s="43">
        <v>1</v>
      </c>
      <c r="D2038" s="22">
        <v>62317</v>
      </c>
      <c r="E2038" s="25">
        <f t="shared" si="383"/>
        <v>58754.75</v>
      </c>
      <c r="F2038" s="25">
        <f t="shared" si="384"/>
        <v>59517.75</v>
      </c>
      <c r="G2038" s="25">
        <f t="shared" si="385"/>
        <v>1.0470321878767259</v>
      </c>
      <c r="H2038" s="25">
        <f t="shared" si="380"/>
        <v>0.99908176007043725</v>
      </c>
      <c r="I2038" s="4">
        <f t="shared" si="386"/>
        <v>62374.274549468835</v>
      </c>
      <c r="J2038" s="25">
        <f t="shared" si="381"/>
        <v>53126.946781780403</v>
      </c>
      <c r="K2038" s="15">
        <f t="shared" si="387"/>
        <v>53078.16349790962</v>
      </c>
      <c r="L2038" s="36">
        <f t="shared" si="388"/>
        <v>9238.8365020903802</v>
      </c>
      <c r="M2038" s="36">
        <f t="shared" si="389"/>
        <v>9238.8365020903802</v>
      </c>
      <c r="N2038" s="36">
        <f t="shared" si="390"/>
        <v>0.14825547606737136</v>
      </c>
      <c r="O2038" s="36">
        <f t="shared" si="391"/>
        <v>85356099.912357613</v>
      </c>
      <c r="P2038" s="35">
        <f t="shared" si="382"/>
        <v>85356099.912357613</v>
      </c>
    </row>
    <row r="2039" spans="1:16" ht="17" x14ac:dyDescent="0.4">
      <c r="A2039" s="1">
        <v>2038</v>
      </c>
      <c r="B2039" s="21">
        <v>41851</v>
      </c>
      <c r="C2039" s="43">
        <v>2</v>
      </c>
      <c r="D2039" s="22">
        <v>49818</v>
      </c>
      <c r="E2039" s="25">
        <f t="shared" si="383"/>
        <v>60280.75</v>
      </c>
      <c r="F2039" s="25">
        <f t="shared" si="384"/>
        <v>59763.75</v>
      </c>
      <c r="G2039" s="25">
        <f t="shared" si="385"/>
        <v>0.83358223003074605</v>
      </c>
      <c r="H2039" s="25">
        <f t="shared" si="380"/>
        <v>0.99903006100488578</v>
      </c>
      <c r="I2039" s="4">
        <f t="shared" si="386"/>
        <v>49866.367334222152</v>
      </c>
      <c r="J2039" s="25">
        <f t="shared" si="381"/>
        <v>53127.487447843247</v>
      </c>
      <c r="K2039" s="15">
        <f t="shared" si="387"/>
        <v>53075.957026055141</v>
      </c>
      <c r="L2039" s="36">
        <f t="shared" si="388"/>
        <v>-3257.9570260551409</v>
      </c>
      <c r="M2039" s="36">
        <f t="shared" si="389"/>
        <v>3257.9570260551409</v>
      </c>
      <c r="N2039" s="36">
        <f t="shared" si="390"/>
        <v>6.5397186279158956E-2</v>
      </c>
      <c r="O2039" s="36">
        <f t="shared" si="391"/>
        <v>10614283.983622057</v>
      </c>
      <c r="P2039" s="35">
        <f t="shared" si="382"/>
        <v>10614283.983622057</v>
      </c>
    </row>
    <row r="2040" spans="1:16" ht="17" x14ac:dyDescent="0.4">
      <c r="A2040" s="1">
        <v>2039</v>
      </c>
      <c r="B2040" s="21">
        <v>41852</v>
      </c>
      <c r="C2040" s="43">
        <v>3</v>
      </c>
      <c r="D2040" s="22">
        <v>66882</v>
      </c>
      <c r="E2040" s="25">
        <f t="shared" si="383"/>
        <v>59246.75</v>
      </c>
      <c r="F2040" s="25">
        <f t="shared" si="384"/>
        <v>57862.625</v>
      </c>
      <c r="G2040" s="25">
        <f t="shared" si="385"/>
        <v>1.1558756623986555</v>
      </c>
      <c r="H2040" s="25">
        <f t="shared" si="380"/>
        <v>1.0006656594296783</v>
      </c>
      <c r="I2040" s="4">
        <f t="shared" si="386"/>
        <v>66837.508981890001</v>
      </c>
      <c r="J2040" s="25">
        <f t="shared" si="381"/>
        <v>53128.028113906097</v>
      </c>
      <c r="K2040" s="15">
        <f t="shared" si="387"/>
        <v>53163.393286800332</v>
      </c>
      <c r="L2040" s="36">
        <f t="shared" si="388"/>
        <v>13718.606713199668</v>
      </c>
      <c r="M2040" s="36">
        <f t="shared" si="389"/>
        <v>13718.606713199668</v>
      </c>
      <c r="N2040" s="36">
        <f t="shared" si="390"/>
        <v>0.20511657416344709</v>
      </c>
      <c r="O2040" s="36">
        <f t="shared" si="391"/>
        <v>188200170.151447</v>
      </c>
      <c r="P2040" s="35">
        <f t="shared" si="382"/>
        <v>188200170.151447</v>
      </c>
    </row>
    <row r="2041" spans="1:16" ht="17" x14ac:dyDescent="0.4">
      <c r="A2041" s="1">
        <v>2040</v>
      </c>
      <c r="B2041" s="21">
        <v>41853</v>
      </c>
      <c r="C2041" s="43">
        <v>4</v>
      </c>
      <c r="D2041" s="22">
        <v>57970</v>
      </c>
      <c r="E2041" s="25">
        <f t="shared" si="383"/>
        <v>56478.5</v>
      </c>
      <c r="F2041" s="25">
        <f t="shared" si="384"/>
        <v>57868.875</v>
      </c>
      <c r="G2041" s="25">
        <f t="shared" si="385"/>
        <v>1.0017474851550163</v>
      </c>
      <c r="H2041" s="25">
        <f t="shared" si="380"/>
        <v>1.0012225194949984</v>
      </c>
      <c r="I2041" s="4">
        <f t="shared" si="386"/>
        <v>57899.21707837654</v>
      </c>
      <c r="J2041" s="25">
        <f t="shared" si="381"/>
        <v>53128.56877996894</v>
      </c>
      <c r="K2041" s="15">
        <f t="shared" si="387"/>
        <v>53193.519491043815</v>
      </c>
      <c r="L2041" s="36">
        <f t="shared" si="388"/>
        <v>4776.4805089561851</v>
      </c>
      <c r="M2041" s="36">
        <f t="shared" si="389"/>
        <v>4776.4805089561851</v>
      </c>
      <c r="N2041" s="36">
        <f t="shared" si="390"/>
        <v>8.2395730704781525E-2</v>
      </c>
      <c r="O2041" s="36">
        <f t="shared" si="391"/>
        <v>22814766.052438337</v>
      </c>
      <c r="P2041" s="35">
        <f t="shared" si="382"/>
        <v>22814766.052438337</v>
      </c>
    </row>
    <row r="2042" spans="1:16" ht="17" x14ac:dyDescent="0.4">
      <c r="A2042" s="1">
        <v>2041</v>
      </c>
      <c r="B2042" s="21">
        <v>41854</v>
      </c>
      <c r="C2042" s="43">
        <v>1</v>
      </c>
      <c r="D2042" s="22">
        <v>51244</v>
      </c>
      <c r="E2042" s="25">
        <f t="shared" si="383"/>
        <v>59259.25</v>
      </c>
      <c r="F2042" s="25">
        <f t="shared" si="384"/>
        <v>58858.375</v>
      </c>
      <c r="G2042" s="25">
        <f t="shared" si="385"/>
        <v>0.87063225921544729</v>
      </c>
      <c r="H2042" s="25">
        <f t="shared" si="380"/>
        <v>0.99908176007043725</v>
      </c>
      <c r="I2042" s="4">
        <f t="shared" si="386"/>
        <v>51291.097533786618</v>
      </c>
      <c r="J2042" s="25">
        <f t="shared" si="381"/>
        <v>53129.109446031784</v>
      </c>
      <c r="K2042" s="15">
        <f t="shared" si="387"/>
        <v>53080.324176316331</v>
      </c>
      <c r="L2042" s="36">
        <f t="shared" si="388"/>
        <v>-1836.3241763163314</v>
      </c>
      <c r="M2042" s="36">
        <f t="shared" si="389"/>
        <v>1836.3241763163314</v>
      </c>
      <c r="N2042" s="36">
        <f t="shared" si="390"/>
        <v>3.5834910942087489E-2</v>
      </c>
      <c r="O2042" s="36">
        <f t="shared" si="391"/>
        <v>3372086.4805238531</v>
      </c>
      <c r="P2042" s="35">
        <f t="shared" si="382"/>
        <v>3372086.4805238531</v>
      </c>
    </row>
    <row r="2043" spans="1:16" ht="17" x14ac:dyDescent="0.4">
      <c r="A2043" s="1">
        <v>2042</v>
      </c>
      <c r="B2043" s="21">
        <v>41855</v>
      </c>
      <c r="C2043" s="43">
        <v>2</v>
      </c>
      <c r="D2043" s="22">
        <v>60941</v>
      </c>
      <c r="E2043" s="25">
        <f t="shared" si="383"/>
        <v>58457.5</v>
      </c>
      <c r="F2043" s="25">
        <f t="shared" si="384"/>
        <v>59462.625</v>
      </c>
      <c r="G2043" s="25">
        <f t="shared" si="385"/>
        <v>1.0248622559128528</v>
      </c>
      <c r="H2043" s="25">
        <f t="shared" si="380"/>
        <v>0.99903006100488578</v>
      </c>
      <c r="I2043" s="4">
        <f t="shared" si="386"/>
        <v>61000.166440138746</v>
      </c>
      <c r="J2043" s="25">
        <f t="shared" si="381"/>
        <v>53129.650112094627</v>
      </c>
      <c r="K2043" s="15">
        <f t="shared" si="387"/>
        <v>53078.117592654133</v>
      </c>
      <c r="L2043" s="36">
        <f t="shared" si="388"/>
        <v>7862.8824073458673</v>
      </c>
      <c r="M2043" s="36">
        <f t="shared" si="389"/>
        <v>7862.8824073458673</v>
      </c>
      <c r="N2043" s="36">
        <f t="shared" si="390"/>
        <v>0.12902450578995861</v>
      </c>
      <c r="O2043" s="36">
        <f t="shared" si="391"/>
        <v>61824919.751749143</v>
      </c>
      <c r="P2043" s="35">
        <f t="shared" si="382"/>
        <v>61824919.751749143</v>
      </c>
    </row>
    <row r="2044" spans="1:16" ht="17" x14ac:dyDescent="0.4">
      <c r="A2044" s="1">
        <v>2043</v>
      </c>
      <c r="B2044" s="21">
        <v>41856</v>
      </c>
      <c r="C2044" s="43">
        <v>3</v>
      </c>
      <c r="D2044" s="22">
        <v>63675</v>
      </c>
      <c r="E2044" s="25">
        <f t="shared" si="383"/>
        <v>60467.75</v>
      </c>
      <c r="F2044" s="25">
        <f t="shared" si="384"/>
        <v>60646.625</v>
      </c>
      <c r="G2044" s="25">
        <f t="shared" si="385"/>
        <v>1.0499347655372413</v>
      </c>
      <c r="H2044" s="25">
        <f t="shared" si="380"/>
        <v>1.0006656594296783</v>
      </c>
      <c r="I2044" s="4">
        <f t="shared" si="386"/>
        <v>63632.642331596624</v>
      </c>
      <c r="J2044" s="25">
        <f t="shared" si="381"/>
        <v>53130.19077815747</v>
      </c>
      <c r="K2044" s="15">
        <f t="shared" si="387"/>
        <v>53165.557390649563</v>
      </c>
      <c r="L2044" s="36">
        <f t="shared" si="388"/>
        <v>10509.442609350437</v>
      </c>
      <c r="M2044" s="36">
        <f t="shared" si="389"/>
        <v>10509.442609350437</v>
      </c>
      <c r="N2044" s="36">
        <f t="shared" si="390"/>
        <v>0.16504817604005398</v>
      </c>
      <c r="O2044" s="36">
        <f t="shared" si="391"/>
        <v>110448383.95923053</v>
      </c>
      <c r="P2044" s="35">
        <f t="shared" si="382"/>
        <v>110448383.95923053</v>
      </c>
    </row>
    <row r="2045" spans="1:16" ht="17" x14ac:dyDescent="0.4">
      <c r="A2045" s="1">
        <v>2044</v>
      </c>
      <c r="B2045" s="21">
        <v>41857</v>
      </c>
      <c r="C2045" s="43">
        <v>4</v>
      </c>
      <c r="D2045" s="22">
        <v>66011</v>
      </c>
      <c r="E2045" s="25">
        <f t="shared" si="383"/>
        <v>60825.5</v>
      </c>
      <c r="F2045" s="25">
        <f t="shared" si="384"/>
        <v>61186.5</v>
      </c>
      <c r="G2045" s="25">
        <f t="shared" si="385"/>
        <v>1.0788490925285807</v>
      </c>
      <c r="H2045" s="25">
        <f t="shared" si="380"/>
        <v>1.0012225194949984</v>
      </c>
      <c r="I2045" s="4">
        <f t="shared" si="386"/>
        <v>65930.398802151351</v>
      </c>
      <c r="J2045" s="25">
        <f t="shared" si="381"/>
        <v>53130.731444220321</v>
      </c>
      <c r="K2045" s="15">
        <f t="shared" si="387"/>
        <v>53195.684799194401</v>
      </c>
      <c r="L2045" s="36">
        <f t="shared" si="388"/>
        <v>12815.315200805599</v>
      </c>
      <c r="M2045" s="36">
        <f t="shared" si="389"/>
        <v>12815.315200805599</v>
      </c>
      <c r="N2045" s="36">
        <f t="shared" si="390"/>
        <v>0.19413908592212811</v>
      </c>
      <c r="O2045" s="36">
        <f t="shared" si="391"/>
        <v>164232303.69599903</v>
      </c>
      <c r="P2045" s="35">
        <f t="shared" si="382"/>
        <v>164232303.69599903</v>
      </c>
    </row>
    <row r="2046" spans="1:16" ht="17" x14ac:dyDescent="0.4">
      <c r="A2046" s="1">
        <v>2045</v>
      </c>
      <c r="B2046" s="21">
        <v>41858</v>
      </c>
      <c r="C2046" s="43">
        <v>1</v>
      </c>
      <c r="D2046" s="22">
        <v>52675</v>
      </c>
      <c r="E2046" s="25">
        <f t="shared" si="383"/>
        <v>61547.5</v>
      </c>
      <c r="F2046" s="25">
        <f t="shared" si="384"/>
        <v>60539.125</v>
      </c>
      <c r="G2046" s="25">
        <f t="shared" si="385"/>
        <v>0.87009846937827395</v>
      </c>
      <c r="H2046" s="25">
        <f t="shared" si="380"/>
        <v>0.99908176007043725</v>
      </c>
      <c r="I2046" s="4">
        <f t="shared" si="386"/>
        <v>52723.412742803259</v>
      </c>
      <c r="J2046" s="25">
        <f t="shared" si="381"/>
        <v>53131.272110283164</v>
      </c>
      <c r="K2046" s="15">
        <f t="shared" si="387"/>
        <v>53082.484854723036</v>
      </c>
      <c r="L2046" s="36">
        <f t="shared" si="388"/>
        <v>-407.48485472303582</v>
      </c>
      <c r="M2046" s="36">
        <f t="shared" si="389"/>
        <v>407.48485472303582</v>
      </c>
      <c r="N2046" s="36">
        <f t="shared" si="390"/>
        <v>7.7358301798393135E-3</v>
      </c>
      <c r="O2046" s="36">
        <f t="shared" si="391"/>
        <v>166043.90682865362</v>
      </c>
      <c r="P2046" s="35">
        <f t="shared" si="382"/>
        <v>166043.90682865362</v>
      </c>
    </row>
    <row r="2047" spans="1:16" ht="17" x14ac:dyDescent="0.4">
      <c r="A2047" s="1">
        <v>2046</v>
      </c>
      <c r="B2047" s="21">
        <v>41859</v>
      </c>
      <c r="C2047" s="43">
        <v>2</v>
      </c>
      <c r="D2047" s="22">
        <v>63829</v>
      </c>
      <c r="E2047" s="25">
        <f t="shared" si="383"/>
        <v>59530.75</v>
      </c>
      <c r="F2047" s="25">
        <f t="shared" si="384"/>
        <v>57485.25</v>
      </c>
      <c r="G2047" s="25">
        <f t="shared" si="385"/>
        <v>1.110354395257914</v>
      </c>
      <c r="H2047" s="25">
        <f t="shared" si="380"/>
        <v>0.99903006100488578</v>
      </c>
      <c r="I2047" s="4">
        <f t="shared" si="386"/>
        <v>63890.970343571913</v>
      </c>
      <c r="J2047" s="25">
        <f t="shared" si="381"/>
        <v>53131.812776346007</v>
      </c>
      <c r="K2047" s="15">
        <f t="shared" si="387"/>
        <v>53080.278159253125</v>
      </c>
      <c r="L2047" s="36">
        <f t="shared" si="388"/>
        <v>10748.721840746875</v>
      </c>
      <c r="M2047" s="36">
        <f t="shared" si="389"/>
        <v>10748.721840746875</v>
      </c>
      <c r="N2047" s="36">
        <f t="shared" si="390"/>
        <v>0.16839871908923648</v>
      </c>
      <c r="O2047" s="36">
        <f t="shared" si="391"/>
        <v>115535021.20974889</v>
      </c>
      <c r="P2047" s="35">
        <f t="shared" si="382"/>
        <v>115535021.20974889</v>
      </c>
    </row>
    <row r="2048" spans="1:16" ht="17" x14ac:dyDescent="0.4">
      <c r="A2048" s="1">
        <v>2047</v>
      </c>
      <c r="B2048" s="21">
        <v>41860</v>
      </c>
      <c r="C2048" s="43">
        <v>3</v>
      </c>
      <c r="D2048" s="22">
        <v>55608</v>
      </c>
      <c r="E2048" s="25">
        <f t="shared" si="383"/>
        <v>55439.75</v>
      </c>
      <c r="F2048" s="25">
        <f t="shared" si="384"/>
        <v>56175.25</v>
      </c>
      <c r="G2048" s="25">
        <f t="shared" si="385"/>
        <v>0.98990213661710447</v>
      </c>
      <c r="H2048" s="25">
        <f t="shared" si="380"/>
        <v>1.0006656594296783</v>
      </c>
      <c r="I2048" s="4">
        <f t="shared" si="386"/>
        <v>55571.008634085985</v>
      </c>
      <c r="J2048" s="25">
        <f t="shared" si="381"/>
        <v>53132.35344240885</v>
      </c>
      <c r="K2048" s="15">
        <f t="shared" si="387"/>
        <v>53167.721494498794</v>
      </c>
      <c r="L2048" s="36">
        <f t="shared" si="388"/>
        <v>2440.2785055012064</v>
      </c>
      <c r="M2048" s="36">
        <f t="shared" si="389"/>
        <v>2440.2785055012064</v>
      </c>
      <c r="N2048" s="36">
        <f t="shared" si="390"/>
        <v>4.3883586992900417E-2</v>
      </c>
      <c r="O2048" s="36">
        <f t="shared" si="391"/>
        <v>5954959.1844112016</v>
      </c>
      <c r="P2048" s="35">
        <f t="shared" si="382"/>
        <v>5954959.1844112016</v>
      </c>
    </row>
    <row r="2049" spans="1:16" ht="17" x14ac:dyDescent="0.4">
      <c r="A2049" s="1">
        <v>2048</v>
      </c>
      <c r="B2049" s="21">
        <v>41861</v>
      </c>
      <c r="C2049" s="43">
        <v>4</v>
      </c>
      <c r="D2049" s="22">
        <v>49647</v>
      </c>
      <c r="E2049" s="25">
        <f t="shared" si="383"/>
        <v>56910.75</v>
      </c>
      <c r="F2049" s="25">
        <f t="shared" si="384"/>
        <v>56499.75</v>
      </c>
      <c r="G2049" s="25">
        <f t="shared" si="385"/>
        <v>0.87871185270731289</v>
      </c>
      <c r="H2049" s="25">
        <f t="shared" si="380"/>
        <v>1.0012225194949984</v>
      </c>
      <c r="I2049" s="4">
        <f t="shared" si="386"/>
        <v>49586.379684149731</v>
      </c>
      <c r="J2049" s="25">
        <f t="shared" si="381"/>
        <v>53132.894108471693</v>
      </c>
      <c r="K2049" s="15">
        <f t="shared" si="387"/>
        <v>53197.850107344988</v>
      </c>
      <c r="L2049" s="36">
        <f t="shared" si="388"/>
        <v>-3550.8501073449879</v>
      </c>
      <c r="M2049" s="36">
        <f t="shared" si="389"/>
        <v>3550.8501073449879</v>
      </c>
      <c r="N2049" s="36">
        <f t="shared" si="390"/>
        <v>7.1521947093379015E-2</v>
      </c>
      <c r="O2049" s="36">
        <f t="shared" si="391"/>
        <v>12608536.484831912</v>
      </c>
      <c r="P2049" s="35">
        <f t="shared" si="382"/>
        <v>12608536.484831912</v>
      </c>
    </row>
    <row r="2050" spans="1:16" ht="17" x14ac:dyDescent="0.4">
      <c r="A2050" s="1">
        <v>2049</v>
      </c>
      <c r="B2050" s="21">
        <v>41862</v>
      </c>
      <c r="C2050" s="43">
        <v>1</v>
      </c>
      <c r="D2050" s="22">
        <v>58559</v>
      </c>
      <c r="E2050" s="25">
        <f t="shared" si="383"/>
        <v>56088.75</v>
      </c>
      <c r="F2050" s="25">
        <f t="shared" si="384"/>
        <v>56901.875</v>
      </c>
      <c r="G2050" s="25">
        <f t="shared" si="385"/>
        <v>1.0291225025537383</v>
      </c>
      <c r="H2050" s="25">
        <f t="shared" ref="H2050:H2113" si="392">VLOOKUP(C2050,$Q$38:$S$42,3,FALSE)</f>
        <v>0.99908176007043725</v>
      </c>
      <c r="I2050" s="4">
        <f t="shared" si="386"/>
        <v>58612.820632288865</v>
      </c>
      <c r="J2050" s="25">
        <f t="shared" si="381"/>
        <v>53133.434774534537</v>
      </c>
      <c r="K2050" s="15">
        <f t="shared" si="387"/>
        <v>53084.64553312974</v>
      </c>
      <c r="L2050" s="36">
        <f t="shared" si="388"/>
        <v>5474.3544668702598</v>
      </c>
      <c r="M2050" s="36">
        <f t="shared" si="389"/>
        <v>5474.3544668702598</v>
      </c>
      <c r="N2050" s="36">
        <f t="shared" si="390"/>
        <v>9.3484425397808366E-2</v>
      </c>
      <c r="O2050" s="36">
        <f t="shared" si="391"/>
        <v>29968556.828942366</v>
      </c>
      <c r="P2050" s="35">
        <f t="shared" si="382"/>
        <v>29968556.828942366</v>
      </c>
    </row>
    <row r="2051" spans="1:16" ht="17" x14ac:dyDescent="0.4">
      <c r="A2051" s="1">
        <v>2050</v>
      </c>
      <c r="B2051" s="21">
        <v>41863</v>
      </c>
      <c r="C2051" s="43">
        <v>2</v>
      </c>
      <c r="D2051" s="22">
        <v>60541</v>
      </c>
      <c r="E2051" s="25">
        <f t="shared" si="383"/>
        <v>57715</v>
      </c>
      <c r="F2051" s="25">
        <f t="shared" si="384"/>
        <v>57739</v>
      </c>
      <c r="G2051" s="25">
        <f t="shared" si="385"/>
        <v>1.0485287240859731</v>
      </c>
      <c r="H2051" s="25">
        <f t="shared" si="392"/>
        <v>0.99903006100488578</v>
      </c>
      <c r="I2051" s="4">
        <f t="shared" si="386"/>
        <v>60599.778087862687</v>
      </c>
      <c r="J2051" s="25">
        <f t="shared" ref="J2051:J2114" si="393">INTERCEPT($I$2:$I$3896,$A$2:$A$3896)+SLOPE($I$2:$I$3896,$A$2:$A$3896)*A2051</f>
        <v>53133.975440597387</v>
      </c>
      <c r="K2051" s="15">
        <f t="shared" si="387"/>
        <v>53082.438725852109</v>
      </c>
      <c r="L2051" s="36">
        <f t="shared" si="388"/>
        <v>7458.5612741478908</v>
      </c>
      <c r="M2051" s="36">
        <f t="shared" si="389"/>
        <v>7458.5612741478908</v>
      </c>
      <c r="N2051" s="36">
        <f t="shared" si="390"/>
        <v>0.12319851462889432</v>
      </c>
      <c r="O2051" s="36">
        <f t="shared" si="391"/>
        <v>55630136.280218609</v>
      </c>
      <c r="P2051" s="35">
        <f t="shared" ref="P2051:P2114" si="394">(D2051-K2051)^2</f>
        <v>55630136.280218609</v>
      </c>
    </row>
    <row r="2052" spans="1:16" ht="17" x14ac:dyDescent="0.4">
      <c r="A2052" s="1">
        <v>2051</v>
      </c>
      <c r="B2052" s="21">
        <v>41864</v>
      </c>
      <c r="C2052" s="43">
        <v>3</v>
      </c>
      <c r="D2052" s="22">
        <v>62113</v>
      </c>
      <c r="E2052" s="25">
        <f t="shared" si="383"/>
        <v>57763</v>
      </c>
      <c r="F2052" s="25">
        <f t="shared" si="384"/>
        <v>58211</v>
      </c>
      <c r="G2052" s="25">
        <f t="shared" si="385"/>
        <v>1.0670320042603632</v>
      </c>
      <c r="H2052" s="25">
        <f t="shared" si="392"/>
        <v>1.0006656594296783</v>
      </c>
      <c r="I2052" s="4">
        <f t="shared" si="386"/>
        <v>62071.681399960129</v>
      </c>
      <c r="J2052" s="25">
        <f t="shared" si="393"/>
        <v>53134.51610666023</v>
      </c>
      <c r="K2052" s="15">
        <f t="shared" si="387"/>
        <v>53169.885598348024</v>
      </c>
      <c r="L2052" s="36">
        <f t="shared" si="388"/>
        <v>8943.1144016519756</v>
      </c>
      <c r="M2052" s="36">
        <f t="shared" si="389"/>
        <v>8943.1144016519756</v>
      </c>
      <c r="N2052" s="36">
        <f t="shared" si="390"/>
        <v>0.14398136302629039</v>
      </c>
      <c r="O2052" s="36">
        <f t="shared" si="391"/>
        <v>79979295.201034978</v>
      </c>
      <c r="P2052" s="35">
        <f t="shared" si="394"/>
        <v>79979295.201034978</v>
      </c>
    </row>
    <row r="2053" spans="1:16" ht="17" x14ac:dyDescent="0.4">
      <c r="A2053" s="1">
        <v>2052</v>
      </c>
      <c r="B2053" s="21">
        <v>41865</v>
      </c>
      <c r="C2053" s="43">
        <v>4</v>
      </c>
      <c r="D2053" s="22">
        <v>49839</v>
      </c>
      <c r="E2053" s="25">
        <f t="shared" ref="E2053:E2116" si="395">AVERAGE(D2051:D2054)</f>
        <v>58659</v>
      </c>
      <c r="F2053" s="25">
        <f t="shared" ref="F2053:F2116" si="396">AVERAGE(E2053:E2054)</f>
        <v>57809.375</v>
      </c>
      <c r="G2053" s="25">
        <f t="shared" si="385"/>
        <v>0.86212660143791553</v>
      </c>
      <c r="H2053" s="25">
        <f t="shared" si="392"/>
        <v>1.0012225194949984</v>
      </c>
      <c r="I2053" s="4">
        <f t="shared" si="386"/>
        <v>49778.145247010667</v>
      </c>
      <c r="J2053" s="25">
        <f t="shared" si="393"/>
        <v>53135.056772723074</v>
      </c>
      <c r="K2053" s="15">
        <f t="shared" si="387"/>
        <v>53200.015415495574</v>
      </c>
      <c r="L2053" s="36">
        <f t="shared" si="388"/>
        <v>-3361.0154154955744</v>
      </c>
      <c r="M2053" s="36">
        <f t="shared" si="389"/>
        <v>3361.0154154955744</v>
      </c>
      <c r="N2053" s="36">
        <f t="shared" si="390"/>
        <v>6.743745692119775E-2</v>
      </c>
      <c r="O2053" s="36">
        <f t="shared" si="391"/>
        <v>11296424.623198889</v>
      </c>
      <c r="P2053" s="35">
        <f t="shared" si="394"/>
        <v>11296424.623198889</v>
      </c>
    </row>
    <row r="2054" spans="1:16" ht="17" x14ac:dyDescent="0.4">
      <c r="A2054" s="1">
        <v>2053</v>
      </c>
      <c r="B2054" s="21">
        <v>41866</v>
      </c>
      <c r="C2054" s="43">
        <v>1</v>
      </c>
      <c r="D2054" s="22">
        <v>62143</v>
      </c>
      <c r="E2054" s="25">
        <f t="shared" si="395"/>
        <v>56959.75</v>
      </c>
      <c r="F2054" s="25">
        <f t="shared" si="396"/>
        <v>55740.875</v>
      </c>
      <c r="G2054" s="25">
        <f t="shared" si="385"/>
        <v>1.1148551220266993</v>
      </c>
      <c r="H2054" s="25">
        <f t="shared" si="392"/>
        <v>0.99908176007043725</v>
      </c>
      <c r="I2054" s="4">
        <f t="shared" si="386"/>
        <v>62200.114628875614</v>
      </c>
      <c r="J2054" s="25">
        <f t="shared" si="393"/>
        <v>53135.597438785917</v>
      </c>
      <c r="K2054" s="15">
        <f t="shared" si="387"/>
        <v>53086.806211536452</v>
      </c>
      <c r="L2054" s="36">
        <f t="shared" si="388"/>
        <v>9056.1937884635481</v>
      </c>
      <c r="M2054" s="36">
        <f t="shared" si="389"/>
        <v>9056.1937884635481</v>
      </c>
      <c r="N2054" s="36">
        <f t="shared" si="390"/>
        <v>0.14573151905224319</v>
      </c>
      <c r="O2054" s="36">
        <f t="shared" si="391"/>
        <v>82014645.934205756</v>
      </c>
      <c r="P2054" s="35">
        <f t="shared" si="394"/>
        <v>82014645.934205756</v>
      </c>
    </row>
    <row r="2055" spans="1:16" ht="17" x14ac:dyDescent="0.4">
      <c r="A2055" s="1">
        <v>2054</v>
      </c>
      <c r="B2055" s="21">
        <v>41867</v>
      </c>
      <c r="C2055" s="43">
        <v>2</v>
      </c>
      <c r="D2055" s="22">
        <v>53744</v>
      </c>
      <c r="E2055" s="25">
        <f t="shared" si="395"/>
        <v>54522</v>
      </c>
      <c r="F2055" s="25">
        <f t="shared" si="396"/>
        <v>56158.125</v>
      </c>
      <c r="G2055" s="25">
        <f t="shared" si="385"/>
        <v>0.95701200850277679</v>
      </c>
      <c r="H2055" s="25">
        <f t="shared" si="392"/>
        <v>0.99903006100488578</v>
      </c>
      <c r="I2055" s="4">
        <f t="shared" si="386"/>
        <v>53796.179011811699</v>
      </c>
      <c r="J2055" s="25">
        <f t="shared" si="393"/>
        <v>53136.13810484876</v>
      </c>
      <c r="K2055" s="15">
        <f t="shared" si="387"/>
        <v>53084.599292451094</v>
      </c>
      <c r="L2055" s="36">
        <f t="shared" si="388"/>
        <v>659.40070754890621</v>
      </c>
      <c r="M2055" s="36">
        <f t="shared" si="389"/>
        <v>659.40070754890621</v>
      </c>
      <c r="N2055" s="36">
        <f t="shared" si="390"/>
        <v>1.226928973557804E-2</v>
      </c>
      <c r="O2055" s="36">
        <f t="shared" si="391"/>
        <v>434809.29311599815</v>
      </c>
      <c r="P2055" s="35">
        <f t="shared" si="394"/>
        <v>434809.29311599815</v>
      </c>
    </row>
    <row r="2056" spans="1:16" ht="17" x14ac:dyDescent="0.4">
      <c r="A2056" s="1">
        <v>2055</v>
      </c>
      <c r="B2056" s="21">
        <v>41868</v>
      </c>
      <c r="C2056" s="43">
        <v>3</v>
      </c>
      <c r="D2056" s="22">
        <v>52362</v>
      </c>
      <c r="E2056" s="25">
        <f t="shared" si="395"/>
        <v>57794.25</v>
      </c>
      <c r="F2056" s="25">
        <f t="shared" si="396"/>
        <v>58113.5</v>
      </c>
      <c r="G2056" s="25">
        <f t="shared" si="385"/>
        <v>0.90102988118079275</v>
      </c>
      <c r="H2056" s="25">
        <f t="shared" si="392"/>
        <v>1.0006656594296783</v>
      </c>
      <c r="I2056" s="4">
        <f t="shared" si="386"/>
        <v>52327.167927240873</v>
      </c>
      <c r="J2056" s="25">
        <f t="shared" si="393"/>
        <v>53136.678770911611</v>
      </c>
      <c r="K2056" s="15">
        <f t="shared" si="387"/>
        <v>53172.049702197255</v>
      </c>
      <c r="L2056" s="36">
        <f t="shared" si="388"/>
        <v>-810.0497021972551</v>
      </c>
      <c r="M2056" s="36">
        <f t="shared" si="389"/>
        <v>810.0497021972551</v>
      </c>
      <c r="N2056" s="36">
        <f t="shared" si="390"/>
        <v>1.5470182617112698E-2</v>
      </c>
      <c r="O2056" s="36">
        <f t="shared" si="391"/>
        <v>656180.52002986171</v>
      </c>
      <c r="P2056" s="35">
        <f t="shared" si="394"/>
        <v>656180.52002986171</v>
      </c>
    </row>
    <row r="2057" spans="1:16" ht="17" x14ac:dyDescent="0.4">
      <c r="A2057" s="1">
        <v>2056</v>
      </c>
      <c r="B2057" s="21">
        <v>41869</v>
      </c>
      <c r="C2057" s="43">
        <v>4</v>
      </c>
      <c r="D2057" s="22">
        <v>62928</v>
      </c>
      <c r="E2057" s="25">
        <f t="shared" si="395"/>
        <v>58432.75</v>
      </c>
      <c r="F2057" s="25">
        <f t="shared" si="396"/>
        <v>59807.875</v>
      </c>
      <c r="G2057" s="25">
        <f t="shared" si="385"/>
        <v>1.0521691332454128</v>
      </c>
      <c r="H2057" s="25">
        <f t="shared" si="392"/>
        <v>1.0012225194949984</v>
      </c>
      <c r="I2057" s="4">
        <f t="shared" si="386"/>
        <v>62851.163227670848</v>
      </c>
      <c r="J2057" s="25">
        <f t="shared" si="393"/>
        <v>53137.219436974454</v>
      </c>
      <c r="K2057" s="15">
        <f t="shared" si="387"/>
        <v>53202.180723646161</v>
      </c>
      <c r="L2057" s="36">
        <f t="shared" si="388"/>
        <v>9725.8192763538391</v>
      </c>
      <c r="M2057" s="36">
        <f t="shared" si="389"/>
        <v>9725.8192763538391</v>
      </c>
      <c r="N2057" s="36">
        <f t="shared" si="390"/>
        <v>0.15455471771475082</v>
      </c>
      <c r="O2057" s="36">
        <f t="shared" si="391"/>
        <v>94591560.596295908</v>
      </c>
      <c r="P2057" s="35">
        <f t="shared" si="394"/>
        <v>94591560.596295908</v>
      </c>
    </row>
    <row r="2058" spans="1:16" ht="17" x14ac:dyDescent="0.4">
      <c r="A2058" s="1">
        <v>2057</v>
      </c>
      <c r="B2058" s="21">
        <v>41870</v>
      </c>
      <c r="C2058" s="43">
        <v>1</v>
      </c>
      <c r="D2058" s="22">
        <v>64697</v>
      </c>
      <c r="E2058" s="25">
        <f t="shared" si="395"/>
        <v>61183</v>
      </c>
      <c r="F2058" s="25">
        <f t="shared" si="396"/>
        <v>61098.5</v>
      </c>
      <c r="G2058" s="25">
        <f t="shared" si="385"/>
        <v>1.0588966995916429</v>
      </c>
      <c r="H2058" s="25">
        <f t="shared" si="392"/>
        <v>0.99908176007043725</v>
      </c>
      <c r="I2058" s="4">
        <f t="shared" si="386"/>
        <v>64756.461969077216</v>
      </c>
      <c r="J2058" s="25">
        <f t="shared" si="393"/>
        <v>53137.760103037297</v>
      </c>
      <c r="K2058" s="15">
        <f t="shared" si="387"/>
        <v>53088.966889943164</v>
      </c>
      <c r="L2058" s="36">
        <f t="shared" si="388"/>
        <v>11608.033110056836</v>
      </c>
      <c r="M2058" s="36">
        <f t="shared" si="389"/>
        <v>11608.033110056836</v>
      </c>
      <c r="N2058" s="36">
        <f t="shared" si="390"/>
        <v>0.17942150501656701</v>
      </c>
      <c r="O2058" s="36">
        <f t="shared" si="391"/>
        <v>134746432.68417579</v>
      </c>
      <c r="P2058" s="35">
        <f t="shared" si="394"/>
        <v>134746432.68417579</v>
      </c>
    </row>
    <row r="2059" spans="1:16" ht="17" x14ac:dyDescent="0.4">
      <c r="A2059" s="1">
        <v>2058</v>
      </c>
      <c r="B2059" s="21">
        <v>41871</v>
      </c>
      <c r="C2059" s="43">
        <v>2</v>
      </c>
      <c r="D2059" s="22">
        <v>64745</v>
      </c>
      <c r="E2059" s="25">
        <f t="shared" si="395"/>
        <v>61014</v>
      </c>
      <c r="F2059" s="25">
        <f t="shared" si="396"/>
        <v>61124</v>
      </c>
      <c r="G2059" s="25">
        <f t="shared" si="385"/>
        <v>1.0592402329690465</v>
      </c>
      <c r="H2059" s="25">
        <f t="shared" si="392"/>
        <v>0.99903006100488578</v>
      </c>
      <c r="I2059" s="4">
        <f t="shared" si="386"/>
        <v>64807.859670284095</v>
      </c>
      <c r="J2059" s="25">
        <f t="shared" si="393"/>
        <v>53138.30076910014</v>
      </c>
      <c r="K2059" s="15">
        <f t="shared" si="387"/>
        <v>53086.759859050086</v>
      </c>
      <c r="L2059" s="36">
        <f t="shared" si="388"/>
        <v>11658.240140949914</v>
      </c>
      <c r="M2059" s="36">
        <f t="shared" si="389"/>
        <v>11658.240140949914</v>
      </c>
      <c r="N2059" s="36">
        <f t="shared" si="390"/>
        <v>0.18006394533863487</v>
      </c>
      <c r="O2059" s="36">
        <f t="shared" si="391"/>
        <v>135914563.18405586</v>
      </c>
      <c r="P2059" s="35">
        <f t="shared" si="394"/>
        <v>135914563.18405586</v>
      </c>
    </row>
    <row r="2060" spans="1:16" ht="17" x14ac:dyDescent="0.4">
      <c r="A2060" s="1">
        <v>2059</v>
      </c>
      <c r="B2060" s="21">
        <v>41872</v>
      </c>
      <c r="C2060" s="43">
        <v>3</v>
      </c>
      <c r="D2060" s="22">
        <v>51686</v>
      </c>
      <c r="E2060" s="25">
        <f t="shared" si="395"/>
        <v>61234</v>
      </c>
      <c r="F2060" s="25">
        <f t="shared" si="396"/>
        <v>60383.25</v>
      </c>
      <c r="G2060" s="25">
        <f t="shared" si="385"/>
        <v>0.85596585145715076</v>
      </c>
      <c r="H2060" s="25">
        <f t="shared" si="392"/>
        <v>1.0006656594296783</v>
      </c>
      <c r="I2060" s="4">
        <f t="shared" si="386"/>
        <v>51651.617613677314</v>
      </c>
      <c r="J2060" s="25">
        <f t="shared" si="393"/>
        <v>53138.841435162984</v>
      </c>
      <c r="K2060" s="15">
        <f t="shared" si="387"/>
        <v>53174.213806046479</v>
      </c>
      <c r="L2060" s="36">
        <f t="shared" si="388"/>
        <v>-1488.2138060464786</v>
      </c>
      <c r="M2060" s="36">
        <f t="shared" si="389"/>
        <v>1488.2138060464786</v>
      </c>
      <c r="N2060" s="36">
        <f t="shared" si="390"/>
        <v>2.8793363890540543E-2</v>
      </c>
      <c r="O2060" s="36">
        <f t="shared" si="391"/>
        <v>2214780.3325073458</v>
      </c>
      <c r="P2060" s="35">
        <f t="shared" si="394"/>
        <v>2214780.3325073458</v>
      </c>
    </row>
    <row r="2061" spans="1:16" ht="17" x14ac:dyDescent="0.4">
      <c r="A2061" s="1">
        <v>2060</v>
      </c>
      <c r="B2061" s="21">
        <v>41873</v>
      </c>
      <c r="C2061" s="43">
        <v>4</v>
      </c>
      <c r="D2061" s="22">
        <v>63808</v>
      </c>
      <c r="E2061" s="25">
        <f t="shared" si="395"/>
        <v>59532.5</v>
      </c>
      <c r="F2061" s="25">
        <f t="shared" si="396"/>
        <v>58068</v>
      </c>
      <c r="G2061" s="25">
        <f t="shared" si="385"/>
        <v>1.0988496245780808</v>
      </c>
      <c r="H2061" s="25">
        <f t="shared" si="392"/>
        <v>1.0012225194949984</v>
      </c>
      <c r="I2061" s="4">
        <f t="shared" si="386"/>
        <v>63730.088724116787</v>
      </c>
      <c r="J2061" s="25">
        <f t="shared" si="393"/>
        <v>53139.382101225827</v>
      </c>
      <c r="K2061" s="15">
        <f t="shared" si="387"/>
        <v>53204.346031796747</v>
      </c>
      <c r="L2061" s="36">
        <f t="shared" si="388"/>
        <v>10603.653968203253</v>
      </c>
      <c r="M2061" s="36">
        <f t="shared" si="389"/>
        <v>10603.653968203253</v>
      </c>
      <c r="N2061" s="36">
        <f t="shared" si="390"/>
        <v>0.16618063515865178</v>
      </c>
      <c r="O2061" s="36">
        <f t="shared" si="391"/>
        <v>112437477.47739258</v>
      </c>
      <c r="P2061" s="35">
        <f t="shared" si="394"/>
        <v>112437477.47739258</v>
      </c>
    </row>
    <row r="2062" spans="1:16" ht="17" x14ac:dyDescent="0.4">
      <c r="A2062" s="1">
        <v>2061</v>
      </c>
      <c r="B2062" s="21">
        <v>41874</v>
      </c>
      <c r="C2062" s="43">
        <v>1</v>
      </c>
      <c r="D2062" s="22">
        <v>57891</v>
      </c>
      <c r="E2062" s="25">
        <f t="shared" si="395"/>
        <v>56603.5</v>
      </c>
      <c r="F2062" s="25">
        <f t="shared" si="396"/>
        <v>58183.375</v>
      </c>
      <c r="G2062" s="25">
        <f t="shared" si="385"/>
        <v>0.99497493914713608</v>
      </c>
      <c r="H2062" s="25">
        <f t="shared" si="392"/>
        <v>0.99908176007043725</v>
      </c>
      <c r="I2062" s="4">
        <f t="shared" si="386"/>
        <v>57944.206684264325</v>
      </c>
      <c r="J2062" s="25">
        <f t="shared" si="393"/>
        <v>53139.922767288677</v>
      </c>
      <c r="K2062" s="15">
        <f t="shared" si="387"/>
        <v>53091.127568349875</v>
      </c>
      <c r="L2062" s="36">
        <f t="shared" si="388"/>
        <v>4799.8724316501248</v>
      </c>
      <c r="M2062" s="36">
        <f t="shared" si="389"/>
        <v>4799.8724316501248</v>
      </c>
      <c r="N2062" s="36">
        <f t="shared" si="390"/>
        <v>8.291223906393265E-2</v>
      </c>
      <c r="O2062" s="36">
        <f t="shared" si="391"/>
        <v>23038775.360114884</v>
      </c>
      <c r="P2062" s="35">
        <f t="shared" si="394"/>
        <v>23038775.360114884</v>
      </c>
    </row>
    <row r="2063" spans="1:16" ht="17" x14ac:dyDescent="0.4">
      <c r="A2063" s="1">
        <v>2062</v>
      </c>
      <c r="B2063" s="21">
        <v>41875</v>
      </c>
      <c r="C2063" s="43">
        <v>2</v>
      </c>
      <c r="D2063" s="22">
        <v>53029</v>
      </c>
      <c r="E2063" s="25">
        <f t="shared" si="395"/>
        <v>59763.25</v>
      </c>
      <c r="F2063" s="25">
        <f t="shared" si="396"/>
        <v>59799.75</v>
      </c>
      <c r="G2063" s="25">
        <f t="shared" si="385"/>
        <v>0.88677628250954221</v>
      </c>
      <c r="H2063" s="25">
        <f t="shared" si="392"/>
        <v>0.99903006100488578</v>
      </c>
      <c r="I2063" s="4">
        <f t="shared" si="386"/>
        <v>53080.484832118244</v>
      </c>
      <c r="J2063" s="25">
        <f t="shared" si="393"/>
        <v>53140.463433351521</v>
      </c>
      <c r="K2063" s="15">
        <f t="shared" si="387"/>
        <v>53088.92042564907</v>
      </c>
      <c r="L2063" s="36">
        <f t="shared" si="388"/>
        <v>-59.920425649070239</v>
      </c>
      <c r="M2063" s="36">
        <f t="shared" si="389"/>
        <v>59.920425649070239</v>
      </c>
      <c r="N2063" s="36">
        <f t="shared" si="390"/>
        <v>1.1299557911533357E-3</v>
      </c>
      <c r="O2063" s="36">
        <f t="shared" si="391"/>
        <v>3590.4574099657548</v>
      </c>
      <c r="P2063" s="35">
        <f t="shared" si="394"/>
        <v>3590.4574099657548</v>
      </c>
    </row>
    <row r="2064" spans="1:16" ht="17" x14ac:dyDescent="0.4">
      <c r="A2064" s="1">
        <v>2063</v>
      </c>
      <c r="B2064" s="21">
        <v>41876</v>
      </c>
      <c r="C2064" s="43">
        <v>3</v>
      </c>
      <c r="D2064" s="22">
        <v>64325</v>
      </c>
      <c r="E2064" s="25">
        <f t="shared" si="395"/>
        <v>59836.25</v>
      </c>
      <c r="F2064" s="25">
        <f t="shared" si="396"/>
        <v>60638.875</v>
      </c>
      <c r="G2064" s="25">
        <f t="shared" si="385"/>
        <v>1.0607881495162963</v>
      </c>
      <c r="H2064" s="25">
        <f t="shared" si="392"/>
        <v>1.0006656594296783</v>
      </c>
      <c r="I2064" s="4">
        <f t="shared" si="386"/>
        <v>64282.209940792352</v>
      </c>
      <c r="J2064" s="25">
        <f t="shared" si="393"/>
        <v>53141.004099414364</v>
      </c>
      <c r="K2064" s="15">
        <f t="shared" si="387"/>
        <v>53176.377909895717</v>
      </c>
      <c r="L2064" s="36">
        <f t="shared" si="388"/>
        <v>11148.622090104283</v>
      </c>
      <c r="M2064" s="36">
        <f t="shared" si="389"/>
        <v>11148.622090104283</v>
      </c>
      <c r="N2064" s="36">
        <f t="shared" si="390"/>
        <v>0.17331709428844591</v>
      </c>
      <c r="O2064" s="36">
        <f t="shared" si="391"/>
        <v>124291774.5079612</v>
      </c>
      <c r="P2064" s="35">
        <f t="shared" si="394"/>
        <v>124291774.5079612</v>
      </c>
    </row>
    <row r="2065" spans="1:16" ht="17" x14ac:dyDescent="0.4">
      <c r="A2065" s="1">
        <v>2064</v>
      </c>
      <c r="B2065" s="21">
        <v>41877</v>
      </c>
      <c r="C2065" s="43">
        <v>4</v>
      </c>
      <c r="D2065" s="22">
        <v>64100</v>
      </c>
      <c r="E2065" s="25">
        <f t="shared" si="395"/>
        <v>61441.5</v>
      </c>
      <c r="F2065" s="25">
        <f t="shared" si="396"/>
        <v>61414.25</v>
      </c>
      <c r="G2065" s="25">
        <f t="shared" si="385"/>
        <v>1.0437317072177874</v>
      </c>
      <c r="H2065" s="25">
        <f t="shared" si="392"/>
        <v>1.0012225194949984</v>
      </c>
      <c r="I2065" s="4">
        <f t="shared" si="386"/>
        <v>64021.732184301123</v>
      </c>
      <c r="J2065" s="25">
        <f t="shared" si="393"/>
        <v>53141.544765477207</v>
      </c>
      <c r="K2065" s="15">
        <f t="shared" si="387"/>
        <v>53206.511339947334</v>
      </c>
      <c r="L2065" s="36">
        <f t="shared" si="388"/>
        <v>10893.488660052666</v>
      </c>
      <c r="M2065" s="36">
        <f t="shared" si="389"/>
        <v>10893.488660052666</v>
      </c>
      <c r="N2065" s="36">
        <f t="shared" si="390"/>
        <v>0.16994522090565781</v>
      </c>
      <c r="O2065" s="36">
        <f t="shared" si="391"/>
        <v>118668095.18669604</v>
      </c>
      <c r="P2065" s="35">
        <f t="shared" si="394"/>
        <v>118668095.18669604</v>
      </c>
    </row>
    <row r="2066" spans="1:16" ht="17" x14ac:dyDescent="0.4">
      <c r="A2066" s="1">
        <v>2065</v>
      </c>
      <c r="B2066" s="21">
        <v>41878</v>
      </c>
      <c r="C2066" s="43">
        <v>1</v>
      </c>
      <c r="D2066" s="22">
        <v>64312</v>
      </c>
      <c r="E2066" s="25">
        <f t="shared" si="395"/>
        <v>61387</v>
      </c>
      <c r="F2066" s="25">
        <f t="shared" si="396"/>
        <v>61481.25</v>
      </c>
      <c r="G2066" s="25">
        <f t="shared" si="385"/>
        <v>1.0460424926298668</v>
      </c>
      <c r="H2066" s="25">
        <f t="shared" si="392"/>
        <v>0.99908176007043725</v>
      </c>
      <c r="I2066" s="4">
        <f t="shared" si="386"/>
        <v>64371.108121787627</v>
      </c>
      <c r="J2066" s="25">
        <f t="shared" si="393"/>
        <v>53142.08543154005</v>
      </c>
      <c r="K2066" s="15">
        <f t="shared" si="387"/>
        <v>53093.288246756572</v>
      </c>
      <c r="L2066" s="36">
        <f t="shared" si="388"/>
        <v>11218.711753243428</v>
      </c>
      <c r="M2066" s="36">
        <f t="shared" si="389"/>
        <v>11218.711753243428</v>
      </c>
      <c r="N2066" s="36">
        <f t="shared" si="390"/>
        <v>0.17444196655746094</v>
      </c>
      <c r="O2066" s="36">
        <f t="shared" si="391"/>
        <v>125859493.40236223</v>
      </c>
      <c r="P2066" s="35">
        <f t="shared" si="394"/>
        <v>125859493.40236223</v>
      </c>
    </row>
    <row r="2067" spans="1:16" ht="17" x14ac:dyDescent="0.4">
      <c r="A2067" s="1">
        <v>2066</v>
      </c>
      <c r="B2067" s="21">
        <v>41879</v>
      </c>
      <c r="C2067" s="43">
        <v>2</v>
      </c>
      <c r="D2067" s="22">
        <v>52811</v>
      </c>
      <c r="E2067" s="25">
        <f t="shared" si="395"/>
        <v>61575.5</v>
      </c>
      <c r="F2067" s="25">
        <f t="shared" si="396"/>
        <v>60598.875</v>
      </c>
      <c r="G2067" s="25">
        <f t="shared" si="385"/>
        <v>0.87148482541961381</v>
      </c>
      <c r="H2067" s="25">
        <f t="shared" si="392"/>
        <v>0.99903006100488578</v>
      </c>
      <c r="I2067" s="4">
        <f t="shared" si="386"/>
        <v>52862.273180127784</v>
      </c>
      <c r="J2067" s="25">
        <f t="shared" si="393"/>
        <v>53142.626097602893</v>
      </c>
      <c r="K2067" s="15">
        <f t="shared" si="387"/>
        <v>53091.080992248055</v>
      </c>
      <c r="L2067" s="36">
        <f t="shared" si="388"/>
        <v>-280.08099224805483</v>
      </c>
      <c r="M2067" s="36">
        <f t="shared" si="389"/>
        <v>280.08099224805483</v>
      </c>
      <c r="N2067" s="36">
        <f t="shared" si="390"/>
        <v>5.303459359755635E-3</v>
      </c>
      <c r="O2067" s="36">
        <f t="shared" si="391"/>
        <v>78445.362218654947</v>
      </c>
      <c r="P2067" s="35">
        <f t="shared" si="394"/>
        <v>78445.362218654947</v>
      </c>
    </row>
    <row r="2068" spans="1:16" ht="17" x14ac:dyDescent="0.4">
      <c r="A2068" s="1">
        <v>2067</v>
      </c>
      <c r="B2068" s="21">
        <v>41880</v>
      </c>
      <c r="C2068" s="43">
        <v>3</v>
      </c>
      <c r="D2068" s="22">
        <v>65079</v>
      </c>
      <c r="E2068" s="25">
        <f t="shared" si="395"/>
        <v>59622.25</v>
      </c>
      <c r="F2068" s="25">
        <f t="shared" si="396"/>
        <v>58195.125</v>
      </c>
      <c r="G2068" s="25">
        <f t="shared" si="385"/>
        <v>1.1182895474492065</v>
      </c>
      <c r="H2068" s="25">
        <f t="shared" si="392"/>
        <v>1.0006656594296783</v>
      </c>
      <c r="I2068" s="4">
        <f t="shared" si="386"/>
        <v>65035.708367459389</v>
      </c>
      <c r="J2068" s="25">
        <f t="shared" si="393"/>
        <v>53143.166763665744</v>
      </c>
      <c r="K2068" s="15">
        <f t="shared" si="387"/>
        <v>53178.542013744947</v>
      </c>
      <c r="L2068" s="36">
        <f t="shared" si="388"/>
        <v>11900.457986255053</v>
      </c>
      <c r="M2068" s="36">
        <f t="shared" si="389"/>
        <v>11900.457986255053</v>
      </c>
      <c r="N2068" s="36">
        <f t="shared" si="390"/>
        <v>0.18286172169601642</v>
      </c>
      <c r="O2068" s="36">
        <f t="shared" si="391"/>
        <v>141620900.28262165</v>
      </c>
      <c r="P2068" s="35">
        <f t="shared" si="394"/>
        <v>141620900.28262165</v>
      </c>
    </row>
    <row r="2069" spans="1:16" ht="17" x14ac:dyDescent="0.4">
      <c r="A2069" s="1">
        <v>2068</v>
      </c>
      <c r="B2069" s="21">
        <v>41881</v>
      </c>
      <c r="C2069" s="43">
        <v>4</v>
      </c>
      <c r="D2069" s="22">
        <v>56287</v>
      </c>
      <c r="E2069" s="25">
        <f t="shared" si="395"/>
        <v>56768</v>
      </c>
      <c r="F2069" s="25">
        <f t="shared" si="396"/>
        <v>57805.25</v>
      </c>
      <c r="G2069" s="25">
        <f t="shared" si="385"/>
        <v>0.97373508461601677</v>
      </c>
      <c r="H2069" s="25">
        <f t="shared" si="392"/>
        <v>1.0012225194949984</v>
      </c>
      <c r="I2069" s="4">
        <f t="shared" si="386"/>
        <v>56218.272066423669</v>
      </c>
      <c r="J2069" s="25">
        <f t="shared" si="393"/>
        <v>53143.707429728587</v>
      </c>
      <c r="K2069" s="15">
        <f t="shared" si="387"/>
        <v>53208.67664809792</v>
      </c>
      <c r="L2069" s="36">
        <f t="shared" si="388"/>
        <v>3078.3233519020796</v>
      </c>
      <c r="M2069" s="36">
        <f t="shared" si="389"/>
        <v>3078.3233519020796</v>
      </c>
      <c r="N2069" s="36">
        <f t="shared" si="390"/>
        <v>5.4689774759750558E-2</v>
      </c>
      <c r="O2069" s="36">
        <f t="shared" si="391"/>
        <v>9476074.6588656548</v>
      </c>
      <c r="P2069" s="35">
        <f t="shared" si="394"/>
        <v>9476074.6588656548</v>
      </c>
    </row>
    <row r="2070" spans="1:16" ht="17" x14ac:dyDescent="0.4">
      <c r="A2070" s="1">
        <v>2069</v>
      </c>
      <c r="B2070" s="21">
        <v>41882</v>
      </c>
      <c r="C2070" s="43">
        <v>1</v>
      </c>
      <c r="D2070" s="22">
        <v>52895</v>
      </c>
      <c r="E2070" s="25">
        <f t="shared" si="395"/>
        <v>58842.5</v>
      </c>
      <c r="F2070" s="25">
        <f t="shared" si="396"/>
        <v>58709.25</v>
      </c>
      <c r="G2070" s="25">
        <f t="shared" si="385"/>
        <v>0.90096535043455672</v>
      </c>
      <c r="H2070" s="25">
        <f t="shared" si="392"/>
        <v>0.99908176007043725</v>
      </c>
      <c r="I2070" s="4">
        <f t="shared" si="386"/>
        <v>52943.614941254455</v>
      </c>
      <c r="J2070" s="25">
        <f t="shared" si="393"/>
        <v>53144.24809579143</v>
      </c>
      <c r="K2070" s="15">
        <f t="shared" si="387"/>
        <v>53095.448925163284</v>
      </c>
      <c r="L2070" s="36">
        <f t="shared" si="388"/>
        <v>-200.448925163284</v>
      </c>
      <c r="M2070" s="36">
        <f t="shared" si="389"/>
        <v>200.448925163284</v>
      </c>
      <c r="N2070" s="36">
        <f t="shared" si="390"/>
        <v>3.7895628162072786E-3</v>
      </c>
      <c r="O2070" s="36">
        <f t="shared" si="391"/>
        <v>40179.771599115833</v>
      </c>
      <c r="P2070" s="35">
        <f t="shared" si="394"/>
        <v>40179.771599115833</v>
      </c>
    </row>
    <row r="2071" spans="1:16" ht="17" x14ac:dyDescent="0.4">
      <c r="A2071" s="1">
        <v>2070</v>
      </c>
      <c r="B2071" s="21">
        <v>41883</v>
      </c>
      <c r="C2071" s="43">
        <v>2</v>
      </c>
      <c r="D2071" s="22">
        <v>61109</v>
      </c>
      <c r="E2071" s="25">
        <f t="shared" si="395"/>
        <v>58576</v>
      </c>
      <c r="F2071" s="25">
        <f t="shared" si="396"/>
        <v>59403.75</v>
      </c>
      <c r="G2071" s="25">
        <f t="shared" si="385"/>
        <v>1.0287061002041118</v>
      </c>
      <c r="H2071" s="25">
        <f t="shared" si="392"/>
        <v>0.99903006100488578</v>
      </c>
      <c r="I2071" s="4">
        <f t="shared" si="386"/>
        <v>61168.329548094691</v>
      </c>
      <c r="J2071" s="25">
        <f t="shared" si="393"/>
        <v>53144.788761854274</v>
      </c>
      <c r="K2071" s="15">
        <f t="shared" si="387"/>
        <v>53093.241558847047</v>
      </c>
      <c r="L2071" s="36">
        <f t="shared" si="388"/>
        <v>8015.7584411529533</v>
      </c>
      <c r="M2071" s="36">
        <f t="shared" si="389"/>
        <v>8015.7584411529533</v>
      </c>
      <c r="N2071" s="36">
        <f t="shared" si="390"/>
        <v>0.1311714876884412</v>
      </c>
      <c r="O2071" s="36">
        <f t="shared" si="391"/>
        <v>64252383.386914827</v>
      </c>
      <c r="P2071" s="35">
        <f t="shared" si="394"/>
        <v>64252383.386914827</v>
      </c>
    </row>
    <row r="2072" spans="1:16" ht="17" x14ac:dyDescent="0.4">
      <c r="A2072" s="1">
        <v>2071</v>
      </c>
      <c r="B2072" s="21">
        <v>41884</v>
      </c>
      <c r="C2072" s="43">
        <v>3</v>
      </c>
      <c r="D2072" s="22">
        <v>64013</v>
      </c>
      <c r="E2072" s="25">
        <f t="shared" si="395"/>
        <v>60231.5</v>
      </c>
      <c r="F2072" s="25">
        <f t="shared" si="396"/>
        <v>59833</v>
      </c>
      <c r="G2072" s="25">
        <f t="shared" si="385"/>
        <v>1.0698611134323868</v>
      </c>
      <c r="H2072" s="25">
        <f t="shared" si="392"/>
        <v>1.0006656594296783</v>
      </c>
      <c r="I2072" s="4">
        <f t="shared" si="386"/>
        <v>63970.4174883784</v>
      </c>
      <c r="J2072" s="25">
        <f t="shared" si="393"/>
        <v>53145.329427917117</v>
      </c>
      <c r="K2072" s="15">
        <f t="shared" si="387"/>
        <v>53180.706117594171</v>
      </c>
      <c r="L2072" s="36">
        <f t="shared" si="388"/>
        <v>10832.293882405829</v>
      </c>
      <c r="M2072" s="36">
        <f t="shared" si="389"/>
        <v>10832.293882405829</v>
      </c>
      <c r="N2072" s="36">
        <f t="shared" si="390"/>
        <v>0.16922021905559542</v>
      </c>
      <c r="O2072" s="36">
        <f t="shared" si="391"/>
        <v>117338590.75480676</v>
      </c>
      <c r="P2072" s="35">
        <f t="shared" si="394"/>
        <v>117338590.75480676</v>
      </c>
    </row>
    <row r="2073" spans="1:16" ht="17" x14ac:dyDescent="0.4">
      <c r="A2073" s="1">
        <v>2072</v>
      </c>
      <c r="B2073" s="21">
        <v>41885</v>
      </c>
      <c r="C2073" s="43">
        <v>4</v>
      </c>
      <c r="D2073" s="22">
        <v>62909</v>
      </c>
      <c r="E2073" s="25">
        <f t="shared" si="395"/>
        <v>59434.5</v>
      </c>
      <c r="F2073" s="25">
        <f t="shared" si="396"/>
        <v>59563.125</v>
      </c>
      <c r="G2073" s="25">
        <f t="shared" si="385"/>
        <v>1.0561735973389577</v>
      </c>
      <c r="H2073" s="25">
        <f t="shared" si="392"/>
        <v>1.0012225194949984</v>
      </c>
      <c r="I2073" s="4">
        <f t="shared" si="386"/>
        <v>62832.186427179397</v>
      </c>
      <c r="J2073" s="25">
        <f t="shared" si="393"/>
        <v>53145.870093979967</v>
      </c>
      <c r="K2073" s="15">
        <f t="shared" si="387"/>
        <v>53210.841956248514</v>
      </c>
      <c r="L2073" s="36">
        <f t="shared" si="388"/>
        <v>9698.1580437514858</v>
      </c>
      <c r="M2073" s="36">
        <f t="shared" si="389"/>
        <v>9698.1580437514858</v>
      </c>
      <c r="N2073" s="36">
        <f t="shared" si="390"/>
        <v>0.15416169457075277</v>
      </c>
      <c r="O2073" s="36">
        <f t="shared" si="391"/>
        <v>94054269.441581652</v>
      </c>
      <c r="P2073" s="35">
        <f t="shared" si="394"/>
        <v>94054269.441581652</v>
      </c>
    </row>
    <row r="2074" spans="1:16" ht="17" x14ac:dyDescent="0.4">
      <c r="A2074" s="1">
        <v>2073</v>
      </c>
      <c r="B2074" s="21">
        <v>41886</v>
      </c>
      <c r="C2074" s="43">
        <v>1</v>
      </c>
      <c r="D2074" s="22">
        <v>49707</v>
      </c>
      <c r="E2074" s="25">
        <f t="shared" si="395"/>
        <v>59691.75</v>
      </c>
      <c r="F2074" s="25">
        <f t="shared" si="396"/>
        <v>58218.375</v>
      </c>
      <c r="G2074" s="25">
        <f t="shared" si="385"/>
        <v>0.85380260098293714</v>
      </c>
      <c r="H2074" s="25">
        <f t="shared" si="392"/>
        <v>0.99908176007043725</v>
      </c>
      <c r="I2074" s="4">
        <f t="shared" si="386"/>
        <v>49752.68490187986</v>
      </c>
      <c r="J2074" s="25">
        <f t="shared" si="393"/>
        <v>53146.410760042811</v>
      </c>
      <c r="K2074" s="15">
        <f t="shared" si="387"/>
        <v>53097.609603569996</v>
      </c>
      <c r="L2074" s="36">
        <f t="shared" si="388"/>
        <v>-3390.6096035699957</v>
      </c>
      <c r="M2074" s="36">
        <f t="shared" si="389"/>
        <v>3390.6096035699957</v>
      </c>
      <c r="N2074" s="36">
        <f t="shared" si="390"/>
        <v>6.8211913886776429E-2</v>
      </c>
      <c r="O2074" s="36">
        <f t="shared" si="391"/>
        <v>11496233.483821083</v>
      </c>
      <c r="P2074" s="35">
        <f t="shared" si="394"/>
        <v>11496233.483821083</v>
      </c>
    </row>
    <row r="2075" spans="1:16" ht="17" x14ac:dyDescent="0.4">
      <c r="A2075" s="1">
        <v>2074</v>
      </c>
      <c r="B2075" s="21">
        <v>41887</v>
      </c>
      <c r="C2075" s="43">
        <v>2</v>
      </c>
      <c r="D2075" s="22">
        <v>62138</v>
      </c>
      <c r="E2075" s="25">
        <f t="shared" si="395"/>
        <v>56745</v>
      </c>
      <c r="F2075" s="25">
        <f t="shared" si="396"/>
        <v>54855.125</v>
      </c>
      <c r="G2075" s="25">
        <f t="shared" si="385"/>
        <v>1.1327656258189185</v>
      </c>
      <c r="H2075" s="25">
        <f t="shared" si="392"/>
        <v>0.99903006100488578</v>
      </c>
      <c r="I2075" s="4">
        <f t="shared" si="386"/>
        <v>62198.328584324867</v>
      </c>
      <c r="J2075" s="25">
        <f t="shared" si="393"/>
        <v>53146.951426105654</v>
      </c>
      <c r="K2075" s="15">
        <f t="shared" si="387"/>
        <v>53095.402125446031</v>
      </c>
      <c r="L2075" s="36">
        <f t="shared" si="388"/>
        <v>9042.5978745539687</v>
      </c>
      <c r="M2075" s="36">
        <f t="shared" si="389"/>
        <v>9042.5978745539687</v>
      </c>
      <c r="N2075" s="36">
        <f t="shared" si="390"/>
        <v>0.14552444357002106</v>
      </c>
      <c r="O2075" s="36">
        <f t="shared" si="391"/>
        <v>81768576.320887953</v>
      </c>
      <c r="P2075" s="35">
        <f t="shared" si="394"/>
        <v>81768576.320887953</v>
      </c>
    </row>
    <row r="2076" spans="1:16" ht="17" x14ac:dyDescent="0.4">
      <c r="A2076" s="1">
        <v>2075</v>
      </c>
      <c r="B2076" s="21">
        <v>41888</v>
      </c>
      <c r="C2076" s="43">
        <v>3</v>
      </c>
      <c r="D2076" s="22">
        <v>52226</v>
      </c>
      <c r="E2076" s="25">
        <f t="shared" si="395"/>
        <v>52965.25</v>
      </c>
      <c r="F2076" s="25">
        <f t="shared" si="396"/>
        <v>54183.5</v>
      </c>
      <c r="G2076" s="25">
        <f t="shared" si="385"/>
        <v>0.96387276569435343</v>
      </c>
      <c r="H2076" s="25">
        <f t="shared" si="392"/>
        <v>1.0006656594296783</v>
      </c>
      <c r="I2076" s="4">
        <f t="shared" si="386"/>
        <v>52191.258396701458</v>
      </c>
      <c r="J2076" s="25">
        <f t="shared" si="393"/>
        <v>53147.492092168497</v>
      </c>
      <c r="K2076" s="15">
        <f t="shared" si="387"/>
        <v>53182.870221443402</v>
      </c>
      <c r="L2076" s="36">
        <f t="shared" si="388"/>
        <v>-956.87022144340153</v>
      </c>
      <c r="M2076" s="36">
        <f t="shared" si="389"/>
        <v>956.87022144340153</v>
      </c>
      <c r="N2076" s="36">
        <f t="shared" si="390"/>
        <v>1.8321721392475041E-2</v>
      </c>
      <c r="O2076" s="36">
        <f t="shared" si="391"/>
        <v>915600.62068514433</v>
      </c>
      <c r="P2076" s="35">
        <f t="shared" si="394"/>
        <v>915600.62068514433</v>
      </c>
    </row>
    <row r="2077" spans="1:16" ht="17" x14ac:dyDescent="0.4">
      <c r="A2077" s="1">
        <v>2076</v>
      </c>
      <c r="B2077" s="21">
        <v>41889</v>
      </c>
      <c r="C2077" s="43">
        <v>4</v>
      </c>
      <c r="D2077" s="22">
        <v>47790</v>
      </c>
      <c r="E2077" s="25">
        <f t="shared" si="395"/>
        <v>55401.75</v>
      </c>
      <c r="F2077" s="25">
        <f t="shared" si="396"/>
        <v>55157</v>
      </c>
      <c r="G2077" s="25">
        <f t="shared" si="385"/>
        <v>0.86643581050455976</v>
      </c>
      <c r="H2077" s="25">
        <f t="shared" si="392"/>
        <v>1.0012225194949984</v>
      </c>
      <c r="I2077" s="4">
        <f t="shared" si="386"/>
        <v>47731.647130854144</v>
      </c>
      <c r="J2077" s="25">
        <f t="shared" si="393"/>
        <v>53148.03275823134</v>
      </c>
      <c r="K2077" s="15">
        <f t="shared" si="387"/>
        <v>53213.007264399093</v>
      </c>
      <c r="L2077" s="36">
        <f t="shared" si="388"/>
        <v>-5423.0072643990934</v>
      </c>
      <c r="M2077" s="36">
        <f t="shared" si="389"/>
        <v>5423.0072643990934</v>
      </c>
      <c r="N2077" s="36">
        <f t="shared" si="390"/>
        <v>0.11347577452184753</v>
      </c>
      <c r="O2077" s="36">
        <f t="shared" si="391"/>
        <v>29409007.789725337</v>
      </c>
      <c r="P2077" s="35">
        <f t="shared" si="394"/>
        <v>29409007.789725337</v>
      </c>
    </row>
    <row r="2078" spans="1:16" ht="17" x14ac:dyDescent="0.4">
      <c r="A2078" s="1">
        <v>2077</v>
      </c>
      <c r="B2078" s="21">
        <v>41890</v>
      </c>
      <c r="C2078" s="43">
        <v>1</v>
      </c>
      <c r="D2078" s="22">
        <v>59453</v>
      </c>
      <c r="E2078" s="25">
        <f t="shared" si="395"/>
        <v>54912.25</v>
      </c>
      <c r="F2078" s="25">
        <f t="shared" si="396"/>
        <v>56026.75</v>
      </c>
      <c r="G2078" s="25">
        <f t="shared" si="385"/>
        <v>1.0611538238430749</v>
      </c>
      <c r="H2078" s="25">
        <f t="shared" si="392"/>
        <v>0.99908176007043725</v>
      </c>
      <c r="I2078" s="4">
        <f t="shared" si="386"/>
        <v>59507.642293267818</v>
      </c>
      <c r="J2078" s="25">
        <f t="shared" si="393"/>
        <v>53148.573424294183</v>
      </c>
      <c r="K2078" s="15">
        <f t="shared" si="387"/>
        <v>53099.7702819767</v>
      </c>
      <c r="L2078" s="36">
        <f t="shared" si="388"/>
        <v>6353.2297180232999</v>
      </c>
      <c r="M2078" s="36">
        <f t="shared" si="389"/>
        <v>6353.2297180232999</v>
      </c>
      <c r="N2078" s="36">
        <f t="shared" si="390"/>
        <v>0.10686138156229795</v>
      </c>
      <c r="O2078" s="36">
        <f t="shared" si="391"/>
        <v>40363527.849974416</v>
      </c>
      <c r="P2078" s="35">
        <f t="shared" si="394"/>
        <v>40363527.849974416</v>
      </c>
    </row>
    <row r="2079" spans="1:16" ht="17" x14ac:dyDescent="0.4">
      <c r="A2079" s="1">
        <v>2078</v>
      </c>
      <c r="B2079" s="21">
        <v>41891</v>
      </c>
      <c r="C2079" s="43">
        <v>2</v>
      </c>
      <c r="D2079" s="22">
        <v>60180</v>
      </c>
      <c r="E2079" s="25">
        <f t="shared" si="395"/>
        <v>57141.25</v>
      </c>
      <c r="F2079" s="25">
        <f t="shared" si="396"/>
        <v>57268.5</v>
      </c>
      <c r="G2079" s="25">
        <f t="shared" si="385"/>
        <v>1.0508394667225438</v>
      </c>
      <c r="H2079" s="25">
        <f t="shared" si="392"/>
        <v>0.99903006100488578</v>
      </c>
      <c r="I2079" s="4">
        <f t="shared" si="386"/>
        <v>60238.427599933537</v>
      </c>
      <c r="J2079" s="25">
        <f t="shared" si="393"/>
        <v>53149.114090357034</v>
      </c>
      <c r="K2079" s="15">
        <f t="shared" si="387"/>
        <v>53097.562692045023</v>
      </c>
      <c r="L2079" s="36">
        <f t="shared" si="388"/>
        <v>7082.4373079549769</v>
      </c>
      <c r="M2079" s="36">
        <f t="shared" si="389"/>
        <v>7082.4373079549769</v>
      </c>
      <c r="N2079" s="36">
        <f t="shared" si="390"/>
        <v>0.11768755912188396</v>
      </c>
      <c r="O2079" s="36">
        <f t="shared" si="391"/>
        <v>50160918.221112542</v>
      </c>
      <c r="P2079" s="35">
        <f t="shared" si="394"/>
        <v>50160918.221112542</v>
      </c>
    </row>
    <row r="2080" spans="1:16" ht="17" x14ac:dyDescent="0.4">
      <c r="A2080" s="1">
        <v>2079</v>
      </c>
      <c r="B2080" s="21">
        <v>41892</v>
      </c>
      <c r="C2080" s="43">
        <v>3</v>
      </c>
      <c r="D2080" s="22">
        <v>61142</v>
      </c>
      <c r="E2080" s="25">
        <f t="shared" si="395"/>
        <v>57395.75</v>
      </c>
      <c r="F2080" s="25">
        <f t="shared" si="396"/>
        <v>57120.875</v>
      </c>
      <c r="G2080" s="25">
        <f t="shared" si="385"/>
        <v>1.0703967682567888</v>
      </c>
      <c r="H2080" s="25">
        <f t="shared" si="392"/>
        <v>1.0006656594296783</v>
      </c>
      <c r="I2080" s="4">
        <f t="shared" si="386"/>
        <v>61101.327325300052</v>
      </c>
      <c r="J2080" s="25">
        <f t="shared" si="393"/>
        <v>53149.654756419877</v>
      </c>
      <c r="K2080" s="15">
        <f t="shared" si="387"/>
        <v>53185.03432529264</v>
      </c>
      <c r="L2080" s="36">
        <f t="shared" si="388"/>
        <v>7956.9656747073604</v>
      </c>
      <c r="M2080" s="36">
        <f t="shared" si="389"/>
        <v>7956.9656747073604</v>
      </c>
      <c r="N2080" s="36">
        <f t="shared" si="390"/>
        <v>0.13013911345241178</v>
      </c>
      <c r="O2080" s="36">
        <f t="shared" si="391"/>
        <v>63313302.748471163</v>
      </c>
      <c r="P2080" s="35">
        <f t="shared" si="394"/>
        <v>63313302.748471163</v>
      </c>
    </row>
    <row r="2081" spans="1:16" ht="17" x14ac:dyDescent="0.4">
      <c r="A2081" s="1">
        <v>2080</v>
      </c>
      <c r="B2081" s="21">
        <v>41893</v>
      </c>
      <c r="C2081" s="43">
        <v>4</v>
      </c>
      <c r="D2081" s="22">
        <v>48808</v>
      </c>
      <c r="E2081" s="25">
        <f t="shared" si="395"/>
        <v>56846</v>
      </c>
      <c r="F2081" s="25">
        <f t="shared" si="396"/>
        <v>55727.25</v>
      </c>
      <c r="G2081" s="25">
        <f t="shared" si="385"/>
        <v>0.87583722505596451</v>
      </c>
      <c r="H2081" s="25">
        <f t="shared" si="392"/>
        <v>1.0012225194949984</v>
      </c>
      <c r="I2081" s="4">
        <f t="shared" si="386"/>
        <v>48748.404125606387</v>
      </c>
      <c r="J2081" s="25">
        <f t="shared" si="393"/>
        <v>53150.19542248272</v>
      </c>
      <c r="K2081" s="15">
        <f t="shared" si="387"/>
        <v>53215.17257254968</v>
      </c>
      <c r="L2081" s="36">
        <f t="shared" si="388"/>
        <v>-4407.1725725496799</v>
      </c>
      <c r="M2081" s="36">
        <f t="shared" si="389"/>
        <v>4407.1725725496799</v>
      </c>
      <c r="N2081" s="36">
        <f t="shared" si="390"/>
        <v>9.0296110730816254E-2</v>
      </c>
      <c r="O2081" s="36">
        <f t="shared" si="391"/>
        <v>19423170.084234163</v>
      </c>
      <c r="P2081" s="35">
        <f t="shared" si="394"/>
        <v>19423170.084234163</v>
      </c>
    </row>
    <row r="2082" spans="1:16" ht="17" x14ac:dyDescent="0.4">
      <c r="A2082" s="1">
        <v>2081</v>
      </c>
      <c r="B2082" s="21">
        <v>41894</v>
      </c>
      <c r="C2082" s="43">
        <v>1</v>
      </c>
      <c r="D2082" s="22">
        <v>57254</v>
      </c>
      <c r="E2082" s="25">
        <f t="shared" si="395"/>
        <v>54608.5</v>
      </c>
      <c r="F2082" s="25">
        <f t="shared" si="396"/>
        <v>52762.5</v>
      </c>
      <c r="G2082" s="25">
        <f t="shared" si="385"/>
        <v>1.0851267472162995</v>
      </c>
      <c r="H2082" s="25">
        <f t="shared" si="392"/>
        <v>0.99908176007043725</v>
      </c>
      <c r="I2082" s="4">
        <f t="shared" si="386"/>
        <v>57306.621227839729</v>
      </c>
      <c r="J2082" s="25">
        <f t="shared" si="393"/>
        <v>53150.736088545564</v>
      </c>
      <c r="K2082" s="15">
        <f t="shared" si="387"/>
        <v>53101.930960383412</v>
      </c>
      <c r="L2082" s="36">
        <f t="shared" si="388"/>
        <v>4152.0690396165883</v>
      </c>
      <c r="M2082" s="36">
        <f t="shared" si="389"/>
        <v>4152.0690396165883</v>
      </c>
      <c r="N2082" s="36">
        <f t="shared" si="390"/>
        <v>7.2520156488919352E-2</v>
      </c>
      <c r="O2082" s="36">
        <f t="shared" si="391"/>
        <v>17239677.309742618</v>
      </c>
      <c r="P2082" s="35">
        <f t="shared" si="394"/>
        <v>17239677.309742618</v>
      </c>
    </row>
    <row r="2083" spans="1:16" ht="17" x14ac:dyDescent="0.4">
      <c r="A2083" s="1">
        <v>2082</v>
      </c>
      <c r="B2083" s="21">
        <v>41895</v>
      </c>
      <c r="C2083" s="43">
        <v>2</v>
      </c>
      <c r="D2083" s="22">
        <v>51230</v>
      </c>
      <c r="E2083" s="25">
        <f t="shared" si="395"/>
        <v>50916.5</v>
      </c>
      <c r="F2083" s="25">
        <f t="shared" si="396"/>
        <v>51811.25</v>
      </c>
      <c r="G2083" s="25">
        <f t="shared" si="385"/>
        <v>0.98878139400226783</v>
      </c>
      <c r="H2083" s="25">
        <f t="shared" si="392"/>
        <v>0.99903006100488578</v>
      </c>
      <c r="I2083" s="4">
        <f t="shared" si="386"/>
        <v>51279.738217756654</v>
      </c>
      <c r="J2083" s="25">
        <f t="shared" si="393"/>
        <v>53151.276754608407</v>
      </c>
      <c r="K2083" s="15">
        <f t="shared" si="387"/>
        <v>53099.723258644008</v>
      </c>
      <c r="L2083" s="36">
        <f t="shared" si="388"/>
        <v>-1869.7232586440077</v>
      </c>
      <c r="M2083" s="36">
        <f t="shared" si="389"/>
        <v>1869.7232586440077</v>
      </c>
      <c r="N2083" s="36">
        <f t="shared" si="390"/>
        <v>3.6496647640913676E-2</v>
      </c>
      <c r="O2083" s="36">
        <f t="shared" si="391"/>
        <v>3495865.063914367</v>
      </c>
      <c r="P2083" s="35">
        <f t="shared" si="394"/>
        <v>3495865.063914367</v>
      </c>
    </row>
    <row r="2084" spans="1:16" ht="17" x14ac:dyDescent="0.4">
      <c r="A2084" s="1">
        <v>2083</v>
      </c>
      <c r="B2084" s="21">
        <v>41896</v>
      </c>
      <c r="C2084" s="43">
        <v>3</v>
      </c>
      <c r="D2084" s="22">
        <v>46374</v>
      </c>
      <c r="E2084" s="25">
        <f t="shared" si="395"/>
        <v>52706</v>
      </c>
      <c r="F2084" s="25">
        <f t="shared" si="396"/>
        <v>52605</v>
      </c>
      <c r="G2084" s="25">
        <f t="shared" si="385"/>
        <v>0.88155118334759053</v>
      </c>
      <c r="H2084" s="25">
        <f t="shared" si="392"/>
        <v>1.0006656594296783</v>
      </c>
      <c r="I2084" s="4">
        <f t="shared" si="386"/>
        <v>46343.151244373177</v>
      </c>
      <c r="J2084" s="25">
        <f t="shared" si="393"/>
        <v>53151.817420671257</v>
      </c>
      <c r="K2084" s="15">
        <f t="shared" si="387"/>
        <v>53187.19842914187</v>
      </c>
      <c r="L2084" s="36">
        <f t="shared" si="388"/>
        <v>-6813.1984291418703</v>
      </c>
      <c r="M2084" s="36">
        <f t="shared" si="389"/>
        <v>6813.1984291418703</v>
      </c>
      <c r="N2084" s="36">
        <f t="shared" si="390"/>
        <v>0.1469184980623166</v>
      </c>
      <c r="O2084" s="36">
        <f t="shared" si="391"/>
        <v>46419672.834861249</v>
      </c>
      <c r="P2084" s="35">
        <f t="shared" si="394"/>
        <v>46419672.834861249</v>
      </c>
    </row>
    <row r="2085" spans="1:16" ht="17" x14ac:dyDescent="0.4">
      <c r="A2085" s="1">
        <v>2084</v>
      </c>
      <c r="B2085" s="21">
        <v>41897</v>
      </c>
      <c r="C2085" s="43">
        <v>4</v>
      </c>
      <c r="D2085" s="22">
        <v>55966</v>
      </c>
      <c r="E2085" s="25">
        <f t="shared" si="395"/>
        <v>52504</v>
      </c>
      <c r="F2085" s="25">
        <f t="shared" si="396"/>
        <v>53114.875</v>
      </c>
      <c r="G2085" s="25">
        <f t="shared" si="385"/>
        <v>1.0536784657781837</v>
      </c>
      <c r="H2085" s="25">
        <f t="shared" si="392"/>
        <v>1.0012225194949984</v>
      </c>
      <c r="I2085" s="4">
        <f t="shared" si="386"/>
        <v>55897.664016015551</v>
      </c>
      <c r="J2085" s="25">
        <f t="shared" si="393"/>
        <v>53152.358086734101</v>
      </c>
      <c r="K2085" s="15">
        <f t="shared" si="387"/>
        <v>53217.337880700266</v>
      </c>
      <c r="L2085" s="36">
        <f t="shared" si="388"/>
        <v>2748.6621192997336</v>
      </c>
      <c r="M2085" s="36">
        <f t="shared" si="389"/>
        <v>2748.6621192997336</v>
      </c>
      <c r="N2085" s="36">
        <f t="shared" si="390"/>
        <v>4.9113070780469101E-2</v>
      </c>
      <c r="O2085" s="36">
        <f t="shared" si="391"/>
        <v>7555143.446073303</v>
      </c>
      <c r="P2085" s="35">
        <f t="shared" si="394"/>
        <v>7555143.446073303</v>
      </c>
    </row>
    <row r="2086" spans="1:16" ht="17" x14ac:dyDescent="0.4">
      <c r="A2086" s="1">
        <v>2085</v>
      </c>
      <c r="B2086" s="21">
        <v>41898</v>
      </c>
      <c r="C2086" s="43">
        <v>1</v>
      </c>
      <c r="D2086" s="22">
        <v>56446</v>
      </c>
      <c r="E2086" s="25">
        <f t="shared" si="395"/>
        <v>53725.75</v>
      </c>
      <c r="F2086" s="25">
        <f t="shared" si="396"/>
        <v>53505.625</v>
      </c>
      <c r="G2086" s="25">
        <f t="shared" si="385"/>
        <v>1.0549545024471727</v>
      </c>
      <c r="H2086" s="25">
        <f t="shared" si="392"/>
        <v>0.99908176007043725</v>
      </c>
      <c r="I2086" s="4">
        <f t="shared" si="386"/>
        <v>56497.878608073523</v>
      </c>
      <c r="J2086" s="25">
        <f t="shared" si="393"/>
        <v>53152.898752796944</v>
      </c>
      <c r="K2086" s="15">
        <f t="shared" si="387"/>
        <v>53104.091638790123</v>
      </c>
      <c r="L2086" s="36">
        <f t="shared" si="388"/>
        <v>3341.9083612098766</v>
      </c>
      <c r="M2086" s="36">
        <f t="shared" si="389"/>
        <v>3341.9083612098766</v>
      </c>
      <c r="N2086" s="36">
        <f t="shared" si="390"/>
        <v>5.9205406250396428E-2</v>
      </c>
      <c r="O2086" s="36">
        <f t="shared" si="391"/>
        <v>11168351.494724482</v>
      </c>
      <c r="P2086" s="35">
        <f t="shared" si="394"/>
        <v>11168351.494724482</v>
      </c>
    </row>
    <row r="2087" spans="1:16" ht="17" x14ac:dyDescent="0.4">
      <c r="A2087" s="1">
        <v>2086</v>
      </c>
      <c r="B2087" s="21">
        <v>41899</v>
      </c>
      <c r="C2087" s="43">
        <v>2</v>
      </c>
      <c r="D2087" s="22">
        <v>56117</v>
      </c>
      <c r="E2087" s="25">
        <f t="shared" si="395"/>
        <v>53285.5</v>
      </c>
      <c r="F2087" s="25">
        <f t="shared" si="396"/>
        <v>53178.375</v>
      </c>
      <c r="G2087" s="25">
        <f t="shared" si="385"/>
        <v>1.0552597742973531</v>
      </c>
      <c r="H2087" s="25">
        <f t="shared" si="392"/>
        <v>0.99903006100488578</v>
      </c>
      <c r="I2087" s="4">
        <f t="shared" si="386"/>
        <v>56171.48291168944</v>
      </c>
      <c r="J2087" s="25">
        <f t="shared" si="393"/>
        <v>53153.439418859787</v>
      </c>
      <c r="K2087" s="15">
        <f t="shared" si="387"/>
        <v>53101.883825242992</v>
      </c>
      <c r="L2087" s="36">
        <f t="shared" si="388"/>
        <v>3015.1161747570077</v>
      </c>
      <c r="M2087" s="36">
        <f t="shared" si="389"/>
        <v>3015.1161747570077</v>
      </c>
      <c r="N2087" s="36">
        <f t="shared" si="390"/>
        <v>5.3729104812392105E-2</v>
      </c>
      <c r="O2087" s="36">
        <f t="shared" si="391"/>
        <v>9090925.5472813305</v>
      </c>
      <c r="P2087" s="35">
        <f t="shared" si="394"/>
        <v>9090925.5472813305</v>
      </c>
    </row>
    <row r="2088" spans="1:16" ht="17" x14ac:dyDescent="0.4">
      <c r="A2088" s="1">
        <v>2087</v>
      </c>
      <c r="B2088" s="21">
        <v>41900</v>
      </c>
      <c r="C2088" s="43">
        <v>3</v>
      </c>
      <c r="D2088" s="22">
        <v>44613</v>
      </c>
      <c r="E2088" s="25">
        <f t="shared" si="395"/>
        <v>53071.25</v>
      </c>
      <c r="F2088" s="25">
        <f t="shared" si="396"/>
        <v>52040.125</v>
      </c>
      <c r="G2088" s="25">
        <f t="shared" si="385"/>
        <v>0.85728080015180597</v>
      </c>
      <c r="H2088" s="25">
        <f t="shared" si="392"/>
        <v>1.0006656594296783</v>
      </c>
      <c r="I2088" s="4">
        <f t="shared" si="386"/>
        <v>44583.322690844449</v>
      </c>
      <c r="J2088" s="25">
        <f t="shared" si="393"/>
        <v>53153.98008492263</v>
      </c>
      <c r="K2088" s="15">
        <f t="shared" si="387"/>
        <v>53189.362532991094</v>
      </c>
      <c r="L2088" s="36">
        <f t="shared" si="388"/>
        <v>-8576.3625329910938</v>
      </c>
      <c r="M2088" s="36">
        <f t="shared" si="389"/>
        <v>8576.3625329910938</v>
      </c>
      <c r="N2088" s="36">
        <f t="shared" si="390"/>
        <v>0.19223909024255473</v>
      </c>
      <c r="O2088" s="36">
        <f t="shared" si="391"/>
        <v>73553994.29729341</v>
      </c>
      <c r="P2088" s="35">
        <f t="shared" si="394"/>
        <v>73553994.29729341</v>
      </c>
    </row>
    <row r="2089" spans="1:16" ht="17" x14ac:dyDescent="0.4">
      <c r="A2089" s="1">
        <v>2088</v>
      </c>
      <c r="B2089" s="21">
        <v>41901</v>
      </c>
      <c r="C2089" s="43">
        <v>4</v>
      </c>
      <c r="D2089" s="22">
        <v>55109</v>
      </c>
      <c r="E2089" s="25">
        <f t="shared" si="395"/>
        <v>51009</v>
      </c>
      <c r="F2089" s="25">
        <f t="shared" si="396"/>
        <v>49567.375</v>
      </c>
      <c r="G2089" s="25">
        <f t="shared" si="385"/>
        <v>1.1117998481864331</v>
      </c>
      <c r="H2089" s="25">
        <f t="shared" si="392"/>
        <v>1.0012225194949984</v>
      </c>
      <c r="I2089" s="4">
        <f t="shared" si="386"/>
        <v>55041.710435953988</v>
      </c>
      <c r="J2089" s="25">
        <f t="shared" si="393"/>
        <v>53154.520750985474</v>
      </c>
      <c r="K2089" s="15">
        <f t="shared" si="387"/>
        <v>53219.503188850853</v>
      </c>
      <c r="L2089" s="36">
        <f t="shared" si="388"/>
        <v>1889.4968111491471</v>
      </c>
      <c r="M2089" s="36">
        <f t="shared" si="389"/>
        <v>1889.4968111491471</v>
      </c>
      <c r="N2089" s="36">
        <f t="shared" si="390"/>
        <v>3.428653779145234E-2</v>
      </c>
      <c r="O2089" s="36">
        <f t="shared" si="391"/>
        <v>3570198.1993427956</v>
      </c>
      <c r="P2089" s="35">
        <f t="shared" si="394"/>
        <v>3570198.1993427956</v>
      </c>
    </row>
    <row r="2090" spans="1:16" ht="17" x14ac:dyDescent="0.4">
      <c r="A2090" s="1">
        <v>2089</v>
      </c>
      <c r="B2090" s="21">
        <v>41902</v>
      </c>
      <c r="C2090" s="43">
        <v>1</v>
      </c>
      <c r="D2090" s="22">
        <v>48197</v>
      </c>
      <c r="E2090" s="25">
        <f t="shared" si="395"/>
        <v>48125.75</v>
      </c>
      <c r="F2090" s="25">
        <f t="shared" si="396"/>
        <v>49281</v>
      </c>
      <c r="G2090" s="25">
        <f t="shared" si="385"/>
        <v>0.97800369310687685</v>
      </c>
      <c r="H2090" s="25">
        <f t="shared" si="392"/>
        <v>0.99908176007043725</v>
      </c>
      <c r="I2090" s="4">
        <f t="shared" si="386"/>
        <v>48241.297085237566</v>
      </c>
      <c r="J2090" s="25">
        <f t="shared" si="393"/>
        <v>53155.061417048324</v>
      </c>
      <c r="K2090" s="15">
        <f t="shared" si="387"/>
        <v>53106.252317196828</v>
      </c>
      <c r="L2090" s="36">
        <f t="shared" si="388"/>
        <v>-4909.2523171968278</v>
      </c>
      <c r="M2090" s="36">
        <f t="shared" si="389"/>
        <v>4909.2523171968278</v>
      </c>
      <c r="N2090" s="36">
        <f t="shared" si="390"/>
        <v>0.1018580475381627</v>
      </c>
      <c r="O2090" s="36">
        <f t="shared" si="391"/>
        <v>24100758.313902423</v>
      </c>
      <c r="P2090" s="35">
        <f t="shared" si="394"/>
        <v>24100758.313902423</v>
      </c>
    </row>
    <row r="2091" spans="1:16" ht="17" x14ac:dyDescent="0.4">
      <c r="A2091" s="1">
        <v>2090</v>
      </c>
      <c r="B2091" s="21">
        <v>41903</v>
      </c>
      <c r="C2091" s="43">
        <v>2</v>
      </c>
      <c r="D2091" s="22">
        <v>44584</v>
      </c>
      <c r="E2091" s="25">
        <f t="shared" si="395"/>
        <v>50436.25</v>
      </c>
      <c r="F2091" s="25">
        <f t="shared" si="396"/>
        <v>50513.875</v>
      </c>
      <c r="G2091" s="25">
        <f t="shared" si="385"/>
        <v>0.8826089861448958</v>
      </c>
      <c r="H2091" s="25">
        <f t="shared" si="392"/>
        <v>0.99903006100488578</v>
      </c>
      <c r="I2091" s="4">
        <f t="shared" si="386"/>
        <v>44627.285744689878</v>
      </c>
      <c r="J2091" s="25">
        <f t="shared" si="393"/>
        <v>53155.602083111167</v>
      </c>
      <c r="K2091" s="15">
        <f t="shared" si="387"/>
        <v>53104.044391841984</v>
      </c>
      <c r="L2091" s="36">
        <f t="shared" si="388"/>
        <v>-8520.0443918419842</v>
      </c>
      <c r="M2091" s="36">
        <f t="shared" si="389"/>
        <v>8520.0443918419842</v>
      </c>
      <c r="N2091" s="36">
        <f t="shared" si="390"/>
        <v>0.19110094185900736</v>
      </c>
      <c r="O2091" s="36">
        <f t="shared" si="391"/>
        <v>72591156.438958049</v>
      </c>
      <c r="P2091" s="35">
        <f t="shared" si="394"/>
        <v>72591156.438958049</v>
      </c>
    </row>
    <row r="2092" spans="1:16" ht="17" x14ac:dyDescent="0.4">
      <c r="A2092" s="1">
        <v>2091</v>
      </c>
      <c r="B2092" s="21">
        <v>41904</v>
      </c>
      <c r="C2092" s="43">
        <v>3</v>
      </c>
      <c r="D2092" s="22">
        <v>53855</v>
      </c>
      <c r="E2092" s="25">
        <f t="shared" si="395"/>
        <v>50591.5</v>
      </c>
      <c r="F2092" s="25">
        <f t="shared" si="396"/>
        <v>51570.125</v>
      </c>
      <c r="G2092" s="25">
        <f t="shared" si="385"/>
        <v>1.044306175329224</v>
      </c>
      <c r="H2092" s="25">
        <f t="shared" si="392"/>
        <v>1.0006656594296783</v>
      </c>
      <c r="I2092" s="4">
        <f t="shared" si="386"/>
        <v>53819.17475882428</v>
      </c>
      <c r="J2092" s="25">
        <f t="shared" si="393"/>
        <v>53156.142749174011</v>
      </c>
      <c r="K2092" s="15">
        <f t="shared" si="387"/>
        <v>53191.526636840324</v>
      </c>
      <c r="L2092" s="36">
        <f t="shared" si="388"/>
        <v>663.4733631596755</v>
      </c>
      <c r="M2092" s="36">
        <f t="shared" si="389"/>
        <v>663.4733631596755</v>
      </c>
      <c r="N2092" s="36">
        <f t="shared" si="390"/>
        <v>1.2319624234698272E-2</v>
      </c>
      <c r="O2092" s="36">
        <f t="shared" si="391"/>
        <v>440196.90362241067</v>
      </c>
      <c r="P2092" s="35">
        <f t="shared" si="394"/>
        <v>440196.90362241067</v>
      </c>
    </row>
    <row r="2093" spans="1:16" ht="17" x14ac:dyDescent="0.4">
      <c r="A2093" s="1">
        <v>2092</v>
      </c>
      <c r="B2093" s="21">
        <v>41905</v>
      </c>
      <c r="C2093" s="43">
        <v>4</v>
      </c>
      <c r="D2093" s="22">
        <v>55730</v>
      </c>
      <c r="E2093" s="25">
        <f t="shared" si="395"/>
        <v>52548.75</v>
      </c>
      <c r="F2093" s="25">
        <f t="shared" si="396"/>
        <v>52547.875</v>
      </c>
      <c r="G2093" s="25">
        <f t="shared" ref="G2093:G2156" si="397">D2093/F2093</f>
        <v>1.0605566828344628</v>
      </c>
      <c r="H2093" s="25">
        <f t="shared" si="392"/>
        <v>1.0012225194949984</v>
      </c>
      <c r="I2093" s="4">
        <f t="shared" ref="I2093:I2156" si="398">D2093/H2093</f>
        <v>55661.952178332322</v>
      </c>
      <c r="J2093" s="25">
        <f t="shared" si="393"/>
        <v>53156.683415236854</v>
      </c>
      <c r="K2093" s="15">
        <f t="shared" ref="K2093:K2156" si="399">H2093*J2093</f>
        <v>53221.668497001439</v>
      </c>
      <c r="L2093" s="36">
        <f t="shared" ref="L2093:L2156" si="400">D2093-K2093</f>
        <v>2508.3315029985606</v>
      </c>
      <c r="M2093" s="36">
        <f t="shared" ref="M2093:M2156" si="401">ABS(L2093)</f>
        <v>2508.3315029985606</v>
      </c>
      <c r="N2093" s="36">
        <f t="shared" ref="N2093:N2156" si="402">M2093/D2093</f>
        <v>4.5008639924610815E-2</v>
      </c>
      <c r="O2093" s="36">
        <f t="shared" ref="O2093:O2156" si="403">L2093^2</f>
        <v>6291726.9289350184</v>
      </c>
      <c r="P2093" s="35">
        <f t="shared" si="394"/>
        <v>6291726.9289350184</v>
      </c>
    </row>
    <row r="2094" spans="1:16" ht="17" x14ac:dyDescent="0.4">
      <c r="A2094" s="1">
        <v>2093</v>
      </c>
      <c r="B2094" s="21">
        <v>41906</v>
      </c>
      <c r="C2094" s="43">
        <v>1</v>
      </c>
      <c r="D2094" s="22">
        <v>56026</v>
      </c>
      <c r="E2094" s="25">
        <f t="shared" si="395"/>
        <v>52547</v>
      </c>
      <c r="F2094" s="25">
        <f t="shared" si="396"/>
        <v>52808.75</v>
      </c>
      <c r="G2094" s="25">
        <f t="shared" si="397"/>
        <v>1.0609226690652591</v>
      </c>
      <c r="H2094" s="25">
        <f t="shared" si="392"/>
        <v>0.99908176007043725</v>
      </c>
      <c r="I2094" s="4">
        <f t="shared" si="398"/>
        <v>56077.49259284851</v>
      </c>
      <c r="J2094" s="25">
        <f t="shared" si="393"/>
        <v>53157.224081299697</v>
      </c>
      <c r="K2094" s="15">
        <f t="shared" si="399"/>
        <v>53108.412995603532</v>
      </c>
      <c r="L2094" s="36">
        <f t="shared" si="400"/>
        <v>2917.5870043964678</v>
      </c>
      <c r="M2094" s="36">
        <f t="shared" si="401"/>
        <v>2917.5870043964678</v>
      </c>
      <c r="N2094" s="36">
        <f t="shared" si="402"/>
        <v>5.2075589983159032E-2</v>
      </c>
      <c r="O2094" s="36">
        <f t="shared" si="403"/>
        <v>8512313.9282231554</v>
      </c>
      <c r="P2094" s="35">
        <f t="shared" si="394"/>
        <v>8512313.9282231554</v>
      </c>
    </row>
    <row r="2095" spans="1:16" ht="17" x14ac:dyDescent="0.4">
      <c r="A2095" s="1">
        <v>2094</v>
      </c>
      <c r="B2095" s="21">
        <v>41907</v>
      </c>
      <c r="C2095" s="43">
        <v>2</v>
      </c>
      <c r="D2095" s="22">
        <v>44577</v>
      </c>
      <c r="E2095" s="25">
        <f t="shared" si="395"/>
        <v>53070.5</v>
      </c>
      <c r="F2095" s="25">
        <f t="shared" si="396"/>
        <v>52163.25</v>
      </c>
      <c r="G2095" s="25">
        <f t="shared" si="397"/>
        <v>0.85456715216172308</v>
      </c>
      <c r="H2095" s="25">
        <f t="shared" si="392"/>
        <v>0.99903006100488578</v>
      </c>
      <c r="I2095" s="4">
        <f t="shared" si="398"/>
        <v>44620.278948525047</v>
      </c>
      <c r="J2095" s="25">
        <f t="shared" si="393"/>
        <v>53157.76474736254</v>
      </c>
      <c r="K2095" s="15">
        <f t="shared" si="399"/>
        <v>53106.204958440969</v>
      </c>
      <c r="L2095" s="36">
        <f t="shared" si="400"/>
        <v>-8529.2049584409688</v>
      </c>
      <c r="M2095" s="36">
        <f t="shared" si="401"/>
        <v>8529.2049584409688</v>
      </c>
      <c r="N2095" s="36">
        <f t="shared" si="402"/>
        <v>0.19133645060100429</v>
      </c>
      <c r="O2095" s="36">
        <f t="shared" si="403"/>
        <v>72747337.223094001</v>
      </c>
      <c r="P2095" s="35">
        <f t="shared" si="394"/>
        <v>72747337.223094001</v>
      </c>
    </row>
    <row r="2096" spans="1:16" ht="17" x14ac:dyDescent="0.4">
      <c r="A2096" s="1">
        <v>2095</v>
      </c>
      <c r="B2096" s="21">
        <v>41908</v>
      </c>
      <c r="C2096" s="43">
        <v>3</v>
      </c>
      <c r="D2096" s="22">
        <v>55949</v>
      </c>
      <c r="E2096" s="25">
        <f t="shared" si="395"/>
        <v>51256</v>
      </c>
      <c r="F2096" s="25">
        <f t="shared" si="396"/>
        <v>49735</v>
      </c>
      <c r="G2096" s="25">
        <f t="shared" si="397"/>
        <v>1.1249421936262189</v>
      </c>
      <c r="H2096" s="25">
        <f t="shared" si="392"/>
        <v>1.0006656594296783</v>
      </c>
      <c r="I2096" s="4">
        <f t="shared" si="398"/>
        <v>55911.781795217896</v>
      </c>
      <c r="J2096" s="25">
        <f t="shared" si="393"/>
        <v>53158.305413425391</v>
      </c>
      <c r="K2096" s="15">
        <f t="shared" si="399"/>
        <v>53193.690740689555</v>
      </c>
      <c r="L2096" s="36">
        <f t="shared" si="400"/>
        <v>2755.3092593104448</v>
      </c>
      <c r="M2096" s="36">
        <f t="shared" si="401"/>
        <v>2755.3092593104448</v>
      </c>
      <c r="N2096" s="36">
        <f t="shared" si="402"/>
        <v>4.9246800824151366E-2</v>
      </c>
      <c r="O2096" s="36">
        <f t="shared" si="403"/>
        <v>7591729.1144418716</v>
      </c>
      <c r="P2096" s="35">
        <f t="shared" si="394"/>
        <v>7591729.1144418716</v>
      </c>
    </row>
    <row r="2097" spans="1:16" ht="17" x14ac:dyDescent="0.4">
      <c r="A2097" s="1">
        <v>2096</v>
      </c>
      <c r="B2097" s="21">
        <v>41909</v>
      </c>
      <c r="C2097" s="43">
        <v>4</v>
      </c>
      <c r="D2097" s="22">
        <v>48472</v>
      </c>
      <c r="E2097" s="25">
        <f t="shared" si="395"/>
        <v>48214</v>
      </c>
      <c r="F2097" s="25">
        <f t="shared" si="396"/>
        <v>49442</v>
      </c>
      <c r="G2097" s="25">
        <f t="shared" si="397"/>
        <v>0.98038105254641805</v>
      </c>
      <c r="H2097" s="25">
        <f t="shared" si="392"/>
        <v>1.0012225194949984</v>
      </c>
      <c r="I2097" s="4">
        <f t="shared" si="398"/>
        <v>48412.814390599749</v>
      </c>
      <c r="J2097" s="25">
        <f t="shared" si="393"/>
        <v>53158.846079488234</v>
      </c>
      <c r="K2097" s="15">
        <f t="shared" si="399"/>
        <v>53223.833805152026</v>
      </c>
      <c r="L2097" s="36">
        <f t="shared" si="400"/>
        <v>-4751.8338051520259</v>
      </c>
      <c r="M2097" s="36">
        <f t="shared" si="401"/>
        <v>4751.8338051520259</v>
      </c>
      <c r="N2097" s="36">
        <f t="shared" si="402"/>
        <v>9.8032550857237707E-2</v>
      </c>
      <c r="O2097" s="36">
        <f t="shared" si="403"/>
        <v>22579924.511785582</v>
      </c>
      <c r="P2097" s="35">
        <f t="shared" si="394"/>
        <v>22579924.511785582</v>
      </c>
    </row>
    <row r="2098" spans="1:16" ht="17" x14ac:dyDescent="0.4">
      <c r="A2098" s="1">
        <v>2097</v>
      </c>
      <c r="B2098" s="21">
        <v>41910</v>
      </c>
      <c r="C2098" s="43">
        <v>1</v>
      </c>
      <c r="D2098" s="22">
        <v>43858</v>
      </c>
      <c r="E2098" s="25">
        <f t="shared" si="395"/>
        <v>50670</v>
      </c>
      <c r="F2098" s="25">
        <f t="shared" si="396"/>
        <v>50680.75</v>
      </c>
      <c r="G2098" s="25">
        <f t="shared" si="397"/>
        <v>0.86537788016159978</v>
      </c>
      <c r="H2098" s="25">
        <f t="shared" si="392"/>
        <v>0.99908176007043725</v>
      </c>
      <c r="I2098" s="4">
        <f t="shared" si="398"/>
        <v>43898.30918032967</v>
      </c>
      <c r="J2098" s="25">
        <f t="shared" si="393"/>
        <v>53159.386745551077</v>
      </c>
      <c r="K2098" s="15">
        <f t="shared" si="399"/>
        <v>53110.573674010244</v>
      </c>
      <c r="L2098" s="36">
        <f t="shared" si="400"/>
        <v>-9252.5736740102438</v>
      </c>
      <c r="M2098" s="36">
        <f t="shared" si="401"/>
        <v>9252.5736740102438</v>
      </c>
      <c r="N2098" s="36">
        <f t="shared" si="402"/>
        <v>0.21096661211204898</v>
      </c>
      <c r="O2098" s="36">
        <f t="shared" si="403"/>
        <v>85610119.592987418</v>
      </c>
      <c r="P2098" s="35">
        <f t="shared" si="394"/>
        <v>85610119.592987418</v>
      </c>
    </row>
    <row r="2099" spans="1:16" ht="17" x14ac:dyDescent="0.4">
      <c r="A2099" s="1">
        <v>2098</v>
      </c>
      <c r="B2099" s="21">
        <v>41911</v>
      </c>
      <c r="C2099" s="43">
        <v>2</v>
      </c>
      <c r="D2099" s="22">
        <v>54401</v>
      </c>
      <c r="E2099" s="25">
        <f t="shared" si="395"/>
        <v>50691.5</v>
      </c>
      <c r="F2099" s="25">
        <f t="shared" si="396"/>
        <v>51712.25</v>
      </c>
      <c r="G2099" s="25">
        <f t="shared" si="397"/>
        <v>1.0519944500577716</v>
      </c>
      <c r="H2099" s="25">
        <f t="shared" si="392"/>
        <v>0.99903006100488578</v>
      </c>
      <c r="I2099" s="4">
        <f t="shared" si="398"/>
        <v>54453.816880425133</v>
      </c>
      <c r="J2099" s="25">
        <f t="shared" si="393"/>
        <v>53159.92741161392</v>
      </c>
      <c r="K2099" s="15">
        <f t="shared" si="399"/>
        <v>53108.365525039953</v>
      </c>
      <c r="L2099" s="36">
        <f t="shared" si="400"/>
        <v>1292.6344749600466</v>
      </c>
      <c r="M2099" s="36">
        <f t="shared" si="401"/>
        <v>1292.6344749600466</v>
      </c>
      <c r="N2099" s="36">
        <f t="shared" si="402"/>
        <v>2.3761226355398735E-2</v>
      </c>
      <c r="O2099" s="36">
        <f t="shared" si="403"/>
        <v>1670903.8858552354</v>
      </c>
      <c r="P2099" s="35">
        <f t="shared" si="394"/>
        <v>1670903.8858552354</v>
      </c>
    </row>
    <row r="2100" spans="1:16" ht="17" x14ac:dyDescent="0.4">
      <c r="A2100" s="1">
        <v>2099</v>
      </c>
      <c r="B2100" s="21">
        <v>41912</v>
      </c>
      <c r="C2100" s="43">
        <v>3</v>
      </c>
      <c r="D2100" s="22">
        <v>56035</v>
      </c>
      <c r="E2100" s="25">
        <f t="shared" si="395"/>
        <v>52733</v>
      </c>
      <c r="F2100" s="25">
        <f t="shared" si="396"/>
        <v>52880.75</v>
      </c>
      <c r="G2100" s="25">
        <f t="shared" si="397"/>
        <v>1.0596483597528401</v>
      </c>
      <c r="H2100" s="25">
        <f t="shared" si="392"/>
        <v>1.0006656594296783</v>
      </c>
      <c r="I2100" s="4">
        <f t="shared" si="398"/>
        <v>55997.724586588411</v>
      </c>
      <c r="J2100" s="25">
        <f t="shared" si="393"/>
        <v>53160.468077676764</v>
      </c>
      <c r="K2100" s="15">
        <f t="shared" si="399"/>
        <v>53195.854844538786</v>
      </c>
      <c r="L2100" s="36">
        <f t="shared" si="400"/>
        <v>2839.145155461214</v>
      </c>
      <c r="M2100" s="36">
        <f t="shared" si="401"/>
        <v>2839.145155461214</v>
      </c>
      <c r="N2100" s="36">
        <f t="shared" si="402"/>
        <v>5.0667353537275167E-2</v>
      </c>
      <c r="O2100" s="36">
        <f t="shared" si="403"/>
        <v>8060745.2137788814</v>
      </c>
      <c r="P2100" s="35">
        <f t="shared" si="394"/>
        <v>8060745.2137788814</v>
      </c>
    </row>
    <row r="2101" spans="1:16" ht="17" x14ac:dyDescent="0.4">
      <c r="A2101" s="1">
        <v>2100</v>
      </c>
      <c r="B2101" s="21">
        <v>41913</v>
      </c>
      <c r="C2101" s="43">
        <v>4</v>
      </c>
      <c r="D2101" s="22">
        <v>56638</v>
      </c>
      <c r="E2101" s="25">
        <f t="shared" si="395"/>
        <v>53028.5</v>
      </c>
      <c r="F2101" s="25">
        <f t="shared" si="396"/>
        <v>53163</v>
      </c>
      <c r="G2101" s="25">
        <f t="shared" si="397"/>
        <v>1.0653650094990876</v>
      </c>
      <c r="H2101" s="25">
        <f t="shared" si="392"/>
        <v>1.0012225194949984</v>
      </c>
      <c r="I2101" s="4">
        <f t="shared" si="398"/>
        <v>56568.843486028818</v>
      </c>
      <c r="J2101" s="25">
        <f t="shared" si="393"/>
        <v>53161.008743739614</v>
      </c>
      <c r="K2101" s="15">
        <f t="shared" si="399"/>
        <v>53225.99911330262</v>
      </c>
      <c r="L2101" s="36">
        <f t="shared" si="400"/>
        <v>3412.0008866973803</v>
      </c>
      <c r="M2101" s="36">
        <f t="shared" si="401"/>
        <v>3412.0008866973803</v>
      </c>
      <c r="N2101" s="36">
        <f t="shared" si="402"/>
        <v>6.0242255847617859E-2</v>
      </c>
      <c r="O2101" s="36">
        <f t="shared" si="403"/>
        <v>11641750.050823709</v>
      </c>
      <c r="P2101" s="35">
        <f t="shared" si="394"/>
        <v>11641750.050823709</v>
      </c>
    </row>
    <row r="2102" spans="1:16" ht="17" x14ac:dyDescent="0.4">
      <c r="A2102" s="1">
        <v>2101</v>
      </c>
      <c r="B2102" s="21">
        <v>41914</v>
      </c>
      <c r="C2102" s="43">
        <v>1</v>
      </c>
      <c r="D2102" s="22">
        <v>45040</v>
      </c>
      <c r="E2102" s="25">
        <f t="shared" si="395"/>
        <v>53297.5</v>
      </c>
      <c r="F2102" s="25">
        <f t="shared" si="396"/>
        <v>52305.875</v>
      </c>
      <c r="G2102" s="25">
        <f t="shared" si="397"/>
        <v>0.86108874003159297</v>
      </c>
      <c r="H2102" s="25">
        <f t="shared" si="392"/>
        <v>0.99908176007043725</v>
      </c>
      <c r="I2102" s="4">
        <f t="shared" si="398"/>
        <v>45081.395537462908</v>
      </c>
      <c r="J2102" s="25">
        <f t="shared" si="393"/>
        <v>53161.549409802457</v>
      </c>
      <c r="K2102" s="15">
        <f t="shared" si="399"/>
        <v>53112.734352416956</v>
      </c>
      <c r="L2102" s="36">
        <f t="shared" si="400"/>
        <v>-8072.7343524169555</v>
      </c>
      <c r="M2102" s="36">
        <f t="shared" si="401"/>
        <v>8072.7343524169555</v>
      </c>
      <c r="N2102" s="36">
        <f t="shared" si="402"/>
        <v>0.17923477691867129</v>
      </c>
      <c r="O2102" s="36">
        <f t="shared" si="403"/>
        <v>65169039.924692802</v>
      </c>
      <c r="P2102" s="35">
        <f t="shared" si="394"/>
        <v>65169039.924692802</v>
      </c>
    </row>
    <row r="2103" spans="1:16" ht="17" x14ac:dyDescent="0.4">
      <c r="A2103" s="1">
        <v>2102</v>
      </c>
      <c r="B2103" s="21">
        <v>41915</v>
      </c>
      <c r="C2103" s="43">
        <v>2</v>
      </c>
      <c r="D2103" s="22">
        <v>55477</v>
      </c>
      <c r="E2103" s="25">
        <f t="shared" si="395"/>
        <v>51314.25</v>
      </c>
      <c r="F2103" s="25">
        <f t="shared" si="396"/>
        <v>49745.875</v>
      </c>
      <c r="G2103" s="25">
        <f t="shared" si="397"/>
        <v>1.1152080448881441</v>
      </c>
      <c r="H2103" s="25">
        <f t="shared" si="392"/>
        <v>0.99903006100488578</v>
      </c>
      <c r="I2103" s="4">
        <f t="shared" si="398"/>
        <v>55530.861548047738</v>
      </c>
      <c r="J2103" s="25">
        <f t="shared" si="393"/>
        <v>53162.090075865301</v>
      </c>
      <c r="K2103" s="15">
        <f t="shared" si="399"/>
        <v>53110.526091638945</v>
      </c>
      <c r="L2103" s="36">
        <f t="shared" si="400"/>
        <v>2366.4739083610548</v>
      </c>
      <c r="M2103" s="36">
        <f t="shared" si="401"/>
        <v>2366.4739083610548</v>
      </c>
      <c r="N2103" s="36">
        <f t="shared" si="402"/>
        <v>4.265684713234412E-2</v>
      </c>
      <c r="O2103" s="36">
        <f t="shared" si="403"/>
        <v>5600198.7589536458</v>
      </c>
      <c r="P2103" s="35">
        <f t="shared" si="394"/>
        <v>5600198.7589536458</v>
      </c>
    </row>
    <row r="2104" spans="1:16" ht="17" x14ac:dyDescent="0.4">
      <c r="A2104" s="1">
        <v>2103</v>
      </c>
      <c r="B2104" s="21">
        <v>41916</v>
      </c>
      <c r="C2104" s="43">
        <v>3</v>
      </c>
      <c r="D2104" s="22">
        <v>48102</v>
      </c>
      <c r="E2104" s="25">
        <f t="shared" si="395"/>
        <v>48177.5</v>
      </c>
      <c r="F2104" s="25">
        <f t="shared" si="396"/>
        <v>49439.25</v>
      </c>
      <c r="G2104" s="25">
        <f t="shared" si="397"/>
        <v>0.97295165278599494</v>
      </c>
      <c r="H2104" s="25">
        <f t="shared" si="392"/>
        <v>1.0006656594296783</v>
      </c>
      <c r="I2104" s="4">
        <f t="shared" si="398"/>
        <v>48070.001750050425</v>
      </c>
      <c r="J2104" s="25">
        <f t="shared" si="393"/>
        <v>53162.630741928144</v>
      </c>
      <c r="K2104" s="15">
        <f t="shared" si="399"/>
        <v>53198.018948388017</v>
      </c>
      <c r="L2104" s="36">
        <f t="shared" si="400"/>
        <v>-5096.0189483880167</v>
      </c>
      <c r="M2104" s="36">
        <f t="shared" si="401"/>
        <v>5096.0189483880167</v>
      </c>
      <c r="N2104" s="36">
        <f t="shared" si="402"/>
        <v>0.10594193481327215</v>
      </c>
      <c r="O2104" s="36">
        <f t="shared" si="403"/>
        <v>25969409.122329708</v>
      </c>
      <c r="P2104" s="35">
        <f t="shared" si="394"/>
        <v>25969409.122329708</v>
      </c>
    </row>
    <row r="2105" spans="1:16" ht="17" x14ac:dyDescent="0.4">
      <c r="A2105" s="1">
        <v>2104</v>
      </c>
      <c r="B2105" s="21">
        <v>41917</v>
      </c>
      <c r="C2105" s="43">
        <v>4</v>
      </c>
      <c r="D2105" s="22">
        <v>44091</v>
      </c>
      <c r="E2105" s="25">
        <f t="shared" si="395"/>
        <v>50701</v>
      </c>
      <c r="F2105" s="25">
        <f t="shared" si="396"/>
        <v>50946.625</v>
      </c>
      <c r="G2105" s="25">
        <f t="shared" si="397"/>
        <v>0.86543514904078533</v>
      </c>
      <c r="H2105" s="25">
        <f t="shared" si="392"/>
        <v>1.0012225194949984</v>
      </c>
      <c r="I2105" s="4">
        <f t="shared" si="398"/>
        <v>44037.163708861481</v>
      </c>
      <c r="J2105" s="25">
        <f t="shared" si="393"/>
        <v>53163.171407990987</v>
      </c>
      <c r="K2105" s="15">
        <f t="shared" si="399"/>
        <v>53228.164421453199</v>
      </c>
      <c r="L2105" s="36">
        <f t="shared" si="400"/>
        <v>-9137.1644214531989</v>
      </c>
      <c r="M2105" s="36">
        <f t="shared" si="401"/>
        <v>9137.1644214531989</v>
      </c>
      <c r="N2105" s="36">
        <f t="shared" si="402"/>
        <v>0.20723422969434122</v>
      </c>
      <c r="O2105" s="36">
        <f t="shared" si="403"/>
        <v>83487773.664670169</v>
      </c>
      <c r="P2105" s="35">
        <f t="shared" si="394"/>
        <v>83487773.664670169</v>
      </c>
    </row>
    <row r="2106" spans="1:16" ht="17" x14ac:dyDescent="0.4">
      <c r="A2106" s="1">
        <v>2105</v>
      </c>
      <c r="B2106" s="21">
        <v>41918</v>
      </c>
      <c r="C2106" s="43">
        <v>1</v>
      </c>
      <c r="D2106" s="22">
        <v>55134</v>
      </c>
      <c r="E2106" s="25">
        <f t="shared" si="395"/>
        <v>51192.25</v>
      </c>
      <c r="F2106" s="25">
        <f t="shared" si="396"/>
        <v>52433.5</v>
      </c>
      <c r="G2106" s="25">
        <f t="shared" si="397"/>
        <v>1.0515033327929664</v>
      </c>
      <c r="H2106" s="25">
        <f t="shared" si="392"/>
        <v>0.99908176007043725</v>
      </c>
      <c r="I2106" s="4">
        <f t="shared" si="398"/>
        <v>55184.672770037301</v>
      </c>
      <c r="J2106" s="25">
        <f t="shared" si="393"/>
        <v>53163.71207405383</v>
      </c>
      <c r="K2106" s="15">
        <f t="shared" si="399"/>
        <v>53114.89503082366</v>
      </c>
      <c r="L2106" s="36">
        <f t="shared" si="400"/>
        <v>2019.1049691763401</v>
      </c>
      <c r="M2106" s="36">
        <f t="shared" si="401"/>
        <v>2019.1049691763401</v>
      </c>
      <c r="N2106" s="36">
        <f t="shared" si="402"/>
        <v>3.662177547749737E-2</v>
      </c>
      <c r="O2106" s="36">
        <f t="shared" si="403"/>
        <v>4076784.8765525892</v>
      </c>
      <c r="P2106" s="35">
        <f t="shared" si="394"/>
        <v>4076784.8765525892</v>
      </c>
    </row>
    <row r="2107" spans="1:16" ht="17" x14ac:dyDescent="0.4">
      <c r="A2107" s="1">
        <v>2106</v>
      </c>
      <c r="B2107" s="21">
        <v>41919</v>
      </c>
      <c r="C2107" s="43">
        <v>2</v>
      </c>
      <c r="D2107" s="22">
        <v>57442</v>
      </c>
      <c r="E2107" s="25">
        <f t="shared" si="395"/>
        <v>53674.75</v>
      </c>
      <c r="F2107" s="25">
        <f t="shared" si="396"/>
        <v>53943.125</v>
      </c>
      <c r="G2107" s="25">
        <f t="shared" si="397"/>
        <v>1.0648622970953203</v>
      </c>
      <c r="H2107" s="25">
        <f t="shared" si="392"/>
        <v>0.99903006100488578</v>
      </c>
      <c r="I2107" s="4">
        <f t="shared" si="398"/>
        <v>57497.769328603892</v>
      </c>
      <c r="J2107" s="25">
        <f t="shared" si="393"/>
        <v>53164.252740116681</v>
      </c>
      <c r="K2107" s="15">
        <f t="shared" si="399"/>
        <v>53112.686658237937</v>
      </c>
      <c r="L2107" s="36">
        <f t="shared" si="400"/>
        <v>4329.3133417620629</v>
      </c>
      <c r="M2107" s="36">
        <f t="shared" si="401"/>
        <v>4329.3133417620629</v>
      </c>
      <c r="N2107" s="36">
        <f t="shared" si="402"/>
        <v>7.536842975108915E-2</v>
      </c>
      <c r="O2107" s="36">
        <f t="shared" si="403"/>
        <v>18742954.011158999</v>
      </c>
      <c r="P2107" s="35">
        <f t="shared" si="394"/>
        <v>18742954.011158999</v>
      </c>
    </row>
    <row r="2108" spans="1:16" ht="17" x14ac:dyDescent="0.4">
      <c r="A2108" s="1">
        <v>2107</v>
      </c>
      <c r="B2108" s="21">
        <v>41920</v>
      </c>
      <c r="C2108" s="43">
        <v>3</v>
      </c>
      <c r="D2108" s="22">
        <v>58032</v>
      </c>
      <c r="E2108" s="25">
        <f t="shared" si="395"/>
        <v>54211.5</v>
      </c>
      <c r="F2108" s="25">
        <f t="shared" si="396"/>
        <v>54248.5</v>
      </c>
      <c r="G2108" s="25">
        <f t="shared" si="397"/>
        <v>1.0697438638856374</v>
      </c>
      <c r="H2108" s="25">
        <f t="shared" si="392"/>
        <v>1.0006656594296783</v>
      </c>
      <c r="I2108" s="4">
        <f t="shared" si="398"/>
        <v>57993.396148994354</v>
      </c>
      <c r="J2108" s="25">
        <f t="shared" si="393"/>
        <v>53164.793406179524</v>
      </c>
      <c r="K2108" s="15">
        <f t="shared" si="399"/>
        <v>53200.183052237247</v>
      </c>
      <c r="L2108" s="36">
        <f t="shared" si="400"/>
        <v>4831.8169477627525</v>
      </c>
      <c r="M2108" s="36">
        <f t="shared" si="401"/>
        <v>4831.8169477627525</v>
      </c>
      <c r="N2108" s="36">
        <f t="shared" si="402"/>
        <v>8.3261251512316531E-2</v>
      </c>
      <c r="O2108" s="36">
        <f t="shared" si="403"/>
        <v>23346455.016687363</v>
      </c>
      <c r="P2108" s="35">
        <f t="shared" si="394"/>
        <v>23346455.016687363</v>
      </c>
    </row>
    <row r="2109" spans="1:16" ht="17" x14ac:dyDescent="0.4">
      <c r="A2109" s="1">
        <v>2108</v>
      </c>
      <c r="B2109" s="21">
        <v>41921</v>
      </c>
      <c r="C2109" s="43">
        <v>4</v>
      </c>
      <c r="D2109" s="22">
        <v>46238</v>
      </c>
      <c r="E2109" s="25">
        <f t="shared" si="395"/>
        <v>54285.5</v>
      </c>
      <c r="F2109" s="25">
        <f t="shared" si="396"/>
        <v>53201.5</v>
      </c>
      <c r="G2109" s="25">
        <f t="shared" si="397"/>
        <v>0.86911083334116523</v>
      </c>
      <c r="H2109" s="25">
        <f t="shared" si="392"/>
        <v>1.0012225194949984</v>
      </c>
      <c r="I2109" s="4">
        <f t="shared" si="398"/>
        <v>46181.542164394938</v>
      </c>
      <c r="J2109" s="25">
        <f t="shared" si="393"/>
        <v>53165.334072242367</v>
      </c>
      <c r="K2109" s="15">
        <f t="shared" si="399"/>
        <v>53230.329729603785</v>
      </c>
      <c r="L2109" s="36">
        <f t="shared" si="400"/>
        <v>-6992.3297296037854</v>
      </c>
      <c r="M2109" s="36">
        <f t="shared" si="401"/>
        <v>6992.3297296037854</v>
      </c>
      <c r="N2109" s="36">
        <f t="shared" si="402"/>
        <v>0.15122474435753677</v>
      </c>
      <c r="O2109" s="36">
        <f t="shared" si="403"/>
        <v>48892675.047500946</v>
      </c>
      <c r="P2109" s="35">
        <f t="shared" si="394"/>
        <v>48892675.047500946</v>
      </c>
    </row>
    <row r="2110" spans="1:16" ht="17" x14ac:dyDescent="0.4">
      <c r="A2110" s="1">
        <v>2109</v>
      </c>
      <c r="B2110" s="21">
        <v>41922</v>
      </c>
      <c r="C2110" s="43">
        <v>1</v>
      </c>
      <c r="D2110" s="22">
        <v>55430</v>
      </c>
      <c r="E2110" s="25">
        <f t="shared" si="395"/>
        <v>52117.5</v>
      </c>
      <c r="F2110" s="25">
        <f t="shared" si="396"/>
        <v>50250.25</v>
      </c>
      <c r="G2110" s="25">
        <f t="shared" si="397"/>
        <v>1.1030790891587603</v>
      </c>
      <c r="H2110" s="25">
        <f t="shared" si="392"/>
        <v>0.99908176007043725</v>
      </c>
      <c r="I2110" s="4">
        <f t="shared" si="398"/>
        <v>55480.944818862547</v>
      </c>
      <c r="J2110" s="25">
        <f t="shared" si="393"/>
        <v>53165.87473830521</v>
      </c>
      <c r="K2110" s="15">
        <f t="shared" si="399"/>
        <v>53117.055709230364</v>
      </c>
      <c r="L2110" s="36">
        <f t="shared" si="400"/>
        <v>2312.9442907696357</v>
      </c>
      <c r="M2110" s="36">
        <f t="shared" si="401"/>
        <v>2312.9442907696357</v>
      </c>
      <c r="N2110" s="36">
        <f t="shared" si="402"/>
        <v>4.17273009339642E-2</v>
      </c>
      <c r="O2110" s="36">
        <f t="shared" si="403"/>
        <v>5349711.2922038529</v>
      </c>
      <c r="P2110" s="35">
        <f t="shared" si="394"/>
        <v>5349711.2922038529</v>
      </c>
    </row>
    <row r="2111" spans="1:16" ht="17" x14ac:dyDescent="0.4">
      <c r="A2111" s="1">
        <v>2110</v>
      </c>
      <c r="B2111" s="21">
        <v>41923</v>
      </c>
      <c r="C2111" s="43">
        <v>2</v>
      </c>
      <c r="D2111" s="22">
        <v>48770</v>
      </c>
      <c r="E2111" s="25">
        <f t="shared" si="395"/>
        <v>48383</v>
      </c>
      <c r="F2111" s="25">
        <f t="shared" si="396"/>
        <v>48026.125</v>
      </c>
      <c r="G2111" s="25">
        <f t="shared" si="397"/>
        <v>1.0154889656410964</v>
      </c>
      <c r="H2111" s="25">
        <f t="shared" si="392"/>
        <v>0.99903006100488578</v>
      </c>
      <c r="I2111" s="4">
        <f t="shared" si="398"/>
        <v>48817.34985125887</v>
      </c>
      <c r="J2111" s="25">
        <f t="shared" si="393"/>
        <v>53166.415404368054</v>
      </c>
      <c r="K2111" s="15">
        <f t="shared" si="399"/>
        <v>53114.847224836914</v>
      </c>
      <c r="L2111" s="36">
        <f t="shared" si="400"/>
        <v>-4344.8472248369144</v>
      </c>
      <c r="M2111" s="36">
        <f t="shared" si="401"/>
        <v>4344.8472248369144</v>
      </c>
      <c r="N2111" s="36">
        <f t="shared" si="402"/>
        <v>8.9088522141417145E-2</v>
      </c>
      <c r="O2111" s="36">
        <f t="shared" si="403"/>
        <v>18877697.407173038</v>
      </c>
      <c r="P2111" s="35">
        <f t="shared" si="394"/>
        <v>18877697.407173038</v>
      </c>
    </row>
    <row r="2112" spans="1:16" ht="17" x14ac:dyDescent="0.4">
      <c r="A2112" s="1">
        <v>2111</v>
      </c>
      <c r="B2112" s="21">
        <v>41924</v>
      </c>
      <c r="C2112" s="43">
        <v>3</v>
      </c>
      <c r="D2112" s="22">
        <v>43094</v>
      </c>
      <c r="E2112" s="25">
        <f t="shared" si="395"/>
        <v>47669.25</v>
      </c>
      <c r="F2112" s="25">
        <f t="shared" si="396"/>
        <v>47403.125</v>
      </c>
      <c r="G2112" s="25">
        <f t="shared" si="397"/>
        <v>0.90909618300481243</v>
      </c>
      <c r="H2112" s="25">
        <f t="shared" si="392"/>
        <v>1.0006656594296783</v>
      </c>
      <c r="I2112" s="4">
        <f t="shared" si="398"/>
        <v>43065.333154893204</v>
      </c>
      <c r="J2112" s="25">
        <f t="shared" si="393"/>
        <v>53166.956070430897</v>
      </c>
      <c r="K2112" s="15">
        <f t="shared" si="399"/>
        <v>53202.347156086471</v>
      </c>
      <c r="L2112" s="36">
        <f t="shared" si="400"/>
        <v>-10108.347156086471</v>
      </c>
      <c r="M2112" s="36">
        <f t="shared" si="401"/>
        <v>10108.347156086471</v>
      </c>
      <c r="N2112" s="36">
        <f t="shared" si="402"/>
        <v>0.2345650706847002</v>
      </c>
      <c r="O2112" s="36">
        <f t="shared" si="403"/>
        <v>102178682.22796145</v>
      </c>
      <c r="P2112" s="35">
        <f t="shared" si="394"/>
        <v>102178682.22796145</v>
      </c>
    </row>
    <row r="2113" spans="1:16" ht="17" x14ac:dyDescent="0.4">
      <c r="A2113" s="1">
        <v>2112</v>
      </c>
      <c r="B2113" s="21">
        <v>41925</v>
      </c>
      <c r="C2113" s="43">
        <v>4</v>
      </c>
      <c r="D2113" s="22">
        <v>43383</v>
      </c>
      <c r="E2113" s="25">
        <f t="shared" si="395"/>
        <v>47137</v>
      </c>
      <c r="F2113" s="25">
        <f t="shared" si="396"/>
        <v>47892.125</v>
      </c>
      <c r="G2113" s="25">
        <f t="shared" si="397"/>
        <v>0.9058482996943652</v>
      </c>
      <c r="H2113" s="25">
        <f t="shared" si="392"/>
        <v>1.0012225194949984</v>
      </c>
      <c r="I2113" s="4">
        <f t="shared" si="398"/>
        <v>43330.028195811792</v>
      </c>
      <c r="J2113" s="25">
        <f t="shared" si="393"/>
        <v>53167.496736493747</v>
      </c>
      <c r="K2113" s="15">
        <f t="shared" si="399"/>
        <v>53232.495037754372</v>
      </c>
      <c r="L2113" s="36">
        <f t="shared" si="400"/>
        <v>-9849.4950377543719</v>
      </c>
      <c r="M2113" s="36">
        <f t="shared" si="401"/>
        <v>9849.4950377543719</v>
      </c>
      <c r="N2113" s="36">
        <f t="shared" si="402"/>
        <v>0.22703582135293485</v>
      </c>
      <c r="O2113" s="36">
        <f t="shared" si="403"/>
        <v>97012552.49874799</v>
      </c>
      <c r="P2113" s="35">
        <f t="shared" si="394"/>
        <v>97012552.49874799</v>
      </c>
    </row>
    <row r="2114" spans="1:16" ht="17" x14ac:dyDescent="0.4">
      <c r="A2114" s="1">
        <v>2113</v>
      </c>
      <c r="B2114" s="21">
        <v>41926</v>
      </c>
      <c r="C2114" s="43">
        <v>1</v>
      </c>
      <c r="D2114" s="22">
        <v>53301</v>
      </c>
      <c r="E2114" s="25">
        <f t="shared" si="395"/>
        <v>48647.25</v>
      </c>
      <c r="F2114" s="25">
        <f t="shared" si="396"/>
        <v>48755.75</v>
      </c>
      <c r="G2114" s="25">
        <f t="shared" si="397"/>
        <v>1.0932249016782636</v>
      </c>
      <c r="H2114" s="25">
        <f t="shared" ref="H2114:H2177" si="404">VLOOKUP(C2114,$Q$38:$S$42,3,FALSE)</f>
        <v>0.99908176007043725</v>
      </c>
      <c r="I2114" s="4">
        <f t="shared" si="398"/>
        <v>53349.988089305298</v>
      </c>
      <c r="J2114" s="25">
        <f t="shared" si="393"/>
        <v>53168.037402556591</v>
      </c>
      <c r="K2114" s="15">
        <f t="shared" si="399"/>
        <v>53119.216387637076</v>
      </c>
      <c r="L2114" s="36">
        <f t="shared" si="400"/>
        <v>181.78361236292403</v>
      </c>
      <c r="M2114" s="36">
        <f t="shared" si="401"/>
        <v>181.78361236292403</v>
      </c>
      <c r="N2114" s="36">
        <f t="shared" si="402"/>
        <v>3.4105103537067603E-3</v>
      </c>
      <c r="O2114" s="36">
        <f t="shared" si="403"/>
        <v>33045.28172371383</v>
      </c>
      <c r="P2114" s="35">
        <f t="shared" si="394"/>
        <v>33045.28172371383</v>
      </c>
    </row>
    <row r="2115" spans="1:16" ht="17" x14ac:dyDescent="0.4">
      <c r="A2115" s="1">
        <v>2114</v>
      </c>
      <c r="B2115" s="21">
        <v>41927</v>
      </c>
      <c r="C2115" s="43">
        <v>2</v>
      </c>
      <c r="D2115" s="22">
        <v>54811</v>
      </c>
      <c r="E2115" s="25">
        <f t="shared" si="395"/>
        <v>48864.25</v>
      </c>
      <c r="F2115" s="25">
        <f t="shared" si="396"/>
        <v>50245</v>
      </c>
      <c r="G2115" s="25">
        <f t="shared" si="397"/>
        <v>1.0908747139018808</v>
      </c>
      <c r="H2115" s="25">
        <f t="shared" si="404"/>
        <v>0.99903006100488578</v>
      </c>
      <c r="I2115" s="4">
        <f t="shared" si="398"/>
        <v>54864.2149415081</v>
      </c>
      <c r="J2115" s="25">
        <f t="shared" ref="J2115:J2178" si="405">INTERCEPT($I$2:$I$3896,$A$2:$A$3896)+SLOPE($I$2:$I$3896,$A$2:$A$3896)*A2115</f>
        <v>53168.578068619434</v>
      </c>
      <c r="K2115" s="15">
        <f t="shared" si="399"/>
        <v>53117.007791435906</v>
      </c>
      <c r="L2115" s="36">
        <f t="shared" si="400"/>
        <v>1693.9922085640937</v>
      </c>
      <c r="M2115" s="36">
        <f t="shared" si="401"/>
        <v>1693.9922085640937</v>
      </c>
      <c r="N2115" s="36">
        <f t="shared" si="402"/>
        <v>3.0906062807905234E-2</v>
      </c>
      <c r="O2115" s="36">
        <f t="shared" si="403"/>
        <v>2869609.6026758561</v>
      </c>
      <c r="P2115" s="35">
        <f t="shared" ref="P2115:P2178" si="406">(D2115-K2115)^2</f>
        <v>2869609.6026758561</v>
      </c>
    </row>
    <row r="2116" spans="1:16" ht="17" x14ac:dyDescent="0.4">
      <c r="A2116" s="1">
        <v>2115</v>
      </c>
      <c r="B2116" s="21">
        <v>41928</v>
      </c>
      <c r="C2116" s="43">
        <v>3</v>
      </c>
      <c r="D2116" s="22">
        <v>43962</v>
      </c>
      <c r="E2116" s="25">
        <f t="shared" si="395"/>
        <v>51625.75</v>
      </c>
      <c r="F2116" s="25">
        <f t="shared" si="396"/>
        <v>50908.375</v>
      </c>
      <c r="G2116" s="25">
        <f t="shared" si="397"/>
        <v>0.86355142940626173</v>
      </c>
      <c r="H2116" s="25">
        <f t="shared" si="404"/>
        <v>1.0006656594296783</v>
      </c>
      <c r="I2116" s="4">
        <f t="shared" si="398"/>
        <v>43932.755746865347</v>
      </c>
      <c r="J2116" s="25">
        <f t="shared" si="405"/>
        <v>53169.118734682277</v>
      </c>
      <c r="K2116" s="15">
        <f t="shared" si="399"/>
        <v>53204.511259935709</v>
      </c>
      <c r="L2116" s="36">
        <f t="shared" si="400"/>
        <v>-9242.5112599357089</v>
      </c>
      <c r="M2116" s="36">
        <f t="shared" si="401"/>
        <v>9242.5112599357089</v>
      </c>
      <c r="N2116" s="36">
        <f t="shared" si="402"/>
        <v>0.21023864382729879</v>
      </c>
      <c r="O2116" s="36">
        <f t="shared" si="403"/>
        <v>85424014.390038371</v>
      </c>
      <c r="P2116" s="35">
        <f t="shared" si="406"/>
        <v>85424014.390038371</v>
      </c>
    </row>
    <row r="2117" spans="1:16" ht="17" x14ac:dyDescent="0.4">
      <c r="A2117" s="1">
        <v>2116</v>
      </c>
      <c r="B2117" s="21">
        <v>41929</v>
      </c>
      <c r="C2117" s="43">
        <v>4</v>
      </c>
      <c r="D2117" s="22">
        <v>54429</v>
      </c>
      <c r="E2117" s="25">
        <f t="shared" ref="E2117:E2180" si="407">AVERAGE(D2115:D2118)</f>
        <v>50191</v>
      </c>
      <c r="F2117" s="25">
        <f t="shared" ref="F2117:F2180" si="408">AVERAGE(E2117:E2118)</f>
        <v>48820.875</v>
      </c>
      <c r="G2117" s="25">
        <f t="shared" si="397"/>
        <v>1.1148714561138038</v>
      </c>
      <c r="H2117" s="25">
        <f t="shared" si="404"/>
        <v>1.0012225194949984</v>
      </c>
      <c r="I2117" s="4">
        <f t="shared" si="398"/>
        <v>54362.540734154849</v>
      </c>
      <c r="J2117" s="25">
        <f t="shared" si="405"/>
        <v>53169.65940074512</v>
      </c>
      <c r="K2117" s="15">
        <f t="shared" si="399"/>
        <v>53234.660345904958</v>
      </c>
      <c r="L2117" s="36">
        <f t="shared" si="400"/>
        <v>1194.3396540950416</v>
      </c>
      <c r="M2117" s="36">
        <f t="shared" si="401"/>
        <v>1194.3396540950416</v>
      </c>
      <c r="N2117" s="36">
        <f t="shared" si="402"/>
        <v>2.1943075457844928E-2</v>
      </c>
      <c r="O2117" s="36">
        <f t="shared" si="403"/>
        <v>1426447.2093438637</v>
      </c>
      <c r="P2117" s="35">
        <f t="shared" si="406"/>
        <v>1426447.2093438637</v>
      </c>
    </row>
    <row r="2118" spans="1:16" ht="17" x14ac:dyDescent="0.4">
      <c r="A2118" s="1">
        <v>2117</v>
      </c>
      <c r="B2118" s="21">
        <v>41930</v>
      </c>
      <c r="C2118" s="43">
        <v>1</v>
      </c>
      <c r="D2118" s="22">
        <v>47562</v>
      </c>
      <c r="E2118" s="25">
        <f t="shared" si="407"/>
        <v>47450.75</v>
      </c>
      <c r="F2118" s="25">
        <f t="shared" si="408"/>
        <v>48805.25</v>
      </c>
      <c r="G2118" s="25">
        <f t="shared" si="397"/>
        <v>0.97452630608387414</v>
      </c>
      <c r="H2118" s="25">
        <f t="shared" si="404"/>
        <v>0.99908176007043725</v>
      </c>
      <c r="I2118" s="4">
        <f t="shared" si="398"/>
        <v>47605.713466980706</v>
      </c>
      <c r="J2118" s="25">
        <f t="shared" si="405"/>
        <v>53170.200066807971</v>
      </c>
      <c r="K2118" s="15">
        <f t="shared" si="399"/>
        <v>53121.377066043788</v>
      </c>
      <c r="L2118" s="36">
        <f t="shared" si="400"/>
        <v>-5559.3770660437876</v>
      </c>
      <c r="M2118" s="36">
        <f t="shared" si="401"/>
        <v>5559.3770660437876</v>
      </c>
      <c r="N2118" s="36">
        <f t="shared" si="402"/>
        <v>0.11688694895176376</v>
      </c>
      <c r="O2118" s="36">
        <f t="shared" si="403"/>
        <v>30906673.362453632</v>
      </c>
      <c r="P2118" s="35">
        <f t="shared" si="406"/>
        <v>30906673.362453632</v>
      </c>
    </row>
    <row r="2119" spans="1:16" ht="17" x14ac:dyDescent="0.4">
      <c r="A2119" s="1">
        <v>2118</v>
      </c>
      <c r="B2119" s="21">
        <v>41931</v>
      </c>
      <c r="C2119" s="43">
        <v>2</v>
      </c>
      <c r="D2119" s="22">
        <v>43850</v>
      </c>
      <c r="E2119" s="25">
        <f t="shared" si="407"/>
        <v>50159.75</v>
      </c>
      <c r="F2119" s="25">
        <f t="shared" si="408"/>
        <v>50415.25</v>
      </c>
      <c r="G2119" s="25">
        <f t="shared" si="397"/>
        <v>0.86977650611670076</v>
      </c>
      <c r="H2119" s="25">
        <f t="shared" si="404"/>
        <v>0.99903006100488578</v>
      </c>
      <c r="I2119" s="4">
        <f t="shared" si="398"/>
        <v>43892.573118263303</v>
      </c>
      <c r="J2119" s="25">
        <f t="shared" si="405"/>
        <v>53170.740732870814</v>
      </c>
      <c r="K2119" s="15">
        <f t="shared" si="399"/>
        <v>53119.168358034898</v>
      </c>
      <c r="L2119" s="36">
        <f t="shared" si="400"/>
        <v>-9269.1683580348981</v>
      </c>
      <c r="M2119" s="36">
        <f t="shared" si="401"/>
        <v>9269.1683580348981</v>
      </c>
      <c r="N2119" s="36">
        <f t="shared" si="402"/>
        <v>0.21138354294264305</v>
      </c>
      <c r="O2119" s="36">
        <f t="shared" si="403"/>
        <v>85917482.049595371</v>
      </c>
      <c r="P2119" s="35">
        <f t="shared" si="406"/>
        <v>85917482.049595371</v>
      </c>
    </row>
    <row r="2120" spans="1:16" ht="17" x14ac:dyDescent="0.4">
      <c r="A2120" s="1">
        <v>2119</v>
      </c>
      <c r="B2120" s="21">
        <v>41932</v>
      </c>
      <c r="C2120" s="43">
        <v>3</v>
      </c>
      <c r="D2120" s="22">
        <v>54798</v>
      </c>
      <c r="E2120" s="25">
        <f t="shared" si="407"/>
        <v>50670.75</v>
      </c>
      <c r="F2120" s="25">
        <f t="shared" si="408"/>
        <v>51742.875</v>
      </c>
      <c r="G2120" s="25">
        <f t="shared" si="397"/>
        <v>1.0590443611801625</v>
      </c>
      <c r="H2120" s="25">
        <f t="shared" si="404"/>
        <v>1.0006656594296783</v>
      </c>
      <c r="I2120" s="4">
        <f t="shared" si="398"/>
        <v>54761.547459549773</v>
      </c>
      <c r="J2120" s="25">
        <f t="shared" si="405"/>
        <v>53171.281398933657</v>
      </c>
      <c r="K2120" s="15">
        <f t="shared" si="399"/>
        <v>53206.67536378494</v>
      </c>
      <c r="L2120" s="36">
        <f t="shared" si="400"/>
        <v>1591.3246362150603</v>
      </c>
      <c r="M2120" s="36">
        <f t="shared" si="401"/>
        <v>1591.3246362150603</v>
      </c>
      <c r="N2120" s="36">
        <f t="shared" si="402"/>
        <v>2.9039830581682913E-2</v>
      </c>
      <c r="O2120" s="36">
        <f t="shared" si="403"/>
        <v>2532314.097824994</v>
      </c>
      <c r="P2120" s="35">
        <f t="shared" si="406"/>
        <v>2532314.097824994</v>
      </c>
    </row>
    <row r="2121" spans="1:16" ht="17" x14ac:dyDescent="0.4">
      <c r="A2121" s="1">
        <v>2120</v>
      </c>
      <c r="B2121" s="21">
        <v>41933</v>
      </c>
      <c r="C2121" s="43">
        <v>4</v>
      </c>
      <c r="D2121" s="22">
        <v>56473</v>
      </c>
      <c r="E2121" s="25">
        <f t="shared" si="407"/>
        <v>52815</v>
      </c>
      <c r="F2121" s="25">
        <f t="shared" si="408"/>
        <v>52841</v>
      </c>
      <c r="G2121" s="25">
        <f t="shared" si="397"/>
        <v>1.0687345054030015</v>
      </c>
      <c r="H2121" s="25">
        <f t="shared" si="404"/>
        <v>1.0012225194949984</v>
      </c>
      <c r="I2121" s="4">
        <f t="shared" si="398"/>
        <v>56404.044955445199</v>
      </c>
      <c r="J2121" s="25">
        <f t="shared" si="405"/>
        <v>53171.822064996501</v>
      </c>
      <c r="K2121" s="15">
        <f t="shared" si="399"/>
        <v>53236.825654055545</v>
      </c>
      <c r="L2121" s="36">
        <f t="shared" si="400"/>
        <v>3236.1743459444551</v>
      </c>
      <c r="M2121" s="36">
        <f t="shared" si="401"/>
        <v>3236.1743459444551</v>
      </c>
      <c r="N2121" s="36">
        <f t="shared" si="402"/>
        <v>5.730480664998238E-2</v>
      </c>
      <c r="O2121" s="36">
        <f t="shared" si="403"/>
        <v>10472824.397349022</v>
      </c>
      <c r="P2121" s="35">
        <f t="shared" si="406"/>
        <v>10472824.397349022</v>
      </c>
    </row>
    <row r="2122" spans="1:16" ht="17" x14ac:dyDescent="0.4">
      <c r="A2122" s="1">
        <v>2121</v>
      </c>
      <c r="B2122" s="21">
        <v>41934</v>
      </c>
      <c r="C2122" s="43">
        <v>1</v>
      </c>
      <c r="D2122" s="22">
        <v>56139</v>
      </c>
      <c r="E2122" s="25">
        <f t="shared" si="407"/>
        <v>52867</v>
      </c>
      <c r="F2122" s="25">
        <f t="shared" si="408"/>
        <v>52878.125</v>
      </c>
      <c r="G2122" s="25">
        <f t="shared" si="397"/>
        <v>1.0616677501329708</v>
      </c>
      <c r="H2122" s="25">
        <f t="shared" si="404"/>
        <v>0.99908176007043725</v>
      </c>
      <c r="I2122" s="4">
        <f t="shared" si="398"/>
        <v>56190.59644932572</v>
      </c>
      <c r="J2122" s="25">
        <f t="shared" si="405"/>
        <v>53172.362731059344</v>
      </c>
      <c r="K2122" s="15">
        <f t="shared" si="399"/>
        <v>53123.537744450492</v>
      </c>
      <c r="L2122" s="36">
        <f t="shared" si="400"/>
        <v>3015.462255549508</v>
      </c>
      <c r="M2122" s="36">
        <f t="shared" si="401"/>
        <v>3015.462255549508</v>
      </c>
      <c r="N2122" s="36">
        <f t="shared" si="402"/>
        <v>5.3714213925248187E-2</v>
      </c>
      <c r="O2122" s="36">
        <f t="shared" si="403"/>
        <v>9093012.6146437265</v>
      </c>
      <c r="P2122" s="35">
        <f t="shared" si="406"/>
        <v>9093012.6146437265</v>
      </c>
    </row>
    <row r="2123" spans="1:16" ht="17" x14ac:dyDescent="0.4">
      <c r="A2123" s="1">
        <v>2122</v>
      </c>
      <c r="B2123" s="21">
        <v>41935</v>
      </c>
      <c r="C2123" s="43">
        <v>2</v>
      </c>
      <c r="D2123" s="22">
        <v>44058</v>
      </c>
      <c r="E2123" s="25">
        <f t="shared" si="407"/>
        <v>52889.25</v>
      </c>
      <c r="F2123" s="25">
        <f t="shared" si="408"/>
        <v>51851</v>
      </c>
      <c r="G2123" s="25">
        <f t="shared" si="397"/>
        <v>0.84970395942219046</v>
      </c>
      <c r="H2123" s="25">
        <f t="shared" si="404"/>
        <v>0.99903006100488578</v>
      </c>
      <c r="I2123" s="4">
        <f t="shared" si="398"/>
        <v>44100.77506144686</v>
      </c>
      <c r="J2123" s="25">
        <f t="shared" si="405"/>
        <v>53172.903397122187</v>
      </c>
      <c r="K2123" s="15">
        <f t="shared" si="399"/>
        <v>53121.328924633875</v>
      </c>
      <c r="L2123" s="36">
        <f t="shared" si="400"/>
        <v>-9063.3289246338754</v>
      </c>
      <c r="M2123" s="36">
        <f t="shared" si="401"/>
        <v>9063.3289246338754</v>
      </c>
      <c r="N2123" s="36">
        <f t="shared" si="402"/>
        <v>0.20571358038571599</v>
      </c>
      <c r="O2123" s="36">
        <f t="shared" si="403"/>
        <v>82143931.196105048</v>
      </c>
      <c r="P2123" s="35">
        <f t="shared" si="406"/>
        <v>82143931.196105048</v>
      </c>
    </row>
    <row r="2124" spans="1:16" ht="17" x14ac:dyDescent="0.4">
      <c r="A2124" s="1">
        <v>2123</v>
      </c>
      <c r="B2124" s="21">
        <v>41936</v>
      </c>
      <c r="C2124" s="43">
        <v>3</v>
      </c>
      <c r="D2124" s="22">
        <v>54887</v>
      </c>
      <c r="E2124" s="25">
        <f t="shared" si="407"/>
        <v>50812.75</v>
      </c>
      <c r="F2124" s="25">
        <f t="shared" si="408"/>
        <v>49557</v>
      </c>
      <c r="G2124" s="25">
        <f t="shared" si="397"/>
        <v>1.1075529188611095</v>
      </c>
      <c r="H2124" s="25">
        <f t="shared" si="404"/>
        <v>1.0006656594296783</v>
      </c>
      <c r="I2124" s="4">
        <f t="shared" si="398"/>
        <v>54850.488255270422</v>
      </c>
      <c r="J2124" s="25">
        <f t="shared" si="405"/>
        <v>53173.444063185038</v>
      </c>
      <c r="K2124" s="15">
        <f t="shared" si="399"/>
        <v>53208.83946763417</v>
      </c>
      <c r="L2124" s="36">
        <f t="shared" si="400"/>
        <v>1678.1605323658296</v>
      </c>
      <c r="M2124" s="36">
        <f t="shared" si="401"/>
        <v>1678.1605323658296</v>
      </c>
      <c r="N2124" s="36">
        <f t="shared" si="402"/>
        <v>3.0574827051320523E-2</v>
      </c>
      <c r="O2124" s="36">
        <f t="shared" si="403"/>
        <v>2816222.7723903647</v>
      </c>
      <c r="P2124" s="35">
        <f t="shared" si="406"/>
        <v>2816222.7723903647</v>
      </c>
    </row>
    <row r="2125" spans="1:16" ht="17" x14ac:dyDescent="0.4">
      <c r="A2125" s="1">
        <v>2124</v>
      </c>
      <c r="B2125" s="21">
        <v>41937</v>
      </c>
      <c r="C2125" s="43">
        <v>4</v>
      </c>
      <c r="D2125" s="22">
        <v>48167</v>
      </c>
      <c r="E2125" s="25">
        <f t="shared" si="407"/>
        <v>48301.25</v>
      </c>
      <c r="F2125" s="25">
        <f t="shared" si="408"/>
        <v>49572.75</v>
      </c>
      <c r="G2125" s="25">
        <f t="shared" si="397"/>
        <v>0.97164268675835008</v>
      </c>
      <c r="H2125" s="25">
        <f t="shared" si="404"/>
        <v>1.0012225194949984</v>
      </c>
      <c r="I2125" s="4">
        <f t="shared" si="398"/>
        <v>48108.186803763376</v>
      </c>
      <c r="J2125" s="25">
        <f t="shared" si="405"/>
        <v>53173.984729247881</v>
      </c>
      <c r="K2125" s="15">
        <f t="shared" si="399"/>
        <v>53238.990962206131</v>
      </c>
      <c r="L2125" s="36">
        <f t="shared" si="400"/>
        <v>-5071.9909622061314</v>
      </c>
      <c r="M2125" s="36">
        <f t="shared" si="401"/>
        <v>5071.9909622061314</v>
      </c>
      <c r="N2125" s="36">
        <f t="shared" si="402"/>
        <v>0.10530012170585944</v>
      </c>
      <c r="O2125" s="36">
        <f t="shared" si="403"/>
        <v>25725092.320700679</v>
      </c>
      <c r="P2125" s="35">
        <f t="shared" si="406"/>
        <v>25725092.320700679</v>
      </c>
    </row>
    <row r="2126" spans="1:16" ht="17" x14ac:dyDescent="0.4">
      <c r="A2126" s="1">
        <v>2125</v>
      </c>
      <c r="B2126" s="21">
        <v>41938</v>
      </c>
      <c r="C2126" s="43">
        <v>1</v>
      </c>
      <c r="D2126" s="22">
        <v>46093</v>
      </c>
      <c r="E2126" s="25">
        <f t="shared" si="407"/>
        <v>50844.25</v>
      </c>
      <c r="F2126" s="25">
        <f t="shared" si="408"/>
        <v>50927.125</v>
      </c>
      <c r="G2126" s="25">
        <f t="shared" si="397"/>
        <v>0.90507759862745052</v>
      </c>
      <c r="H2126" s="25">
        <f t="shared" si="404"/>
        <v>0.99908176007043725</v>
      </c>
      <c r="I2126" s="4">
        <f t="shared" si="398"/>
        <v>46135.363332777044</v>
      </c>
      <c r="J2126" s="25">
        <f t="shared" si="405"/>
        <v>53174.525395310724</v>
      </c>
      <c r="K2126" s="15">
        <f t="shared" si="399"/>
        <v>53125.698422857204</v>
      </c>
      <c r="L2126" s="36">
        <f t="shared" si="400"/>
        <v>-7032.6984228572037</v>
      </c>
      <c r="M2126" s="36">
        <f t="shared" si="401"/>
        <v>7032.6984228572037</v>
      </c>
      <c r="N2126" s="36">
        <f t="shared" si="402"/>
        <v>0.15257627888957551</v>
      </c>
      <c r="O2126" s="36">
        <f t="shared" si="403"/>
        <v>49458847.106858201</v>
      </c>
      <c r="P2126" s="35">
        <f t="shared" si="406"/>
        <v>49458847.106858201</v>
      </c>
    </row>
    <row r="2127" spans="1:16" ht="17" x14ac:dyDescent="0.4">
      <c r="A2127" s="1">
        <v>2126</v>
      </c>
      <c r="B2127" s="21">
        <v>41939</v>
      </c>
      <c r="C2127" s="43">
        <v>2</v>
      </c>
      <c r="D2127" s="22">
        <v>54230</v>
      </c>
      <c r="E2127" s="25">
        <f t="shared" si="407"/>
        <v>51010</v>
      </c>
      <c r="F2127" s="25">
        <f t="shared" si="408"/>
        <v>52024.625</v>
      </c>
      <c r="G2127" s="25">
        <f t="shared" si="397"/>
        <v>1.0423909831161686</v>
      </c>
      <c r="H2127" s="25">
        <f t="shared" si="404"/>
        <v>0.99903006100488578</v>
      </c>
      <c r="I2127" s="4">
        <f t="shared" si="398"/>
        <v>54282.650859827118</v>
      </c>
      <c r="J2127" s="25">
        <f t="shared" si="405"/>
        <v>53175.066061373567</v>
      </c>
      <c r="K2127" s="15">
        <f t="shared" si="399"/>
        <v>53123.489491232867</v>
      </c>
      <c r="L2127" s="36">
        <f t="shared" si="400"/>
        <v>1106.5105087671327</v>
      </c>
      <c r="M2127" s="36">
        <f t="shared" si="401"/>
        <v>1106.5105087671327</v>
      </c>
      <c r="N2127" s="36">
        <f t="shared" si="402"/>
        <v>2.0404029296830772E-2</v>
      </c>
      <c r="O2127" s="36">
        <f t="shared" si="403"/>
        <v>1224365.5060120989</v>
      </c>
      <c r="P2127" s="35">
        <f t="shared" si="406"/>
        <v>1224365.5060120989</v>
      </c>
    </row>
    <row r="2128" spans="1:16" ht="17" x14ac:dyDescent="0.4">
      <c r="A2128" s="1">
        <v>2127</v>
      </c>
      <c r="B2128" s="21">
        <v>41940</v>
      </c>
      <c r="C2128" s="43">
        <v>3</v>
      </c>
      <c r="D2128" s="22">
        <v>55550</v>
      </c>
      <c r="E2128" s="25">
        <f t="shared" si="407"/>
        <v>53039.25</v>
      </c>
      <c r="F2128" s="25">
        <f t="shared" si="408"/>
        <v>52901.875</v>
      </c>
      <c r="G2128" s="25">
        <f t="shared" si="397"/>
        <v>1.0500572994813511</v>
      </c>
      <c r="H2128" s="25">
        <f t="shared" si="404"/>
        <v>1.0006656594296783</v>
      </c>
      <c r="I2128" s="4">
        <f t="shared" si="398"/>
        <v>55513.047216650055</v>
      </c>
      <c r="J2128" s="25">
        <f t="shared" si="405"/>
        <v>53175.60672743641</v>
      </c>
      <c r="K2128" s="15">
        <f t="shared" si="399"/>
        <v>53211.003571483394</v>
      </c>
      <c r="L2128" s="36">
        <f t="shared" si="400"/>
        <v>2338.9964285166061</v>
      </c>
      <c r="M2128" s="36">
        <f t="shared" si="401"/>
        <v>2338.9964285166061</v>
      </c>
      <c r="N2128" s="36">
        <f t="shared" si="402"/>
        <v>4.21061463279317E-2</v>
      </c>
      <c r="O2128" s="36">
        <f t="shared" si="403"/>
        <v>5470904.2926134393</v>
      </c>
      <c r="P2128" s="35">
        <f t="shared" si="406"/>
        <v>5470904.2926134393</v>
      </c>
    </row>
    <row r="2129" spans="1:16" ht="17" x14ac:dyDescent="0.4">
      <c r="A2129" s="1">
        <v>2128</v>
      </c>
      <c r="B2129" s="21">
        <v>41941</v>
      </c>
      <c r="C2129" s="43">
        <v>4</v>
      </c>
      <c r="D2129" s="22">
        <v>56284</v>
      </c>
      <c r="E2129" s="25">
        <f t="shared" si="407"/>
        <v>52764.5</v>
      </c>
      <c r="F2129" s="25">
        <f t="shared" si="408"/>
        <v>52964.125</v>
      </c>
      <c r="G2129" s="25">
        <f t="shared" si="397"/>
        <v>1.0626815792765385</v>
      </c>
      <c r="H2129" s="25">
        <f t="shared" si="404"/>
        <v>1.0012225194949984</v>
      </c>
      <c r="I2129" s="4">
        <f t="shared" si="398"/>
        <v>56215.27572950397</v>
      </c>
      <c r="J2129" s="25">
        <f t="shared" si="405"/>
        <v>53176.147393499254</v>
      </c>
      <c r="K2129" s="15">
        <f t="shared" si="399"/>
        <v>53241.156270356718</v>
      </c>
      <c r="L2129" s="36">
        <f t="shared" si="400"/>
        <v>3042.8437296432821</v>
      </c>
      <c r="M2129" s="36">
        <f t="shared" si="401"/>
        <v>3042.8437296432821</v>
      </c>
      <c r="N2129" s="36">
        <f t="shared" si="402"/>
        <v>5.4062321967935506E-2</v>
      </c>
      <c r="O2129" s="36">
        <f t="shared" si="403"/>
        <v>9258897.9630294386</v>
      </c>
      <c r="P2129" s="35">
        <f t="shared" si="406"/>
        <v>9258897.9630294386</v>
      </c>
    </row>
    <row r="2130" spans="1:16" ht="17" x14ac:dyDescent="0.4">
      <c r="A2130" s="1">
        <v>2129</v>
      </c>
      <c r="B2130" s="21">
        <v>41942</v>
      </c>
      <c r="C2130" s="43">
        <v>1</v>
      </c>
      <c r="D2130" s="22">
        <v>44994</v>
      </c>
      <c r="E2130" s="25">
        <f t="shared" si="407"/>
        <v>53163.75</v>
      </c>
      <c r="F2130" s="25">
        <f t="shared" si="408"/>
        <v>52308.25</v>
      </c>
      <c r="G2130" s="25">
        <f t="shared" si="397"/>
        <v>0.86017024083199112</v>
      </c>
      <c r="H2130" s="25">
        <f t="shared" si="404"/>
        <v>0.99908176007043725</v>
      </c>
      <c r="I2130" s="4">
        <f t="shared" si="398"/>
        <v>45035.353259604934</v>
      </c>
      <c r="J2130" s="25">
        <f t="shared" si="405"/>
        <v>53176.688059562104</v>
      </c>
      <c r="K2130" s="15">
        <f t="shared" si="399"/>
        <v>53127.859101263908</v>
      </c>
      <c r="L2130" s="36">
        <f t="shared" si="400"/>
        <v>-8133.8591012639081</v>
      </c>
      <c r="M2130" s="36">
        <f t="shared" si="401"/>
        <v>8133.8591012639081</v>
      </c>
      <c r="N2130" s="36">
        <f t="shared" si="402"/>
        <v>0.18077652800959923</v>
      </c>
      <c r="O2130" s="36">
        <f t="shared" si="403"/>
        <v>66159663.879213713</v>
      </c>
      <c r="P2130" s="35">
        <f t="shared" si="406"/>
        <v>66159663.879213713</v>
      </c>
    </row>
    <row r="2131" spans="1:16" ht="17" x14ac:dyDescent="0.4">
      <c r="A2131" s="1">
        <v>2130</v>
      </c>
      <c r="B2131" s="21">
        <v>41943</v>
      </c>
      <c r="C2131" s="43">
        <v>2</v>
      </c>
      <c r="D2131" s="22">
        <v>55827</v>
      </c>
      <c r="E2131" s="25">
        <f t="shared" si="407"/>
        <v>51452.75</v>
      </c>
      <c r="F2131" s="25">
        <f t="shared" si="408"/>
        <v>49901</v>
      </c>
      <c r="G2131" s="25">
        <f t="shared" si="397"/>
        <v>1.1187551351676319</v>
      </c>
      <c r="H2131" s="25">
        <f t="shared" si="404"/>
        <v>0.99903006100488578</v>
      </c>
      <c r="I2131" s="4">
        <f t="shared" si="398"/>
        <v>55881.201356289297</v>
      </c>
      <c r="J2131" s="25">
        <f t="shared" si="405"/>
        <v>53177.228725624947</v>
      </c>
      <c r="K2131" s="15">
        <f t="shared" si="399"/>
        <v>53125.650057831859</v>
      </c>
      <c r="L2131" s="36">
        <f t="shared" si="400"/>
        <v>2701.3499421681408</v>
      </c>
      <c r="M2131" s="36">
        <f t="shared" si="401"/>
        <v>2701.3499421681408</v>
      </c>
      <c r="N2131" s="36">
        <f t="shared" si="402"/>
        <v>4.8387875797878101E-2</v>
      </c>
      <c r="O2131" s="36">
        <f t="shared" si="403"/>
        <v>7297291.5100518176</v>
      </c>
      <c r="P2131" s="35">
        <f t="shared" si="406"/>
        <v>7297291.5100518176</v>
      </c>
    </row>
    <row r="2132" spans="1:16" ht="17" x14ac:dyDescent="0.4">
      <c r="A2132" s="1">
        <v>2131</v>
      </c>
      <c r="B2132" s="21">
        <v>41944</v>
      </c>
      <c r="C2132" s="43">
        <v>3</v>
      </c>
      <c r="D2132" s="22">
        <v>48706</v>
      </c>
      <c r="E2132" s="25">
        <f t="shared" si="407"/>
        <v>48349.25</v>
      </c>
      <c r="F2132" s="25">
        <f t="shared" si="408"/>
        <v>49037</v>
      </c>
      <c r="G2132" s="25">
        <f t="shared" si="397"/>
        <v>0.99324999490180887</v>
      </c>
      <c r="H2132" s="25">
        <f t="shared" si="404"/>
        <v>1.0006656594296783</v>
      </c>
      <c r="I2132" s="4">
        <f t="shared" si="398"/>
        <v>48673.599959210762</v>
      </c>
      <c r="J2132" s="25">
        <f t="shared" si="405"/>
        <v>53177.769391687791</v>
      </c>
      <c r="K2132" s="15">
        <f t="shared" si="399"/>
        <v>53213.167675332625</v>
      </c>
      <c r="L2132" s="36">
        <f t="shared" si="400"/>
        <v>-4507.1676753326246</v>
      </c>
      <c r="M2132" s="36">
        <f t="shared" si="401"/>
        <v>4507.1676753326246</v>
      </c>
      <c r="N2132" s="36">
        <f t="shared" si="402"/>
        <v>9.253824324174896E-2</v>
      </c>
      <c r="O2132" s="36">
        <f t="shared" si="403"/>
        <v>20314560.453563295</v>
      </c>
      <c r="P2132" s="35">
        <f t="shared" si="406"/>
        <v>20314560.453563295</v>
      </c>
    </row>
    <row r="2133" spans="1:16" ht="17" x14ac:dyDescent="0.4">
      <c r="A2133" s="1">
        <v>2132</v>
      </c>
      <c r="B2133" s="21">
        <v>41945</v>
      </c>
      <c r="C2133" s="43">
        <v>4</v>
      </c>
      <c r="D2133" s="22">
        <v>43870</v>
      </c>
      <c r="E2133" s="25">
        <f t="shared" si="407"/>
        <v>49724.75</v>
      </c>
      <c r="F2133" s="25">
        <f t="shared" si="408"/>
        <v>49552.375</v>
      </c>
      <c r="G2133" s="25">
        <f t="shared" si="397"/>
        <v>0.88532587994016432</v>
      </c>
      <c r="H2133" s="25">
        <f t="shared" si="404"/>
        <v>1.0012225194949984</v>
      </c>
      <c r="I2133" s="4">
        <f t="shared" si="398"/>
        <v>43816.433555776763</v>
      </c>
      <c r="J2133" s="25">
        <f t="shared" si="405"/>
        <v>53178.310057750634</v>
      </c>
      <c r="K2133" s="15">
        <f t="shared" si="399"/>
        <v>53243.321578507304</v>
      </c>
      <c r="L2133" s="36">
        <f t="shared" si="400"/>
        <v>-9373.3215785073044</v>
      </c>
      <c r="M2133" s="36">
        <f t="shared" si="401"/>
        <v>9373.3215785073044</v>
      </c>
      <c r="N2133" s="36">
        <f t="shared" si="402"/>
        <v>0.21366130792129712</v>
      </c>
      <c r="O2133" s="36">
        <f t="shared" si="403"/>
        <v>87859157.414110661</v>
      </c>
      <c r="P2133" s="35">
        <f t="shared" si="406"/>
        <v>87859157.414110661</v>
      </c>
    </row>
    <row r="2134" spans="1:16" ht="17" x14ac:dyDescent="0.4">
      <c r="A2134" s="1">
        <v>2133</v>
      </c>
      <c r="B2134" s="21">
        <v>41946</v>
      </c>
      <c r="C2134" s="43">
        <v>1</v>
      </c>
      <c r="D2134" s="22">
        <v>50496</v>
      </c>
      <c r="E2134" s="25">
        <f t="shared" si="407"/>
        <v>49380</v>
      </c>
      <c r="F2134" s="25">
        <f t="shared" si="408"/>
        <v>50150.75</v>
      </c>
      <c r="G2134" s="25">
        <f t="shared" si="397"/>
        <v>1.0068842440043269</v>
      </c>
      <c r="H2134" s="25">
        <f t="shared" si="404"/>
        <v>0.99908176007043725</v>
      </c>
      <c r="I2134" s="4">
        <f t="shared" si="398"/>
        <v>50542.410059052556</v>
      </c>
      <c r="J2134" s="25">
        <f t="shared" si="405"/>
        <v>53178.850723813477</v>
      </c>
      <c r="K2134" s="15">
        <f t="shared" si="399"/>
        <v>53130.019779670612</v>
      </c>
      <c r="L2134" s="36">
        <f t="shared" si="400"/>
        <v>-2634.0197796706125</v>
      </c>
      <c r="M2134" s="36">
        <f t="shared" si="401"/>
        <v>2634.0197796706125</v>
      </c>
      <c r="N2134" s="36">
        <f t="shared" si="402"/>
        <v>5.2162939236189254E-2</v>
      </c>
      <c r="O2134" s="36">
        <f t="shared" si="403"/>
        <v>6938060.1996960221</v>
      </c>
      <c r="P2134" s="35">
        <f t="shared" si="406"/>
        <v>6938060.1996960221</v>
      </c>
    </row>
    <row r="2135" spans="1:16" ht="17" x14ac:dyDescent="0.4">
      <c r="A2135" s="1">
        <v>2134</v>
      </c>
      <c r="B2135" s="21">
        <v>41947</v>
      </c>
      <c r="C2135" s="43">
        <v>2</v>
      </c>
      <c r="D2135" s="22">
        <v>54448</v>
      </c>
      <c r="E2135" s="25">
        <f t="shared" si="407"/>
        <v>50921.5</v>
      </c>
      <c r="F2135" s="25">
        <f t="shared" si="408"/>
        <v>51005</v>
      </c>
      <c r="G2135" s="25">
        <f t="shared" si="397"/>
        <v>1.0675031859621607</v>
      </c>
      <c r="H2135" s="25">
        <f t="shared" si="404"/>
        <v>0.99903006100488578</v>
      </c>
      <c r="I2135" s="4">
        <f t="shared" si="398"/>
        <v>54500.86251181757</v>
      </c>
      <c r="J2135" s="25">
        <f t="shared" si="405"/>
        <v>53179.391389876328</v>
      </c>
      <c r="K2135" s="15">
        <f t="shared" si="399"/>
        <v>53127.810624430844</v>
      </c>
      <c r="L2135" s="36">
        <f t="shared" si="400"/>
        <v>1320.1893755691563</v>
      </c>
      <c r="M2135" s="36">
        <f t="shared" si="401"/>
        <v>1320.1893755691563</v>
      </c>
      <c r="N2135" s="36">
        <f t="shared" si="402"/>
        <v>2.4246792821943069E-2</v>
      </c>
      <c r="O2135" s="36">
        <f t="shared" si="403"/>
        <v>1742899.9873656787</v>
      </c>
      <c r="P2135" s="35">
        <f t="shared" si="406"/>
        <v>1742899.9873656787</v>
      </c>
    </row>
    <row r="2136" spans="1:16" ht="17" x14ac:dyDescent="0.4">
      <c r="A2136" s="1">
        <v>2135</v>
      </c>
      <c r="B2136" s="21">
        <v>41948</v>
      </c>
      <c r="C2136" s="43">
        <v>3</v>
      </c>
      <c r="D2136" s="22">
        <v>54872</v>
      </c>
      <c r="E2136" s="25">
        <f t="shared" si="407"/>
        <v>51088.5</v>
      </c>
      <c r="F2136" s="25">
        <f t="shared" si="408"/>
        <v>51767.25</v>
      </c>
      <c r="G2136" s="25">
        <f t="shared" si="397"/>
        <v>1.0599751773563402</v>
      </c>
      <c r="H2136" s="25">
        <f t="shared" si="404"/>
        <v>1.0006656594296783</v>
      </c>
      <c r="I2136" s="4">
        <f t="shared" si="398"/>
        <v>54835.498233519749</v>
      </c>
      <c r="J2136" s="25">
        <f t="shared" si="405"/>
        <v>53179.932055939171</v>
      </c>
      <c r="K2136" s="15">
        <f t="shared" si="399"/>
        <v>53215.331779181863</v>
      </c>
      <c r="L2136" s="36">
        <f t="shared" si="400"/>
        <v>1656.6682208181373</v>
      </c>
      <c r="M2136" s="36">
        <f t="shared" si="401"/>
        <v>1656.6682208181373</v>
      </c>
      <c r="N2136" s="36">
        <f t="shared" si="402"/>
        <v>3.0191504242931502E-2</v>
      </c>
      <c r="O2136" s="36">
        <f t="shared" si="403"/>
        <v>2744549.5938687325</v>
      </c>
      <c r="P2136" s="35">
        <f t="shared" si="406"/>
        <v>2744549.5938687325</v>
      </c>
    </row>
    <row r="2137" spans="1:16" ht="17" x14ac:dyDescent="0.4">
      <c r="A2137" s="1">
        <v>2136</v>
      </c>
      <c r="B2137" s="21">
        <v>41949</v>
      </c>
      <c r="C2137" s="43">
        <v>4</v>
      </c>
      <c r="D2137" s="22">
        <v>44538</v>
      </c>
      <c r="E2137" s="25">
        <f t="shared" si="407"/>
        <v>52446</v>
      </c>
      <c r="F2137" s="25">
        <f t="shared" si="408"/>
        <v>51757.25</v>
      </c>
      <c r="G2137" s="25">
        <f t="shared" si="397"/>
        <v>0.8605171256200822</v>
      </c>
      <c r="H2137" s="25">
        <f t="shared" si="404"/>
        <v>1.0012225194949984</v>
      </c>
      <c r="I2137" s="4">
        <f t="shared" si="398"/>
        <v>44483.61790989709</v>
      </c>
      <c r="J2137" s="25">
        <f t="shared" si="405"/>
        <v>53180.472722002014</v>
      </c>
      <c r="K2137" s="15">
        <f t="shared" si="399"/>
        <v>53245.486886657891</v>
      </c>
      <c r="L2137" s="36">
        <f t="shared" si="400"/>
        <v>-8707.4868866578909</v>
      </c>
      <c r="M2137" s="36">
        <f t="shared" si="401"/>
        <v>8707.4868866578909</v>
      </c>
      <c r="N2137" s="36">
        <f t="shared" si="402"/>
        <v>0.19550691289815195</v>
      </c>
      <c r="O2137" s="36">
        <f t="shared" si="403"/>
        <v>75820327.881319135</v>
      </c>
      <c r="P2137" s="35">
        <f t="shared" si="406"/>
        <v>75820327.881319135</v>
      </c>
    </row>
    <row r="2138" spans="1:16" ht="17" x14ac:dyDescent="0.4">
      <c r="A2138" s="1">
        <v>2137</v>
      </c>
      <c r="B2138" s="21">
        <v>41950</v>
      </c>
      <c r="C2138" s="43">
        <v>1</v>
      </c>
      <c r="D2138" s="22">
        <v>55926</v>
      </c>
      <c r="E2138" s="25">
        <f t="shared" si="407"/>
        <v>51068.5</v>
      </c>
      <c r="F2138" s="25">
        <f t="shared" si="408"/>
        <v>49806.5</v>
      </c>
      <c r="G2138" s="25">
        <f t="shared" si="397"/>
        <v>1.1228654894441488</v>
      </c>
      <c r="H2138" s="25">
        <f t="shared" si="404"/>
        <v>0.99908176007043725</v>
      </c>
      <c r="I2138" s="4">
        <f t="shared" si="398"/>
        <v>55977.400684461609</v>
      </c>
      <c r="J2138" s="25">
        <f t="shared" si="405"/>
        <v>53181.013388064857</v>
      </c>
      <c r="K2138" s="15">
        <f t="shared" si="399"/>
        <v>53132.180458077324</v>
      </c>
      <c r="L2138" s="36">
        <f t="shared" si="400"/>
        <v>2793.8195419226759</v>
      </c>
      <c r="M2138" s="36">
        <f t="shared" si="401"/>
        <v>2793.8195419226759</v>
      </c>
      <c r="N2138" s="36">
        <f t="shared" si="402"/>
        <v>4.9955647497097522E-2</v>
      </c>
      <c r="O2138" s="36">
        <f t="shared" si="403"/>
        <v>7805427.63282903</v>
      </c>
      <c r="P2138" s="35">
        <f t="shared" si="406"/>
        <v>7805427.63282903</v>
      </c>
    </row>
    <row r="2139" spans="1:16" ht="17" x14ac:dyDescent="0.4">
      <c r="A2139" s="1">
        <v>2138</v>
      </c>
      <c r="B2139" s="21">
        <v>41951</v>
      </c>
      <c r="C2139" s="43">
        <v>2</v>
      </c>
      <c r="D2139" s="22">
        <v>48938</v>
      </c>
      <c r="E2139" s="25">
        <f t="shared" si="407"/>
        <v>48544.5</v>
      </c>
      <c r="F2139" s="25">
        <f t="shared" si="408"/>
        <v>49892.75</v>
      </c>
      <c r="G2139" s="25">
        <f t="shared" si="397"/>
        <v>0.9808639531795702</v>
      </c>
      <c r="H2139" s="25">
        <f t="shared" si="404"/>
        <v>0.99903006100488578</v>
      </c>
      <c r="I2139" s="4">
        <f t="shared" si="398"/>
        <v>48985.512959214815</v>
      </c>
      <c r="J2139" s="25">
        <f t="shared" si="405"/>
        <v>53181.554054127701</v>
      </c>
      <c r="K2139" s="15">
        <f t="shared" si="399"/>
        <v>53129.971191029828</v>
      </c>
      <c r="L2139" s="36">
        <f t="shared" si="400"/>
        <v>-4191.9711910298283</v>
      </c>
      <c r="M2139" s="36">
        <f t="shared" si="401"/>
        <v>4191.9711910298283</v>
      </c>
      <c r="N2139" s="36">
        <f t="shared" si="402"/>
        <v>8.5658817095709439E-2</v>
      </c>
      <c r="O2139" s="36">
        <f t="shared" si="403"/>
        <v>17572622.466424037</v>
      </c>
      <c r="P2139" s="35">
        <f t="shared" si="406"/>
        <v>17572622.466424037</v>
      </c>
    </row>
    <row r="2140" spans="1:16" ht="17" x14ac:dyDescent="0.4">
      <c r="A2140" s="1">
        <v>2139</v>
      </c>
      <c r="B2140" s="21">
        <v>41952</v>
      </c>
      <c r="C2140" s="43">
        <v>3</v>
      </c>
      <c r="D2140" s="22">
        <v>44776</v>
      </c>
      <c r="E2140" s="25">
        <f t="shared" si="407"/>
        <v>51241</v>
      </c>
      <c r="F2140" s="25">
        <f t="shared" si="408"/>
        <v>51568.125</v>
      </c>
      <c r="G2140" s="25">
        <f t="shared" si="397"/>
        <v>0.86828830794216394</v>
      </c>
      <c r="H2140" s="25">
        <f t="shared" si="404"/>
        <v>1.0006656594296783</v>
      </c>
      <c r="I2140" s="4">
        <f t="shared" si="398"/>
        <v>44746.214260535067</v>
      </c>
      <c r="J2140" s="25">
        <f t="shared" si="405"/>
        <v>53182.094720190544</v>
      </c>
      <c r="K2140" s="15">
        <f t="shared" si="399"/>
        <v>53217.495883031086</v>
      </c>
      <c r="L2140" s="36">
        <f t="shared" si="400"/>
        <v>-8441.4958830310861</v>
      </c>
      <c r="M2140" s="36">
        <f t="shared" si="401"/>
        <v>8441.4958830310861</v>
      </c>
      <c r="N2140" s="36">
        <f t="shared" si="402"/>
        <v>0.18852724412701194</v>
      </c>
      <c r="O2140" s="36">
        <f t="shared" si="403"/>
        <v>71258852.743230775</v>
      </c>
      <c r="P2140" s="35">
        <f t="shared" si="406"/>
        <v>71258852.743230775</v>
      </c>
    </row>
    <row r="2141" spans="1:16" ht="17" x14ac:dyDescent="0.4">
      <c r="A2141" s="1">
        <v>2140</v>
      </c>
      <c r="B2141" s="21">
        <v>41953</v>
      </c>
      <c r="C2141" s="43">
        <v>4</v>
      </c>
      <c r="D2141" s="22">
        <v>55324</v>
      </c>
      <c r="E2141" s="25">
        <f t="shared" si="407"/>
        <v>51895.25</v>
      </c>
      <c r="F2141" s="25">
        <f t="shared" si="408"/>
        <v>53114</v>
      </c>
      <c r="G2141" s="25">
        <f t="shared" si="397"/>
        <v>1.0416086154309598</v>
      </c>
      <c r="H2141" s="25">
        <f t="shared" si="404"/>
        <v>1.0012225194949984</v>
      </c>
      <c r="I2141" s="4">
        <f t="shared" si="398"/>
        <v>55256.447915199307</v>
      </c>
      <c r="J2141" s="25">
        <f t="shared" si="405"/>
        <v>53182.635386253394</v>
      </c>
      <c r="K2141" s="15">
        <f t="shared" si="399"/>
        <v>53247.652194808485</v>
      </c>
      <c r="L2141" s="36">
        <f t="shared" si="400"/>
        <v>2076.3478051915154</v>
      </c>
      <c r="M2141" s="36">
        <f t="shared" si="401"/>
        <v>2076.3478051915154</v>
      </c>
      <c r="N2141" s="36">
        <f t="shared" si="402"/>
        <v>3.7530688402709768E-2</v>
      </c>
      <c r="O2141" s="36">
        <f t="shared" si="403"/>
        <v>4311220.2081236234</v>
      </c>
      <c r="P2141" s="35">
        <f t="shared" si="406"/>
        <v>4311220.2081236234</v>
      </c>
    </row>
    <row r="2142" spans="1:16" ht="17" x14ac:dyDescent="0.4">
      <c r="A2142" s="1">
        <v>2141</v>
      </c>
      <c r="B2142" s="21">
        <v>41954</v>
      </c>
      <c r="C2142" s="43">
        <v>1</v>
      </c>
      <c r="D2142" s="22">
        <v>58543</v>
      </c>
      <c r="E2142" s="25">
        <f t="shared" si="407"/>
        <v>54332.75</v>
      </c>
      <c r="F2142" s="25">
        <f t="shared" si="408"/>
        <v>54566.5</v>
      </c>
      <c r="G2142" s="25">
        <f t="shared" si="397"/>
        <v>1.0728743826340337</v>
      </c>
      <c r="H2142" s="25">
        <f t="shared" si="404"/>
        <v>0.99908176007043725</v>
      </c>
      <c r="I2142" s="4">
        <f t="shared" si="398"/>
        <v>58596.80592694696</v>
      </c>
      <c r="J2142" s="25">
        <f t="shared" si="405"/>
        <v>53183.176052316237</v>
      </c>
      <c r="K2142" s="15">
        <f t="shared" si="399"/>
        <v>53134.341136484036</v>
      </c>
      <c r="L2142" s="36">
        <f t="shared" si="400"/>
        <v>5408.6588635159642</v>
      </c>
      <c r="M2142" s="36">
        <f t="shared" si="401"/>
        <v>5408.6588635159642</v>
      </c>
      <c r="N2142" s="36">
        <f t="shared" si="402"/>
        <v>9.2387798088857151E-2</v>
      </c>
      <c r="O2142" s="36">
        <f t="shared" si="403"/>
        <v>29253590.701889802</v>
      </c>
      <c r="P2142" s="35">
        <f t="shared" si="406"/>
        <v>29253590.701889802</v>
      </c>
    </row>
    <row r="2143" spans="1:16" ht="17" x14ac:dyDescent="0.4">
      <c r="A2143" s="1">
        <v>2142</v>
      </c>
      <c r="B2143" s="21">
        <v>41955</v>
      </c>
      <c r="C2143" s="43">
        <v>2</v>
      </c>
      <c r="D2143" s="22">
        <v>58688</v>
      </c>
      <c r="E2143" s="25">
        <f t="shared" si="407"/>
        <v>54800.25</v>
      </c>
      <c r="F2143" s="25">
        <f t="shared" si="408"/>
        <v>55157.5</v>
      </c>
      <c r="G2143" s="25">
        <f t="shared" si="397"/>
        <v>1.0640076145583104</v>
      </c>
      <c r="H2143" s="25">
        <f t="shared" si="404"/>
        <v>0.99903006100488578</v>
      </c>
      <c r="I2143" s="4">
        <f t="shared" si="398"/>
        <v>58744.97904594383</v>
      </c>
      <c r="J2143" s="25">
        <f t="shared" si="405"/>
        <v>53183.716718379081</v>
      </c>
      <c r="K2143" s="15">
        <f t="shared" si="399"/>
        <v>53132.13175762882</v>
      </c>
      <c r="L2143" s="36">
        <f t="shared" si="400"/>
        <v>5555.8682423711798</v>
      </c>
      <c r="M2143" s="36">
        <f t="shared" si="401"/>
        <v>5555.8682423711798</v>
      </c>
      <c r="N2143" s="36">
        <f t="shared" si="402"/>
        <v>9.466787490408908E-2</v>
      </c>
      <c r="O2143" s="36">
        <f t="shared" si="403"/>
        <v>30867671.926588621</v>
      </c>
      <c r="P2143" s="35">
        <f t="shared" si="406"/>
        <v>30867671.926588621</v>
      </c>
    </row>
    <row r="2144" spans="1:16" ht="17" x14ac:dyDescent="0.4">
      <c r="A2144" s="1">
        <v>2143</v>
      </c>
      <c r="B2144" s="21">
        <v>41956</v>
      </c>
      <c r="C2144" s="43">
        <v>3</v>
      </c>
      <c r="D2144" s="22">
        <v>46646</v>
      </c>
      <c r="E2144" s="25">
        <f t="shared" si="407"/>
        <v>55514.75</v>
      </c>
      <c r="F2144" s="25">
        <f t="shared" si="408"/>
        <v>54593.125</v>
      </c>
      <c r="G2144" s="25">
        <f t="shared" si="397"/>
        <v>0.85442993050864924</v>
      </c>
      <c r="H2144" s="25">
        <f t="shared" si="404"/>
        <v>1.0006656594296783</v>
      </c>
      <c r="I2144" s="4">
        <f t="shared" si="398"/>
        <v>46614.970305452</v>
      </c>
      <c r="J2144" s="25">
        <f t="shared" si="405"/>
        <v>53184.257384441924</v>
      </c>
      <c r="K2144" s="15">
        <f t="shared" si="399"/>
        <v>53219.659986880317</v>
      </c>
      <c r="L2144" s="36">
        <f t="shared" si="400"/>
        <v>-6573.6599868803169</v>
      </c>
      <c r="M2144" s="36">
        <f t="shared" si="401"/>
        <v>6573.6599868803169</v>
      </c>
      <c r="N2144" s="36">
        <f t="shared" si="402"/>
        <v>0.14092655290657971</v>
      </c>
      <c r="O2144" s="36">
        <f t="shared" si="403"/>
        <v>43213005.62311133</v>
      </c>
      <c r="P2144" s="35">
        <f t="shared" si="406"/>
        <v>43213005.62311133</v>
      </c>
    </row>
    <row r="2145" spans="1:16" ht="17" x14ac:dyDescent="0.4">
      <c r="A2145" s="1">
        <v>2144</v>
      </c>
      <c r="B2145" s="21">
        <v>41957</v>
      </c>
      <c r="C2145" s="43">
        <v>4</v>
      </c>
      <c r="D2145" s="22">
        <v>58182</v>
      </c>
      <c r="E2145" s="25">
        <f t="shared" si="407"/>
        <v>53671.5</v>
      </c>
      <c r="F2145" s="25">
        <f t="shared" si="408"/>
        <v>52120.375</v>
      </c>
      <c r="G2145" s="25">
        <f t="shared" si="397"/>
        <v>1.1163004870935791</v>
      </c>
      <c r="H2145" s="25">
        <f t="shared" si="404"/>
        <v>1.0012225194949984</v>
      </c>
      <c r="I2145" s="4">
        <f t="shared" si="398"/>
        <v>58110.958220702152</v>
      </c>
      <c r="J2145" s="25">
        <f t="shared" si="405"/>
        <v>53184.798050504767</v>
      </c>
      <c r="K2145" s="15">
        <f t="shared" si="399"/>
        <v>53249.817502959064</v>
      </c>
      <c r="L2145" s="36">
        <f t="shared" si="400"/>
        <v>4932.1824970409361</v>
      </c>
      <c r="M2145" s="36">
        <f t="shared" si="401"/>
        <v>4932.1824970409361</v>
      </c>
      <c r="N2145" s="36">
        <f t="shared" si="402"/>
        <v>8.4771621756573101E-2</v>
      </c>
      <c r="O2145" s="36">
        <f t="shared" si="403"/>
        <v>24326424.184116963</v>
      </c>
      <c r="P2145" s="35">
        <f t="shared" si="406"/>
        <v>24326424.184116963</v>
      </c>
    </row>
    <row r="2146" spans="1:16" ht="17" x14ac:dyDescent="0.4">
      <c r="A2146" s="1">
        <v>2145</v>
      </c>
      <c r="B2146" s="21">
        <v>41958</v>
      </c>
      <c r="C2146" s="43">
        <v>1</v>
      </c>
      <c r="D2146" s="22">
        <v>51170</v>
      </c>
      <c r="E2146" s="25">
        <f t="shared" si="407"/>
        <v>50569.25</v>
      </c>
      <c r="F2146" s="25">
        <f t="shared" si="408"/>
        <v>51800.25</v>
      </c>
      <c r="G2146" s="25">
        <f t="shared" si="397"/>
        <v>0.9878330703037147</v>
      </c>
      <c r="H2146" s="25">
        <f t="shared" si="404"/>
        <v>0.99908176007043725</v>
      </c>
      <c r="I2146" s="4">
        <f t="shared" si="398"/>
        <v>51217.029521580313</v>
      </c>
      <c r="J2146" s="25">
        <f t="shared" si="405"/>
        <v>53185.338716567618</v>
      </c>
      <c r="K2146" s="15">
        <f t="shared" si="399"/>
        <v>53136.501814890747</v>
      </c>
      <c r="L2146" s="36">
        <f t="shared" si="400"/>
        <v>-1966.5018148907475</v>
      </c>
      <c r="M2146" s="36">
        <f t="shared" si="401"/>
        <v>1966.5018148907475</v>
      </c>
      <c r="N2146" s="36">
        <f t="shared" si="402"/>
        <v>3.8430756593526433E-2</v>
      </c>
      <c r="O2146" s="36">
        <f t="shared" si="403"/>
        <v>3867129.3879686035</v>
      </c>
      <c r="P2146" s="35">
        <f t="shared" si="406"/>
        <v>3867129.3879686035</v>
      </c>
    </row>
    <row r="2147" spans="1:16" ht="17" x14ac:dyDescent="0.4">
      <c r="A2147" s="1">
        <v>2146</v>
      </c>
      <c r="B2147" s="21">
        <v>41959</v>
      </c>
      <c r="C2147" s="43">
        <v>2</v>
      </c>
      <c r="D2147" s="22">
        <v>46279</v>
      </c>
      <c r="E2147" s="25">
        <f t="shared" si="407"/>
        <v>53031.25</v>
      </c>
      <c r="F2147" s="25">
        <f t="shared" si="408"/>
        <v>53101.75</v>
      </c>
      <c r="G2147" s="25">
        <f t="shared" si="397"/>
        <v>0.8715155338571704</v>
      </c>
      <c r="H2147" s="25">
        <f t="shared" si="404"/>
        <v>0.99903006100488578</v>
      </c>
      <c r="I2147" s="4">
        <f t="shared" si="398"/>
        <v>46323.931387459692</v>
      </c>
      <c r="J2147" s="25">
        <f t="shared" si="405"/>
        <v>53185.879382630461</v>
      </c>
      <c r="K2147" s="15">
        <f t="shared" si="399"/>
        <v>53134.292324227805</v>
      </c>
      <c r="L2147" s="36">
        <f t="shared" si="400"/>
        <v>-6855.2923242278048</v>
      </c>
      <c r="M2147" s="36">
        <f t="shared" si="401"/>
        <v>6855.2923242278048</v>
      </c>
      <c r="N2147" s="36">
        <f t="shared" si="402"/>
        <v>0.14812965544259393</v>
      </c>
      <c r="O2147" s="36">
        <f t="shared" si="403"/>
        <v>46995032.850616656</v>
      </c>
      <c r="P2147" s="35">
        <f t="shared" si="406"/>
        <v>46995032.850616656</v>
      </c>
    </row>
    <row r="2148" spans="1:16" ht="17" x14ac:dyDescent="0.4">
      <c r="A2148" s="1">
        <v>2147</v>
      </c>
      <c r="B2148" s="21">
        <v>41960</v>
      </c>
      <c r="C2148" s="43">
        <v>3</v>
      </c>
      <c r="D2148" s="22">
        <v>56494</v>
      </c>
      <c r="E2148" s="25">
        <f t="shared" si="407"/>
        <v>53172.25</v>
      </c>
      <c r="F2148" s="25">
        <f t="shared" si="408"/>
        <v>54051.75</v>
      </c>
      <c r="G2148" s="25">
        <f t="shared" si="397"/>
        <v>1.0451835509488592</v>
      </c>
      <c r="H2148" s="25">
        <f t="shared" si="404"/>
        <v>1.0006656594296783</v>
      </c>
      <c r="I2148" s="4">
        <f t="shared" si="398"/>
        <v>56456.419252158928</v>
      </c>
      <c r="J2148" s="25">
        <f t="shared" si="405"/>
        <v>53186.420048693304</v>
      </c>
      <c r="K2148" s="15">
        <f t="shared" si="399"/>
        <v>53221.824090729548</v>
      </c>
      <c r="L2148" s="36">
        <f t="shared" si="400"/>
        <v>3272.1759092704524</v>
      </c>
      <c r="M2148" s="36">
        <f t="shared" si="401"/>
        <v>3272.1759092704524</v>
      </c>
      <c r="N2148" s="36">
        <f t="shared" si="402"/>
        <v>5.792076874129027E-2</v>
      </c>
      <c r="O2148" s="36">
        <f t="shared" si="403"/>
        <v>10707135.181209913</v>
      </c>
      <c r="P2148" s="35">
        <f t="shared" si="406"/>
        <v>10707135.181209913</v>
      </c>
    </row>
    <row r="2149" spans="1:16" ht="17" x14ac:dyDescent="0.4">
      <c r="A2149" s="1">
        <v>2148</v>
      </c>
      <c r="B2149" s="21">
        <v>41961</v>
      </c>
      <c r="C2149" s="43">
        <v>4</v>
      </c>
      <c r="D2149" s="22">
        <v>58746</v>
      </c>
      <c r="E2149" s="25">
        <f t="shared" si="407"/>
        <v>54931.25</v>
      </c>
      <c r="F2149" s="25">
        <f t="shared" si="408"/>
        <v>55007.125</v>
      </c>
      <c r="G2149" s="25">
        <f t="shared" si="397"/>
        <v>1.0679707401541163</v>
      </c>
      <c r="H2149" s="25">
        <f t="shared" si="404"/>
        <v>1.0012225194949984</v>
      </c>
      <c r="I2149" s="4">
        <f t="shared" si="398"/>
        <v>58674.269561606146</v>
      </c>
      <c r="J2149" s="25">
        <f t="shared" si="405"/>
        <v>53186.960714756147</v>
      </c>
      <c r="K2149" s="15">
        <f t="shared" si="399"/>
        <v>53251.98281110965</v>
      </c>
      <c r="L2149" s="36">
        <f t="shared" si="400"/>
        <v>5494.0171888903496</v>
      </c>
      <c r="M2149" s="36">
        <f t="shared" si="401"/>
        <v>5494.0171888903496</v>
      </c>
      <c r="N2149" s="36">
        <f t="shared" si="402"/>
        <v>9.3521553618805528E-2</v>
      </c>
      <c r="O2149" s="36">
        <f t="shared" si="403"/>
        <v>30184224.871822622</v>
      </c>
      <c r="P2149" s="35">
        <f t="shared" si="406"/>
        <v>30184224.871822622</v>
      </c>
    </row>
    <row r="2150" spans="1:16" ht="17" x14ac:dyDescent="0.4">
      <c r="A2150" s="1">
        <v>2149</v>
      </c>
      <c r="B2150" s="21">
        <v>41962</v>
      </c>
      <c r="C2150" s="43">
        <v>1</v>
      </c>
      <c r="D2150" s="22">
        <v>58206</v>
      </c>
      <c r="E2150" s="25">
        <f t="shared" si="407"/>
        <v>55083</v>
      </c>
      <c r="F2150" s="25">
        <f t="shared" si="408"/>
        <v>55230.375</v>
      </c>
      <c r="G2150" s="25">
        <f t="shared" si="397"/>
        <v>1.0538766032278433</v>
      </c>
      <c r="H2150" s="25">
        <f t="shared" si="404"/>
        <v>0.99908176007043725</v>
      </c>
      <c r="I2150" s="4">
        <f t="shared" si="398"/>
        <v>58259.496195683088</v>
      </c>
      <c r="J2150" s="25">
        <f t="shared" si="405"/>
        <v>53187.501380818991</v>
      </c>
      <c r="K2150" s="15">
        <f t="shared" si="399"/>
        <v>53138.662493297452</v>
      </c>
      <c r="L2150" s="36">
        <f t="shared" si="400"/>
        <v>5067.3375067025481</v>
      </c>
      <c r="M2150" s="36">
        <f t="shared" si="401"/>
        <v>5067.3375067025481</v>
      </c>
      <c r="N2150" s="36">
        <f t="shared" si="402"/>
        <v>8.705867963272769E-2</v>
      </c>
      <c r="O2150" s="36">
        <f t="shared" si="403"/>
        <v>25677909.406834397</v>
      </c>
      <c r="P2150" s="35">
        <f t="shared" si="406"/>
        <v>25677909.406834397</v>
      </c>
    </row>
    <row r="2151" spans="1:16" ht="17" x14ac:dyDescent="0.4">
      <c r="A2151" s="1">
        <v>2150</v>
      </c>
      <c r="B2151" s="21">
        <v>41963</v>
      </c>
      <c r="C2151" s="43">
        <v>2</v>
      </c>
      <c r="D2151" s="22">
        <v>46886</v>
      </c>
      <c r="E2151" s="25">
        <f t="shared" si="407"/>
        <v>55377.75</v>
      </c>
      <c r="F2151" s="25">
        <f t="shared" si="408"/>
        <v>54377.125</v>
      </c>
      <c r="G2151" s="25">
        <f t="shared" si="397"/>
        <v>0.86223756772723825</v>
      </c>
      <c r="H2151" s="25">
        <f t="shared" si="404"/>
        <v>0.99903006100488578</v>
      </c>
      <c r="I2151" s="4">
        <f t="shared" si="398"/>
        <v>46931.520712038619</v>
      </c>
      <c r="J2151" s="25">
        <f t="shared" si="405"/>
        <v>53188.042046881834</v>
      </c>
      <c r="K2151" s="15">
        <f t="shared" si="399"/>
        <v>53136.452890826789</v>
      </c>
      <c r="L2151" s="36">
        <f t="shared" si="400"/>
        <v>-6250.4528908267894</v>
      </c>
      <c r="M2151" s="36">
        <f t="shared" si="401"/>
        <v>6250.4528908267894</v>
      </c>
      <c r="N2151" s="36">
        <f t="shared" si="402"/>
        <v>0.1333117111894124</v>
      </c>
      <c r="O2151" s="36">
        <f t="shared" si="403"/>
        <v>39068161.340444967</v>
      </c>
      <c r="P2151" s="35">
        <f t="shared" si="406"/>
        <v>39068161.340444967</v>
      </c>
    </row>
    <row r="2152" spans="1:16" ht="17" x14ac:dyDescent="0.4">
      <c r="A2152" s="1">
        <v>2151</v>
      </c>
      <c r="B2152" s="21">
        <v>41964</v>
      </c>
      <c r="C2152" s="43">
        <v>3</v>
      </c>
      <c r="D2152" s="22">
        <v>57673</v>
      </c>
      <c r="E2152" s="25">
        <f t="shared" si="407"/>
        <v>53376.5</v>
      </c>
      <c r="F2152" s="25">
        <f t="shared" si="408"/>
        <v>51835.25</v>
      </c>
      <c r="G2152" s="25">
        <f t="shared" si="397"/>
        <v>1.1126212374783568</v>
      </c>
      <c r="H2152" s="25">
        <f t="shared" si="404"/>
        <v>1.0006656594296783</v>
      </c>
      <c r="I2152" s="4">
        <f t="shared" si="398"/>
        <v>57634.634961761636</v>
      </c>
      <c r="J2152" s="25">
        <f t="shared" si="405"/>
        <v>53188.582712944684</v>
      </c>
      <c r="K2152" s="15">
        <f t="shared" si="399"/>
        <v>53223.988194578778</v>
      </c>
      <c r="L2152" s="36">
        <f t="shared" si="400"/>
        <v>4449.0118054212217</v>
      </c>
      <c r="M2152" s="36">
        <f t="shared" si="401"/>
        <v>4449.0118054212217</v>
      </c>
      <c r="N2152" s="36">
        <f t="shared" si="402"/>
        <v>7.7142021490493332E-2</v>
      </c>
      <c r="O2152" s="36">
        <f t="shared" si="403"/>
        <v>19793706.044777397</v>
      </c>
      <c r="P2152" s="35">
        <f t="shared" si="406"/>
        <v>19793706.044777397</v>
      </c>
    </row>
    <row r="2153" spans="1:16" ht="17" x14ac:dyDescent="0.4">
      <c r="A2153" s="1">
        <v>2152</v>
      </c>
      <c r="B2153" s="21">
        <v>41965</v>
      </c>
      <c r="C2153" s="43">
        <v>4</v>
      </c>
      <c r="D2153" s="22">
        <v>50741</v>
      </c>
      <c r="E2153" s="25">
        <f t="shared" si="407"/>
        <v>50294</v>
      </c>
      <c r="F2153" s="25">
        <f t="shared" si="408"/>
        <v>51621.5</v>
      </c>
      <c r="G2153" s="25">
        <f t="shared" si="397"/>
        <v>0.98294315353099004</v>
      </c>
      <c r="H2153" s="25">
        <f t="shared" si="404"/>
        <v>1.0012225194949984</v>
      </c>
      <c r="I2153" s="4">
        <f t="shared" si="398"/>
        <v>50679.043880867757</v>
      </c>
      <c r="J2153" s="25">
        <f t="shared" si="405"/>
        <v>53189.123379007528</v>
      </c>
      <c r="K2153" s="15">
        <f t="shared" si="399"/>
        <v>53254.148119260237</v>
      </c>
      <c r="L2153" s="36">
        <f t="shared" si="400"/>
        <v>-2513.1481192602369</v>
      </c>
      <c r="M2153" s="36">
        <f t="shared" si="401"/>
        <v>2513.1481192602369</v>
      </c>
      <c r="N2153" s="36">
        <f t="shared" si="402"/>
        <v>4.9528943443373934E-2</v>
      </c>
      <c r="O2153" s="36">
        <f t="shared" si="403"/>
        <v>6315913.469341266</v>
      </c>
      <c r="P2153" s="35">
        <f t="shared" si="406"/>
        <v>6315913.469341266</v>
      </c>
    </row>
    <row r="2154" spans="1:16" ht="17" x14ac:dyDescent="0.4">
      <c r="A2154" s="1">
        <v>2153</v>
      </c>
      <c r="B2154" s="21">
        <v>41966</v>
      </c>
      <c r="C2154" s="43">
        <v>1</v>
      </c>
      <c r="D2154" s="22">
        <v>45876</v>
      </c>
      <c r="E2154" s="25">
        <f t="shared" si="407"/>
        <v>52949</v>
      </c>
      <c r="F2154" s="25">
        <f t="shared" si="408"/>
        <v>53108.875</v>
      </c>
      <c r="G2154" s="25">
        <f t="shared" si="397"/>
        <v>0.86381042716495127</v>
      </c>
      <c r="H2154" s="25">
        <f t="shared" si="404"/>
        <v>0.99908176007043725</v>
      </c>
      <c r="I2154" s="4">
        <f t="shared" si="398"/>
        <v>45918.163891577453</v>
      </c>
      <c r="J2154" s="25">
        <f t="shared" si="405"/>
        <v>53189.664045070371</v>
      </c>
      <c r="K2154" s="15">
        <f t="shared" si="399"/>
        <v>53140.823171704156</v>
      </c>
      <c r="L2154" s="36">
        <f t="shared" si="400"/>
        <v>-7264.8231717041563</v>
      </c>
      <c r="M2154" s="36">
        <f t="shared" si="401"/>
        <v>7264.8231717041563</v>
      </c>
      <c r="N2154" s="36">
        <f t="shared" si="402"/>
        <v>0.1583578161065515</v>
      </c>
      <c r="O2154" s="36">
        <f t="shared" si="403"/>
        <v>52777655.716129638</v>
      </c>
      <c r="P2154" s="35">
        <f t="shared" si="406"/>
        <v>52777655.716129638</v>
      </c>
    </row>
    <row r="2155" spans="1:16" ht="17" x14ac:dyDescent="0.4">
      <c r="A2155" s="1">
        <v>2154</v>
      </c>
      <c r="B2155" s="21">
        <v>41967</v>
      </c>
      <c r="C2155" s="43">
        <v>2</v>
      </c>
      <c r="D2155" s="22">
        <v>57506</v>
      </c>
      <c r="E2155" s="25">
        <f t="shared" si="407"/>
        <v>53268.75</v>
      </c>
      <c r="F2155" s="25">
        <f t="shared" si="408"/>
        <v>54430.625</v>
      </c>
      <c r="G2155" s="25">
        <f t="shared" si="397"/>
        <v>1.0565008209992077</v>
      </c>
      <c r="H2155" s="25">
        <f t="shared" si="404"/>
        <v>0.99903006100488578</v>
      </c>
      <c r="I2155" s="4">
        <f t="shared" si="398"/>
        <v>57561.831464968061</v>
      </c>
      <c r="J2155" s="25">
        <f t="shared" si="405"/>
        <v>53190.204711133214</v>
      </c>
      <c r="K2155" s="15">
        <f t="shared" si="399"/>
        <v>53138.613457425781</v>
      </c>
      <c r="L2155" s="36">
        <f t="shared" si="400"/>
        <v>4367.3865425742188</v>
      </c>
      <c r="M2155" s="36">
        <f t="shared" si="401"/>
        <v>4367.3865425742188</v>
      </c>
      <c r="N2155" s="36">
        <f t="shared" si="402"/>
        <v>7.5946623701426269E-2</v>
      </c>
      <c r="O2155" s="36">
        <f t="shared" si="403"/>
        <v>19074065.212258387</v>
      </c>
      <c r="P2155" s="35">
        <f t="shared" si="406"/>
        <v>19074065.212258387</v>
      </c>
    </row>
    <row r="2156" spans="1:16" ht="17" x14ac:dyDescent="0.4">
      <c r="A2156" s="1">
        <v>2155</v>
      </c>
      <c r="B2156" s="21">
        <v>41968</v>
      </c>
      <c r="C2156" s="43">
        <v>3</v>
      </c>
      <c r="D2156" s="22">
        <v>58952</v>
      </c>
      <c r="E2156" s="25">
        <f t="shared" si="407"/>
        <v>55592.5</v>
      </c>
      <c r="F2156" s="25">
        <f t="shared" si="408"/>
        <v>55858.625</v>
      </c>
      <c r="G2156" s="25">
        <f t="shared" si="397"/>
        <v>1.055378645643354</v>
      </c>
      <c r="H2156" s="25">
        <f t="shared" si="404"/>
        <v>1.0006656594296783</v>
      </c>
      <c r="I2156" s="4">
        <f t="shared" si="398"/>
        <v>58912.784149702144</v>
      </c>
      <c r="J2156" s="25">
        <f t="shared" si="405"/>
        <v>53190.745377196057</v>
      </c>
      <c r="K2156" s="15">
        <f t="shared" si="399"/>
        <v>53226.152298428009</v>
      </c>
      <c r="L2156" s="36">
        <f t="shared" si="400"/>
        <v>5725.8477015719909</v>
      </c>
      <c r="M2156" s="36">
        <f t="shared" si="401"/>
        <v>5725.8477015719909</v>
      </c>
      <c r="N2156" s="36">
        <f t="shared" si="402"/>
        <v>9.7127284936422698E-2</v>
      </c>
      <c r="O2156" s="36">
        <f t="shared" si="403"/>
        <v>32785331.90159725</v>
      </c>
      <c r="P2156" s="35">
        <f t="shared" si="406"/>
        <v>32785331.90159725</v>
      </c>
    </row>
    <row r="2157" spans="1:16" ht="17" x14ac:dyDescent="0.4">
      <c r="A2157" s="1">
        <v>2156</v>
      </c>
      <c r="B2157" s="21">
        <v>41969</v>
      </c>
      <c r="C2157" s="43">
        <v>4</v>
      </c>
      <c r="D2157" s="22">
        <v>60036</v>
      </c>
      <c r="E2157" s="25">
        <f t="shared" si="407"/>
        <v>56124.75</v>
      </c>
      <c r="F2157" s="25">
        <f t="shared" si="408"/>
        <v>56273.375</v>
      </c>
      <c r="G2157" s="25">
        <f t="shared" ref="G2157:G2220" si="409">D2157/F2157</f>
        <v>1.06686332568466</v>
      </c>
      <c r="H2157" s="25">
        <f t="shared" si="404"/>
        <v>1.0012225194949984</v>
      </c>
      <c r="I2157" s="4">
        <f t="shared" ref="I2157:I2220" si="410">D2157/H2157</f>
        <v>59962.69443707804</v>
      </c>
      <c r="J2157" s="25">
        <f t="shared" si="405"/>
        <v>53191.286043258908</v>
      </c>
      <c r="K2157" s="15">
        <f t="shared" ref="K2157:K2220" si="411">H2157*J2157</f>
        <v>53256.313427410831</v>
      </c>
      <c r="L2157" s="36">
        <f t="shared" ref="L2157:L2220" si="412">D2157-K2157</f>
        <v>6779.6865725891694</v>
      </c>
      <c r="M2157" s="36">
        <f t="shared" ref="M2157:M2220" si="413">ABS(L2157)</f>
        <v>6779.6865725891694</v>
      </c>
      <c r="N2157" s="36">
        <f t="shared" ref="N2157:N2220" si="414">M2157/D2157</f>
        <v>0.1129270199978208</v>
      </c>
      <c r="O2157" s="36">
        <f t="shared" ref="O2157:O2220" si="415">L2157^2</f>
        <v>45964150.022545882</v>
      </c>
      <c r="P2157" s="35">
        <f t="shared" si="406"/>
        <v>45964150.022545882</v>
      </c>
    </row>
    <row r="2158" spans="1:16" ht="17" x14ac:dyDescent="0.4">
      <c r="A2158" s="1">
        <v>2157</v>
      </c>
      <c r="B2158" s="21">
        <v>41970</v>
      </c>
      <c r="C2158" s="43">
        <v>1</v>
      </c>
      <c r="D2158" s="22">
        <v>48005</v>
      </c>
      <c r="E2158" s="25">
        <f t="shared" si="407"/>
        <v>56422</v>
      </c>
      <c r="F2158" s="25">
        <f t="shared" si="408"/>
        <v>55623.5</v>
      </c>
      <c r="G2158" s="25">
        <f t="shared" si="409"/>
        <v>0.86303450879574284</v>
      </c>
      <c r="H2158" s="25">
        <f t="shared" si="404"/>
        <v>0.99908176007043725</v>
      </c>
      <c r="I2158" s="4">
        <f t="shared" si="410"/>
        <v>48049.120621134702</v>
      </c>
      <c r="J2158" s="25">
        <f t="shared" si="405"/>
        <v>53191.826709321751</v>
      </c>
      <c r="K2158" s="15">
        <f t="shared" si="411"/>
        <v>53142.983850110868</v>
      </c>
      <c r="L2158" s="36">
        <f t="shared" si="412"/>
        <v>-5137.9838501108679</v>
      </c>
      <c r="M2158" s="36">
        <f t="shared" si="413"/>
        <v>5137.9838501108679</v>
      </c>
      <c r="N2158" s="36">
        <f t="shared" si="414"/>
        <v>0.10703018123343126</v>
      </c>
      <c r="O2158" s="36">
        <f t="shared" si="415"/>
        <v>26398878.044000097</v>
      </c>
      <c r="P2158" s="35">
        <f t="shared" si="406"/>
        <v>26398878.044000097</v>
      </c>
    </row>
    <row r="2159" spans="1:16" ht="17" x14ac:dyDescent="0.4">
      <c r="A2159" s="1">
        <v>2158</v>
      </c>
      <c r="B2159" s="21">
        <v>41971</v>
      </c>
      <c r="C2159" s="43">
        <v>2</v>
      </c>
      <c r="D2159" s="22">
        <v>58695</v>
      </c>
      <c r="E2159" s="25">
        <f t="shared" si="407"/>
        <v>54825</v>
      </c>
      <c r="F2159" s="25">
        <f t="shared" si="408"/>
        <v>53478.375</v>
      </c>
      <c r="G2159" s="25">
        <f t="shared" si="409"/>
        <v>1.0975464381630893</v>
      </c>
      <c r="H2159" s="25">
        <f t="shared" si="404"/>
        <v>0.99903006100488578</v>
      </c>
      <c r="I2159" s="4">
        <f t="shared" si="410"/>
        <v>58751.985842108661</v>
      </c>
      <c r="J2159" s="25">
        <f t="shared" si="405"/>
        <v>53192.367375384594</v>
      </c>
      <c r="K2159" s="15">
        <f t="shared" si="411"/>
        <v>53140.774024024766</v>
      </c>
      <c r="L2159" s="36">
        <f t="shared" si="412"/>
        <v>5554.2259759752342</v>
      </c>
      <c r="M2159" s="36">
        <f t="shared" si="413"/>
        <v>5554.2259759752342</v>
      </c>
      <c r="N2159" s="36">
        <f t="shared" si="414"/>
        <v>9.462860509370874E-2</v>
      </c>
      <c r="O2159" s="36">
        <f t="shared" si="415"/>
        <v>30849426.192198042</v>
      </c>
      <c r="P2159" s="35">
        <f t="shared" si="406"/>
        <v>30849426.192198042</v>
      </c>
    </row>
    <row r="2160" spans="1:16" ht="17" x14ac:dyDescent="0.4">
      <c r="A2160" s="1">
        <v>2159</v>
      </c>
      <c r="B2160" s="21">
        <v>41972</v>
      </c>
      <c r="C2160" s="43">
        <v>3</v>
      </c>
      <c r="D2160" s="22">
        <v>52564</v>
      </c>
      <c r="E2160" s="25">
        <f t="shared" si="407"/>
        <v>52131.75</v>
      </c>
      <c r="F2160" s="25">
        <f t="shared" si="408"/>
        <v>53699.25</v>
      </c>
      <c r="G2160" s="25">
        <f t="shared" si="409"/>
        <v>0.9788591088329911</v>
      </c>
      <c r="H2160" s="25">
        <f t="shared" si="404"/>
        <v>1.0006656594296783</v>
      </c>
      <c r="I2160" s="4">
        <f t="shared" si="410"/>
        <v>52529.033553483234</v>
      </c>
      <c r="J2160" s="25">
        <f t="shared" si="405"/>
        <v>53192.908041447437</v>
      </c>
      <c r="K2160" s="15">
        <f t="shared" si="411"/>
        <v>53228.31640227724</v>
      </c>
      <c r="L2160" s="36">
        <f t="shared" si="412"/>
        <v>-664.31640227723983</v>
      </c>
      <c r="M2160" s="36">
        <f t="shared" si="413"/>
        <v>664.31640227723983</v>
      </c>
      <c r="N2160" s="36">
        <f t="shared" si="414"/>
        <v>1.2638239142326304E-2</v>
      </c>
      <c r="O2160" s="36">
        <f t="shared" si="415"/>
        <v>441316.28233457555</v>
      </c>
      <c r="P2160" s="35">
        <f t="shared" si="406"/>
        <v>441316.28233457555</v>
      </c>
    </row>
    <row r="2161" spans="1:16" ht="17" x14ac:dyDescent="0.4">
      <c r="A2161" s="1">
        <v>2160</v>
      </c>
      <c r="B2161" s="21">
        <v>41973</v>
      </c>
      <c r="C2161" s="43">
        <v>4</v>
      </c>
      <c r="D2161" s="22">
        <v>49263</v>
      </c>
      <c r="E2161" s="25">
        <f t="shared" si="407"/>
        <v>55266.75</v>
      </c>
      <c r="F2161" s="25">
        <f t="shared" si="408"/>
        <v>55693</v>
      </c>
      <c r="G2161" s="25">
        <f t="shared" si="409"/>
        <v>0.88454563410123355</v>
      </c>
      <c r="H2161" s="25">
        <f t="shared" si="404"/>
        <v>1.0012225194949984</v>
      </c>
      <c r="I2161" s="4">
        <f t="shared" si="410"/>
        <v>49202.848558427868</v>
      </c>
      <c r="J2161" s="25">
        <f t="shared" si="405"/>
        <v>53193.448707510281</v>
      </c>
      <c r="K2161" s="15">
        <f t="shared" si="411"/>
        <v>53258.47873556141</v>
      </c>
      <c r="L2161" s="36">
        <f t="shared" si="412"/>
        <v>-3995.4787355614098</v>
      </c>
      <c r="M2161" s="36">
        <f t="shared" si="413"/>
        <v>3995.4787355614098</v>
      </c>
      <c r="N2161" s="36">
        <f t="shared" si="414"/>
        <v>8.1105063344932504E-2</v>
      </c>
      <c r="O2161" s="36">
        <f t="shared" si="415"/>
        <v>15963850.326323403</v>
      </c>
      <c r="P2161" s="35">
        <f t="shared" si="406"/>
        <v>15963850.326323403</v>
      </c>
    </row>
    <row r="2162" spans="1:16" ht="17" x14ac:dyDescent="0.4">
      <c r="A2162" s="1">
        <v>2161</v>
      </c>
      <c r="B2162" s="21">
        <v>41974</v>
      </c>
      <c r="C2162" s="43">
        <v>1</v>
      </c>
      <c r="D2162" s="22">
        <v>60545</v>
      </c>
      <c r="E2162" s="25">
        <f t="shared" si="407"/>
        <v>56119.25</v>
      </c>
      <c r="F2162" s="25">
        <f t="shared" si="408"/>
        <v>57314.875</v>
      </c>
      <c r="G2162" s="25">
        <f t="shared" si="409"/>
        <v>1.0563575337117983</v>
      </c>
      <c r="H2162" s="25">
        <f t="shared" si="404"/>
        <v>0.99908176007043725</v>
      </c>
      <c r="I2162" s="4">
        <f t="shared" si="410"/>
        <v>60600.645932852836</v>
      </c>
      <c r="J2162" s="25">
        <f t="shared" si="405"/>
        <v>53193.989373573124</v>
      </c>
      <c r="K2162" s="15">
        <f t="shared" si="411"/>
        <v>53145.144528517572</v>
      </c>
      <c r="L2162" s="36">
        <f t="shared" si="412"/>
        <v>7399.8554714824277</v>
      </c>
      <c r="M2162" s="36">
        <f t="shared" si="413"/>
        <v>7399.8554714824277</v>
      </c>
      <c r="N2162" s="36">
        <f t="shared" si="414"/>
        <v>0.12222075268779301</v>
      </c>
      <c r="O2162" s="36">
        <f t="shared" si="415"/>
        <v>54757860.998828419</v>
      </c>
      <c r="P2162" s="35">
        <f t="shared" si="406"/>
        <v>54757860.998828419</v>
      </c>
    </row>
    <row r="2163" spans="1:16" ht="17" x14ac:dyDescent="0.4">
      <c r="A2163" s="1">
        <v>2162</v>
      </c>
      <c r="B2163" s="21">
        <v>41975</v>
      </c>
      <c r="C2163" s="43">
        <v>2</v>
      </c>
      <c r="D2163" s="22">
        <v>62105</v>
      </c>
      <c r="E2163" s="25">
        <f t="shared" si="407"/>
        <v>58510.5</v>
      </c>
      <c r="F2163" s="25">
        <f t="shared" si="408"/>
        <v>58452.25</v>
      </c>
      <c r="G2163" s="25">
        <f t="shared" si="409"/>
        <v>1.0624911786971416</v>
      </c>
      <c r="H2163" s="25">
        <f t="shared" si="404"/>
        <v>0.99903006100488578</v>
      </c>
      <c r="I2163" s="4">
        <f t="shared" si="410"/>
        <v>62165.296545262092</v>
      </c>
      <c r="J2163" s="25">
        <f t="shared" si="405"/>
        <v>53194.530039635974</v>
      </c>
      <c r="K2163" s="15">
        <f t="shared" si="411"/>
        <v>53142.934590623758</v>
      </c>
      <c r="L2163" s="36">
        <f t="shared" si="412"/>
        <v>8962.0654093762423</v>
      </c>
      <c r="M2163" s="36">
        <f t="shared" si="413"/>
        <v>8962.0654093762423</v>
      </c>
      <c r="N2163" s="36">
        <f t="shared" si="414"/>
        <v>0.14430505449442463</v>
      </c>
      <c r="O2163" s="36">
        <f t="shared" si="415"/>
        <v>80318616.401938155</v>
      </c>
      <c r="P2163" s="35">
        <f t="shared" si="406"/>
        <v>80318616.401938155</v>
      </c>
    </row>
    <row r="2164" spans="1:16" ht="17" x14ac:dyDescent="0.4">
      <c r="A2164" s="1">
        <v>2163</v>
      </c>
      <c r="B2164" s="21">
        <v>41976</v>
      </c>
      <c r="C2164" s="43">
        <v>3</v>
      </c>
      <c r="D2164" s="22">
        <v>62129</v>
      </c>
      <c r="E2164" s="25">
        <f t="shared" si="407"/>
        <v>58394</v>
      </c>
      <c r="F2164" s="25">
        <f t="shared" si="408"/>
        <v>58335.5</v>
      </c>
      <c r="G2164" s="25">
        <f t="shared" si="409"/>
        <v>1.0650290132080809</v>
      </c>
      <c r="H2164" s="25">
        <f t="shared" si="404"/>
        <v>1.0006656594296783</v>
      </c>
      <c r="I2164" s="4">
        <f t="shared" si="410"/>
        <v>62087.670756494175</v>
      </c>
      <c r="J2164" s="25">
        <f t="shared" si="405"/>
        <v>53195.070705698818</v>
      </c>
      <c r="K2164" s="15">
        <f t="shared" si="411"/>
        <v>53230.480506126471</v>
      </c>
      <c r="L2164" s="36">
        <f t="shared" si="412"/>
        <v>8898.5194938735294</v>
      </c>
      <c r="M2164" s="36">
        <f t="shared" si="413"/>
        <v>8898.5194938735294</v>
      </c>
      <c r="N2164" s="36">
        <f t="shared" si="414"/>
        <v>0.14322650443228652</v>
      </c>
      <c r="O2164" s="36">
        <f t="shared" si="415"/>
        <v>79183649.182847217</v>
      </c>
      <c r="P2164" s="35">
        <f t="shared" si="406"/>
        <v>79183649.182847217</v>
      </c>
    </row>
    <row r="2165" spans="1:16" ht="17" x14ac:dyDescent="0.4">
      <c r="A2165" s="1">
        <v>2164</v>
      </c>
      <c r="B2165" s="21">
        <v>41977</v>
      </c>
      <c r="C2165" s="43">
        <v>4</v>
      </c>
      <c r="D2165" s="22">
        <v>48797</v>
      </c>
      <c r="E2165" s="25">
        <f t="shared" si="407"/>
        <v>58277</v>
      </c>
      <c r="F2165" s="25">
        <f t="shared" si="408"/>
        <v>57286.25</v>
      </c>
      <c r="G2165" s="25">
        <f t="shared" si="409"/>
        <v>0.85180998930808005</v>
      </c>
      <c r="H2165" s="25">
        <f t="shared" si="404"/>
        <v>1.0012225194949984</v>
      </c>
      <c r="I2165" s="4">
        <f t="shared" si="410"/>
        <v>48737.417556900808</v>
      </c>
      <c r="J2165" s="25">
        <f t="shared" si="405"/>
        <v>53195.611371761661</v>
      </c>
      <c r="K2165" s="15">
        <f t="shared" si="411"/>
        <v>53260.644043711996</v>
      </c>
      <c r="L2165" s="36">
        <f t="shared" si="412"/>
        <v>-4463.6440437119963</v>
      </c>
      <c r="M2165" s="36">
        <f t="shared" si="413"/>
        <v>4463.6440437119963</v>
      </c>
      <c r="N2165" s="36">
        <f t="shared" si="414"/>
        <v>9.1473739035432433E-2</v>
      </c>
      <c r="O2165" s="36">
        <f t="shared" si="415"/>
        <v>19924118.148965582</v>
      </c>
      <c r="P2165" s="35">
        <f t="shared" si="406"/>
        <v>19924118.148965582</v>
      </c>
    </row>
    <row r="2166" spans="1:16" ht="17" x14ac:dyDescent="0.4">
      <c r="A2166" s="1">
        <v>2165</v>
      </c>
      <c r="B2166" s="21">
        <v>41978</v>
      </c>
      <c r="C2166" s="43">
        <v>1</v>
      </c>
      <c r="D2166" s="22">
        <v>60077</v>
      </c>
      <c r="E2166" s="25">
        <f t="shared" si="407"/>
        <v>56295.5</v>
      </c>
      <c r="F2166" s="25">
        <f t="shared" si="408"/>
        <v>54779.125</v>
      </c>
      <c r="G2166" s="25">
        <f t="shared" si="409"/>
        <v>1.0967133921909122</v>
      </c>
      <c r="H2166" s="25">
        <f t="shared" si="404"/>
        <v>0.99908176007043725</v>
      </c>
      <c r="I2166" s="4">
        <f t="shared" si="410"/>
        <v>60132.215801602113</v>
      </c>
      <c r="J2166" s="25">
        <f t="shared" si="405"/>
        <v>53196.152037824504</v>
      </c>
      <c r="K2166" s="15">
        <f t="shared" si="411"/>
        <v>53147.305206924284</v>
      </c>
      <c r="L2166" s="36">
        <f t="shared" si="412"/>
        <v>6929.694793075716</v>
      </c>
      <c r="M2166" s="36">
        <f t="shared" si="413"/>
        <v>6929.694793075716</v>
      </c>
      <c r="N2166" s="36">
        <f t="shared" si="414"/>
        <v>0.11534688471587656</v>
      </c>
      <c r="O2166" s="36">
        <f t="shared" si="415"/>
        <v>48020669.925180689</v>
      </c>
      <c r="P2166" s="35">
        <f t="shared" si="406"/>
        <v>48020669.925180689</v>
      </c>
    </row>
    <row r="2167" spans="1:16" ht="17" x14ac:dyDescent="0.4">
      <c r="A2167" s="1">
        <v>2166</v>
      </c>
      <c r="B2167" s="21">
        <v>41979</v>
      </c>
      <c r="C2167" s="43">
        <v>2</v>
      </c>
      <c r="D2167" s="22">
        <v>54179</v>
      </c>
      <c r="E2167" s="25">
        <f t="shared" si="407"/>
        <v>53262.75</v>
      </c>
      <c r="F2167" s="25">
        <f t="shared" si="408"/>
        <v>53750.375</v>
      </c>
      <c r="G2167" s="25">
        <f t="shared" si="409"/>
        <v>1.0079743629695608</v>
      </c>
      <c r="H2167" s="25">
        <f t="shared" si="404"/>
        <v>0.99903006100488578</v>
      </c>
      <c r="I2167" s="4">
        <f t="shared" si="410"/>
        <v>54231.60134491192</v>
      </c>
      <c r="J2167" s="25">
        <f t="shared" si="405"/>
        <v>53196.692703887347</v>
      </c>
      <c r="K2167" s="15">
        <f t="shared" si="411"/>
        <v>53145.095157222742</v>
      </c>
      <c r="L2167" s="36">
        <f t="shared" si="412"/>
        <v>1033.9048427772577</v>
      </c>
      <c r="M2167" s="36">
        <f t="shared" si="413"/>
        <v>1033.9048427772577</v>
      </c>
      <c r="N2167" s="36">
        <f t="shared" si="414"/>
        <v>1.9083128938837145E-2</v>
      </c>
      <c r="O2167" s="36">
        <f t="shared" si="415"/>
        <v>1068959.2239182661</v>
      </c>
      <c r="P2167" s="35">
        <f t="shared" si="406"/>
        <v>1068959.2239182661</v>
      </c>
    </row>
    <row r="2168" spans="1:16" ht="17" x14ac:dyDescent="0.4">
      <c r="A2168" s="1">
        <v>2167</v>
      </c>
      <c r="B2168" s="21">
        <v>41980</v>
      </c>
      <c r="C2168" s="43">
        <v>3</v>
      </c>
      <c r="D2168" s="22">
        <v>49998</v>
      </c>
      <c r="E2168" s="25">
        <f t="shared" si="407"/>
        <v>54238</v>
      </c>
      <c r="F2168" s="25">
        <f t="shared" si="408"/>
        <v>53007.625</v>
      </c>
      <c r="G2168" s="25">
        <f t="shared" si="409"/>
        <v>0.94322279106072004</v>
      </c>
      <c r="H2168" s="25">
        <f t="shared" si="404"/>
        <v>1.0006656594296783</v>
      </c>
      <c r="I2168" s="4">
        <f t="shared" si="410"/>
        <v>49964.740499335188</v>
      </c>
      <c r="J2168" s="25">
        <f t="shared" si="405"/>
        <v>53197.233369950191</v>
      </c>
      <c r="K2168" s="15">
        <f t="shared" si="411"/>
        <v>53232.644609975694</v>
      </c>
      <c r="L2168" s="36">
        <f t="shared" si="412"/>
        <v>-3234.644609975694</v>
      </c>
      <c r="M2168" s="36">
        <f t="shared" si="413"/>
        <v>3234.644609975694</v>
      </c>
      <c r="N2168" s="36">
        <f t="shared" si="414"/>
        <v>6.4695480018714627E-2</v>
      </c>
      <c r="O2168" s="36">
        <f t="shared" si="415"/>
        <v>10462925.75284481</v>
      </c>
      <c r="P2168" s="35">
        <f t="shared" si="406"/>
        <v>10462925.75284481</v>
      </c>
    </row>
    <row r="2169" spans="1:16" ht="17" x14ac:dyDescent="0.4">
      <c r="A2169" s="1">
        <v>2168</v>
      </c>
      <c r="B2169" s="21">
        <v>41981</v>
      </c>
      <c r="C2169" s="43">
        <v>4</v>
      </c>
      <c r="D2169" s="22">
        <v>52698</v>
      </c>
      <c r="E2169" s="25">
        <f t="shared" si="407"/>
        <v>51777.25</v>
      </c>
      <c r="F2169" s="25">
        <f t="shared" si="408"/>
        <v>52561.375</v>
      </c>
      <c r="G2169" s="25">
        <f t="shared" si="409"/>
        <v>1.0025993421975739</v>
      </c>
      <c r="H2169" s="25">
        <f t="shared" si="404"/>
        <v>1.0012225194949984</v>
      </c>
      <c r="I2169" s="4">
        <f t="shared" si="410"/>
        <v>52633.654331486752</v>
      </c>
      <c r="J2169" s="25">
        <f t="shared" si="405"/>
        <v>53197.774036013041</v>
      </c>
      <c r="K2169" s="15">
        <f t="shared" si="411"/>
        <v>53262.80935186259</v>
      </c>
      <c r="L2169" s="36">
        <f t="shared" si="412"/>
        <v>-564.80935186259012</v>
      </c>
      <c r="M2169" s="36">
        <f t="shared" si="413"/>
        <v>564.80935186259012</v>
      </c>
      <c r="N2169" s="36">
        <f t="shared" si="414"/>
        <v>1.0717851756472545E-2</v>
      </c>
      <c r="O2169" s="36">
        <f t="shared" si="415"/>
        <v>319009.60395143915</v>
      </c>
      <c r="P2169" s="35">
        <f t="shared" si="406"/>
        <v>319009.60395143915</v>
      </c>
    </row>
    <row r="2170" spans="1:16" ht="17" x14ac:dyDescent="0.4">
      <c r="A2170" s="1">
        <v>2169</v>
      </c>
      <c r="B2170" s="21">
        <v>41982</v>
      </c>
      <c r="C2170" s="43">
        <v>1</v>
      </c>
      <c r="D2170" s="22">
        <v>50234</v>
      </c>
      <c r="E2170" s="25">
        <f t="shared" si="407"/>
        <v>53345.5</v>
      </c>
      <c r="F2170" s="25">
        <f t="shared" si="408"/>
        <v>53271</v>
      </c>
      <c r="G2170" s="25">
        <f t="shared" si="409"/>
        <v>0.94298961911734336</v>
      </c>
      <c r="H2170" s="25">
        <f t="shared" si="404"/>
        <v>0.99908176007043725</v>
      </c>
      <c r="I2170" s="4">
        <f t="shared" si="410"/>
        <v>50280.169259078859</v>
      </c>
      <c r="J2170" s="25">
        <f t="shared" si="405"/>
        <v>53198.314702075884</v>
      </c>
      <c r="K2170" s="15">
        <f t="shared" si="411"/>
        <v>53149.465885330996</v>
      </c>
      <c r="L2170" s="36">
        <f t="shared" si="412"/>
        <v>-2915.4658853309957</v>
      </c>
      <c r="M2170" s="36">
        <f t="shared" si="413"/>
        <v>2915.4658853309957</v>
      </c>
      <c r="N2170" s="36">
        <f t="shared" si="414"/>
        <v>5.8037701264701112E-2</v>
      </c>
      <c r="O2170" s="36">
        <f t="shared" si="415"/>
        <v>8499941.3285288457</v>
      </c>
      <c r="P2170" s="35">
        <f t="shared" si="406"/>
        <v>8499941.3285288457</v>
      </c>
    </row>
    <row r="2171" spans="1:16" ht="17" x14ac:dyDescent="0.4">
      <c r="A2171" s="1">
        <v>2170</v>
      </c>
      <c r="B2171" s="21">
        <v>41983</v>
      </c>
      <c r="C2171" s="43">
        <v>2</v>
      </c>
      <c r="D2171" s="22">
        <v>60452</v>
      </c>
      <c r="E2171" s="25">
        <f t="shared" si="407"/>
        <v>53196.5</v>
      </c>
      <c r="F2171" s="25">
        <f t="shared" si="408"/>
        <v>54320.5</v>
      </c>
      <c r="G2171" s="25">
        <f t="shared" si="409"/>
        <v>1.1128763542309072</v>
      </c>
      <c r="H2171" s="25">
        <f t="shared" si="404"/>
        <v>0.99903006100488578</v>
      </c>
      <c r="I2171" s="4">
        <f t="shared" si="410"/>
        <v>60510.691679481264</v>
      </c>
      <c r="J2171" s="25">
        <f t="shared" si="405"/>
        <v>53198.855368138727</v>
      </c>
      <c r="K2171" s="15">
        <f t="shared" si="411"/>
        <v>53147.255723821727</v>
      </c>
      <c r="L2171" s="36">
        <f t="shared" si="412"/>
        <v>7304.7442761782731</v>
      </c>
      <c r="M2171" s="36">
        <f t="shared" si="413"/>
        <v>7304.7442761782731</v>
      </c>
      <c r="N2171" s="36">
        <f t="shared" si="414"/>
        <v>0.12083544425624088</v>
      </c>
      <c r="O2171" s="36">
        <f t="shared" si="415"/>
        <v>53359288.940359242</v>
      </c>
      <c r="P2171" s="35">
        <f t="shared" si="406"/>
        <v>53359288.940359242</v>
      </c>
    </row>
    <row r="2172" spans="1:16" ht="17" x14ac:dyDescent="0.4">
      <c r="A2172" s="1">
        <v>2171</v>
      </c>
      <c r="B2172" s="21">
        <v>41984</v>
      </c>
      <c r="C2172" s="43">
        <v>3</v>
      </c>
      <c r="D2172" s="22">
        <v>49402</v>
      </c>
      <c r="E2172" s="25">
        <f t="shared" si="407"/>
        <v>55444.5</v>
      </c>
      <c r="F2172" s="25">
        <f t="shared" si="408"/>
        <v>56123.875</v>
      </c>
      <c r="G2172" s="25">
        <f t="shared" si="409"/>
        <v>0.88023145230082567</v>
      </c>
      <c r="H2172" s="25">
        <f t="shared" si="404"/>
        <v>1.0006656594296783</v>
      </c>
      <c r="I2172" s="4">
        <f t="shared" si="410"/>
        <v>49369.136968441875</v>
      </c>
      <c r="J2172" s="25">
        <f t="shared" si="405"/>
        <v>53199.396034201571</v>
      </c>
      <c r="K2172" s="15">
        <f t="shared" si="411"/>
        <v>53234.808713824932</v>
      </c>
      <c r="L2172" s="36">
        <f t="shared" si="412"/>
        <v>-3832.8087138249321</v>
      </c>
      <c r="M2172" s="36">
        <f t="shared" si="413"/>
        <v>3832.8087138249321</v>
      </c>
      <c r="N2172" s="36">
        <f t="shared" si="414"/>
        <v>7.7584079871764952E-2</v>
      </c>
      <c r="O2172" s="36">
        <f t="shared" si="415"/>
        <v>14690422.636772329</v>
      </c>
      <c r="P2172" s="35">
        <f t="shared" si="406"/>
        <v>14690422.636772329</v>
      </c>
    </row>
    <row r="2173" spans="1:16" ht="17" x14ac:dyDescent="0.4">
      <c r="A2173" s="1">
        <v>2172</v>
      </c>
      <c r="B2173" s="21">
        <v>41985</v>
      </c>
      <c r="C2173" s="43">
        <v>4</v>
      </c>
      <c r="D2173" s="22">
        <v>61690</v>
      </c>
      <c r="E2173" s="25">
        <f t="shared" si="407"/>
        <v>56803.25</v>
      </c>
      <c r="F2173" s="25">
        <f t="shared" si="408"/>
        <v>55845.25</v>
      </c>
      <c r="G2173" s="25">
        <f t="shared" si="409"/>
        <v>1.1046597517246319</v>
      </c>
      <c r="H2173" s="25">
        <f t="shared" si="404"/>
        <v>1.0012225194949984</v>
      </c>
      <c r="I2173" s="4">
        <f t="shared" si="410"/>
        <v>61614.67485880712</v>
      </c>
      <c r="J2173" s="25">
        <f t="shared" si="405"/>
        <v>53199.936700264414</v>
      </c>
      <c r="K2173" s="15">
        <f t="shared" si="411"/>
        <v>53264.974660013169</v>
      </c>
      <c r="L2173" s="36">
        <f t="shared" si="412"/>
        <v>8425.0253399868307</v>
      </c>
      <c r="M2173" s="36">
        <f t="shared" si="413"/>
        <v>8425.0253399868307</v>
      </c>
      <c r="N2173" s="36">
        <f t="shared" si="414"/>
        <v>0.1365703572700086</v>
      </c>
      <c r="O2173" s="36">
        <f t="shared" si="415"/>
        <v>70981051.979420215</v>
      </c>
      <c r="P2173" s="35">
        <f t="shared" si="406"/>
        <v>70981051.979420215</v>
      </c>
    </row>
    <row r="2174" spans="1:16" ht="17" x14ac:dyDescent="0.4">
      <c r="A2174" s="1">
        <v>2173</v>
      </c>
      <c r="B2174" s="21">
        <v>41986</v>
      </c>
      <c r="C2174" s="43">
        <v>1</v>
      </c>
      <c r="D2174" s="22">
        <v>55669</v>
      </c>
      <c r="E2174" s="25">
        <f t="shared" si="407"/>
        <v>54887.25</v>
      </c>
      <c r="F2174" s="25">
        <f t="shared" si="408"/>
        <v>56884.625</v>
      </c>
      <c r="G2174" s="25">
        <f t="shared" si="409"/>
        <v>0.97862999008958929</v>
      </c>
      <c r="H2174" s="25">
        <f t="shared" si="404"/>
        <v>0.99908176007043725</v>
      </c>
      <c r="I2174" s="4">
        <f t="shared" si="410"/>
        <v>55720.164479907253</v>
      </c>
      <c r="J2174" s="25">
        <f t="shared" si="405"/>
        <v>53200.477366327264</v>
      </c>
      <c r="K2174" s="15">
        <f t="shared" si="411"/>
        <v>53151.6265637377</v>
      </c>
      <c r="L2174" s="36">
        <f t="shared" si="412"/>
        <v>2517.3734362622999</v>
      </c>
      <c r="M2174" s="36">
        <f t="shared" si="413"/>
        <v>2517.3734362622999</v>
      </c>
      <c r="N2174" s="36">
        <f t="shared" si="414"/>
        <v>4.5220381833018373E-2</v>
      </c>
      <c r="O2174" s="36">
        <f t="shared" si="415"/>
        <v>6337169.0175990602</v>
      </c>
      <c r="P2174" s="35">
        <f t="shared" si="406"/>
        <v>6337169.0175990602</v>
      </c>
    </row>
    <row r="2175" spans="1:16" ht="17" x14ac:dyDescent="0.4">
      <c r="A2175" s="1">
        <v>2174</v>
      </c>
      <c r="B2175" s="21">
        <v>41987</v>
      </c>
      <c r="C2175" s="43">
        <v>2</v>
      </c>
      <c r="D2175" s="22">
        <v>52788</v>
      </c>
      <c r="E2175" s="25">
        <f t="shared" si="407"/>
        <v>58882</v>
      </c>
      <c r="F2175" s="25">
        <f t="shared" si="408"/>
        <v>59605.5</v>
      </c>
      <c r="G2175" s="25">
        <f t="shared" si="409"/>
        <v>0.88562297103455223</v>
      </c>
      <c r="H2175" s="25">
        <f t="shared" si="404"/>
        <v>0.99903006100488578</v>
      </c>
      <c r="I2175" s="4">
        <f t="shared" si="410"/>
        <v>52839.250849871911</v>
      </c>
      <c r="J2175" s="25">
        <f t="shared" si="405"/>
        <v>53201.018032390108</v>
      </c>
      <c r="K2175" s="15">
        <f t="shared" si="411"/>
        <v>53149.416290420719</v>
      </c>
      <c r="L2175" s="36">
        <f t="shared" si="412"/>
        <v>-361.41629042071872</v>
      </c>
      <c r="M2175" s="36">
        <f t="shared" si="413"/>
        <v>361.41629042071872</v>
      </c>
      <c r="N2175" s="36">
        <f t="shared" si="414"/>
        <v>6.8465615371053785E-3</v>
      </c>
      <c r="O2175" s="36">
        <f t="shared" si="415"/>
        <v>130621.7349814733</v>
      </c>
      <c r="P2175" s="35">
        <f t="shared" si="406"/>
        <v>130621.7349814733</v>
      </c>
    </row>
    <row r="2176" spans="1:16" ht="17" x14ac:dyDescent="0.4">
      <c r="A2176" s="1">
        <v>2175</v>
      </c>
      <c r="B2176" s="21">
        <v>41988</v>
      </c>
      <c r="C2176" s="43">
        <v>3</v>
      </c>
      <c r="D2176" s="22">
        <v>65381</v>
      </c>
      <c r="E2176" s="25">
        <f t="shared" si="407"/>
        <v>60329</v>
      </c>
      <c r="F2176" s="25">
        <f t="shared" si="408"/>
        <v>62132.5</v>
      </c>
      <c r="G2176" s="25">
        <f t="shared" si="409"/>
        <v>1.0522834265481029</v>
      </c>
      <c r="H2176" s="25">
        <f t="shared" si="404"/>
        <v>1.0006656594296783</v>
      </c>
      <c r="I2176" s="4">
        <f t="shared" si="410"/>
        <v>65337.507472039557</v>
      </c>
      <c r="J2176" s="25">
        <f t="shared" si="405"/>
        <v>53201.558698452951</v>
      </c>
      <c r="K2176" s="15">
        <f t="shared" si="411"/>
        <v>53236.972817674163</v>
      </c>
      <c r="L2176" s="36">
        <f t="shared" si="412"/>
        <v>12144.027182325837</v>
      </c>
      <c r="M2176" s="36">
        <f t="shared" si="413"/>
        <v>12144.027182325837</v>
      </c>
      <c r="N2176" s="36">
        <f t="shared" si="414"/>
        <v>0.18574245090050379</v>
      </c>
      <c r="O2176" s="36">
        <f t="shared" si="415"/>
        <v>147477396.20506883</v>
      </c>
      <c r="P2176" s="35">
        <f t="shared" si="406"/>
        <v>147477396.20506883</v>
      </c>
    </row>
    <row r="2177" spans="1:16" ht="17" x14ac:dyDescent="0.4">
      <c r="A2177" s="1">
        <v>2176</v>
      </c>
      <c r="B2177" s="21">
        <v>41989</v>
      </c>
      <c r="C2177" s="43">
        <v>4</v>
      </c>
      <c r="D2177" s="22">
        <v>67478</v>
      </c>
      <c r="E2177" s="25">
        <f t="shared" si="407"/>
        <v>63936</v>
      </c>
      <c r="F2177" s="25">
        <f t="shared" si="408"/>
        <v>64036.75</v>
      </c>
      <c r="G2177" s="25">
        <f t="shared" si="409"/>
        <v>1.0537386734960785</v>
      </c>
      <c r="H2177" s="25">
        <f t="shared" si="404"/>
        <v>1.0012225194949984</v>
      </c>
      <c r="I2177" s="4">
        <f t="shared" si="410"/>
        <v>67395.607555885668</v>
      </c>
      <c r="J2177" s="25">
        <f t="shared" si="405"/>
        <v>53202.099364515794</v>
      </c>
      <c r="K2177" s="15">
        <f t="shared" si="411"/>
        <v>53267.139968163756</v>
      </c>
      <c r="L2177" s="36">
        <f t="shared" si="412"/>
        <v>14210.860031836244</v>
      </c>
      <c r="M2177" s="36">
        <f t="shared" si="413"/>
        <v>14210.860031836244</v>
      </c>
      <c r="N2177" s="36">
        <f t="shared" si="414"/>
        <v>0.21059989969821638</v>
      </c>
      <c r="O2177" s="36">
        <f t="shared" si="415"/>
        <v>201948542.84444082</v>
      </c>
      <c r="P2177" s="35">
        <f t="shared" si="406"/>
        <v>201948542.84444082</v>
      </c>
    </row>
    <row r="2178" spans="1:16" ht="17" x14ac:dyDescent="0.4">
      <c r="A2178" s="1">
        <v>2177</v>
      </c>
      <c r="B2178" s="21">
        <v>41990</v>
      </c>
      <c r="C2178" s="43">
        <v>1</v>
      </c>
      <c r="D2178" s="22">
        <v>70097</v>
      </c>
      <c r="E2178" s="25">
        <f t="shared" si="407"/>
        <v>64137.5</v>
      </c>
      <c r="F2178" s="25">
        <f t="shared" si="408"/>
        <v>64406.25</v>
      </c>
      <c r="G2178" s="25">
        <f t="shared" si="409"/>
        <v>1.0883571081999031</v>
      </c>
      <c r="H2178" s="25">
        <f t="shared" ref="H2178:H2241" si="416">VLOOKUP(C2178,$Q$38:$S$42,3,FALSE)</f>
        <v>0.99908176007043725</v>
      </c>
      <c r="I2178" s="4">
        <f t="shared" si="410"/>
        <v>70161.425021970193</v>
      </c>
      <c r="J2178" s="25">
        <f t="shared" si="405"/>
        <v>53202.640030578637</v>
      </c>
      <c r="K2178" s="15">
        <f t="shared" si="411"/>
        <v>53153.787242144404</v>
      </c>
      <c r="L2178" s="36">
        <f t="shared" si="412"/>
        <v>16943.212757855596</v>
      </c>
      <c r="M2178" s="36">
        <f t="shared" si="413"/>
        <v>16943.212757855596</v>
      </c>
      <c r="N2178" s="36">
        <f t="shared" si="414"/>
        <v>0.24171095421851999</v>
      </c>
      <c r="O2178" s="36">
        <f t="shared" si="415"/>
        <v>287072458.55796063</v>
      </c>
      <c r="P2178" s="35">
        <f t="shared" si="406"/>
        <v>287072458.55796063</v>
      </c>
    </row>
    <row r="2179" spans="1:16" ht="17" x14ac:dyDescent="0.4">
      <c r="A2179" s="1">
        <v>2178</v>
      </c>
      <c r="B2179" s="21">
        <v>41991</v>
      </c>
      <c r="C2179" s="43">
        <v>2</v>
      </c>
      <c r="D2179" s="22">
        <v>53594</v>
      </c>
      <c r="E2179" s="25">
        <f t="shared" si="407"/>
        <v>64675</v>
      </c>
      <c r="F2179" s="25">
        <f t="shared" si="408"/>
        <v>63721.375</v>
      </c>
      <c r="G2179" s="25">
        <f t="shared" si="409"/>
        <v>0.84106785203552181</v>
      </c>
      <c r="H2179" s="25">
        <f t="shared" si="416"/>
        <v>0.99903006100488578</v>
      </c>
      <c r="I2179" s="4">
        <f t="shared" si="410"/>
        <v>53646.033379708177</v>
      </c>
      <c r="J2179" s="25">
        <f t="shared" ref="J2179:J2242" si="417">INTERCEPT($I$2:$I$3896,$A$2:$A$3896)+SLOPE($I$2:$I$3896,$A$2:$A$3896)*A2179</f>
        <v>53203.180696641481</v>
      </c>
      <c r="K2179" s="15">
        <f t="shared" si="411"/>
        <v>53151.576857019703</v>
      </c>
      <c r="L2179" s="36">
        <f t="shared" si="412"/>
        <v>442.42314298029669</v>
      </c>
      <c r="M2179" s="36">
        <f t="shared" si="413"/>
        <v>442.42314298029669</v>
      </c>
      <c r="N2179" s="36">
        <f t="shared" si="414"/>
        <v>8.2550871922285451E-3</v>
      </c>
      <c r="O2179" s="36">
        <f t="shared" si="415"/>
        <v>195738.23744456406</v>
      </c>
      <c r="P2179" s="35">
        <f t="shared" ref="P2179:P2242" si="418">(D2179-K2179)^2</f>
        <v>195738.23744456406</v>
      </c>
    </row>
    <row r="2180" spans="1:16" ht="17" x14ac:dyDescent="0.4">
      <c r="A2180" s="1">
        <v>2179</v>
      </c>
      <c r="B2180" s="21">
        <v>41992</v>
      </c>
      <c r="C2180" s="43">
        <v>3</v>
      </c>
      <c r="D2180" s="22">
        <v>67531</v>
      </c>
      <c r="E2180" s="25">
        <f t="shared" si="407"/>
        <v>62767.75</v>
      </c>
      <c r="F2180" s="25">
        <f t="shared" si="408"/>
        <v>61056.875</v>
      </c>
      <c r="G2180" s="25">
        <f t="shared" si="409"/>
        <v>1.1060343327430366</v>
      </c>
      <c r="H2180" s="25">
        <f t="shared" si="416"/>
        <v>1.0006656594296783</v>
      </c>
      <c r="I2180" s="4">
        <f t="shared" si="410"/>
        <v>67486.077256302335</v>
      </c>
      <c r="J2180" s="25">
        <f t="shared" si="417"/>
        <v>53203.721362704331</v>
      </c>
      <c r="K2180" s="15">
        <f t="shared" si="411"/>
        <v>53239.136921523394</v>
      </c>
      <c r="L2180" s="36">
        <f t="shared" si="412"/>
        <v>14291.863078476606</v>
      </c>
      <c r="M2180" s="36">
        <f t="shared" si="413"/>
        <v>14291.863078476606</v>
      </c>
      <c r="N2180" s="36">
        <f t="shared" si="414"/>
        <v>0.21163410994175424</v>
      </c>
      <c r="O2180" s="36">
        <f t="shared" si="415"/>
        <v>204257350.25392282</v>
      </c>
      <c r="P2180" s="35">
        <f t="shared" si="418"/>
        <v>204257350.25392282</v>
      </c>
    </row>
    <row r="2181" spans="1:16" ht="17" x14ac:dyDescent="0.4">
      <c r="A2181" s="1">
        <v>2180</v>
      </c>
      <c r="B2181" s="21">
        <v>41993</v>
      </c>
      <c r="C2181" s="43">
        <v>4</v>
      </c>
      <c r="D2181" s="22">
        <v>59849</v>
      </c>
      <c r="E2181" s="25">
        <f t="shared" ref="E2181:E2244" si="419">AVERAGE(D2179:D2182)</f>
        <v>59346</v>
      </c>
      <c r="F2181" s="25">
        <f t="shared" ref="F2181:F2244" si="420">AVERAGE(E2181:E2182)</f>
        <v>60980.375</v>
      </c>
      <c r="G2181" s="25">
        <f t="shared" si="409"/>
        <v>0.98144689992477085</v>
      </c>
      <c r="H2181" s="25">
        <f t="shared" si="416"/>
        <v>1.0012225194949984</v>
      </c>
      <c r="I2181" s="4">
        <f t="shared" si="410"/>
        <v>59775.922769083278</v>
      </c>
      <c r="J2181" s="25">
        <f t="shared" si="417"/>
        <v>53204.262028767174</v>
      </c>
      <c r="K2181" s="15">
        <f t="shared" si="411"/>
        <v>53269.305276314342</v>
      </c>
      <c r="L2181" s="36">
        <f t="shared" si="412"/>
        <v>6579.6947236856577</v>
      </c>
      <c r="M2181" s="36">
        <f t="shared" si="413"/>
        <v>6579.6947236856577</v>
      </c>
      <c r="N2181" s="36">
        <f t="shared" si="414"/>
        <v>0.10993825667405734</v>
      </c>
      <c r="O2181" s="36">
        <f t="shared" si="415"/>
        <v>43292382.656896882</v>
      </c>
      <c r="P2181" s="35">
        <f t="shared" si="418"/>
        <v>43292382.656896882</v>
      </c>
    </row>
    <row r="2182" spans="1:16" ht="17" x14ac:dyDescent="0.4">
      <c r="A2182" s="1">
        <v>2181</v>
      </c>
      <c r="B2182" s="21">
        <v>41994</v>
      </c>
      <c r="C2182" s="43">
        <v>1</v>
      </c>
      <c r="D2182" s="22">
        <v>56410</v>
      </c>
      <c r="E2182" s="25">
        <f t="shared" si="419"/>
        <v>62614.75</v>
      </c>
      <c r="F2182" s="25">
        <f t="shared" si="420"/>
        <v>62248</v>
      </c>
      <c r="G2182" s="25">
        <f t="shared" si="409"/>
        <v>0.90621385426037782</v>
      </c>
      <c r="H2182" s="25">
        <f t="shared" si="416"/>
        <v>0.99908176007043725</v>
      </c>
      <c r="I2182" s="4">
        <f t="shared" si="410"/>
        <v>56461.845521054238</v>
      </c>
      <c r="J2182" s="25">
        <f t="shared" si="417"/>
        <v>53204.802694830018</v>
      </c>
      <c r="K2182" s="15">
        <f t="shared" si="411"/>
        <v>53155.947920551116</v>
      </c>
      <c r="L2182" s="36">
        <f t="shared" si="412"/>
        <v>3254.0520794488839</v>
      </c>
      <c r="M2182" s="36">
        <f t="shared" si="413"/>
        <v>3254.0520794488839</v>
      </c>
      <c r="N2182" s="36">
        <f t="shared" si="414"/>
        <v>5.7685730889006984E-2</v>
      </c>
      <c r="O2182" s="36">
        <f t="shared" si="415"/>
        <v>10588854.935765605</v>
      </c>
      <c r="P2182" s="35">
        <f t="shared" si="418"/>
        <v>10588854.935765605</v>
      </c>
    </row>
    <row r="2183" spans="1:16" ht="17" x14ac:dyDescent="0.4">
      <c r="A2183" s="1">
        <v>2182</v>
      </c>
      <c r="B2183" s="21">
        <v>41995</v>
      </c>
      <c r="C2183" s="43">
        <v>2</v>
      </c>
      <c r="D2183" s="22">
        <v>66669</v>
      </c>
      <c r="E2183" s="25">
        <f t="shared" si="419"/>
        <v>61881.25</v>
      </c>
      <c r="F2183" s="25">
        <f t="shared" si="420"/>
        <v>62066.375</v>
      </c>
      <c r="G2183" s="25">
        <f t="shared" si="409"/>
        <v>1.0741564977816087</v>
      </c>
      <c r="H2183" s="25">
        <f t="shared" si="416"/>
        <v>0.99903006100488578</v>
      </c>
      <c r="I2183" s="4">
        <f t="shared" si="410"/>
        <v>66733.72764473196</v>
      </c>
      <c r="J2183" s="25">
        <f t="shared" si="417"/>
        <v>53205.343360892861</v>
      </c>
      <c r="K2183" s="15">
        <f t="shared" si="411"/>
        <v>53153.737423618688</v>
      </c>
      <c r="L2183" s="36">
        <f t="shared" si="412"/>
        <v>13515.262576381312</v>
      </c>
      <c r="M2183" s="36">
        <f t="shared" si="413"/>
        <v>13515.262576381312</v>
      </c>
      <c r="N2183" s="36">
        <f t="shared" si="414"/>
        <v>0.20272184338120133</v>
      </c>
      <c r="O2183" s="36">
        <f t="shared" si="415"/>
        <v>182662322.50853321</v>
      </c>
      <c r="P2183" s="35">
        <f t="shared" si="418"/>
        <v>182662322.50853321</v>
      </c>
    </row>
    <row r="2184" spans="1:16" ht="17" x14ac:dyDescent="0.4">
      <c r="A2184" s="1">
        <v>2183</v>
      </c>
      <c r="B2184" s="21">
        <v>41996</v>
      </c>
      <c r="C2184" s="43">
        <v>3</v>
      </c>
      <c r="D2184" s="22">
        <v>64597</v>
      </c>
      <c r="E2184" s="25">
        <f t="shared" si="419"/>
        <v>62251.5</v>
      </c>
      <c r="F2184" s="25">
        <f t="shared" si="420"/>
        <v>60354.125</v>
      </c>
      <c r="G2184" s="25">
        <f t="shared" si="409"/>
        <v>1.0702996688295954</v>
      </c>
      <c r="H2184" s="25">
        <f t="shared" si="416"/>
        <v>1.0006656594296783</v>
      </c>
      <c r="I2184" s="4">
        <f t="shared" si="410"/>
        <v>64554.029001871175</v>
      </c>
      <c r="J2184" s="25">
        <f t="shared" si="417"/>
        <v>53205.884026955704</v>
      </c>
      <c r="K2184" s="15">
        <f t="shared" si="411"/>
        <v>53241.301025372617</v>
      </c>
      <c r="L2184" s="36">
        <f t="shared" si="412"/>
        <v>11355.698974627383</v>
      </c>
      <c r="M2184" s="36">
        <f t="shared" si="413"/>
        <v>11355.698974627383</v>
      </c>
      <c r="N2184" s="36">
        <f t="shared" si="414"/>
        <v>0.17579297760929119</v>
      </c>
      <c r="O2184" s="36">
        <f t="shared" si="415"/>
        <v>128951899.2023534</v>
      </c>
      <c r="P2184" s="35">
        <f t="shared" si="418"/>
        <v>128951899.2023534</v>
      </c>
    </row>
    <row r="2185" spans="1:16" ht="17" x14ac:dyDescent="0.4">
      <c r="A2185" s="1">
        <v>2184</v>
      </c>
      <c r="B2185" s="21">
        <v>41997</v>
      </c>
      <c r="C2185" s="43">
        <v>4</v>
      </c>
      <c r="D2185" s="22">
        <v>61330</v>
      </c>
      <c r="E2185" s="25">
        <f t="shared" si="419"/>
        <v>58456.75</v>
      </c>
      <c r="F2185" s="25">
        <f t="shared" si="420"/>
        <v>55609.5</v>
      </c>
      <c r="G2185" s="25">
        <f t="shared" si="409"/>
        <v>1.1028691140902185</v>
      </c>
      <c r="H2185" s="25">
        <f t="shared" si="416"/>
        <v>1.0012225194949984</v>
      </c>
      <c r="I2185" s="4">
        <f t="shared" si="410"/>
        <v>61255.114428442874</v>
      </c>
      <c r="J2185" s="25">
        <f t="shared" si="417"/>
        <v>53206.424693018547</v>
      </c>
      <c r="K2185" s="15">
        <f t="shared" si="411"/>
        <v>53271.470584464929</v>
      </c>
      <c r="L2185" s="36">
        <f t="shared" si="412"/>
        <v>8058.5294155350712</v>
      </c>
      <c r="M2185" s="36">
        <f t="shared" si="413"/>
        <v>8058.5294155350712</v>
      </c>
      <c r="N2185" s="36">
        <f t="shared" si="414"/>
        <v>0.1313962076558792</v>
      </c>
      <c r="O2185" s="36">
        <f t="shared" si="415"/>
        <v>64939896.341044016</v>
      </c>
      <c r="P2185" s="35">
        <f t="shared" si="418"/>
        <v>64939896.341044016</v>
      </c>
    </row>
    <row r="2186" spans="1:16" ht="17" x14ac:dyDescent="0.4">
      <c r="A2186" s="1">
        <v>2185</v>
      </c>
      <c r="B2186" s="21">
        <v>41998</v>
      </c>
      <c r="C2186" s="43">
        <v>1</v>
      </c>
      <c r="D2186" s="22">
        <v>41231</v>
      </c>
      <c r="E2186" s="25">
        <f t="shared" si="419"/>
        <v>52762.25</v>
      </c>
      <c r="F2186" s="25">
        <f t="shared" si="420"/>
        <v>50766.875</v>
      </c>
      <c r="G2186" s="25">
        <f t="shared" si="409"/>
        <v>0.81216344319007228</v>
      </c>
      <c r="H2186" s="25">
        <f t="shared" si="416"/>
        <v>0.99908176007043725</v>
      </c>
      <c r="I2186" s="4">
        <f t="shared" si="410"/>
        <v>41268.894747005623</v>
      </c>
      <c r="J2186" s="25">
        <f t="shared" si="417"/>
        <v>53206.965359081398</v>
      </c>
      <c r="K2186" s="15">
        <f t="shared" si="411"/>
        <v>53158.108598957828</v>
      </c>
      <c r="L2186" s="36">
        <f t="shared" si="412"/>
        <v>-11927.108598957828</v>
      </c>
      <c r="M2186" s="36">
        <f t="shared" si="413"/>
        <v>11927.108598957828</v>
      </c>
      <c r="N2186" s="36">
        <f t="shared" si="414"/>
        <v>0.28927526858329478</v>
      </c>
      <c r="O2186" s="36">
        <f t="shared" si="415"/>
        <v>142255919.53133374</v>
      </c>
      <c r="P2186" s="35">
        <f t="shared" si="418"/>
        <v>142255919.53133374</v>
      </c>
    </row>
    <row r="2187" spans="1:16" ht="17" x14ac:dyDescent="0.4">
      <c r="A2187" s="1">
        <v>2186</v>
      </c>
      <c r="B2187" s="21">
        <v>41999</v>
      </c>
      <c r="C2187" s="43">
        <v>2</v>
      </c>
      <c r="D2187" s="22">
        <v>43891</v>
      </c>
      <c r="E2187" s="25">
        <f t="shared" si="419"/>
        <v>48771.5</v>
      </c>
      <c r="F2187" s="25">
        <f t="shared" si="420"/>
        <v>47064.5</v>
      </c>
      <c r="G2187" s="25">
        <f t="shared" si="409"/>
        <v>0.93257125859193235</v>
      </c>
      <c r="H2187" s="25">
        <f t="shared" si="416"/>
        <v>0.99903006100488578</v>
      </c>
      <c r="I2187" s="4">
        <f t="shared" si="410"/>
        <v>43933.612924371599</v>
      </c>
      <c r="J2187" s="25">
        <f t="shared" si="417"/>
        <v>53207.506025144241</v>
      </c>
      <c r="K2187" s="15">
        <f t="shared" si="411"/>
        <v>53155.89799021768</v>
      </c>
      <c r="L2187" s="36">
        <f t="shared" si="412"/>
        <v>-9264.8979902176798</v>
      </c>
      <c r="M2187" s="36">
        <f t="shared" si="413"/>
        <v>9264.8979902176798</v>
      </c>
      <c r="N2187" s="36">
        <f t="shared" si="414"/>
        <v>0.21108878791136407</v>
      </c>
      <c r="O2187" s="36">
        <f t="shared" si="415"/>
        <v>85838334.769139603</v>
      </c>
      <c r="P2187" s="35">
        <f t="shared" si="418"/>
        <v>85838334.769139603</v>
      </c>
    </row>
    <row r="2188" spans="1:16" ht="17" x14ac:dyDescent="0.4">
      <c r="A2188" s="1">
        <v>2187</v>
      </c>
      <c r="B2188" s="21">
        <v>42000</v>
      </c>
      <c r="C2188" s="43">
        <v>3</v>
      </c>
      <c r="D2188" s="22">
        <v>48634</v>
      </c>
      <c r="E2188" s="25">
        <f t="shared" si="419"/>
        <v>45357.5</v>
      </c>
      <c r="F2188" s="25">
        <f t="shared" si="420"/>
        <v>47231</v>
      </c>
      <c r="G2188" s="25">
        <f t="shared" si="409"/>
        <v>1.0297050665876226</v>
      </c>
      <c r="H2188" s="25">
        <f t="shared" si="416"/>
        <v>1.0006656594296783</v>
      </c>
      <c r="I2188" s="4">
        <f t="shared" si="410"/>
        <v>48601.647854807539</v>
      </c>
      <c r="J2188" s="25">
        <f t="shared" si="417"/>
        <v>53208.046691207084</v>
      </c>
      <c r="K2188" s="15">
        <f t="shared" si="411"/>
        <v>53243.465129221848</v>
      </c>
      <c r="L2188" s="36">
        <f t="shared" si="412"/>
        <v>-4609.4651292218477</v>
      </c>
      <c r="M2188" s="36">
        <f t="shared" si="413"/>
        <v>4609.4651292218477</v>
      </c>
      <c r="N2188" s="36">
        <f t="shared" si="414"/>
        <v>9.4778655451368335E-2</v>
      </c>
      <c r="O2188" s="36">
        <f t="shared" si="415"/>
        <v>21247168.777512185</v>
      </c>
      <c r="P2188" s="35">
        <f t="shared" si="418"/>
        <v>21247168.777512185</v>
      </c>
    </row>
    <row r="2189" spans="1:16" ht="17" x14ac:dyDescent="0.4">
      <c r="A2189" s="1">
        <v>2188</v>
      </c>
      <c r="B2189" s="21">
        <v>42001</v>
      </c>
      <c r="C2189" s="43">
        <v>4</v>
      </c>
      <c r="D2189" s="22">
        <v>47674</v>
      </c>
      <c r="E2189" s="25">
        <f t="shared" si="419"/>
        <v>49104.5</v>
      </c>
      <c r="F2189" s="25">
        <f t="shared" si="420"/>
        <v>50349.625</v>
      </c>
      <c r="G2189" s="25">
        <f t="shared" si="409"/>
        <v>0.94685908782836015</v>
      </c>
      <c r="H2189" s="25">
        <f t="shared" si="416"/>
        <v>1.0012225194949984</v>
      </c>
      <c r="I2189" s="4">
        <f t="shared" si="410"/>
        <v>47615.788769958999</v>
      </c>
      <c r="J2189" s="25">
        <f t="shared" si="417"/>
        <v>53208.587357269927</v>
      </c>
      <c r="K2189" s="15">
        <f t="shared" si="411"/>
        <v>53273.635892615515</v>
      </c>
      <c r="L2189" s="36">
        <f t="shared" si="412"/>
        <v>-5599.6358926155153</v>
      </c>
      <c r="M2189" s="36">
        <f t="shared" si="413"/>
        <v>5599.6358926155153</v>
      </c>
      <c r="N2189" s="36">
        <f t="shared" si="414"/>
        <v>0.11745680858781549</v>
      </c>
      <c r="O2189" s="36">
        <f t="shared" si="415"/>
        <v>31355922.12986796</v>
      </c>
      <c r="P2189" s="35">
        <f t="shared" si="418"/>
        <v>31355922.12986796</v>
      </c>
    </row>
    <row r="2190" spans="1:16" ht="17" x14ac:dyDescent="0.4">
      <c r="A2190" s="1">
        <v>2189</v>
      </c>
      <c r="B2190" s="21">
        <v>42002</v>
      </c>
      <c r="C2190" s="43">
        <v>1</v>
      </c>
      <c r="D2190" s="22">
        <v>56219</v>
      </c>
      <c r="E2190" s="25">
        <f t="shared" si="419"/>
        <v>51594.75</v>
      </c>
      <c r="F2190" s="25">
        <f t="shared" si="420"/>
        <v>52051.25</v>
      </c>
      <c r="G2190" s="25">
        <f t="shared" si="409"/>
        <v>1.0800701231958887</v>
      </c>
      <c r="H2190" s="25">
        <f t="shared" si="416"/>
        <v>0.99908176007043725</v>
      </c>
      <c r="I2190" s="4">
        <f t="shared" si="410"/>
        <v>56270.669976035242</v>
      </c>
      <c r="J2190" s="25">
        <f t="shared" si="417"/>
        <v>53209.128023332771</v>
      </c>
      <c r="K2190" s="15">
        <f t="shared" si="411"/>
        <v>53160.269277364532</v>
      </c>
      <c r="L2190" s="36">
        <f t="shared" si="412"/>
        <v>3058.7307226354678</v>
      </c>
      <c r="M2190" s="36">
        <f t="shared" si="413"/>
        <v>3058.7307226354678</v>
      </c>
      <c r="N2190" s="36">
        <f t="shared" si="414"/>
        <v>5.4407419602544832E-2</v>
      </c>
      <c r="O2190" s="36">
        <f t="shared" si="415"/>
        <v>9355833.633594092</v>
      </c>
      <c r="P2190" s="35">
        <f t="shared" si="418"/>
        <v>9355833.633594092</v>
      </c>
    </row>
    <row r="2191" spans="1:16" ht="17" x14ac:dyDescent="0.4">
      <c r="A2191" s="1">
        <v>2190</v>
      </c>
      <c r="B2191" s="21">
        <v>42003</v>
      </c>
      <c r="C2191" s="43">
        <v>2</v>
      </c>
      <c r="D2191" s="22">
        <v>53852</v>
      </c>
      <c r="E2191" s="25">
        <f t="shared" si="419"/>
        <v>52507.75</v>
      </c>
      <c r="F2191" s="25">
        <f t="shared" si="420"/>
        <v>50642.75</v>
      </c>
      <c r="G2191" s="25">
        <f t="shared" si="409"/>
        <v>1.0633703738442324</v>
      </c>
      <c r="H2191" s="25">
        <f t="shared" si="416"/>
        <v>0.99903006100488578</v>
      </c>
      <c r="I2191" s="4">
        <f t="shared" si="410"/>
        <v>53904.283866926235</v>
      </c>
      <c r="J2191" s="25">
        <f t="shared" si="417"/>
        <v>53209.668689395621</v>
      </c>
      <c r="K2191" s="15">
        <f t="shared" si="411"/>
        <v>53158.058556816672</v>
      </c>
      <c r="L2191" s="36">
        <f t="shared" si="412"/>
        <v>693.94144318332837</v>
      </c>
      <c r="M2191" s="36">
        <f t="shared" si="413"/>
        <v>693.94144318332837</v>
      </c>
      <c r="N2191" s="36">
        <f t="shared" si="414"/>
        <v>1.2886084884188673E-2</v>
      </c>
      <c r="O2191" s="36">
        <f t="shared" si="415"/>
        <v>481554.72656736057</v>
      </c>
      <c r="P2191" s="35">
        <f t="shared" si="418"/>
        <v>481554.72656736057</v>
      </c>
    </row>
    <row r="2192" spans="1:16" ht="17" x14ac:dyDescent="0.4">
      <c r="A2192" s="1">
        <v>2191</v>
      </c>
      <c r="B2192" s="21">
        <v>42004</v>
      </c>
      <c r="C2192" s="43">
        <v>3</v>
      </c>
      <c r="D2192" s="22">
        <v>52286</v>
      </c>
      <c r="E2192" s="25">
        <f t="shared" si="419"/>
        <v>48777.75</v>
      </c>
      <c r="F2192" s="25">
        <f t="shared" si="420"/>
        <v>46337.875</v>
      </c>
      <c r="G2192" s="25">
        <f t="shared" si="409"/>
        <v>1.1283642160975229</v>
      </c>
      <c r="H2192" s="25">
        <f t="shared" si="416"/>
        <v>1.0006656594296783</v>
      </c>
      <c r="I2192" s="4">
        <f t="shared" si="410"/>
        <v>52251.218483704142</v>
      </c>
      <c r="J2192" s="25">
        <f t="shared" si="417"/>
        <v>53210.209355458464</v>
      </c>
      <c r="K2192" s="15">
        <f t="shared" si="411"/>
        <v>53245.629233071086</v>
      </c>
      <c r="L2192" s="36">
        <f t="shared" si="412"/>
        <v>-959.62923307108576</v>
      </c>
      <c r="M2192" s="36">
        <f t="shared" si="413"/>
        <v>959.62923307108576</v>
      </c>
      <c r="N2192" s="36">
        <f t="shared" si="414"/>
        <v>1.8353464274778828E-2</v>
      </c>
      <c r="O2192" s="36">
        <f t="shared" si="415"/>
        <v>920888.26496460021</v>
      </c>
      <c r="P2192" s="35">
        <f t="shared" si="418"/>
        <v>920888.26496460021</v>
      </c>
    </row>
    <row r="2193" spans="1:16" ht="17" x14ac:dyDescent="0.4">
      <c r="A2193" s="1">
        <v>2192</v>
      </c>
      <c r="B2193" s="21">
        <v>42005</v>
      </c>
      <c r="C2193" s="43">
        <v>4</v>
      </c>
      <c r="D2193" s="24">
        <v>32754</v>
      </c>
      <c r="E2193" s="25">
        <f t="shared" si="419"/>
        <v>43898</v>
      </c>
      <c r="F2193" s="25">
        <f t="shared" si="420"/>
        <v>42415.5</v>
      </c>
      <c r="G2193" s="25">
        <f t="shared" si="409"/>
        <v>0.77221770343388618</v>
      </c>
      <c r="H2193" s="25">
        <f t="shared" si="416"/>
        <v>1.0012225194949984</v>
      </c>
      <c r="I2193" s="4">
        <f t="shared" si="410"/>
        <v>32714.006489307318</v>
      </c>
      <c r="J2193" s="25">
        <f t="shared" si="417"/>
        <v>53210.750021521308</v>
      </c>
      <c r="K2193" s="15">
        <f t="shared" si="411"/>
        <v>53275.801200766102</v>
      </c>
      <c r="L2193" s="36">
        <f t="shared" si="412"/>
        <v>-20521.801200766102</v>
      </c>
      <c r="M2193" s="36">
        <f t="shared" si="413"/>
        <v>20521.801200766102</v>
      </c>
      <c r="N2193" s="36">
        <f t="shared" si="414"/>
        <v>0.62654335961305796</v>
      </c>
      <c r="O2193" s="36">
        <f t="shared" si="415"/>
        <v>421144324.52376503</v>
      </c>
      <c r="P2193" s="35">
        <f t="shared" si="418"/>
        <v>421144324.52376503</v>
      </c>
    </row>
    <row r="2194" spans="1:16" ht="17" x14ac:dyDescent="0.4">
      <c r="A2194" s="1">
        <v>2193</v>
      </c>
      <c r="B2194" s="21">
        <v>42006</v>
      </c>
      <c r="C2194" s="43">
        <v>1</v>
      </c>
      <c r="D2194" s="24">
        <v>36700</v>
      </c>
      <c r="E2194" s="25">
        <f t="shared" si="419"/>
        <v>40933</v>
      </c>
      <c r="F2194" s="25">
        <f t="shared" si="420"/>
        <v>39649</v>
      </c>
      <c r="G2194" s="25">
        <f t="shared" si="409"/>
        <v>0.92562233599838584</v>
      </c>
      <c r="H2194" s="25">
        <f t="shared" si="416"/>
        <v>0.99908176007043725</v>
      </c>
      <c r="I2194" s="4">
        <f t="shared" si="410"/>
        <v>36733.730377994863</v>
      </c>
      <c r="J2194" s="25">
        <f t="shared" si="417"/>
        <v>53211.290687584151</v>
      </c>
      <c r="K2194" s="15">
        <f t="shared" si="411"/>
        <v>53162.429955771244</v>
      </c>
      <c r="L2194" s="36">
        <f t="shared" si="412"/>
        <v>-16462.429955771244</v>
      </c>
      <c r="M2194" s="36">
        <f t="shared" si="413"/>
        <v>16462.429955771244</v>
      </c>
      <c r="N2194" s="36">
        <f t="shared" si="414"/>
        <v>0.44856757372673689</v>
      </c>
      <c r="O2194" s="36">
        <f t="shared" si="415"/>
        <v>271011600.0486744</v>
      </c>
      <c r="P2194" s="35">
        <f t="shared" si="418"/>
        <v>271011600.0486744</v>
      </c>
    </row>
    <row r="2195" spans="1:16" ht="17" x14ac:dyDescent="0.4">
      <c r="A2195" s="1">
        <v>2194</v>
      </c>
      <c r="B2195" s="21">
        <v>42007</v>
      </c>
      <c r="C2195" s="43">
        <v>2</v>
      </c>
      <c r="D2195" s="24">
        <v>41992</v>
      </c>
      <c r="E2195" s="25">
        <f t="shared" si="419"/>
        <v>38365</v>
      </c>
      <c r="F2195" s="25">
        <f t="shared" si="420"/>
        <v>40516.625</v>
      </c>
      <c r="G2195" s="25">
        <f t="shared" si="409"/>
        <v>1.0364140645969402</v>
      </c>
      <c r="H2195" s="25">
        <f t="shared" si="416"/>
        <v>0.99903006100488578</v>
      </c>
      <c r="I2195" s="4">
        <f t="shared" si="410"/>
        <v>42032.769221940995</v>
      </c>
      <c r="J2195" s="25">
        <f t="shared" si="417"/>
        <v>53211.831353646994</v>
      </c>
      <c r="K2195" s="15">
        <f t="shared" si="411"/>
        <v>53160.219123415649</v>
      </c>
      <c r="L2195" s="36">
        <f t="shared" si="412"/>
        <v>-11168.219123415649</v>
      </c>
      <c r="M2195" s="36">
        <f t="shared" si="413"/>
        <v>11168.219123415649</v>
      </c>
      <c r="N2195" s="36">
        <f t="shared" si="414"/>
        <v>0.26596063829814365</v>
      </c>
      <c r="O2195" s="36">
        <f t="shared" si="415"/>
        <v>124729118.38862701</v>
      </c>
      <c r="P2195" s="35">
        <f t="shared" si="418"/>
        <v>124729118.38862701</v>
      </c>
    </row>
    <row r="2196" spans="1:16" ht="17" x14ac:dyDescent="0.4">
      <c r="A2196" s="1">
        <v>2195</v>
      </c>
      <c r="B2196" s="21">
        <v>42008</v>
      </c>
      <c r="C2196" s="43">
        <v>3</v>
      </c>
      <c r="D2196" s="24">
        <v>42014</v>
      </c>
      <c r="E2196" s="25">
        <f t="shared" si="419"/>
        <v>42668.25</v>
      </c>
      <c r="F2196" s="25">
        <f t="shared" si="420"/>
        <v>44201.75</v>
      </c>
      <c r="G2196" s="25">
        <f t="shared" si="409"/>
        <v>0.95050535329483565</v>
      </c>
      <c r="H2196" s="25">
        <f t="shared" si="416"/>
        <v>1.0006656594296783</v>
      </c>
      <c r="I2196" s="4">
        <f t="shared" si="410"/>
        <v>41986.051588844923</v>
      </c>
      <c r="J2196" s="25">
        <f t="shared" si="417"/>
        <v>53212.372019709837</v>
      </c>
      <c r="K2196" s="15">
        <f t="shared" si="411"/>
        <v>53247.793336920309</v>
      </c>
      <c r="L2196" s="36">
        <f t="shared" si="412"/>
        <v>-11233.793336920309</v>
      </c>
      <c r="M2196" s="36">
        <f t="shared" si="413"/>
        <v>11233.793336920309</v>
      </c>
      <c r="N2196" s="36">
        <f t="shared" si="414"/>
        <v>0.26738214254582543</v>
      </c>
      <c r="O2196" s="36">
        <f t="shared" si="415"/>
        <v>126198112.73663513</v>
      </c>
      <c r="P2196" s="35">
        <f t="shared" si="418"/>
        <v>126198112.73663513</v>
      </c>
    </row>
    <row r="2197" spans="1:16" ht="17" x14ac:dyDescent="0.4">
      <c r="A2197" s="1">
        <v>2196</v>
      </c>
      <c r="B2197" s="21">
        <v>42009</v>
      </c>
      <c r="C2197" s="43">
        <v>4</v>
      </c>
      <c r="D2197" s="24">
        <v>49967</v>
      </c>
      <c r="E2197" s="25">
        <f t="shared" si="419"/>
        <v>45735.25</v>
      </c>
      <c r="F2197" s="25">
        <f t="shared" si="420"/>
        <v>45766.375</v>
      </c>
      <c r="G2197" s="25">
        <f t="shared" si="409"/>
        <v>1.0917840882088652</v>
      </c>
      <c r="H2197" s="25">
        <f t="shared" si="416"/>
        <v>1.0012225194949984</v>
      </c>
      <c r="I2197" s="4">
        <f t="shared" si="410"/>
        <v>49905.988955584624</v>
      </c>
      <c r="J2197" s="25">
        <f t="shared" si="417"/>
        <v>53212.912685772688</v>
      </c>
      <c r="K2197" s="15">
        <f t="shared" si="411"/>
        <v>53277.966508916696</v>
      </c>
      <c r="L2197" s="36">
        <f t="shared" si="412"/>
        <v>-3310.9665089166956</v>
      </c>
      <c r="M2197" s="36">
        <f t="shared" si="413"/>
        <v>3310.9665089166956</v>
      </c>
      <c r="N2197" s="36">
        <f t="shared" si="414"/>
        <v>6.626306380044221E-2</v>
      </c>
      <c r="O2197" s="36">
        <f t="shared" si="415"/>
        <v>10962499.223168012</v>
      </c>
      <c r="P2197" s="35">
        <f t="shared" si="418"/>
        <v>10962499.223168012</v>
      </c>
    </row>
    <row r="2198" spans="1:16" ht="17" x14ac:dyDescent="0.4">
      <c r="A2198" s="1">
        <v>2197</v>
      </c>
      <c r="B2198" s="21">
        <v>42010</v>
      </c>
      <c r="C2198" s="43">
        <v>1</v>
      </c>
      <c r="D2198" s="24">
        <v>48968</v>
      </c>
      <c r="E2198" s="25">
        <f t="shared" si="419"/>
        <v>45797.5</v>
      </c>
      <c r="F2198" s="25">
        <f t="shared" si="420"/>
        <v>46055.625</v>
      </c>
      <c r="G2198" s="25">
        <f t="shared" si="409"/>
        <v>1.0632360325150294</v>
      </c>
      <c r="H2198" s="25">
        <f t="shared" si="416"/>
        <v>0.99908176007043725</v>
      </c>
      <c r="I2198" s="4">
        <f t="shared" si="410"/>
        <v>49013.005698900619</v>
      </c>
      <c r="J2198" s="25">
        <f t="shared" si="417"/>
        <v>53213.453351835531</v>
      </c>
      <c r="K2198" s="15">
        <f t="shared" si="411"/>
        <v>53164.590634177948</v>
      </c>
      <c r="L2198" s="36">
        <f t="shared" si="412"/>
        <v>-4196.5906341779482</v>
      </c>
      <c r="M2198" s="36">
        <f t="shared" si="413"/>
        <v>4196.5906341779482</v>
      </c>
      <c r="N2198" s="36">
        <f t="shared" si="414"/>
        <v>8.5700674607456881E-2</v>
      </c>
      <c r="O2198" s="36">
        <f t="shared" si="415"/>
        <v>17611372.950870074</v>
      </c>
      <c r="P2198" s="35">
        <f t="shared" si="418"/>
        <v>17611372.950870074</v>
      </c>
    </row>
    <row r="2199" spans="1:16" ht="17" x14ac:dyDescent="0.4">
      <c r="A2199" s="1">
        <v>2198</v>
      </c>
      <c r="B2199" s="21">
        <v>42011</v>
      </c>
      <c r="C2199" s="43">
        <v>2</v>
      </c>
      <c r="D2199" s="24">
        <v>42241</v>
      </c>
      <c r="E2199" s="25">
        <f t="shared" si="419"/>
        <v>46313.75</v>
      </c>
      <c r="F2199" s="25">
        <f t="shared" si="420"/>
        <v>47148.75</v>
      </c>
      <c r="G2199" s="25">
        <f t="shared" si="409"/>
        <v>0.89590922346827861</v>
      </c>
      <c r="H2199" s="25">
        <f t="shared" si="416"/>
        <v>0.99903006100488578</v>
      </c>
      <c r="I2199" s="4">
        <f t="shared" si="410"/>
        <v>42282.010971232849</v>
      </c>
      <c r="J2199" s="25">
        <f t="shared" si="417"/>
        <v>53213.994017898374</v>
      </c>
      <c r="K2199" s="15">
        <f t="shared" si="411"/>
        <v>53162.379690014641</v>
      </c>
      <c r="L2199" s="36">
        <f t="shared" si="412"/>
        <v>-10921.379690014641</v>
      </c>
      <c r="M2199" s="36">
        <f t="shared" si="413"/>
        <v>10921.379690014641</v>
      </c>
      <c r="N2199" s="36">
        <f t="shared" si="414"/>
        <v>0.25854926943052109</v>
      </c>
      <c r="O2199" s="36">
        <f t="shared" si="415"/>
        <v>119276534.33346429</v>
      </c>
      <c r="P2199" s="35">
        <f t="shared" si="418"/>
        <v>119276534.33346429</v>
      </c>
    </row>
    <row r="2200" spans="1:16" ht="17" x14ac:dyDescent="0.4">
      <c r="A2200" s="1">
        <v>2199</v>
      </c>
      <c r="B2200" s="21">
        <v>42012</v>
      </c>
      <c r="C2200" s="43">
        <v>3</v>
      </c>
      <c r="D2200" s="24">
        <v>44079</v>
      </c>
      <c r="E2200" s="25">
        <f t="shared" si="419"/>
        <v>47983.75</v>
      </c>
      <c r="F2200" s="25">
        <f t="shared" si="420"/>
        <v>48270.25</v>
      </c>
      <c r="G2200" s="25">
        <f t="shared" si="409"/>
        <v>0.91317115614690203</v>
      </c>
      <c r="H2200" s="25">
        <f t="shared" si="416"/>
        <v>1.0006656594296783</v>
      </c>
      <c r="I2200" s="4">
        <f t="shared" si="410"/>
        <v>44049.677916520573</v>
      </c>
      <c r="J2200" s="25">
        <f t="shared" si="417"/>
        <v>53214.534683961218</v>
      </c>
      <c r="K2200" s="15">
        <f t="shared" si="411"/>
        <v>53249.95744076954</v>
      </c>
      <c r="L2200" s="36">
        <f t="shared" si="412"/>
        <v>-9170.95744076954</v>
      </c>
      <c r="M2200" s="36">
        <f t="shared" si="413"/>
        <v>9170.95744076954</v>
      </c>
      <c r="N2200" s="36">
        <f t="shared" si="414"/>
        <v>0.20805729351322716</v>
      </c>
      <c r="O2200" s="36">
        <f t="shared" si="415"/>
        <v>84106460.380406186</v>
      </c>
      <c r="P2200" s="35">
        <f t="shared" si="418"/>
        <v>84106460.380406186</v>
      </c>
    </row>
    <row r="2201" spans="1:16" ht="17" x14ac:dyDescent="0.4">
      <c r="A2201" s="1">
        <v>2200</v>
      </c>
      <c r="B2201" s="21">
        <v>42013</v>
      </c>
      <c r="C2201" s="43">
        <v>4</v>
      </c>
      <c r="D2201" s="24">
        <v>56647</v>
      </c>
      <c r="E2201" s="25">
        <f t="shared" si="419"/>
        <v>48556.75</v>
      </c>
      <c r="F2201" s="25">
        <f t="shared" si="420"/>
        <v>49607</v>
      </c>
      <c r="G2201" s="25">
        <f t="shared" si="409"/>
        <v>1.1419154554800734</v>
      </c>
      <c r="H2201" s="25">
        <f t="shared" si="416"/>
        <v>1.0012225194949984</v>
      </c>
      <c r="I2201" s="4">
        <f t="shared" si="410"/>
        <v>56577.832496787923</v>
      </c>
      <c r="J2201" s="25">
        <f t="shared" si="417"/>
        <v>53215.075350024061</v>
      </c>
      <c r="K2201" s="15">
        <f t="shared" si="411"/>
        <v>53280.131817067275</v>
      </c>
      <c r="L2201" s="36">
        <f t="shared" si="412"/>
        <v>3366.8681829327252</v>
      </c>
      <c r="M2201" s="36">
        <f t="shared" si="413"/>
        <v>3366.8681829327252</v>
      </c>
      <c r="N2201" s="36">
        <f t="shared" si="414"/>
        <v>5.9435948645695715E-2</v>
      </c>
      <c r="O2201" s="36">
        <f t="shared" si="415"/>
        <v>11335801.36124471</v>
      </c>
      <c r="P2201" s="35">
        <f t="shared" si="418"/>
        <v>11335801.36124471</v>
      </c>
    </row>
    <row r="2202" spans="1:16" ht="17" x14ac:dyDescent="0.4">
      <c r="A2202" s="1">
        <v>2201</v>
      </c>
      <c r="B2202" s="21">
        <v>42014</v>
      </c>
      <c r="C2202" s="43">
        <v>1</v>
      </c>
      <c r="D2202" s="24">
        <v>51260</v>
      </c>
      <c r="E2202" s="25">
        <f t="shared" si="419"/>
        <v>50657.25</v>
      </c>
      <c r="F2202" s="25">
        <f t="shared" si="420"/>
        <v>52573.625</v>
      </c>
      <c r="G2202" s="25">
        <f t="shared" si="409"/>
        <v>0.97501361186336299</v>
      </c>
      <c r="H2202" s="25">
        <f t="shared" si="416"/>
        <v>0.99908176007043725</v>
      </c>
      <c r="I2202" s="4">
        <f t="shared" si="410"/>
        <v>51307.112239128524</v>
      </c>
      <c r="J2202" s="25">
        <f t="shared" si="417"/>
        <v>53215.616016086904</v>
      </c>
      <c r="K2202" s="15">
        <f t="shared" si="411"/>
        <v>53166.751312584653</v>
      </c>
      <c r="L2202" s="36">
        <f t="shared" si="412"/>
        <v>-1906.7513125846526</v>
      </c>
      <c r="M2202" s="36">
        <f t="shared" si="413"/>
        <v>1906.7513125846526</v>
      </c>
      <c r="N2202" s="36">
        <f t="shared" si="414"/>
        <v>3.7197645583001419E-2</v>
      </c>
      <c r="O2202" s="36">
        <f t="shared" si="415"/>
        <v>3635700.5680432958</v>
      </c>
      <c r="P2202" s="35">
        <f t="shared" si="418"/>
        <v>3635700.5680432958</v>
      </c>
    </row>
    <row r="2203" spans="1:16" ht="17" x14ac:dyDescent="0.4">
      <c r="A2203" s="1">
        <v>2202</v>
      </c>
      <c r="B2203" s="21">
        <v>42015</v>
      </c>
      <c r="C2203" s="43">
        <v>2</v>
      </c>
      <c r="D2203" s="24">
        <v>50643</v>
      </c>
      <c r="E2203" s="25">
        <f t="shared" si="419"/>
        <v>54490</v>
      </c>
      <c r="F2203" s="25">
        <f t="shared" si="420"/>
        <v>55015.625</v>
      </c>
      <c r="G2203" s="25">
        <f t="shared" si="409"/>
        <v>0.92052030673104235</v>
      </c>
      <c r="H2203" s="25">
        <f t="shared" si="416"/>
        <v>0.99903006100488578</v>
      </c>
      <c r="I2203" s="4">
        <f t="shared" si="410"/>
        <v>50692.168310791531</v>
      </c>
      <c r="J2203" s="25">
        <f t="shared" si="417"/>
        <v>53216.156682149754</v>
      </c>
      <c r="K2203" s="15">
        <f t="shared" si="411"/>
        <v>53164.540256613633</v>
      </c>
      <c r="L2203" s="36">
        <f t="shared" si="412"/>
        <v>-2521.5402566136327</v>
      </c>
      <c r="M2203" s="36">
        <f t="shared" si="413"/>
        <v>2521.5402566136327</v>
      </c>
      <c r="N2203" s="36">
        <f t="shared" si="414"/>
        <v>4.9790499311131504E-2</v>
      </c>
      <c r="O2203" s="36">
        <f t="shared" si="415"/>
        <v>6358165.2657231446</v>
      </c>
      <c r="P2203" s="35">
        <f t="shared" si="418"/>
        <v>6358165.2657231446</v>
      </c>
    </row>
    <row r="2204" spans="1:16" ht="17" x14ac:dyDescent="0.4">
      <c r="A2204" s="1">
        <v>2203</v>
      </c>
      <c r="B2204" s="21">
        <v>42016</v>
      </c>
      <c r="C2204" s="43">
        <v>3</v>
      </c>
      <c r="D2204" s="24">
        <v>59410</v>
      </c>
      <c r="E2204" s="25">
        <f t="shared" si="419"/>
        <v>55541.25</v>
      </c>
      <c r="F2204" s="25">
        <f t="shared" si="420"/>
        <v>56468.125</v>
      </c>
      <c r="G2204" s="25">
        <f t="shared" si="409"/>
        <v>1.0520979756278432</v>
      </c>
      <c r="H2204" s="25">
        <f t="shared" si="416"/>
        <v>1.0006656594296783</v>
      </c>
      <c r="I2204" s="4">
        <f t="shared" si="410"/>
        <v>59370.479480489288</v>
      </c>
      <c r="J2204" s="25">
        <f t="shared" si="417"/>
        <v>53216.697348212598</v>
      </c>
      <c r="K2204" s="15">
        <f t="shared" si="411"/>
        <v>53252.121544618771</v>
      </c>
      <c r="L2204" s="36">
        <f t="shared" si="412"/>
        <v>6157.8784553812293</v>
      </c>
      <c r="M2204" s="36">
        <f t="shared" si="413"/>
        <v>6157.8784553812293</v>
      </c>
      <c r="N2204" s="36">
        <f t="shared" si="414"/>
        <v>0.10365053787882897</v>
      </c>
      <c r="O2204" s="36">
        <f t="shared" si="415"/>
        <v>37919467.071248315</v>
      </c>
      <c r="P2204" s="35">
        <f t="shared" si="418"/>
        <v>37919467.071248315</v>
      </c>
    </row>
    <row r="2205" spans="1:16" ht="17" x14ac:dyDescent="0.4">
      <c r="A2205" s="1">
        <v>2204</v>
      </c>
      <c r="B2205" s="21">
        <v>42017</v>
      </c>
      <c r="C2205" s="43">
        <v>4</v>
      </c>
      <c r="D2205" s="24">
        <v>60852</v>
      </c>
      <c r="E2205" s="25">
        <f t="shared" si="419"/>
        <v>57395</v>
      </c>
      <c r="F2205" s="25">
        <f t="shared" si="420"/>
        <v>56706.625</v>
      </c>
      <c r="G2205" s="25">
        <f t="shared" si="409"/>
        <v>1.0731021287195279</v>
      </c>
      <c r="H2205" s="25">
        <f t="shared" si="416"/>
        <v>1.0012225194949984</v>
      </c>
      <c r="I2205" s="4">
        <f t="shared" si="410"/>
        <v>60777.698079237009</v>
      </c>
      <c r="J2205" s="25">
        <f t="shared" si="417"/>
        <v>53217.238014275441</v>
      </c>
      <c r="K2205" s="15">
        <f t="shared" si="411"/>
        <v>53282.297125217861</v>
      </c>
      <c r="L2205" s="36">
        <f t="shared" si="412"/>
        <v>7569.7028747821387</v>
      </c>
      <c r="M2205" s="36">
        <f t="shared" si="413"/>
        <v>7569.7028747821387</v>
      </c>
      <c r="N2205" s="36">
        <f t="shared" si="414"/>
        <v>0.12439530130122492</v>
      </c>
      <c r="O2205" s="36">
        <f t="shared" si="415"/>
        <v>57300401.612484977</v>
      </c>
      <c r="P2205" s="35">
        <f t="shared" si="418"/>
        <v>57300401.612484977</v>
      </c>
    </row>
    <row r="2206" spans="1:16" ht="17" x14ac:dyDescent="0.4">
      <c r="A2206" s="1">
        <v>2205</v>
      </c>
      <c r="B2206" s="21">
        <v>42018</v>
      </c>
      <c r="C2206" s="43">
        <v>1</v>
      </c>
      <c r="D2206" s="24">
        <v>58675</v>
      </c>
      <c r="E2206" s="25">
        <f t="shared" si="419"/>
        <v>56018.25</v>
      </c>
      <c r="F2206" s="25">
        <f t="shared" si="420"/>
        <v>55548.25</v>
      </c>
      <c r="G2206" s="25">
        <f t="shared" si="409"/>
        <v>1.0562889019906119</v>
      </c>
      <c r="H2206" s="25">
        <f t="shared" si="416"/>
        <v>0.99908176007043725</v>
      </c>
      <c r="I2206" s="4">
        <f t="shared" si="410"/>
        <v>58728.92724601768</v>
      </c>
      <c r="J2206" s="25">
        <f t="shared" si="417"/>
        <v>53217.778680338284</v>
      </c>
      <c r="K2206" s="15">
        <f t="shared" si="411"/>
        <v>53168.911990991364</v>
      </c>
      <c r="L2206" s="36">
        <f t="shared" si="412"/>
        <v>5506.0880090086357</v>
      </c>
      <c r="M2206" s="36">
        <f t="shared" si="413"/>
        <v>5506.0880090086357</v>
      </c>
      <c r="N2206" s="36">
        <f t="shared" si="414"/>
        <v>9.3840443272409646E-2</v>
      </c>
      <c r="O2206" s="36">
        <f t="shared" si="415"/>
        <v>30317005.162948683</v>
      </c>
      <c r="P2206" s="35">
        <f t="shared" si="418"/>
        <v>30317005.162948683</v>
      </c>
    </row>
    <row r="2207" spans="1:16" ht="17" x14ac:dyDescent="0.4">
      <c r="A2207" s="1">
        <v>2206</v>
      </c>
      <c r="B2207" s="21">
        <v>42019</v>
      </c>
      <c r="C2207" s="43">
        <v>2</v>
      </c>
      <c r="D2207" s="24">
        <v>45136</v>
      </c>
      <c r="E2207" s="25">
        <f t="shared" si="419"/>
        <v>55078.25</v>
      </c>
      <c r="F2207" s="25">
        <f t="shared" si="420"/>
        <v>53631.875</v>
      </c>
      <c r="G2207" s="25">
        <f t="shared" si="409"/>
        <v>0.84158907366188485</v>
      </c>
      <c r="H2207" s="25">
        <f t="shared" si="416"/>
        <v>0.99903006100488578</v>
      </c>
      <c r="I2207" s="4">
        <f t="shared" si="410"/>
        <v>45179.821670830846</v>
      </c>
      <c r="J2207" s="25">
        <f t="shared" si="417"/>
        <v>53218.319346401127</v>
      </c>
      <c r="K2207" s="15">
        <f t="shared" si="411"/>
        <v>53166.70082321261</v>
      </c>
      <c r="L2207" s="36">
        <f t="shared" si="412"/>
        <v>-8030.70082321261</v>
      </c>
      <c r="M2207" s="36">
        <f t="shared" si="413"/>
        <v>8030.70082321261</v>
      </c>
      <c r="N2207" s="36">
        <f t="shared" si="414"/>
        <v>0.17792229757206243</v>
      </c>
      <c r="O2207" s="36">
        <f t="shared" si="415"/>
        <v>64492155.711947694</v>
      </c>
      <c r="P2207" s="35">
        <f t="shared" si="418"/>
        <v>64492155.711947694</v>
      </c>
    </row>
    <row r="2208" spans="1:16" ht="17" x14ac:dyDescent="0.4">
      <c r="A2208" s="1">
        <v>2207</v>
      </c>
      <c r="B2208" s="21">
        <v>42020</v>
      </c>
      <c r="C2208" s="43">
        <v>3</v>
      </c>
      <c r="D2208" s="24">
        <v>55650</v>
      </c>
      <c r="E2208" s="25">
        <f t="shared" si="419"/>
        <v>52185.5</v>
      </c>
      <c r="F2208" s="25">
        <f t="shared" si="420"/>
        <v>50483.5</v>
      </c>
      <c r="G2208" s="25">
        <f t="shared" si="409"/>
        <v>1.1023403686352966</v>
      </c>
      <c r="H2208" s="25">
        <f t="shared" si="416"/>
        <v>1.0006656594296783</v>
      </c>
      <c r="I2208" s="4">
        <f t="shared" si="410"/>
        <v>55612.980694987862</v>
      </c>
      <c r="J2208" s="25">
        <f t="shared" si="417"/>
        <v>53218.860012463978</v>
      </c>
      <c r="K2208" s="15">
        <f t="shared" si="411"/>
        <v>53254.285648468009</v>
      </c>
      <c r="L2208" s="36">
        <f t="shared" si="412"/>
        <v>2395.7143515319913</v>
      </c>
      <c r="M2208" s="36">
        <f t="shared" si="413"/>
        <v>2395.7143515319913</v>
      </c>
      <c r="N2208" s="36">
        <f t="shared" si="414"/>
        <v>4.3049673881976482E-2</v>
      </c>
      <c r="O2208" s="36">
        <f t="shared" si="415"/>
        <v>5739447.2541363491</v>
      </c>
      <c r="P2208" s="35">
        <f t="shared" si="418"/>
        <v>5739447.2541363491</v>
      </c>
    </row>
    <row r="2209" spans="1:16" ht="17" x14ac:dyDescent="0.4">
      <c r="A2209" s="1">
        <v>2208</v>
      </c>
      <c r="B2209" s="21">
        <v>42021</v>
      </c>
      <c r="C2209" s="43">
        <v>4</v>
      </c>
      <c r="D2209" s="24">
        <v>49281</v>
      </c>
      <c r="E2209" s="25">
        <f t="shared" si="419"/>
        <v>48781.5</v>
      </c>
      <c r="F2209" s="25">
        <f t="shared" si="420"/>
        <v>49892.875</v>
      </c>
      <c r="G2209" s="25">
        <f t="shared" si="409"/>
        <v>0.98773622486176638</v>
      </c>
      <c r="H2209" s="25">
        <f t="shared" si="416"/>
        <v>1.0012225194949984</v>
      </c>
      <c r="I2209" s="4">
        <f t="shared" si="410"/>
        <v>49220.826579946079</v>
      </c>
      <c r="J2209" s="25">
        <f t="shared" si="417"/>
        <v>53219.400678526821</v>
      </c>
      <c r="K2209" s="15">
        <f t="shared" si="411"/>
        <v>53284.462433368455</v>
      </c>
      <c r="L2209" s="36">
        <f t="shared" si="412"/>
        <v>-4003.4624333684551</v>
      </c>
      <c r="M2209" s="36">
        <f t="shared" si="413"/>
        <v>4003.4624333684551</v>
      </c>
      <c r="N2209" s="36">
        <f t="shared" si="414"/>
        <v>8.1237443099134665E-2</v>
      </c>
      <c r="O2209" s="36">
        <f t="shared" si="415"/>
        <v>16027711.455392472</v>
      </c>
      <c r="P2209" s="35">
        <f t="shared" si="418"/>
        <v>16027711.455392472</v>
      </c>
    </row>
    <row r="2210" spans="1:16" ht="17" x14ac:dyDescent="0.4">
      <c r="A2210" s="1">
        <v>2209</v>
      </c>
      <c r="B2210" s="21">
        <v>42022</v>
      </c>
      <c r="C2210" s="43">
        <v>1</v>
      </c>
      <c r="D2210" s="24">
        <v>45059</v>
      </c>
      <c r="E2210" s="25">
        <f t="shared" si="419"/>
        <v>51004.25</v>
      </c>
      <c r="F2210" s="25">
        <f t="shared" si="420"/>
        <v>50853.875</v>
      </c>
      <c r="G2210" s="25">
        <f t="shared" si="409"/>
        <v>0.88604850662805934</v>
      </c>
      <c r="H2210" s="25">
        <f t="shared" si="416"/>
        <v>0.99908176007043725</v>
      </c>
      <c r="I2210" s="4">
        <f t="shared" si="410"/>
        <v>45100.413000056426</v>
      </c>
      <c r="J2210" s="25">
        <f t="shared" si="417"/>
        <v>53219.941344589664</v>
      </c>
      <c r="K2210" s="15">
        <f t="shared" si="411"/>
        <v>53171.072669398076</v>
      </c>
      <c r="L2210" s="36">
        <f t="shared" si="412"/>
        <v>-8112.072669398076</v>
      </c>
      <c r="M2210" s="36">
        <f t="shared" si="413"/>
        <v>8112.072669398076</v>
      </c>
      <c r="N2210" s="36">
        <f t="shared" si="414"/>
        <v>0.18003223927291054</v>
      </c>
      <c r="O2210" s="36">
        <f t="shared" si="415"/>
        <v>65805722.993595228</v>
      </c>
      <c r="P2210" s="35">
        <f t="shared" si="418"/>
        <v>65805722.993595228</v>
      </c>
    </row>
    <row r="2211" spans="1:16" ht="17" x14ac:dyDescent="0.4">
      <c r="A2211" s="1">
        <v>2210</v>
      </c>
      <c r="B2211" s="21">
        <v>42023</v>
      </c>
      <c r="C2211" s="43">
        <v>2</v>
      </c>
      <c r="D2211" s="24">
        <v>54027</v>
      </c>
      <c r="E2211" s="25">
        <f t="shared" si="419"/>
        <v>50703.5</v>
      </c>
      <c r="F2211" s="25">
        <f t="shared" si="420"/>
        <v>51202.125</v>
      </c>
      <c r="G2211" s="25">
        <f t="shared" si="409"/>
        <v>1.0551710500296618</v>
      </c>
      <c r="H2211" s="25">
        <f t="shared" si="416"/>
        <v>0.99903006100488578</v>
      </c>
      <c r="I2211" s="4">
        <f t="shared" si="410"/>
        <v>54079.453771047018</v>
      </c>
      <c r="J2211" s="25">
        <f t="shared" si="417"/>
        <v>53220.482010652508</v>
      </c>
      <c r="K2211" s="15">
        <f t="shared" si="411"/>
        <v>53168.861389811602</v>
      </c>
      <c r="L2211" s="36">
        <f t="shared" si="412"/>
        <v>858.13861018839816</v>
      </c>
      <c r="M2211" s="36">
        <f t="shared" si="413"/>
        <v>858.13861018839816</v>
      </c>
      <c r="N2211" s="36">
        <f t="shared" si="414"/>
        <v>1.5883513987235979E-2</v>
      </c>
      <c r="O2211" s="36">
        <f t="shared" si="415"/>
        <v>736401.87429607555</v>
      </c>
      <c r="P2211" s="35">
        <f t="shared" si="418"/>
        <v>736401.87429607555</v>
      </c>
    </row>
    <row r="2212" spans="1:16" ht="17" x14ac:dyDescent="0.4">
      <c r="A2212" s="1">
        <v>2211</v>
      </c>
      <c r="B2212" s="21">
        <v>42024</v>
      </c>
      <c r="C2212" s="43">
        <v>3</v>
      </c>
      <c r="D2212" s="24">
        <v>54447</v>
      </c>
      <c r="E2212" s="25">
        <f t="shared" si="419"/>
        <v>51700.75</v>
      </c>
      <c r="F2212" s="25">
        <f t="shared" si="420"/>
        <v>51495.625</v>
      </c>
      <c r="G2212" s="25">
        <f t="shared" si="409"/>
        <v>1.0573131212603013</v>
      </c>
      <c r="H2212" s="25">
        <f t="shared" si="416"/>
        <v>1.0006656594296783</v>
      </c>
      <c r="I2212" s="4">
        <f t="shared" si="410"/>
        <v>54410.780950584085</v>
      </c>
      <c r="J2212" s="25">
        <f t="shared" si="417"/>
        <v>53221.022676715351</v>
      </c>
      <c r="K2212" s="15">
        <f t="shared" si="411"/>
        <v>53256.449752317232</v>
      </c>
      <c r="L2212" s="36">
        <f t="shared" si="412"/>
        <v>1190.5502476827678</v>
      </c>
      <c r="M2212" s="36">
        <f t="shared" si="413"/>
        <v>1190.5502476827678</v>
      </c>
      <c r="N2212" s="36">
        <f t="shared" si="414"/>
        <v>2.1866223073498409E-2</v>
      </c>
      <c r="O2212" s="36">
        <f t="shared" si="415"/>
        <v>1417409.8922574997</v>
      </c>
      <c r="P2212" s="35">
        <f t="shared" si="418"/>
        <v>1417409.8922574997</v>
      </c>
    </row>
    <row r="2213" spans="1:16" ht="17" x14ac:dyDescent="0.4">
      <c r="A2213" s="1">
        <v>2212</v>
      </c>
      <c r="B2213" s="21">
        <v>42025</v>
      </c>
      <c r="C2213" s="43">
        <v>4</v>
      </c>
      <c r="D2213" s="24">
        <v>53270</v>
      </c>
      <c r="E2213" s="25">
        <f t="shared" si="419"/>
        <v>51290.5</v>
      </c>
      <c r="F2213" s="25">
        <f t="shared" si="420"/>
        <v>51294.25</v>
      </c>
      <c r="G2213" s="25">
        <f t="shared" si="409"/>
        <v>1.0385179625396608</v>
      </c>
      <c r="H2213" s="25">
        <f t="shared" si="416"/>
        <v>1.0012225194949984</v>
      </c>
      <c r="I2213" s="4">
        <f t="shared" si="410"/>
        <v>53204.955904176612</v>
      </c>
      <c r="J2213" s="25">
        <f t="shared" si="417"/>
        <v>53221.563342778194</v>
      </c>
      <c r="K2213" s="15">
        <f t="shared" si="411"/>
        <v>53286.627741519034</v>
      </c>
      <c r="L2213" s="36">
        <f t="shared" si="412"/>
        <v>-16.627741519034316</v>
      </c>
      <c r="M2213" s="36">
        <f t="shared" si="413"/>
        <v>16.627741519034316</v>
      </c>
      <c r="N2213" s="36">
        <f t="shared" si="414"/>
        <v>3.121408207064824E-4</v>
      </c>
      <c r="O2213" s="36">
        <f t="shared" si="415"/>
        <v>276.48178802381761</v>
      </c>
      <c r="P2213" s="35">
        <f t="shared" si="418"/>
        <v>276.48178802381761</v>
      </c>
    </row>
    <row r="2214" spans="1:16" ht="17" x14ac:dyDescent="0.4">
      <c r="A2214" s="1">
        <v>2213</v>
      </c>
      <c r="B2214" s="21">
        <v>42026</v>
      </c>
      <c r="C2214" s="43">
        <v>1</v>
      </c>
      <c r="D2214" s="24">
        <v>43418</v>
      </c>
      <c r="E2214" s="25">
        <f t="shared" si="419"/>
        <v>51298</v>
      </c>
      <c r="F2214" s="25">
        <f t="shared" si="420"/>
        <v>50587.125</v>
      </c>
      <c r="G2214" s="25">
        <f t="shared" si="409"/>
        <v>0.8582816279834049</v>
      </c>
      <c r="H2214" s="25">
        <f t="shared" si="416"/>
        <v>0.99908176007043725</v>
      </c>
      <c r="I2214" s="4">
        <f t="shared" si="410"/>
        <v>43457.904783427279</v>
      </c>
      <c r="J2214" s="25">
        <f t="shared" si="417"/>
        <v>53222.104008841045</v>
      </c>
      <c r="K2214" s="15">
        <f t="shared" si="411"/>
        <v>53173.233347804788</v>
      </c>
      <c r="L2214" s="36">
        <f t="shared" si="412"/>
        <v>-9755.2333478047876</v>
      </c>
      <c r="M2214" s="36">
        <f t="shared" si="413"/>
        <v>9755.2333478047876</v>
      </c>
      <c r="N2214" s="36">
        <f t="shared" si="414"/>
        <v>0.22468177594096428</v>
      </c>
      <c r="O2214" s="36">
        <f t="shared" si="415"/>
        <v>95164577.670122609</v>
      </c>
      <c r="P2214" s="35">
        <f t="shared" si="418"/>
        <v>95164577.670122609</v>
      </c>
    </row>
    <row r="2215" spans="1:16" ht="17" x14ac:dyDescent="0.4">
      <c r="A2215" s="1">
        <v>2214</v>
      </c>
      <c r="B2215" s="21">
        <v>42027</v>
      </c>
      <c r="C2215" s="43">
        <v>2</v>
      </c>
      <c r="D2215" s="24">
        <v>54057</v>
      </c>
      <c r="E2215" s="25">
        <f t="shared" si="419"/>
        <v>49876.25</v>
      </c>
      <c r="F2215" s="25">
        <f t="shared" si="420"/>
        <v>48849.125</v>
      </c>
      <c r="G2215" s="25">
        <f t="shared" si="409"/>
        <v>1.1066114285568063</v>
      </c>
      <c r="H2215" s="25">
        <f t="shared" si="416"/>
        <v>0.99903006100488578</v>
      </c>
      <c r="I2215" s="4">
        <f t="shared" si="410"/>
        <v>54109.482897467722</v>
      </c>
      <c r="J2215" s="25">
        <f t="shared" si="417"/>
        <v>53222.644674903888</v>
      </c>
      <c r="K2215" s="15">
        <f t="shared" si="411"/>
        <v>53171.021956410594</v>
      </c>
      <c r="L2215" s="36">
        <f t="shared" si="412"/>
        <v>885.9780435894063</v>
      </c>
      <c r="M2215" s="36">
        <f t="shared" si="413"/>
        <v>885.9780435894063</v>
      </c>
      <c r="N2215" s="36">
        <f t="shared" si="414"/>
        <v>1.6389700567723077E-2</v>
      </c>
      <c r="O2215" s="36">
        <f t="shared" si="415"/>
        <v>784957.0937225119</v>
      </c>
      <c r="P2215" s="35">
        <f t="shared" si="418"/>
        <v>784957.0937225119</v>
      </c>
    </row>
    <row r="2216" spans="1:16" ht="17" x14ac:dyDescent="0.4">
      <c r="A2216" s="1">
        <v>2215</v>
      </c>
      <c r="B2216" s="21">
        <v>42028</v>
      </c>
      <c r="C2216" s="43">
        <v>3</v>
      </c>
      <c r="D2216" s="24">
        <v>48760</v>
      </c>
      <c r="E2216" s="25">
        <f t="shared" si="419"/>
        <v>47822</v>
      </c>
      <c r="F2216" s="25">
        <f t="shared" si="420"/>
        <v>49241.375</v>
      </c>
      <c r="G2216" s="25">
        <f t="shared" si="409"/>
        <v>0.99022417631514148</v>
      </c>
      <c r="H2216" s="25">
        <f t="shared" si="416"/>
        <v>1.0006656594296783</v>
      </c>
      <c r="I2216" s="4">
        <f t="shared" si="410"/>
        <v>48727.564037513177</v>
      </c>
      <c r="J2216" s="25">
        <f t="shared" si="417"/>
        <v>53223.185340966731</v>
      </c>
      <c r="K2216" s="15">
        <f t="shared" si="411"/>
        <v>53258.613856166463</v>
      </c>
      <c r="L2216" s="36">
        <f t="shared" si="412"/>
        <v>-4498.6138561664629</v>
      </c>
      <c r="M2216" s="36">
        <f t="shared" si="413"/>
        <v>4498.6138561664629</v>
      </c>
      <c r="N2216" s="36">
        <f t="shared" si="414"/>
        <v>9.2260333391436897E-2</v>
      </c>
      <c r="O2216" s="36">
        <f t="shared" si="415"/>
        <v>20237526.626892895</v>
      </c>
      <c r="P2216" s="35">
        <f t="shared" si="418"/>
        <v>20237526.626892895</v>
      </c>
    </row>
    <row r="2217" spans="1:16" ht="17" x14ac:dyDescent="0.4">
      <c r="A2217" s="1">
        <v>2216</v>
      </c>
      <c r="B2217" s="21">
        <v>42029</v>
      </c>
      <c r="C2217" s="43">
        <v>4</v>
      </c>
      <c r="D2217" s="24">
        <v>45053</v>
      </c>
      <c r="E2217" s="25">
        <f t="shared" si="419"/>
        <v>50660.75</v>
      </c>
      <c r="F2217" s="25">
        <f t="shared" si="420"/>
        <v>51057.625</v>
      </c>
      <c r="G2217" s="25">
        <f t="shared" si="409"/>
        <v>0.88239513686741211</v>
      </c>
      <c r="H2217" s="25">
        <f t="shared" si="416"/>
        <v>1.0012225194949984</v>
      </c>
      <c r="I2217" s="4">
        <f t="shared" si="410"/>
        <v>44997.989081112617</v>
      </c>
      <c r="J2217" s="25">
        <f t="shared" si="417"/>
        <v>53223.726007029574</v>
      </c>
      <c r="K2217" s="15">
        <f t="shared" si="411"/>
        <v>53288.793049669621</v>
      </c>
      <c r="L2217" s="36">
        <f t="shared" si="412"/>
        <v>-8235.7930496696208</v>
      </c>
      <c r="M2217" s="36">
        <f t="shared" si="413"/>
        <v>8235.7930496696208</v>
      </c>
      <c r="N2217" s="36">
        <f t="shared" si="414"/>
        <v>0.1828023228124569</v>
      </c>
      <c r="O2217" s="36">
        <f t="shared" si="415"/>
        <v>67828287.15698643</v>
      </c>
      <c r="P2217" s="35">
        <f t="shared" si="418"/>
        <v>67828287.15698643</v>
      </c>
    </row>
    <row r="2218" spans="1:16" ht="17" x14ac:dyDescent="0.4">
      <c r="A2218" s="1">
        <v>2217</v>
      </c>
      <c r="B2218" s="21">
        <v>42030</v>
      </c>
      <c r="C2218" s="43">
        <v>1</v>
      </c>
      <c r="D2218" s="24">
        <v>54773</v>
      </c>
      <c r="E2218" s="25">
        <f t="shared" si="419"/>
        <v>51454.5</v>
      </c>
      <c r="F2218" s="25">
        <f t="shared" si="420"/>
        <v>52654.25</v>
      </c>
      <c r="G2218" s="25">
        <f t="shared" si="409"/>
        <v>1.040238917086465</v>
      </c>
      <c r="H2218" s="25">
        <f t="shared" si="416"/>
        <v>0.99908176007043725</v>
      </c>
      <c r="I2218" s="4">
        <f t="shared" si="410"/>
        <v>54823.340980760571</v>
      </c>
      <c r="J2218" s="25">
        <f t="shared" si="417"/>
        <v>53224.266673092417</v>
      </c>
      <c r="K2218" s="15">
        <f t="shared" si="411"/>
        <v>53175.394026211485</v>
      </c>
      <c r="L2218" s="36">
        <f t="shared" si="412"/>
        <v>1597.6059737885153</v>
      </c>
      <c r="M2218" s="36">
        <f t="shared" si="413"/>
        <v>1597.6059737885153</v>
      </c>
      <c r="N2218" s="36">
        <f t="shared" si="414"/>
        <v>2.9167764661211095E-2</v>
      </c>
      <c r="O2218" s="36">
        <f t="shared" si="415"/>
        <v>2552344.8474847502</v>
      </c>
      <c r="P2218" s="35">
        <f t="shared" si="418"/>
        <v>2552344.8474847502</v>
      </c>
    </row>
    <row r="2219" spans="1:16" ht="17" x14ac:dyDescent="0.4">
      <c r="A2219" s="1">
        <v>2218</v>
      </c>
      <c r="B2219" s="21">
        <v>42031</v>
      </c>
      <c r="C2219" s="43">
        <v>2</v>
      </c>
      <c r="D2219" s="24">
        <v>57232</v>
      </c>
      <c r="E2219" s="25">
        <f t="shared" si="419"/>
        <v>53854</v>
      </c>
      <c r="F2219" s="25">
        <f t="shared" si="420"/>
        <v>53966.875</v>
      </c>
      <c r="G2219" s="25">
        <f t="shared" si="409"/>
        <v>1.0605023915133125</v>
      </c>
      <c r="H2219" s="25">
        <f t="shared" si="416"/>
        <v>0.99903006100488578</v>
      </c>
      <c r="I2219" s="4">
        <f t="shared" si="410"/>
        <v>57287.565443658961</v>
      </c>
      <c r="J2219" s="25">
        <f t="shared" si="417"/>
        <v>53224.807339155268</v>
      </c>
      <c r="K2219" s="15">
        <f t="shared" si="411"/>
        <v>53173.182523009578</v>
      </c>
      <c r="L2219" s="36">
        <f t="shared" si="412"/>
        <v>4058.8174769904217</v>
      </c>
      <c r="M2219" s="36">
        <f t="shared" si="413"/>
        <v>4058.8174769904217</v>
      </c>
      <c r="N2219" s="36">
        <f t="shared" si="414"/>
        <v>7.091867271789247E-2</v>
      </c>
      <c r="O2219" s="36">
        <f t="shared" si="415"/>
        <v>16473999.311522892</v>
      </c>
      <c r="P2219" s="35">
        <f t="shared" si="418"/>
        <v>16473999.311522892</v>
      </c>
    </row>
    <row r="2220" spans="1:16" ht="17" x14ac:dyDescent="0.4">
      <c r="A2220" s="1">
        <v>2219</v>
      </c>
      <c r="B2220" s="21">
        <v>42032</v>
      </c>
      <c r="C2220" s="43">
        <v>3</v>
      </c>
      <c r="D2220" s="24">
        <v>58358</v>
      </c>
      <c r="E2220" s="25">
        <f t="shared" si="419"/>
        <v>54079.75</v>
      </c>
      <c r="F2220" s="25">
        <f t="shared" si="420"/>
        <v>54153.375</v>
      </c>
      <c r="G2220" s="25">
        <f t="shared" si="409"/>
        <v>1.0776428985266384</v>
      </c>
      <c r="H2220" s="25">
        <f t="shared" si="416"/>
        <v>1.0006656594296783</v>
      </c>
      <c r="I2220" s="4">
        <f t="shared" si="410"/>
        <v>58319.179288375592</v>
      </c>
      <c r="J2220" s="25">
        <f t="shared" si="417"/>
        <v>53225.348005218111</v>
      </c>
      <c r="K2220" s="15">
        <f t="shared" si="411"/>
        <v>53260.777960015694</v>
      </c>
      <c r="L2220" s="36">
        <f t="shared" si="412"/>
        <v>5097.2220399843063</v>
      </c>
      <c r="M2220" s="36">
        <f t="shared" si="413"/>
        <v>5097.2220399843063</v>
      </c>
      <c r="N2220" s="36">
        <f t="shared" si="414"/>
        <v>8.7344015216153856E-2</v>
      </c>
      <c r="O2220" s="36">
        <f t="shared" si="415"/>
        <v>25981672.524901774</v>
      </c>
      <c r="P2220" s="35">
        <f t="shared" si="418"/>
        <v>25981672.524901774</v>
      </c>
    </row>
    <row r="2221" spans="1:16" ht="17" x14ac:dyDescent="0.4">
      <c r="A2221" s="1">
        <v>2220</v>
      </c>
      <c r="B2221" s="21">
        <v>42033</v>
      </c>
      <c r="C2221" s="43">
        <v>4</v>
      </c>
      <c r="D2221" s="24">
        <v>45956</v>
      </c>
      <c r="E2221" s="25">
        <f t="shared" si="419"/>
        <v>54227</v>
      </c>
      <c r="F2221" s="25">
        <f t="shared" si="420"/>
        <v>53180.625</v>
      </c>
      <c r="G2221" s="25">
        <f t="shared" ref="G2221:G2284" si="421">D2221/F2221</f>
        <v>0.86414930249503463</v>
      </c>
      <c r="H2221" s="25">
        <f t="shared" si="416"/>
        <v>1.0012225194949984</v>
      </c>
      <c r="I2221" s="4">
        <f t="shared" ref="I2221:I2284" si="422">D2221/H2221</f>
        <v>45899.88649394294</v>
      </c>
      <c r="J2221" s="25">
        <f t="shared" si="417"/>
        <v>53225.888671280954</v>
      </c>
      <c r="K2221" s="15">
        <f t="shared" ref="K2221:K2284" si="423">H2221*J2221</f>
        <v>53290.958357820207</v>
      </c>
      <c r="L2221" s="36">
        <f t="shared" ref="L2221:L2284" si="424">D2221-K2221</f>
        <v>-7334.9583578202073</v>
      </c>
      <c r="M2221" s="36">
        <f t="shared" ref="M2221:M2284" si="425">ABS(L2221)</f>
        <v>7334.9583578202073</v>
      </c>
      <c r="N2221" s="36">
        <f t="shared" ref="N2221:N2284" si="426">M2221/D2221</f>
        <v>0.15960828526895743</v>
      </c>
      <c r="O2221" s="36">
        <f t="shared" ref="O2221:O2284" si="427">L2221^2</f>
        <v>53801614.110956512</v>
      </c>
      <c r="P2221" s="35">
        <f t="shared" si="418"/>
        <v>53801614.110956512</v>
      </c>
    </row>
    <row r="2222" spans="1:16" ht="17" x14ac:dyDescent="0.4">
      <c r="A2222" s="1">
        <v>2221</v>
      </c>
      <c r="B2222" s="21">
        <v>42034</v>
      </c>
      <c r="C2222" s="43">
        <v>1</v>
      </c>
      <c r="D2222" s="24">
        <v>55362</v>
      </c>
      <c r="E2222" s="25">
        <f t="shared" si="419"/>
        <v>52134.25</v>
      </c>
      <c r="F2222" s="25">
        <f t="shared" si="420"/>
        <v>50914.75</v>
      </c>
      <c r="G2222" s="25">
        <f t="shared" si="421"/>
        <v>1.0873469868751198</v>
      </c>
      <c r="H2222" s="25">
        <f t="shared" si="416"/>
        <v>0.99908176007043725</v>
      </c>
      <c r="I2222" s="4">
        <f t="shared" si="422"/>
        <v>55412.88232115945</v>
      </c>
      <c r="J2222" s="25">
        <f t="shared" si="417"/>
        <v>53226.429337343798</v>
      </c>
      <c r="K2222" s="15">
        <f t="shared" si="423"/>
        <v>53177.554704618196</v>
      </c>
      <c r="L2222" s="36">
        <f t="shared" si="424"/>
        <v>2184.4452953818036</v>
      </c>
      <c r="M2222" s="36">
        <f t="shared" si="425"/>
        <v>2184.4452953818036</v>
      </c>
      <c r="N2222" s="36">
        <f t="shared" si="426"/>
        <v>3.9457485195292866E-2</v>
      </c>
      <c r="O2222" s="36">
        <f t="shared" si="427"/>
        <v>4771801.2485156953</v>
      </c>
      <c r="P2222" s="35">
        <f t="shared" si="418"/>
        <v>4771801.2485156953</v>
      </c>
    </row>
    <row r="2223" spans="1:16" ht="17" x14ac:dyDescent="0.4">
      <c r="A2223" s="1">
        <v>2222</v>
      </c>
      <c r="B2223" s="21">
        <v>42035</v>
      </c>
      <c r="C2223" s="43">
        <v>2</v>
      </c>
      <c r="D2223" s="24">
        <v>48861</v>
      </c>
      <c r="E2223" s="25">
        <f t="shared" si="419"/>
        <v>49695.25</v>
      </c>
      <c r="F2223" s="25">
        <f t="shared" si="420"/>
        <v>51191.25</v>
      </c>
      <c r="G2223" s="25">
        <f t="shared" si="421"/>
        <v>0.95447952530950109</v>
      </c>
      <c r="H2223" s="25">
        <f t="shared" si="416"/>
        <v>0.99903006100488578</v>
      </c>
      <c r="I2223" s="4">
        <f t="shared" si="422"/>
        <v>48908.438201401674</v>
      </c>
      <c r="J2223" s="25">
        <f t="shared" si="417"/>
        <v>53226.970003406641</v>
      </c>
      <c r="K2223" s="15">
        <f t="shared" si="423"/>
        <v>53175.343089608563</v>
      </c>
      <c r="L2223" s="36">
        <f t="shared" si="424"/>
        <v>-4314.3430896085629</v>
      </c>
      <c r="M2223" s="36">
        <f t="shared" si="425"/>
        <v>4314.3430896085629</v>
      </c>
      <c r="N2223" s="36">
        <f t="shared" si="426"/>
        <v>8.8298296997780704E-2</v>
      </c>
      <c r="O2223" s="36">
        <f t="shared" si="427"/>
        <v>18613556.294853158</v>
      </c>
      <c r="P2223" s="35">
        <f t="shared" si="418"/>
        <v>18613556.294853158</v>
      </c>
    </row>
    <row r="2224" spans="1:16" ht="17" x14ac:dyDescent="0.4">
      <c r="A2224" s="1">
        <v>2223</v>
      </c>
      <c r="B2224" s="21">
        <v>42036</v>
      </c>
      <c r="C2224" s="43">
        <v>3</v>
      </c>
      <c r="D2224" s="24">
        <v>48602</v>
      </c>
      <c r="E2224" s="25">
        <f t="shared" si="419"/>
        <v>52687.25</v>
      </c>
      <c r="F2224" s="25">
        <f t="shared" si="420"/>
        <v>53239.875</v>
      </c>
      <c r="G2224" s="25">
        <f t="shared" si="421"/>
        <v>0.91288719216564651</v>
      </c>
      <c r="H2224" s="25">
        <f t="shared" si="416"/>
        <v>1.0006656594296783</v>
      </c>
      <c r="I2224" s="4">
        <f t="shared" si="422"/>
        <v>48569.669141739447</v>
      </c>
      <c r="J2224" s="25">
        <f t="shared" si="417"/>
        <v>53227.510669469484</v>
      </c>
      <c r="K2224" s="15">
        <f t="shared" si="423"/>
        <v>53262.942063864917</v>
      </c>
      <c r="L2224" s="36">
        <f t="shared" si="424"/>
        <v>-4660.9420638649171</v>
      </c>
      <c r="M2224" s="36">
        <f t="shared" si="425"/>
        <v>4660.9420638649171</v>
      </c>
      <c r="N2224" s="36">
        <f t="shared" si="426"/>
        <v>9.5900211181945541E-2</v>
      </c>
      <c r="O2224" s="36">
        <f t="shared" si="427"/>
        <v>21724380.922705352</v>
      </c>
      <c r="P2224" s="35">
        <f t="shared" si="418"/>
        <v>21724380.922705352</v>
      </c>
    </row>
    <row r="2225" spans="1:16" ht="17" x14ac:dyDescent="0.4">
      <c r="A2225" s="1">
        <v>2224</v>
      </c>
      <c r="B2225" s="21">
        <v>42037</v>
      </c>
      <c r="C2225" s="43">
        <v>4</v>
      </c>
      <c r="D2225" s="24">
        <v>57924</v>
      </c>
      <c r="E2225" s="25">
        <f t="shared" si="419"/>
        <v>53792.5</v>
      </c>
      <c r="F2225" s="25">
        <f t="shared" si="420"/>
        <v>55206.75</v>
      </c>
      <c r="G2225" s="25">
        <f t="shared" si="421"/>
        <v>1.0492195247863711</v>
      </c>
      <c r="H2225" s="25">
        <f t="shared" si="416"/>
        <v>1.0012225194949984</v>
      </c>
      <c r="I2225" s="4">
        <f t="shared" si="422"/>
        <v>57853.273245607772</v>
      </c>
      <c r="J2225" s="25">
        <f t="shared" si="417"/>
        <v>53228.051335532335</v>
      </c>
      <c r="K2225" s="15">
        <f t="shared" si="423"/>
        <v>53293.123665970801</v>
      </c>
      <c r="L2225" s="36">
        <f t="shared" si="424"/>
        <v>4630.8763340291989</v>
      </c>
      <c r="M2225" s="36">
        <f t="shared" si="425"/>
        <v>4630.8763340291989</v>
      </c>
      <c r="N2225" s="36">
        <f t="shared" si="426"/>
        <v>7.994745414731716E-2</v>
      </c>
      <c r="O2225" s="36">
        <f t="shared" si="427"/>
        <v>21445015.621071711</v>
      </c>
      <c r="P2225" s="35">
        <f t="shared" si="418"/>
        <v>21445015.621071711</v>
      </c>
    </row>
    <row r="2226" spans="1:16" ht="17" x14ac:dyDescent="0.4">
      <c r="A2226" s="1">
        <v>2225</v>
      </c>
      <c r="B2226" s="21">
        <v>42038</v>
      </c>
      <c r="C2226" s="43">
        <v>1</v>
      </c>
      <c r="D2226" s="24">
        <v>59783</v>
      </c>
      <c r="E2226" s="25">
        <f t="shared" si="419"/>
        <v>56621</v>
      </c>
      <c r="F2226" s="25">
        <f t="shared" si="420"/>
        <v>56624.875</v>
      </c>
      <c r="G2226" s="25">
        <f t="shared" si="421"/>
        <v>1.0557727500502208</v>
      </c>
      <c r="H2226" s="25">
        <f t="shared" si="416"/>
        <v>0.99908176007043725</v>
      </c>
      <c r="I2226" s="4">
        <f t="shared" si="422"/>
        <v>59837.945590944611</v>
      </c>
      <c r="J2226" s="25">
        <f t="shared" si="417"/>
        <v>53228.592001595178</v>
      </c>
      <c r="K2226" s="15">
        <f t="shared" si="423"/>
        <v>53179.715383024908</v>
      </c>
      <c r="L2226" s="36">
        <f t="shared" si="424"/>
        <v>6603.2846169750919</v>
      </c>
      <c r="M2226" s="36">
        <f t="shared" si="425"/>
        <v>6603.2846169750919</v>
      </c>
      <c r="N2226" s="36">
        <f t="shared" si="426"/>
        <v>0.11045421971087252</v>
      </c>
      <c r="O2226" s="36">
        <f t="shared" si="427"/>
        <v>43603367.732779883</v>
      </c>
      <c r="P2226" s="35">
        <f t="shared" si="418"/>
        <v>43603367.732779883</v>
      </c>
    </row>
    <row r="2227" spans="1:16" ht="17" x14ac:dyDescent="0.4">
      <c r="A2227" s="1">
        <v>2226</v>
      </c>
      <c r="B2227" s="21">
        <v>42039</v>
      </c>
      <c r="C2227" s="43">
        <v>2</v>
      </c>
      <c r="D2227" s="24">
        <v>60175</v>
      </c>
      <c r="E2227" s="25">
        <f t="shared" si="419"/>
        <v>56628.75</v>
      </c>
      <c r="F2227" s="25">
        <f t="shared" si="420"/>
        <v>56582.125</v>
      </c>
      <c r="G2227" s="25">
        <f t="shared" si="421"/>
        <v>1.0634984104962477</v>
      </c>
      <c r="H2227" s="25">
        <f t="shared" si="416"/>
        <v>0.99903006100488578</v>
      </c>
      <c r="I2227" s="4">
        <f t="shared" si="422"/>
        <v>60233.422745530086</v>
      </c>
      <c r="J2227" s="25">
        <f t="shared" si="417"/>
        <v>53229.132667658021</v>
      </c>
      <c r="K2227" s="15">
        <f t="shared" si="423"/>
        <v>53177.503656207555</v>
      </c>
      <c r="L2227" s="36">
        <f t="shared" si="424"/>
        <v>6997.4963437924453</v>
      </c>
      <c r="M2227" s="36">
        <f t="shared" si="425"/>
        <v>6997.4963437924453</v>
      </c>
      <c r="N2227" s="36">
        <f t="shared" si="426"/>
        <v>0.11628577222754376</v>
      </c>
      <c r="O2227" s="36">
        <f t="shared" si="427"/>
        <v>48964955.081388637</v>
      </c>
      <c r="P2227" s="35">
        <f t="shared" si="418"/>
        <v>48964955.081388637</v>
      </c>
    </row>
    <row r="2228" spans="1:16" ht="17" x14ac:dyDescent="0.4">
      <c r="A2228" s="1">
        <v>2227</v>
      </c>
      <c r="B2228" s="21">
        <v>42040</v>
      </c>
      <c r="C2228" s="43">
        <v>3</v>
      </c>
      <c r="D2228" s="24">
        <v>48633</v>
      </c>
      <c r="E2228" s="25">
        <f t="shared" si="419"/>
        <v>56535.5</v>
      </c>
      <c r="F2228" s="25">
        <f t="shared" si="420"/>
        <v>55363.125</v>
      </c>
      <c r="G2228" s="25">
        <f t="shared" si="421"/>
        <v>0.87843668506790396</v>
      </c>
      <c r="H2228" s="25">
        <f t="shared" si="416"/>
        <v>1.0006656594296783</v>
      </c>
      <c r="I2228" s="4">
        <f t="shared" si="422"/>
        <v>48600.648520024166</v>
      </c>
      <c r="J2228" s="25">
        <f t="shared" si="417"/>
        <v>53229.673333720864</v>
      </c>
      <c r="K2228" s="15">
        <f t="shared" si="423"/>
        <v>53265.106167714155</v>
      </c>
      <c r="L2228" s="36">
        <f t="shared" si="424"/>
        <v>-4632.1061677141552</v>
      </c>
      <c r="M2228" s="36">
        <f t="shared" si="425"/>
        <v>4632.1061677141552</v>
      </c>
      <c r="N2228" s="36">
        <f t="shared" si="426"/>
        <v>9.5246153182286825E-2</v>
      </c>
      <c r="O2228" s="36">
        <f t="shared" si="427"/>
        <v>21456407.548975516</v>
      </c>
      <c r="P2228" s="35">
        <f t="shared" si="418"/>
        <v>21456407.548975516</v>
      </c>
    </row>
    <row r="2229" spans="1:16" ht="17" x14ac:dyDescent="0.4">
      <c r="A2229" s="1">
        <v>2228</v>
      </c>
      <c r="B2229" s="21">
        <v>42041</v>
      </c>
      <c r="C2229" s="43">
        <v>4</v>
      </c>
      <c r="D2229" s="24">
        <v>57551</v>
      </c>
      <c r="E2229" s="25">
        <f t="shared" si="419"/>
        <v>54190.75</v>
      </c>
      <c r="F2229" s="25">
        <f t="shared" si="420"/>
        <v>52597.25</v>
      </c>
      <c r="G2229" s="25">
        <f t="shared" si="421"/>
        <v>1.0941826806534563</v>
      </c>
      <c r="H2229" s="25">
        <f t="shared" si="416"/>
        <v>1.0012225194949984</v>
      </c>
      <c r="I2229" s="4">
        <f t="shared" si="422"/>
        <v>57480.72868859148</v>
      </c>
      <c r="J2229" s="25">
        <f t="shared" si="417"/>
        <v>53230.213999783708</v>
      </c>
      <c r="K2229" s="15">
        <f t="shared" si="423"/>
        <v>53295.28897412138</v>
      </c>
      <c r="L2229" s="36">
        <f t="shared" si="424"/>
        <v>4255.7110258786197</v>
      </c>
      <c r="M2229" s="36">
        <f t="shared" si="425"/>
        <v>4255.7110258786197</v>
      </c>
      <c r="N2229" s="36">
        <f t="shared" si="426"/>
        <v>7.3946778090365414E-2</v>
      </c>
      <c r="O2229" s="36">
        <f t="shared" si="427"/>
        <v>18111076.335784853</v>
      </c>
      <c r="P2229" s="35">
        <f t="shared" si="418"/>
        <v>18111076.335784853</v>
      </c>
    </row>
    <row r="2230" spans="1:16" ht="17" x14ac:dyDescent="0.4">
      <c r="A2230" s="1">
        <v>2229</v>
      </c>
      <c r="B2230" s="21">
        <v>42042</v>
      </c>
      <c r="C2230" s="43">
        <v>1</v>
      </c>
      <c r="D2230" s="24">
        <v>50404</v>
      </c>
      <c r="E2230" s="25">
        <f t="shared" si="419"/>
        <v>51003.75</v>
      </c>
      <c r="F2230" s="25">
        <f t="shared" si="420"/>
        <v>52088.875</v>
      </c>
      <c r="G2230" s="25">
        <f t="shared" si="421"/>
        <v>0.96765384163125046</v>
      </c>
      <c r="H2230" s="25">
        <f t="shared" si="416"/>
        <v>0.99908176007043725</v>
      </c>
      <c r="I2230" s="4">
        <f t="shared" si="422"/>
        <v>50450.3255033366</v>
      </c>
      <c r="J2230" s="25">
        <f t="shared" si="417"/>
        <v>53230.754665846551</v>
      </c>
      <c r="K2230" s="15">
        <f t="shared" si="423"/>
        <v>53181.876061431612</v>
      </c>
      <c r="L2230" s="36">
        <f t="shared" si="424"/>
        <v>-2777.8760614316125</v>
      </c>
      <c r="M2230" s="36">
        <f t="shared" si="425"/>
        <v>2777.8760614316125</v>
      </c>
      <c r="N2230" s="36">
        <f t="shared" si="426"/>
        <v>5.5112214535187928E-2</v>
      </c>
      <c r="O2230" s="36">
        <f t="shared" si="427"/>
        <v>7716595.4126748079</v>
      </c>
      <c r="P2230" s="35">
        <f t="shared" si="418"/>
        <v>7716595.4126748079</v>
      </c>
    </row>
    <row r="2231" spans="1:16" ht="17" x14ac:dyDescent="0.4">
      <c r="A2231" s="1">
        <v>2230</v>
      </c>
      <c r="B2231" s="21">
        <v>42043</v>
      </c>
      <c r="C2231" s="43">
        <v>2</v>
      </c>
      <c r="D2231" s="24">
        <v>47427</v>
      </c>
      <c r="E2231" s="25">
        <f t="shared" si="419"/>
        <v>53174</v>
      </c>
      <c r="F2231" s="25">
        <f t="shared" si="420"/>
        <v>53248</v>
      </c>
      <c r="G2231" s="25">
        <f t="shared" si="421"/>
        <v>0.89068134014423073</v>
      </c>
      <c r="H2231" s="25">
        <f t="shared" si="416"/>
        <v>0.99903006100488578</v>
      </c>
      <c r="I2231" s="4">
        <f t="shared" si="422"/>
        <v>47473.045958491988</v>
      </c>
      <c r="J2231" s="25">
        <f t="shared" si="417"/>
        <v>53231.295331909401</v>
      </c>
      <c r="K2231" s="15">
        <f t="shared" si="423"/>
        <v>53179.664222806539</v>
      </c>
      <c r="L2231" s="36">
        <f t="shared" si="424"/>
        <v>-5752.6642228065393</v>
      </c>
      <c r="M2231" s="36">
        <f t="shared" si="425"/>
        <v>5752.6642228065393</v>
      </c>
      <c r="N2231" s="36">
        <f t="shared" si="426"/>
        <v>0.12129513194607584</v>
      </c>
      <c r="O2231" s="36">
        <f t="shared" si="427"/>
        <v>33093145.660358366</v>
      </c>
      <c r="P2231" s="35">
        <f t="shared" si="418"/>
        <v>33093145.660358366</v>
      </c>
    </row>
    <row r="2232" spans="1:16" ht="17" x14ac:dyDescent="0.4">
      <c r="A2232" s="1">
        <v>2231</v>
      </c>
      <c r="B2232" s="21">
        <v>42044</v>
      </c>
      <c r="C2232" s="43">
        <v>3</v>
      </c>
      <c r="D2232" s="24">
        <v>57314</v>
      </c>
      <c r="E2232" s="25">
        <f t="shared" si="419"/>
        <v>53322</v>
      </c>
      <c r="F2232" s="25">
        <f t="shared" si="420"/>
        <v>54465.125</v>
      </c>
      <c r="G2232" s="25">
        <f t="shared" si="421"/>
        <v>1.0523064070815957</v>
      </c>
      <c r="H2232" s="25">
        <f t="shared" si="416"/>
        <v>1.0006656594296783</v>
      </c>
      <c r="I2232" s="4">
        <f t="shared" si="422"/>
        <v>57275.873774528918</v>
      </c>
      <c r="J2232" s="25">
        <f t="shared" si="417"/>
        <v>53231.835997972245</v>
      </c>
      <c r="K2232" s="15">
        <f t="shared" si="423"/>
        <v>53267.270271563386</v>
      </c>
      <c r="L2232" s="36">
        <f t="shared" si="424"/>
        <v>4046.7297284366141</v>
      </c>
      <c r="M2232" s="36">
        <f t="shared" si="425"/>
        <v>4046.7297284366141</v>
      </c>
      <c r="N2232" s="36">
        <f t="shared" si="426"/>
        <v>7.0606304366064382E-2</v>
      </c>
      <c r="O2232" s="36">
        <f t="shared" si="427"/>
        <v>16376021.495012673</v>
      </c>
      <c r="P2232" s="35">
        <f t="shared" si="418"/>
        <v>16376021.495012673</v>
      </c>
    </row>
    <row r="2233" spans="1:16" ht="17" x14ac:dyDescent="0.4">
      <c r="A2233" s="1">
        <v>2232</v>
      </c>
      <c r="B2233" s="21">
        <v>42045</v>
      </c>
      <c r="C2233" s="43">
        <v>4</v>
      </c>
      <c r="D2233" s="24">
        <v>58143</v>
      </c>
      <c r="E2233" s="25">
        <f t="shared" si="419"/>
        <v>55608.25</v>
      </c>
      <c r="F2233" s="25">
        <f t="shared" si="420"/>
        <v>55677.75</v>
      </c>
      <c r="G2233" s="25">
        <f t="shared" si="421"/>
        <v>1.0442771124910759</v>
      </c>
      <c r="H2233" s="25">
        <f t="shared" si="416"/>
        <v>1.0012225194949984</v>
      </c>
      <c r="I2233" s="4">
        <f t="shared" si="422"/>
        <v>58072.005840746024</v>
      </c>
      <c r="J2233" s="25">
        <f t="shared" si="417"/>
        <v>53232.376664035088</v>
      </c>
      <c r="K2233" s="15">
        <f t="shared" si="423"/>
        <v>53297.454282271967</v>
      </c>
      <c r="L2233" s="36">
        <f t="shared" si="424"/>
        <v>4845.5457177280332</v>
      </c>
      <c r="M2233" s="36">
        <f t="shared" si="425"/>
        <v>4845.5457177280332</v>
      </c>
      <c r="N2233" s="36">
        <f t="shared" si="426"/>
        <v>8.3338419375127412E-2</v>
      </c>
      <c r="O2233" s="36">
        <f t="shared" si="427"/>
        <v>23479313.302592479</v>
      </c>
      <c r="P2233" s="35">
        <f t="shared" si="418"/>
        <v>23479313.302592479</v>
      </c>
    </row>
    <row r="2234" spans="1:16" ht="17" x14ac:dyDescent="0.4">
      <c r="A2234" s="1">
        <v>2233</v>
      </c>
      <c r="B2234" s="21">
        <v>42046</v>
      </c>
      <c r="C2234" s="43">
        <v>1</v>
      </c>
      <c r="D2234" s="24">
        <v>59549</v>
      </c>
      <c r="E2234" s="25">
        <f t="shared" si="419"/>
        <v>55747.25</v>
      </c>
      <c r="F2234" s="25">
        <f t="shared" si="420"/>
        <v>56358.5</v>
      </c>
      <c r="G2234" s="25">
        <f t="shared" si="421"/>
        <v>1.0566108040490787</v>
      </c>
      <c r="H2234" s="25">
        <f t="shared" si="416"/>
        <v>0.99908176007043725</v>
      </c>
      <c r="I2234" s="4">
        <f t="shared" si="422"/>
        <v>59603.730525319246</v>
      </c>
      <c r="J2234" s="25">
        <f t="shared" si="417"/>
        <v>53232.917330097931</v>
      </c>
      <c r="K2234" s="15">
        <f t="shared" si="423"/>
        <v>53184.036739838324</v>
      </c>
      <c r="L2234" s="36">
        <f t="shared" si="424"/>
        <v>6364.9632601616759</v>
      </c>
      <c r="M2234" s="36">
        <f t="shared" si="425"/>
        <v>6364.9632601616759</v>
      </c>
      <c r="N2234" s="36">
        <f t="shared" si="426"/>
        <v>0.10688614855264868</v>
      </c>
      <c r="O2234" s="36">
        <f t="shared" si="427"/>
        <v>40512757.303207949</v>
      </c>
      <c r="P2234" s="35">
        <f t="shared" si="418"/>
        <v>40512757.303207949</v>
      </c>
    </row>
    <row r="2235" spans="1:16" ht="17" x14ac:dyDescent="0.4">
      <c r="A2235" s="1">
        <v>2234</v>
      </c>
      <c r="B2235" s="21">
        <v>42047</v>
      </c>
      <c r="C2235" s="43">
        <v>2</v>
      </c>
      <c r="D2235" s="24">
        <v>47983</v>
      </c>
      <c r="E2235" s="25">
        <f t="shared" si="419"/>
        <v>56969.75</v>
      </c>
      <c r="F2235" s="25">
        <f t="shared" si="420"/>
        <v>56724.75</v>
      </c>
      <c r="G2235" s="25">
        <f t="shared" si="421"/>
        <v>0.84589178445035018</v>
      </c>
      <c r="H2235" s="25">
        <f t="shared" si="416"/>
        <v>0.99903006100488578</v>
      </c>
      <c r="I2235" s="4">
        <f t="shared" si="422"/>
        <v>48029.585768155717</v>
      </c>
      <c r="J2235" s="25">
        <f t="shared" si="417"/>
        <v>53233.457996160774</v>
      </c>
      <c r="K2235" s="15">
        <f t="shared" si="423"/>
        <v>53181.824789405524</v>
      </c>
      <c r="L2235" s="36">
        <f t="shared" si="424"/>
        <v>-5198.8247894055239</v>
      </c>
      <c r="M2235" s="36">
        <f t="shared" si="425"/>
        <v>5198.8247894055239</v>
      </c>
      <c r="N2235" s="36">
        <f t="shared" si="426"/>
        <v>0.10834722275400713</v>
      </c>
      <c r="O2235" s="36">
        <f t="shared" si="427"/>
        <v>27027779.190937389</v>
      </c>
      <c r="P2235" s="35">
        <f t="shared" si="418"/>
        <v>27027779.190937389</v>
      </c>
    </row>
    <row r="2236" spans="1:16" ht="17" x14ac:dyDescent="0.4">
      <c r="A2236" s="1">
        <v>2235</v>
      </c>
      <c r="B2236" s="21">
        <v>42048</v>
      </c>
      <c r="C2236" s="43">
        <v>3</v>
      </c>
      <c r="D2236" s="24">
        <v>62204</v>
      </c>
      <c r="E2236" s="25">
        <f t="shared" si="419"/>
        <v>56479.75</v>
      </c>
      <c r="F2236" s="25">
        <f t="shared" si="420"/>
        <v>55481</v>
      </c>
      <c r="G2236" s="25">
        <f t="shared" si="421"/>
        <v>1.1211766190227286</v>
      </c>
      <c r="H2236" s="25">
        <f t="shared" si="416"/>
        <v>1.0006656594296783</v>
      </c>
      <c r="I2236" s="4">
        <f t="shared" si="422"/>
        <v>62162.620865247525</v>
      </c>
      <c r="J2236" s="25">
        <f t="shared" si="417"/>
        <v>53233.998662223625</v>
      </c>
      <c r="K2236" s="15">
        <f t="shared" si="423"/>
        <v>53269.434375412617</v>
      </c>
      <c r="L2236" s="36">
        <f t="shared" si="424"/>
        <v>8934.5656245873834</v>
      </c>
      <c r="M2236" s="36">
        <f t="shared" si="425"/>
        <v>8934.5656245873834</v>
      </c>
      <c r="N2236" s="36">
        <f t="shared" si="426"/>
        <v>0.14363329728936056</v>
      </c>
      <c r="O2236" s="36">
        <f t="shared" si="427"/>
        <v>79826462.900058538</v>
      </c>
      <c r="P2236" s="35">
        <f t="shared" si="418"/>
        <v>79826462.900058538</v>
      </c>
    </row>
    <row r="2237" spans="1:16" ht="17" x14ac:dyDescent="0.4">
      <c r="A2237" s="1">
        <v>2236</v>
      </c>
      <c r="B2237" s="21">
        <v>42049</v>
      </c>
      <c r="C2237" s="43">
        <v>4</v>
      </c>
      <c r="D2237" s="24">
        <v>56183</v>
      </c>
      <c r="E2237" s="25">
        <f t="shared" si="419"/>
        <v>54482.25</v>
      </c>
      <c r="F2237" s="25">
        <f t="shared" si="420"/>
        <v>56348.375</v>
      </c>
      <c r="G2237" s="25">
        <f t="shared" si="421"/>
        <v>0.99706513275671216</v>
      </c>
      <c r="H2237" s="25">
        <f t="shared" si="416"/>
        <v>1.0012225194949984</v>
      </c>
      <c r="I2237" s="4">
        <f t="shared" si="422"/>
        <v>56114.399053207337</v>
      </c>
      <c r="J2237" s="25">
        <f t="shared" si="417"/>
        <v>53234.539328286468</v>
      </c>
      <c r="K2237" s="15">
        <f t="shared" si="423"/>
        <v>53299.619590422561</v>
      </c>
      <c r="L2237" s="36">
        <f t="shared" si="424"/>
        <v>2883.3804095774394</v>
      </c>
      <c r="M2237" s="36">
        <f t="shared" si="425"/>
        <v>2883.3804095774394</v>
      </c>
      <c r="N2237" s="36">
        <f t="shared" si="426"/>
        <v>5.1321225452137471E-2</v>
      </c>
      <c r="O2237" s="36">
        <f t="shared" si="427"/>
        <v>8313882.5863349624</v>
      </c>
      <c r="P2237" s="35">
        <f t="shared" si="418"/>
        <v>8313882.5863349624</v>
      </c>
    </row>
    <row r="2238" spans="1:16" ht="17" x14ac:dyDescent="0.4">
      <c r="A2238" s="1">
        <v>2237</v>
      </c>
      <c r="B2238" s="21">
        <v>42050</v>
      </c>
      <c r="C2238" s="43">
        <v>1</v>
      </c>
      <c r="D2238" s="24">
        <v>51559</v>
      </c>
      <c r="E2238" s="25">
        <f t="shared" si="419"/>
        <v>58214.5</v>
      </c>
      <c r="F2238" s="25">
        <f t="shared" si="420"/>
        <v>58155.375</v>
      </c>
      <c r="G2238" s="25">
        <f t="shared" si="421"/>
        <v>0.88657325311718826</v>
      </c>
      <c r="H2238" s="25">
        <f t="shared" si="416"/>
        <v>0.99908176007043725</v>
      </c>
      <c r="I2238" s="4">
        <f t="shared" si="422"/>
        <v>51606.387045205374</v>
      </c>
      <c r="J2238" s="25">
        <f t="shared" si="417"/>
        <v>53235.079994349311</v>
      </c>
      <c r="K2238" s="15">
        <f t="shared" si="423"/>
        <v>53186.197418245036</v>
      </c>
      <c r="L2238" s="36">
        <f t="shared" si="424"/>
        <v>-1627.1974182450358</v>
      </c>
      <c r="M2238" s="36">
        <f t="shared" si="425"/>
        <v>1627.1974182450358</v>
      </c>
      <c r="N2238" s="36">
        <f t="shared" si="426"/>
        <v>3.1559910359879671E-2</v>
      </c>
      <c r="O2238" s="36">
        <f t="shared" si="427"/>
        <v>2647771.43794331</v>
      </c>
      <c r="P2238" s="35">
        <f t="shared" si="418"/>
        <v>2647771.43794331</v>
      </c>
    </row>
    <row r="2239" spans="1:16" ht="17" x14ac:dyDescent="0.4">
      <c r="A2239" s="1">
        <v>2238</v>
      </c>
      <c r="B2239" s="21">
        <v>42051</v>
      </c>
      <c r="C2239" s="43">
        <v>2</v>
      </c>
      <c r="D2239" s="24">
        <v>62912</v>
      </c>
      <c r="E2239" s="25">
        <f t="shared" si="419"/>
        <v>58096.25</v>
      </c>
      <c r="F2239" s="25">
        <f t="shared" si="420"/>
        <v>58576.75</v>
      </c>
      <c r="G2239" s="25">
        <f t="shared" si="421"/>
        <v>1.074009739359046</v>
      </c>
      <c r="H2239" s="25">
        <f t="shared" si="416"/>
        <v>0.99903006100488578</v>
      </c>
      <c r="I2239" s="4">
        <f t="shared" si="422"/>
        <v>62973.080045979041</v>
      </c>
      <c r="J2239" s="25">
        <f t="shared" si="417"/>
        <v>53235.620660412154</v>
      </c>
      <c r="K2239" s="15">
        <f t="shared" si="423"/>
        <v>53183.985356004516</v>
      </c>
      <c r="L2239" s="36">
        <f t="shared" si="424"/>
        <v>9728.0146439954842</v>
      </c>
      <c r="M2239" s="36">
        <f t="shared" si="425"/>
        <v>9728.0146439954842</v>
      </c>
      <c r="N2239" s="36">
        <f t="shared" si="426"/>
        <v>0.15462892046025375</v>
      </c>
      <c r="O2239" s="36">
        <f t="shared" si="427"/>
        <v>94634268.913790584</v>
      </c>
      <c r="P2239" s="35">
        <f t="shared" si="418"/>
        <v>94634268.913790584</v>
      </c>
    </row>
    <row r="2240" spans="1:16" ht="17" x14ac:dyDescent="0.4">
      <c r="A2240" s="1">
        <v>2239</v>
      </c>
      <c r="B2240" s="21">
        <v>42052</v>
      </c>
      <c r="C2240" s="43">
        <v>3</v>
      </c>
      <c r="D2240" s="24">
        <v>61731</v>
      </c>
      <c r="E2240" s="25">
        <f t="shared" si="419"/>
        <v>59057.25</v>
      </c>
      <c r="F2240" s="25">
        <f t="shared" si="420"/>
        <v>58652</v>
      </c>
      <c r="G2240" s="25">
        <f t="shared" si="421"/>
        <v>1.0524960785650959</v>
      </c>
      <c r="H2240" s="25">
        <f t="shared" si="416"/>
        <v>1.0006656594296783</v>
      </c>
      <c r="I2240" s="4">
        <f t="shared" si="422"/>
        <v>61689.935512709715</v>
      </c>
      <c r="J2240" s="25">
        <f t="shared" si="417"/>
        <v>53236.161326474998</v>
      </c>
      <c r="K2240" s="15">
        <f t="shared" si="423"/>
        <v>53271.59847926184</v>
      </c>
      <c r="L2240" s="36">
        <f t="shared" si="424"/>
        <v>8459.4015207381599</v>
      </c>
      <c r="M2240" s="36">
        <f t="shared" si="425"/>
        <v>8459.4015207381599</v>
      </c>
      <c r="N2240" s="36">
        <f t="shared" si="426"/>
        <v>0.13703652169474267</v>
      </c>
      <c r="O2240" s="36">
        <f t="shared" si="427"/>
        <v>71561474.089067087</v>
      </c>
      <c r="P2240" s="35">
        <f t="shared" si="418"/>
        <v>71561474.089067087</v>
      </c>
    </row>
    <row r="2241" spans="1:16" ht="17" x14ac:dyDescent="0.4">
      <c r="A2241" s="1">
        <v>2240</v>
      </c>
      <c r="B2241" s="21">
        <v>42053</v>
      </c>
      <c r="C2241" s="43">
        <v>4</v>
      </c>
      <c r="D2241" s="24">
        <v>60027</v>
      </c>
      <c r="E2241" s="25">
        <f t="shared" si="419"/>
        <v>58246.75</v>
      </c>
      <c r="F2241" s="25">
        <f t="shared" si="420"/>
        <v>57736.125</v>
      </c>
      <c r="G2241" s="25">
        <f t="shared" si="421"/>
        <v>1.0396783642823275</v>
      </c>
      <c r="H2241" s="25">
        <f t="shared" si="416"/>
        <v>1.0012225194949984</v>
      </c>
      <c r="I2241" s="4">
        <f t="shared" si="422"/>
        <v>59953.705426318935</v>
      </c>
      <c r="J2241" s="25">
        <f t="shared" si="417"/>
        <v>53236.701992537841</v>
      </c>
      <c r="K2241" s="15">
        <f t="shared" si="423"/>
        <v>53301.78489857314</v>
      </c>
      <c r="L2241" s="36">
        <f t="shared" si="424"/>
        <v>6725.2151014268602</v>
      </c>
      <c r="M2241" s="36">
        <f t="shared" si="425"/>
        <v>6725.2151014268602</v>
      </c>
      <c r="N2241" s="36">
        <f t="shared" si="426"/>
        <v>0.11203650193124527</v>
      </c>
      <c r="O2241" s="36">
        <f t="shared" si="427"/>
        <v>45228518.160459891</v>
      </c>
      <c r="P2241" s="35">
        <f t="shared" si="418"/>
        <v>45228518.160459891</v>
      </c>
    </row>
    <row r="2242" spans="1:16" ht="17" x14ac:dyDescent="0.4">
      <c r="A2242" s="1">
        <v>2241</v>
      </c>
      <c r="B2242" s="21">
        <v>42054</v>
      </c>
      <c r="C2242" s="43">
        <v>1</v>
      </c>
      <c r="D2242" s="24">
        <v>48317</v>
      </c>
      <c r="E2242" s="25">
        <f t="shared" si="419"/>
        <v>57225.5</v>
      </c>
      <c r="F2242" s="25">
        <f t="shared" si="420"/>
        <v>55970.625</v>
      </c>
      <c r="G2242" s="25">
        <f t="shared" si="421"/>
        <v>0.86325639565397028</v>
      </c>
      <c r="H2242" s="25">
        <f t="shared" ref="H2242:H2305" si="428">VLOOKUP(C2242,$Q$38:$S$42,3,FALSE)</f>
        <v>0.99908176007043725</v>
      </c>
      <c r="I2242" s="4">
        <f t="shared" si="422"/>
        <v>48361.407375301853</v>
      </c>
      <c r="J2242" s="25">
        <f t="shared" si="417"/>
        <v>53237.242658600691</v>
      </c>
      <c r="K2242" s="15">
        <f t="shared" si="423"/>
        <v>53188.35809665174</v>
      </c>
      <c r="L2242" s="36">
        <f t="shared" si="424"/>
        <v>-4871.3580966517402</v>
      </c>
      <c r="M2242" s="36">
        <f t="shared" si="425"/>
        <v>4871.3580966517402</v>
      </c>
      <c r="N2242" s="36">
        <f t="shared" si="426"/>
        <v>0.10082078971483618</v>
      </c>
      <c r="O2242" s="36">
        <f t="shared" si="427"/>
        <v>23730129.705814466</v>
      </c>
      <c r="P2242" s="35">
        <f t="shared" si="418"/>
        <v>23730129.705814466</v>
      </c>
    </row>
    <row r="2243" spans="1:16" ht="17" x14ac:dyDescent="0.4">
      <c r="A2243" s="1">
        <v>2242</v>
      </c>
      <c r="B2243" s="21">
        <v>42055</v>
      </c>
      <c r="C2243" s="43">
        <v>2</v>
      </c>
      <c r="D2243" s="24">
        <v>58827</v>
      </c>
      <c r="E2243" s="25">
        <f t="shared" si="419"/>
        <v>54715.75</v>
      </c>
      <c r="F2243" s="25">
        <f t="shared" si="420"/>
        <v>53343.125</v>
      </c>
      <c r="G2243" s="25">
        <f t="shared" si="421"/>
        <v>1.1028037821181267</v>
      </c>
      <c r="H2243" s="25">
        <f t="shared" si="428"/>
        <v>0.99903006100488578</v>
      </c>
      <c r="I2243" s="4">
        <f t="shared" si="422"/>
        <v>58884.11399835976</v>
      </c>
      <c r="J2243" s="25">
        <f t="shared" ref="J2243:J2306" si="429">INTERCEPT($I$2:$I$3896,$A$2:$A$3896)+SLOPE($I$2:$I$3896,$A$2:$A$3896)*A2243</f>
        <v>53237.783324663535</v>
      </c>
      <c r="K2243" s="15">
        <f t="shared" si="423"/>
        <v>53186.1459226035</v>
      </c>
      <c r="L2243" s="36">
        <f t="shared" si="424"/>
        <v>5640.8540773964996</v>
      </c>
      <c r="M2243" s="36">
        <f t="shared" si="425"/>
        <v>5640.8540773964996</v>
      </c>
      <c r="N2243" s="36">
        <f t="shared" si="426"/>
        <v>9.5888861872889988E-2</v>
      </c>
      <c r="O2243" s="36">
        <f t="shared" si="427"/>
        <v>31819234.722480714</v>
      </c>
      <c r="P2243" s="35">
        <f t="shared" ref="P2243:P2306" si="430">(D2243-K2243)^2</f>
        <v>31819234.722480714</v>
      </c>
    </row>
    <row r="2244" spans="1:16" ht="17" x14ac:dyDescent="0.4">
      <c r="A2244" s="1">
        <v>2243</v>
      </c>
      <c r="B2244" s="21">
        <v>42056</v>
      </c>
      <c r="C2244" s="43">
        <v>3</v>
      </c>
      <c r="D2244" s="24">
        <v>51692</v>
      </c>
      <c r="E2244" s="25">
        <f t="shared" si="419"/>
        <v>51970.5</v>
      </c>
      <c r="F2244" s="25">
        <f t="shared" si="420"/>
        <v>53047.875</v>
      </c>
      <c r="G2244" s="25">
        <f t="shared" si="421"/>
        <v>0.97444054073796549</v>
      </c>
      <c r="H2244" s="25">
        <f t="shared" si="428"/>
        <v>1.0006656594296783</v>
      </c>
      <c r="I2244" s="4">
        <f t="shared" si="422"/>
        <v>51657.613622377583</v>
      </c>
      <c r="J2244" s="25">
        <f t="shared" si="429"/>
        <v>53238.323990726378</v>
      </c>
      <c r="K2244" s="15">
        <f t="shared" si="423"/>
        <v>53273.762583111078</v>
      </c>
      <c r="L2244" s="36">
        <f t="shared" si="424"/>
        <v>-1581.7625831110781</v>
      </c>
      <c r="M2244" s="36">
        <f t="shared" si="425"/>
        <v>1581.7625831110781</v>
      </c>
      <c r="N2244" s="36">
        <f t="shared" si="426"/>
        <v>3.059975592182694E-2</v>
      </c>
      <c r="O2244" s="36">
        <f t="shared" si="427"/>
        <v>2501972.8693302302</v>
      </c>
      <c r="P2244" s="35">
        <f t="shared" si="430"/>
        <v>2501972.8693302302</v>
      </c>
    </row>
    <row r="2245" spans="1:16" ht="17" x14ac:dyDescent="0.4">
      <c r="A2245" s="1">
        <v>2244</v>
      </c>
      <c r="B2245" s="21">
        <v>42057</v>
      </c>
      <c r="C2245" s="43">
        <v>4</v>
      </c>
      <c r="D2245" s="24">
        <v>49046</v>
      </c>
      <c r="E2245" s="25">
        <f t="shared" ref="E2245:E2308" si="431">AVERAGE(D2243:D2246)</f>
        <v>54125.25</v>
      </c>
      <c r="F2245" s="25">
        <f t="shared" ref="F2245:F2308" si="432">AVERAGE(E2245:E2246)</f>
        <v>53836.5</v>
      </c>
      <c r="G2245" s="25">
        <f t="shared" si="421"/>
        <v>0.91101761815868421</v>
      </c>
      <c r="H2245" s="25">
        <f t="shared" si="428"/>
        <v>1.0012225194949984</v>
      </c>
      <c r="I2245" s="4">
        <f t="shared" si="422"/>
        <v>48986.113521236082</v>
      </c>
      <c r="J2245" s="25">
        <f t="shared" si="429"/>
        <v>53238.864656789221</v>
      </c>
      <c r="K2245" s="15">
        <f t="shared" si="423"/>
        <v>53303.950206723726</v>
      </c>
      <c r="L2245" s="36">
        <f t="shared" si="424"/>
        <v>-4257.9502067237263</v>
      </c>
      <c r="M2245" s="36">
        <f t="shared" si="425"/>
        <v>4257.9502067237263</v>
      </c>
      <c r="N2245" s="36">
        <f t="shared" si="426"/>
        <v>8.6815442782769772E-2</v>
      </c>
      <c r="O2245" s="36">
        <f t="shared" si="427"/>
        <v>18130139.962938622</v>
      </c>
      <c r="P2245" s="35">
        <f t="shared" si="430"/>
        <v>18130139.962938622</v>
      </c>
    </row>
    <row r="2246" spans="1:16" ht="17" x14ac:dyDescent="0.4">
      <c r="A2246" s="1">
        <v>2245</v>
      </c>
      <c r="B2246" s="21">
        <v>42058</v>
      </c>
      <c r="C2246" s="43">
        <v>1</v>
      </c>
      <c r="D2246" s="24">
        <v>56936</v>
      </c>
      <c r="E2246" s="25">
        <f t="shared" si="431"/>
        <v>53547.75</v>
      </c>
      <c r="F2246" s="25">
        <f t="shared" si="432"/>
        <v>54070.5</v>
      </c>
      <c r="G2246" s="25">
        <f t="shared" si="421"/>
        <v>1.0529956260807649</v>
      </c>
      <c r="H2246" s="25">
        <f t="shared" si="428"/>
        <v>0.99908176007043725</v>
      </c>
      <c r="I2246" s="4">
        <f t="shared" si="422"/>
        <v>56988.328959169368</v>
      </c>
      <c r="J2246" s="25">
        <f t="shared" si="429"/>
        <v>53239.405322852064</v>
      </c>
      <c r="K2246" s="15">
        <f t="shared" si="423"/>
        <v>53190.518775058445</v>
      </c>
      <c r="L2246" s="36">
        <f t="shared" si="424"/>
        <v>3745.4812249415554</v>
      </c>
      <c r="M2246" s="36">
        <f t="shared" si="425"/>
        <v>3745.4812249415554</v>
      </c>
      <c r="N2246" s="36">
        <f t="shared" si="426"/>
        <v>6.5784059732709635E-2</v>
      </c>
      <c r="O2246" s="36">
        <f t="shared" si="427"/>
        <v>14028629.606389694</v>
      </c>
      <c r="P2246" s="35">
        <f t="shared" si="430"/>
        <v>14028629.606389694</v>
      </c>
    </row>
    <row r="2247" spans="1:16" ht="17" x14ac:dyDescent="0.4">
      <c r="A2247" s="1">
        <v>2246</v>
      </c>
      <c r="B2247" s="21">
        <v>42059</v>
      </c>
      <c r="C2247" s="43">
        <v>2</v>
      </c>
      <c r="D2247" s="24">
        <v>56517</v>
      </c>
      <c r="E2247" s="25">
        <f t="shared" si="431"/>
        <v>54593.25</v>
      </c>
      <c r="F2247" s="25">
        <f t="shared" si="432"/>
        <v>54023.875</v>
      </c>
      <c r="G2247" s="25">
        <f t="shared" si="421"/>
        <v>1.0461485778278585</v>
      </c>
      <c r="H2247" s="25">
        <f t="shared" si="428"/>
        <v>0.99903006100488578</v>
      </c>
      <c r="I2247" s="4">
        <f t="shared" si="422"/>
        <v>56571.871263965499</v>
      </c>
      <c r="J2247" s="25">
        <f t="shared" si="429"/>
        <v>53239.945988914915</v>
      </c>
      <c r="K2247" s="15">
        <f t="shared" si="423"/>
        <v>53188.306489202492</v>
      </c>
      <c r="L2247" s="36">
        <f t="shared" si="424"/>
        <v>3328.6935107975078</v>
      </c>
      <c r="M2247" s="36">
        <f t="shared" si="425"/>
        <v>3328.6935107975078</v>
      </c>
      <c r="N2247" s="36">
        <f t="shared" si="426"/>
        <v>5.8897208110789814E-2</v>
      </c>
      <c r="O2247" s="36">
        <f t="shared" si="427"/>
        <v>11080200.488825439</v>
      </c>
      <c r="P2247" s="35">
        <f t="shared" si="430"/>
        <v>11080200.488825439</v>
      </c>
    </row>
    <row r="2248" spans="1:16" ht="17" x14ac:dyDescent="0.4">
      <c r="A2248" s="1">
        <v>2247</v>
      </c>
      <c r="B2248" s="21">
        <v>42060</v>
      </c>
      <c r="C2248" s="43">
        <v>3</v>
      </c>
      <c r="D2248" s="24">
        <v>55874</v>
      </c>
      <c r="E2248" s="25">
        <f t="shared" si="431"/>
        <v>53454.5</v>
      </c>
      <c r="F2248" s="25">
        <f t="shared" si="432"/>
        <v>53129.5</v>
      </c>
      <c r="G2248" s="25">
        <f t="shared" si="421"/>
        <v>1.0516568008356939</v>
      </c>
      <c r="H2248" s="25">
        <f t="shared" si="428"/>
        <v>1.0006656594296783</v>
      </c>
      <c r="I2248" s="4">
        <f t="shared" si="422"/>
        <v>55836.831686464546</v>
      </c>
      <c r="J2248" s="25">
        <f t="shared" si="429"/>
        <v>53240.486654977758</v>
      </c>
      <c r="K2248" s="15">
        <f t="shared" si="423"/>
        <v>53275.926686960309</v>
      </c>
      <c r="L2248" s="36">
        <f t="shared" si="424"/>
        <v>2598.0733130396911</v>
      </c>
      <c r="M2248" s="36">
        <f t="shared" si="425"/>
        <v>2598.0733130396911</v>
      </c>
      <c r="N2248" s="36">
        <f t="shared" si="426"/>
        <v>4.6498788578582008E-2</v>
      </c>
      <c r="O2248" s="36">
        <f t="shared" si="427"/>
        <v>6749984.9399290374</v>
      </c>
      <c r="P2248" s="35">
        <f t="shared" si="430"/>
        <v>6749984.9399290374</v>
      </c>
    </row>
    <row r="2249" spans="1:16" ht="17" x14ac:dyDescent="0.4">
      <c r="A2249" s="1">
        <v>2248</v>
      </c>
      <c r="B2249" s="21">
        <v>42061</v>
      </c>
      <c r="C2249" s="43">
        <v>4</v>
      </c>
      <c r="D2249" s="24">
        <v>44491</v>
      </c>
      <c r="E2249" s="25">
        <f t="shared" si="431"/>
        <v>52804.5</v>
      </c>
      <c r="F2249" s="25">
        <f t="shared" si="432"/>
        <v>51784</v>
      </c>
      <c r="G2249" s="25">
        <f t="shared" si="421"/>
        <v>0.85916499304804572</v>
      </c>
      <c r="H2249" s="25">
        <f t="shared" si="428"/>
        <v>1.0012225194949984</v>
      </c>
      <c r="I2249" s="4">
        <f t="shared" si="422"/>
        <v>44436.675298155089</v>
      </c>
      <c r="J2249" s="25">
        <f t="shared" si="429"/>
        <v>53241.027321040601</v>
      </c>
      <c r="K2249" s="15">
        <f t="shared" si="423"/>
        <v>53306.115514874313</v>
      </c>
      <c r="L2249" s="36">
        <f t="shared" si="424"/>
        <v>-8815.1155148743128</v>
      </c>
      <c r="M2249" s="36">
        <f t="shared" si="425"/>
        <v>8815.1155148743128</v>
      </c>
      <c r="N2249" s="36">
        <f t="shared" si="426"/>
        <v>0.19813255523306539</v>
      </c>
      <c r="O2249" s="36">
        <f t="shared" si="427"/>
        <v>77706261.540577814</v>
      </c>
      <c r="P2249" s="35">
        <f t="shared" si="430"/>
        <v>77706261.540577814</v>
      </c>
    </row>
    <row r="2250" spans="1:16" ht="17" x14ac:dyDescent="0.4">
      <c r="A2250" s="1">
        <v>2249</v>
      </c>
      <c r="B2250" s="21">
        <v>42062</v>
      </c>
      <c r="C2250" s="43">
        <v>1</v>
      </c>
      <c r="D2250" s="24">
        <v>54336</v>
      </c>
      <c r="E2250" s="25">
        <f t="shared" si="431"/>
        <v>50763.5</v>
      </c>
      <c r="F2250" s="25">
        <f t="shared" si="432"/>
        <v>49259.75</v>
      </c>
      <c r="G2250" s="25">
        <f t="shared" si="421"/>
        <v>1.1030506650967575</v>
      </c>
      <c r="H2250" s="25">
        <f t="shared" si="428"/>
        <v>0.99908176007043725</v>
      </c>
      <c r="I2250" s="4">
        <f t="shared" si="422"/>
        <v>54385.939341109784</v>
      </c>
      <c r="J2250" s="25">
        <f t="shared" si="429"/>
        <v>53241.567987103444</v>
      </c>
      <c r="K2250" s="15">
        <f t="shared" si="423"/>
        <v>53192.679453465156</v>
      </c>
      <c r="L2250" s="36">
        <f t="shared" si="424"/>
        <v>1143.3205465348437</v>
      </c>
      <c r="M2250" s="36">
        <f t="shared" si="425"/>
        <v>1143.3205465348437</v>
      </c>
      <c r="N2250" s="36">
        <f t="shared" si="426"/>
        <v>2.1041676725096506E-2</v>
      </c>
      <c r="O2250" s="36">
        <f t="shared" si="427"/>
        <v>1307181.8721287339</v>
      </c>
      <c r="P2250" s="35">
        <f t="shared" si="430"/>
        <v>1307181.8721287339</v>
      </c>
    </row>
    <row r="2251" spans="1:16" ht="17" x14ac:dyDescent="0.4">
      <c r="A2251" s="1">
        <v>2250</v>
      </c>
      <c r="B2251" s="21">
        <v>42063</v>
      </c>
      <c r="C2251" s="43">
        <v>2</v>
      </c>
      <c r="D2251" s="24">
        <v>48353</v>
      </c>
      <c r="E2251" s="25">
        <f t="shared" si="431"/>
        <v>47756</v>
      </c>
      <c r="F2251" s="25">
        <f t="shared" si="432"/>
        <v>48683.875</v>
      </c>
      <c r="G2251" s="25">
        <f t="shared" si="421"/>
        <v>0.99320360180860701</v>
      </c>
      <c r="H2251" s="25">
        <f t="shared" si="428"/>
        <v>0.99903006100488578</v>
      </c>
      <c r="I2251" s="4">
        <f t="shared" si="422"/>
        <v>48399.944994011072</v>
      </c>
      <c r="J2251" s="25">
        <f t="shared" si="429"/>
        <v>53242.108653166288</v>
      </c>
      <c r="K2251" s="15">
        <f t="shared" si="423"/>
        <v>53190.467055801477</v>
      </c>
      <c r="L2251" s="36">
        <f t="shared" si="424"/>
        <v>-4837.4670558014768</v>
      </c>
      <c r="M2251" s="36">
        <f t="shared" si="425"/>
        <v>4837.4670558014768</v>
      </c>
      <c r="N2251" s="36">
        <f t="shared" si="426"/>
        <v>0.10004481740122592</v>
      </c>
      <c r="O2251" s="36">
        <f t="shared" si="427"/>
        <v>23401087.515964609</v>
      </c>
      <c r="P2251" s="35">
        <f t="shared" si="430"/>
        <v>23401087.515964609</v>
      </c>
    </row>
    <row r="2252" spans="1:16" ht="17" x14ac:dyDescent="0.4">
      <c r="A2252" s="1">
        <v>2251</v>
      </c>
      <c r="B2252" s="21">
        <v>42064</v>
      </c>
      <c r="C2252" s="43">
        <v>3</v>
      </c>
      <c r="D2252" s="24">
        <v>43844</v>
      </c>
      <c r="E2252" s="25">
        <f t="shared" si="431"/>
        <v>49611.75</v>
      </c>
      <c r="F2252" s="25">
        <f t="shared" si="432"/>
        <v>49837.625</v>
      </c>
      <c r="G2252" s="25">
        <f t="shared" si="421"/>
        <v>0.87973694573126227</v>
      </c>
      <c r="H2252" s="25">
        <f t="shared" si="428"/>
        <v>1.0006656594296783</v>
      </c>
      <c r="I2252" s="4">
        <f t="shared" si="422"/>
        <v>43814.834242426732</v>
      </c>
      <c r="J2252" s="25">
        <f t="shared" si="429"/>
        <v>53242.649319229131</v>
      </c>
      <c r="K2252" s="15">
        <f t="shared" si="423"/>
        <v>53278.090790809532</v>
      </c>
      <c r="L2252" s="36">
        <f t="shared" si="424"/>
        <v>-9434.0907908095323</v>
      </c>
      <c r="M2252" s="36">
        <f t="shared" si="425"/>
        <v>9434.0907908095323</v>
      </c>
      <c r="N2252" s="36">
        <f t="shared" si="426"/>
        <v>0.21517404412940272</v>
      </c>
      <c r="O2252" s="36">
        <f t="shared" si="427"/>
        <v>89002069.049237221</v>
      </c>
      <c r="P2252" s="35">
        <f t="shared" si="430"/>
        <v>89002069.049237221</v>
      </c>
    </row>
    <row r="2253" spans="1:16" ht="17" x14ac:dyDescent="0.4">
      <c r="A2253" s="1">
        <v>2252</v>
      </c>
      <c r="B2253" s="21">
        <v>42065</v>
      </c>
      <c r="C2253" s="43">
        <v>4</v>
      </c>
      <c r="D2253" s="24">
        <v>51914</v>
      </c>
      <c r="E2253" s="25">
        <f t="shared" si="431"/>
        <v>50063.5</v>
      </c>
      <c r="F2253" s="25">
        <f t="shared" si="432"/>
        <v>51119.25</v>
      </c>
      <c r="G2253" s="25">
        <f t="shared" si="421"/>
        <v>1.0155469808340303</v>
      </c>
      <c r="H2253" s="25">
        <f t="shared" si="428"/>
        <v>1.0012225194949984</v>
      </c>
      <c r="I2253" s="4">
        <f t="shared" si="422"/>
        <v>51850.611616471273</v>
      </c>
      <c r="J2253" s="25">
        <f t="shared" si="429"/>
        <v>53243.189985291981</v>
      </c>
      <c r="K2253" s="15">
        <f t="shared" si="423"/>
        <v>53308.280823024907</v>
      </c>
      <c r="L2253" s="36">
        <f t="shared" si="424"/>
        <v>-1394.2808230249066</v>
      </c>
      <c r="M2253" s="36">
        <f t="shared" si="425"/>
        <v>1394.2808230249066</v>
      </c>
      <c r="N2253" s="36">
        <f t="shared" si="426"/>
        <v>2.6857510941651706E-2</v>
      </c>
      <c r="O2253" s="36">
        <f t="shared" si="427"/>
        <v>1944019.0134550107</v>
      </c>
      <c r="P2253" s="35">
        <f t="shared" si="430"/>
        <v>1944019.0134550107</v>
      </c>
    </row>
    <row r="2254" spans="1:16" ht="17" x14ac:dyDescent="0.4">
      <c r="A2254" s="1">
        <v>2253</v>
      </c>
      <c r="B2254" s="21">
        <v>42066</v>
      </c>
      <c r="C2254" s="43">
        <v>1</v>
      </c>
      <c r="D2254" s="24">
        <v>56143</v>
      </c>
      <c r="E2254" s="25">
        <f t="shared" si="431"/>
        <v>52175</v>
      </c>
      <c r="F2254" s="25">
        <f t="shared" si="432"/>
        <v>52259.875</v>
      </c>
      <c r="G2254" s="25">
        <f t="shared" si="421"/>
        <v>1.0743041386914913</v>
      </c>
      <c r="H2254" s="25">
        <f t="shared" si="428"/>
        <v>0.99908176007043725</v>
      </c>
      <c r="I2254" s="4">
        <f t="shared" si="422"/>
        <v>56194.600125661193</v>
      </c>
      <c r="J2254" s="25">
        <f t="shared" si="429"/>
        <v>53243.730651354825</v>
      </c>
      <c r="K2254" s="15">
        <f t="shared" si="423"/>
        <v>53194.840131871868</v>
      </c>
      <c r="L2254" s="36">
        <f t="shared" si="424"/>
        <v>2948.1598681281321</v>
      </c>
      <c r="M2254" s="36">
        <f t="shared" si="425"/>
        <v>2948.1598681281321</v>
      </c>
      <c r="N2254" s="36">
        <f t="shared" si="426"/>
        <v>5.2511619758974976E-2</v>
      </c>
      <c r="O2254" s="36">
        <f t="shared" si="427"/>
        <v>8691646.6080412846</v>
      </c>
      <c r="P2254" s="35">
        <f t="shared" si="430"/>
        <v>8691646.6080412846</v>
      </c>
    </row>
    <row r="2255" spans="1:16" ht="17" x14ac:dyDescent="0.4">
      <c r="A2255" s="1">
        <v>2254</v>
      </c>
      <c r="B2255" s="21">
        <v>42067</v>
      </c>
      <c r="C2255" s="43">
        <v>2</v>
      </c>
      <c r="D2255" s="24">
        <v>56799</v>
      </c>
      <c r="E2255" s="25">
        <f t="shared" si="431"/>
        <v>52344.75</v>
      </c>
      <c r="F2255" s="25">
        <f t="shared" si="432"/>
        <v>52974.75</v>
      </c>
      <c r="G2255" s="25">
        <f t="shared" si="421"/>
        <v>1.0721900528081776</v>
      </c>
      <c r="H2255" s="25">
        <f t="shared" si="428"/>
        <v>0.99903006100488578</v>
      </c>
      <c r="I2255" s="4">
        <f t="shared" si="422"/>
        <v>56854.145052320127</v>
      </c>
      <c r="J2255" s="25">
        <f t="shared" si="429"/>
        <v>53244.271317417668</v>
      </c>
      <c r="K2255" s="15">
        <f t="shared" si="423"/>
        <v>53192.627622400461</v>
      </c>
      <c r="L2255" s="36">
        <f t="shared" si="424"/>
        <v>3606.3723775995386</v>
      </c>
      <c r="M2255" s="36">
        <f t="shared" si="425"/>
        <v>3606.3723775995386</v>
      </c>
      <c r="N2255" s="36">
        <f t="shared" si="426"/>
        <v>6.3493589281493318E-2</v>
      </c>
      <c r="O2255" s="36">
        <f t="shared" si="427"/>
        <v>13005921.725912949</v>
      </c>
      <c r="P2255" s="35">
        <f t="shared" si="430"/>
        <v>13005921.725912949</v>
      </c>
    </row>
    <row r="2256" spans="1:16" ht="17" x14ac:dyDescent="0.4">
      <c r="A2256" s="1">
        <v>2255</v>
      </c>
      <c r="B2256" s="21">
        <v>42068</v>
      </c>
      <c r="C2256" s="43">
        <v>3</v>
      </c>
      <c r="D2256" s="24">
        <v>44523</v>
      </c>
      <c r="E2256" s="25">
        <f t="shared" si="431"/>
        <v>53604.75</v>
      </c>
      <c r="F2256" s="25">
        <f t="shared" si="432"/>
        <v>52943.625</v>
      </c>
      <c r="G2256" s="25">
        <f t="shared" si="421"/>
        <v>0.84095110601134693</v>
      </c>
      <c r="H2256" s="25">
        <f t="shared" si="428"/>
        <v>1.0006656594296783</v>
      </c>
      <c r="I2256" s="4">
        <f t="shared" si="422"/>
        <v>44493.382560340426</v>
      </c>
      <c r="J2256" s="25">
        <f t="shared" si="429"/>
        <v>53244.811983480511</v>
      </c>
      <c r="K2256" s="15">
        <f t="shared" si="423"/>
        <v>53280.254894658763</v>
      </c>
      <c r="L2256" s="36">
        <f t="shared" si="424"/>
        <v>-8757.2548946587631</v>
      </c>
      <c r="M2256" s="36">
        <f t="shared" si="425"/>
        <v>8757.2548946587631</v>
      </c>
      <c r="N2256" s="36">
        <f t="shared" si="426"/>
        <v>0.19669058452168009</v>
      </c>
      <c r="O2256" s="36">
        <f t="shared" si="427"/>
        <v>76689513.290024862</v>
      </c>
      <c r="P2256" s="35">
        <f t="shared" si="430"/>
        <v>76689513.290024862</v>
      </c>
    </row>
    <row r="2257" spans="1:16" ht="17" x14ac:dyDescent="0.4">
      <c r="A2257" s="1">
        <v>2256</v>
      </c>
      <c r="B2257" s="21">
        <v>42069</v>
      </c>
      <c r="C2257" s="43">
        <v>4</v>
      </c>
      <c r="D2257" s="24">
        <v>56954</v>
      </c>
      <c r="E2257" s="25">
        <f t="shared" si="431"/>
        <v>52282.5</v>
      </c>
      <c r="F2257" s="25">
        <f t="shared" si="432"/>
        <v>51137.75</v>
      </c>
      <c r="G2257" s="25">
        <f t="shared" si="421"/>
        <v>1.1137369164658202</v>
      </c>
      <c r="H2257" s="25">
        <f t="shared" si="428"/>
        <v>1.0012225194949984</v>
      </c>
      <c r="I2257" s="4">
        <f t="shared" si="422"/>
        <v>56884.457641570771</v>
      </c>
      <c r="J2257" s="25">
        <f t="shared" si="429"/>
        <v>53245.352649543354</v>
      </c>
      <c r="K2257" s="15">
        <f t="shared" si="423"/>
        <v>53310.446131175486</v>
      </c>
      <c r="L2257" s="36">
        <f t="shared" si="424"/>
        <v>3643.5538688245142</v>
      </c>
      <c r="M2257" s="36">
        <f t="shared" si="425"/>
        <v>3643.5538688245142</v>
      </c>
      <c r="N2257" s="36">
        <f t="shared" si="426"/>
        <v>6.3973625536828213E-2</v>
      </c>
      <c r="O2257" s="36">
        <f t="shared" si="427"/>
        <v>13275484.795026084</v>
      </c>
      <c r="P2257" s="35">
        <f t="shared" si="430"/>
        <v>13275484.795026084</v>
      </c>
    </row>
    <row r="2258" spans="1:16" ht="17" x14ac:dyDescent="0.4">
      <c r="A2258" s="1">
        <v>2257</v>
      </c>
      <c r="B2258" s="21">
        <v>42070</v>
      </c>
      <c r="C2258" s="43">
        <v>1</v>
      </c>
      <c r="D2258" s="24">
        <v>50854</v>
      </c>
      <c r="E2258" s="25">
        <f t="shared" si="431"/>
        <v>49993</v>
      </c>
      <c r="F2258" s="25">
        <f t="shared" si="432"/>
        <v>51637.875</v>
      </c>
      <c r="G2258" s="25">
        <f t="shared" si="421"/>
        <v>0.9848197664989119</v>
      </c>
      <c r="H2258" s="25">
        <f t="shared" si="428"/>
        <v>0.99908176007043725</v>
      </c>
      <c r="I2258" s="4">
        <f t="shared" si="422"/>
        <v>50900.739091077681</v>
      </c>
      <c r="J2258" s="25">
        <f t="shared" si="429"/>
        <v>53245.893315606198</v>
      </c>
      <c r="K2258" s="15">
        <f t="shared" si="423"/>
        <v>53197.000810278572</v>
      </c>
      <c r="L2258" s="36">
        <f t="shared" si="424"/>
        <v>-2343.0008102785723</v>
      </c>
      <c r="M2258" s="36">
        <f t="shared" si="425"/>
        <v>2343.0008102785723</v>
      </c>
      <c r="N2258" s="36">
        <f t="shared" si="426"/>
        <v>4.6073087864839976E-2</v>
      </c>
      <c r="O2258" s="36">
        <f t="shared" si="427"/>
        <v>5489652.7969660461</v>
      </c>
      <c r="P2258" s="35">
        <f t="shared" si="430"/>
        <v>5489652.7969660461</v>
      </c>
    </row>
    <row r="2259" spans="1:16" ht="17" x14ac:dyDescent="0.4">
      <c r="A2259" s="1">
        <v>2258</v>
      </c>
      <c r="B2259" s="21">
        <v>42071</v>
      </c>
      <c r="C2259" s="43">
        <v>2</v>
      </c>
      <c r="D2259" s="24">
        <v>47641</v>
      </c>
      <c r="E2259" s="25">
        <f t="shared" si="431"/>
        <v>53282.75</v>
      </c>
      <c r="F2259" s="25">
        <f t="shared" si="432"/>
        <v>53417</v>
      </c>
      <c r="G2259" s="25">
        <f t="shared" si="421"/>
        <v>0.89186962951869253</v>
      </c>
      <c r="H2259" s="25">
        <f t="shared" si="428"/>
        <v>0.99903006100488578</v>
      </c>
      <c r="I2259" s="4">
        <f t="shared" si="422"/>
        <v>47687.253726959687</v>
      </c>
      <c r="J2259" s="25">
        <f t="shared" si="429"/>
        <v>53246.433981669048</v>
      </c>
      <c r="K2259" s="15">
        <f t="shared" si="423"/>
        <v>53194.788188999453</v>
      </c>
      <c r="L2259" s="36">
        <f t="shared" si="424"/>
        <v>-5553.7881889994533</v>
      </c>
      <c r="M2259" s="36">
        <f t="shared" si="425"/>
        <v>5553.7881889994533</v>
      </c>
      <c r="N2259" s="36">
        <f t="shared" si="426"/>
        <v>0.11657581052033865</v>
      </c>
      <c r="O2259" s="36">
        <f t="shared" si="427"/>
        <v>30844563.248269826</v>
      </c>
      <c r="P2259" s="35">
        <f t="shared" si="430"/>
        <v>30844563.248269826</v>
      </c>
    </row>
    <row r="2260" spans="1:16" ht="17" x14ac:dyDescent="0.4">
      <c r="A2260" s="1">
        <v>2259</v>
      </c>
      <c r="B2260" s="21">
        <v>42072</v>
      </c>
      <c r="C2260" s="43">
        <v>3</v>
      </c>
      <c r="D2260" s="24">
        <v>57682</v>
      </c>
      <c r="E2260" s="25">
        <f t="shared" si="431"/>
        <v>53551.25</v>
      </c>
      <c r="F2260" s="25">
        <f t="shared" si="432"/>
        <v>54678.25</v>
      </c>
      <c r="G2260" s="25">
        <f t="shared" si="421"/>
        <v>1.0549350061496117</v>
      </c>
      <c r="H2260" s="25">
        <f t="shared" si="428"/>
        <v>1.0006656594296783</v>
      </c>
      <c r="I2260" s="4">
        <f t="shared" si="422"/>
        <v>57643.62897481204</v>
      </c>
      <c r="J2260" s="25">
        <f t="shared" si="429"/>
        <v>53246.974647731891</v>
      </c>
      <c r="K2260" s="15">
        <f t="shared" si="423"/>
        <v>53282.418998507994</v>
      </c>
      <c r="L2260" s="36">
        <f t="shared" si="424"/>
        <v>4399.5810014920062</v>
      </c>
      <c r="M2260" s="36">
        <f t="shared" si="425"/>
        <v>4399.5810014920062</v>
      </c>
      <c r="N2260" s="36">
        <f t="shared" si="426"/>
        <v>7.6273031474151487E-2</v>
      </c>
      <c r="O2260" s="36">
        <f t="shared" si="427"/>
        <v>19356312.988689404</v>
      </c>
      <c r="P2260" s="35">
        <f t="shared" si="430"/>
        <v>19356312.988689404</v>
      </c>
    </row>
    <row r="2261" spans="1:16" ht="17" x14ac:dyDescent="0.4">
      <c r="A2261" s="1">
        <v>2260</v>
      </c>
      <c r="B2261" s="21">
        <v>42073</v>
      </c>
      <c r="C2261" s="43">
        <v>4</v>
      </c>
      <c r="D2261" s="24">
        <v>58028</v>
      </c>
      <c r="E2261" s="25">
        <f t="shared" si="431"/>
        <v>55805.25</v>
      </c>
      <c r="F2261" s="25">
        <f t="shared" si="432"/>
        <v>55909.5</v>
      </c>
      <c r="G2261" s="25">
        <f t="shared" si="421"/>
        <v>1.0378915926631431</v>
      </c>
      <c r="H2261" s="25">
        <f t="shared" si="428"/>
        <v>1.0012225194949984</v>
      </c>
      <c r="I2261" s="4">
        <f t="shared" si="422"/>
        <v>57957.146258824112</v>
      </c>
      <c r="J2261" s="25">
        <f t="shared" si="429"/>
        <v>53247.515313794735</v>
      </c>
      <c r="K2261" s="15">
        <f t="shared" si="423"/>
        <v>53312.611439326072</v>
      </c>
      <c r="L2261" s="36">
        <f t="shared" si="424"/>
        <v>4715.3885606739277</v>
      </c>
      <c r="M2261" s="36">
        <f t="shared" si="425"/>
        <v>4715.3885606739277</v>
      </c>
      <c r="N2261" s="36">
        <f t="shared" si="426"/>
        <v>8.126057352784738E-2</v>
      </c>
      <c r="O2261" s="36">
        <f t="shared" si="427"/>
        <v>22234889.278134536</v>
      </c>
      <c r="P2261" s="35">
        <f t="shared" si="430"/>
        <v>22234889.278134536</v>
      </c>
    </row>
    <row r="2262" spans="1:16" ht="17" x14ac:dyDescent="0.4">
      <c r="A2262" s="1">
        <v>2261</v>
      </c>
      <c r="B2262" s="21">
        <v>42074</v>
      </c>
      <c r="C2262" s="43">
        <v>1</v>
      </c>
      <c r="D2262" s="24">
        <v>59870</v>
      </c>
      <c r="E2262" s="25">
        <f t="shared" si="431"/>
        <v>56013.75</v>
      </c>
      <c r="F2262" s="25">
        <f t="shared" si="432"/>
        <v>56422.375</v>
      </c>
      <c r="G2262" s="25">
        <f t="shared" si="421"/>
        <v>1.0611038617215245</v>
      </c>
      <c r="H2262" s="25">
        <f t="shared" si="428"/>
        <v>0.99908176007043725</v>
      </c>
      <c r="I2262" s="4">
        <f t="shared" si="422"/>
        <v>59925.025551241219</v>
      </c>
      <c r="J2262" s="25">
        <f t="shared" si="429"/>
        <v>53248.055979857578</v>
      </c>
      <c r="K2262" s="15">
        <f t="shared" si="423"/>
        <v>53199.161488685277</v>
      </c>
      <c r="L2262" s="36">
        <f t="shared" si="424"/>
        <v>6670.8385113147233</v>
      </c>
      <c r="M2262" s="36">
        <f t="shared" si="425"/>
        <v>6670.8385113147233</v>
      </c>
      <c r="N2262" s="36">
        <f t="shared" si="426"/>
        <v>0.11142205631058499</v>
      </c>
      <c r="O2262" s="36">
        <f t="shared" si="427"/>
        <v>44500086.444039635</v>
      </c>
      <c r="P2262" s="35">
        <f t="shared" si="430"/>
        <v>44500086.444039635</v>
      </c>
    </row>
    <row r="2263" spans="1:16" ht="17" x14ac:dyDescent="0.4">
      <c r="A2263" s="1">
        <v>2262</v>
      </c>
      <c r="B2263" s="21">
        <v>42075</v>
      </c>
      <c r="C2263" s="43">
        <v>2</v>
      </c>
      <c r="D2263" s="24">
        <v>48475</v>
      </c>
      <c r="E2263" s="25">
        <f t="shared" si="431"/>
        <v>56831</v>
      </c>
      <c r="F2263" s="25">
        <f t="shared" si="432"/>
        <v>56154.375</v>
      </c>
      <c r="G2263" s="25">
        <f t="shared" si="421"/>
        <v>0.86324529477890188</v>
      </c>
      <c r="H2263" s="25">
        <f t="shared" si="428"/>
        <v>0.99903006100488578</v>
      </c>
      <c r="I2263" s="4">
        <f t="shared" si="422"/>
        <v>48522.063441455277</v>
      </c>
      <c r="J2263" s="25">
        <f t="shared" si="429"/>
        <v>53248.596645920421</v>
      </c>
      <c r="K2263" s="15">
        <f t="shared" si="423"/>
        <v>53196.948755598438</v>
      </c>
      <c r="L2263" s="36">
        <f t="shared" si="424"/>
        <v>-4721.9487555984379</v>
      </c>
      <c r="M2263" s="36">
        <f t="shared" si="425"/>
        <v>4721.9487555984379</v>
      </c>
      <c r="N2263" s="36">
        <f t="shared" si="426"/>
        <v>9.7409979486300938E-2</v>
      </c>
      <c r="O2263" s="36">
        <f t="shared" si="427"/>
        <v>22296800.050497636</v>
      </c>
      <c r="P2263" s="35">
        <f t="shared" si="430"/>
        <v>22296800.050497636</v>
      </c>
    </row>
    <row r="2264" spans="1:16" ht="17" x14ac:dyDescent="0.4">
      <c r="A2264" s="1">
        <v>2263</v>
      </c>
      <c r="B2264" s="21">
        <v>42076</v>
      </c>
      <c r="C2264" s="43">
        <v>3</v>
      </c>
      <c r="D2264" s="24">
        <v>60951</v>
      </c>
      <c r="E2264" s="25">
        <f t="shared" si="431"/>
        <v>55477.75</v>
      </c>
      <c r="F2264" s="25">
        <f t="shared" si="432"/>
        <v>54008.125</v>
      </c>
      <c r="G2264" s="25">
        <f t="shared" si="421"/>
        <v>1.1285524168817191</v>
      </c>
      <c r="H2264" s="25">
        <f t="shared" si="428"/>
        <v>1.0006656594296783</v>
      </c>
      <c r="I2264" s="4">
        <f t="shared" si="422"/>
        <v>60910.454381674848</v>
      </c>
      <c r="J2264" s="25">
        <f t="shared" si="429"/>
        <v>53249.137311983272</v>
      </c>
      <c r="K2264" s="15">
        <f t="shared" si="423"/>
        <v>53284.583102357232</v>
      </c>
      <c r="L2264" s="36">
        <f t="shared" si="424"/>
        <v>7666.4168976427682</v>
      </c>
      <c r="M2264" s="36">
        <f t="shared" si="425"/>
        <v>7666.4168976427682</v>
      </c>
      <c r="N2264" s="36">
        <f t="shared" si="426"/>
        <v>0.1257800019301204</v>
      </c>
      <c r="O2264" s="36">
        <f t="shared" si="427"/>
        <v>58773948.04846257</v>
      </c>
      <c r="P2264" s="35">
        <f t="shared" si="430"/>
        <v>58773948.04846257</v>
      </c>
    </row>
    <row r="2265" spans="1:16" ht="17" x14ac:dyDescent="0.4">
      <c r="A2265" s="1">
        <v>2264</v>
      </c>
      <c r="B2265" s="21">
        <v>42077</v>
      </c>
      <c r="C2265" s="43">
        <v>4</v>
      </c>
      <c r="D2265" s="24">
        <v>52615</v>
      </c>
      <c r="E2265" s="25">
        <f t="shared" si="431"/>
        <v>52538.5</v>
      </c>
      <c r="F2265" s="25">
        <f t="shared" si="432"/>
        <v>53593</v>
      </c>
      <c r="G2265" s="25">
        <f t="shared" si="421"/>
        <v>0.98175134812382214</v>
      </c>
      <c r="H2265" s="25">
        <f t="shared" si="428"/>
        <v>1.0012225194949984</v>
      </c>
      <c r="I2265" s="4">
        <f t="shared" si="422"/>
        <v>52550.755676708322</v>
      </c>
      <c r="J2265" s="25">
        <f t="shared" si="429"/>
        <v>53249.677978046115</v>
      </c>
      <c r="K2265" s="15">
        <f t="shared" si="423"/>
        <v>53314.776747476666</v>
      </c>
      <c r="L2265" s="36">
        <f t="shared" si="424"/>
        <v>-699.77674747666606</v>
      </c>
      <c r="M2265" s="36">
        <f t="shared" si="425"/>
        <v>699.77674747666606</v>
      </c>
      <c r="N2265" s="36">
        <f t="shared" si="426"/>
        <v>1.3299947685577612E-2</v>
      </c>
      <c r="O2265" s="36">
        <f t="shared" si="427"/>
        <v>489687.49630902166</v>
      </c>
      <c r="P2265" s="35">
        <f t="shared" si="430"/>
        <v>489687.49630902166</v>
      </c>
    </row>
    <row r="2266" spans="1:16" ht="17" x14ac:dyDescent="0.4">
      <c r="A2266" s="1">
        <v>2265</v>
      </c>
      <c r="B2266" s="21">
        <v>42078</v>
      </c>
      <c r="C2266" s="43">
        <v>1</v>
      </c>
      <c r="D2266" s="24">
        <v>48113</v>
      </c>
      <c r="E2266" s="25">
        <f t="shared" si="431"/>
        <v>54647.5</v>
      </c>
      <c r="F2266" s="25">
        <f t="shared" si="432"/>
        <v>54070</v>
      </c>
      <c r="G2266" s="25">
        <f t="shared" si="421"/>
        <v>0.88982800073978174</v>
      </c>
      <c r="H2266" s="25">
        <f t="shared" si="428"/>
        <v>0.99908176007043725</v>
      </c>
      <c r="I2266" s="4">
        <f t="shared" si="422"/>
        <v>48157.219882192563</v>
      </c>
      <c r="J2266" s="25">
        <f t="shared" si="429"/>
        <v>53250.218644108958</v>
      </c>
      <c r="K2266" s="15">
        <f t="shared" si="423"/>
        <v>53201.322167091988</v>
      </c>
      <c r="L2266" s="36">
        <f t="shared" si="424"/>
        <v>-5088.3221670919884</v>
      </c>
      <c r="M2266" s="36">
        <f t="shared" si="425"/>
        <v>5088.3221670919884</v>
      </c>
      <c r="N2266" s="36">
        <f t="shared" si="426"/>
        <v>0.10575774046706687</v>
      </c>
      <c r="O2266" s="36">
        <f t="shared" si="427"/>
        <v>25891022.476119708</v>
      </c>
      <c r="P2266" s="35">
        <f t="shared" si="430"/>
        <v>25891022.476119708</v>
      </c>
    </row>
    <row r="2267" spans="1:16" ht="17" x14ac:dyDescent="0.4">
      <c r="A2267" s="1">
        <v>2266</v>
      </c>
      <c r="B2267" s="21">
        <v>42079</v>
      </c>
      <c r="C2267" s="43">
        <v>2</v>
      </c>
      <c r="D2267" s="24">
        <v>56911</v>
      </c>
      <c r="E2267" s="25">
        <f t="shared" si="431"/>
        <v>53492.5</v>
      </c>
      <c r="F2267" s="25">
        <f t="shared" si="432"/>
        <v>53857.875</v>
      </c>
      <c r="G2267" s="25">
        <f t="shared" si="421"/>
        <v>1.0566885529739152</v>
      </c>
      <c r="H2267" s="25">
        <f t="shared" si="428"/>
        <v>0.99903006100488578</v>
      </c>
      <c r="I2267" s="4">
        <f t="shared" si="422"/>
        <v>56966.253790957424</v>
      </c>
      <c r="J2267" s="25">
        <f t="shared" si="429"/>
        <v>53250.759310171801</v>
      </c>
      <c r="K2267" s="15">
        <f t="shared" si="423"/>
        <v>53199.109322197422</v>
      </c>
      <c r="L2267" s="36">
        <f t="shared" si="424"/>
        <v>3711.8906778025776</v>
      </c>
      <c r="M2267" s="36">
        <f t="shared" si="425"/>
        <v>3711.8906778025776</v>
      </c>
      <c r="N2267" s="36">
        <f t="shared" si="426"/>
        <v>6.5222728080732678E-2</v>
      </c>
      <c r="O2267" s="36">
        <f t="shared" si="427"/>
        <v>13778132.403957678</v>
      </c>
      <c r="P2267" s="35">
        <f t="shared" si="430"/>
        <v>13778132.403957678</v>
      </c>
    </row>
    <row r="2268" spans="1:16" ht="17" x14ac:dyDescent="0.4">
      <c r="A2268" s="1">
        <v>2267</v>
      </c>
      <c r="B2268" s="21">
        <v>42080</v>
      </c>
      <c r="C2268" s="43">
        <v>3</v>
      </c>
      <c r="D2268" s="24">
        <v>56331</v>
      </c>
      <c r="E2268" s="25">
        <f t="shared" si="431"/>
        <v>54223.25</v>
      </c>
      <c r="F2268" s="25">
        <f t="shared" si="432"/>
        <v>53686</v>
      </c>
      <c r="G2268" s="25">
        <f t="shared" si="421"/>
        <v>1.049267965577618</v>
      </c>
      <c r="H2268" s="25">
        <f t="shared" si="428"/>
        <v>1.0006656594296783</v>
      </c>
      <c r="I2268" s="4">
        <f t="shared" si="422"/>
        <v>56293.52768246831</v>
      </c>
      <c r="J2268" s="25">
        <f t="shared" si="429"/>
        <v>53251.299976234644</v>
      </c>
      <c r="K2268" s="15">
        <f t="shared" si="423"/>
        <v>53286.747206206455</v>
      </c>
      <c r="L2268" s="36">
        <f t="shared" si="424"/>
        <v>3044.2527937935447</v>
      </c>
      <c r="M2268" s="36">
        <f t="shared" si="425"/>
        <v>3044.2527937935447</v>
      </c>
      <c r="N2268" s="36">
        <f t="shared" si="426"/>
        <v>5.4042228857885441E-2</v>
      </c>
      <c r="O2268" s="36">
        <f t="shared" si="427"/>
        <v>9267475.0725198016</v>
      </c>
      <c r="P2268" s="35">
        <f t="shared" si="430"/>
        <v>9267475.0725198016</v>
      </c>
    </row>
    <row r="2269" spans="1:16" ht="17" x14ac:dyDescent="0.4">
      <c r="A2269" s="1">
        <v>2268</v>
      </c>
      <c r="B2269" s="21">
        <v>42081</v>
      </c>
      <c r="C2269" s="43">
        <v>4</v>
      </c>
      <c r="D2269" s="24">
        <v>55538</v>
      </c>
      <c r="E2269" s="25">
        <f t="shared" si="431"/>
        <v>53148.75</v>
      </c>
      <c r="F2269" s="25">
        <f t="shared" si="432"/>
        <v>52163.875</v>
      </c>
      <c r="G2269" s="25">
        <f t="shared" si="421"/>
        <v>1.0646831739398195</v>
      </c>
      <c r="H2269" s="25">
        <f t="shared" si="428"/>
        <v>1.0012225194949984</v>
      </c>
      <c r="I2269" s="4">
        <f t="shared" si="422"/>
        <v>55470.186615471386</v>
      </c>
      <c r="J2269" s="25">
        <f t="shared" si="429"/>
        <v>53251.840642297488</v>
      </c>
      <c r="K2269" s="15">
        <f t="shared" si="423"/>
        <v>53316.942055627245</v>
      </c>
      <c r="L2269" s="36">
        <f t="shared" si="424"/>
        <v>2221.0579443727547</v>
      </c>
      <c r="M2269" s="36">
        <f t="shared" si="425"/>
        <v>2221.0579443727547</v>
      </c>
      <c r="N2269" s="36">
        <f t="shared" si="426"/>
        <v>3.9991680369706413E-2</v>
      </c>
      <c r="O2269" s="36">
        <f t="shared" si="427"/>
        <v>4933098.3922613272</v>
      </c>
      <c r="P2269" s="35">
        <f t="shared" si="430"/>
        <v>4933098.3922613272</v>
      </c>
    </row>
    <row r="2270" spans="1:16" ht="17" x14ac:dyDescent="0.4">
      <c r="A2270" s="1">
        <v>2269</v>
      </c>
      <c r="B2270" s="21">
        <v>42082</v>
      </c>
      <c r="C2270" s="43">
        <v>1</v>
      </c>
      <c r="D2270" s="24">
        <v>43815</v>
      </c>
      <c r="E2270" s="25">
        <f t="shared" si="431"/>
        <v>51179</v>
      </c>
      <c r="F2270" s="25">
        <f t="shared" si="432"/>
        <v>49966.25</v>
      </c>
      <c r="G2270" s="25">
        <f t="shared" si="421"/>
        <v>0.87689190203387291</v>
      </c>
      <c r="H2270" s="25">
        <f t="shared" si="428"/>
        <v>0.99908176007043725</v>
      </c>
      <c r="I2270" s="4">
        <f t="shared" si="422"/>
        <v>43855.269659723301</v>
      </c>
      <c r="J2270" s="25">
        <f t="shared" si="429"/>
        <v>53252.381308360338</v>
      </c>
      <c r="K2270" s="15">
        <f t="shared" si="423"/>
        <v>53203.4828454987</v>
      </c>
      <c r="L2270" s="36">
        <f t="shared" si="424"/>
        <v>-9388.4828454987</v>
      </c>
      <c r="M2270" s="36">
        <f t="shared" si="425"/>
        <v>9388.4828454987</v>
      </c>
      <c r="N2270" s="36">
        <f t="shared" si="426"/>
        <v>0.21427554137849367</v>
      </c>
      <c r="O2270" s="36">
        <f t="shared" si="427"/>
        <v>88143610.140223369</v>
      </c>
      <c r="P2270" s="35">
        <f t="shared" si="430"/>
        <v>88143610.140223369</v>
      </c>
    </row>
    <row r="2271" spans="1:16" ht="17" x14ac:dyDescent="0.4">
      <c r="A2271" s="1">
        <v>2270</v>
      </c>
      <c r="B2271" s="21">
        <v>42083</v>
      </c>
      <c r="C2271" s="43">
        <v>2</v>
      </c>
      <c r="D2271" s="24">
        <v>49032</v>
      </c>
      <c r="E2271" s="25">
        <f t="shared" si="431"/>
        <v>48753.5</v>
      </c>
      <c r="F2271" s="25">
        <f t="shared" si="432"/>
        <v>47317.25</v>
      </c>
      <c r="G2271" s="25">
        <f t="shared" si="421"/>
        <v>1.036239426424824</v>
      </c>
      <c r="H2271" s="25">
        <f t="shared" si="428"/>
        <v>0.99903006100488578</v>
      </c>
      <c r="I2271" s="4">
        <f t="shared" si="422"/>
        <v>49079.604221999689</v>
      </c>
      <c r="J2271" s="25">
        <f t="shared" si="429"/>
        <v>53252.921974423181</v>
      </c>
      <c r="K2271" s="15">
        <f t="shared" si="423"/>
        <v>53201.269888796414</v>
      </c>
      <c r="L2271" s="36">
        <f t="shared" si="424"/>
        <v>-4169.2698887964143</v>
      </c>
      <c r="M2271" s="36">
        <f t="shared" si="425"/>
        <v>4169.2698887964143</v>
      </c>
      <c r="N2271" s="36">
        <f t="shared" si="426"/>
        <v>8.5031609740504457E-2</v>
      </c>
      <c r="O2271" s="36">
        <f t="shared" si="427"/>
        <v>17382811.405624464</v>
      </c>
      <c r="P2271" s="35">
        <f t="shared" si="430"/>
        <v>17382811.405624464</v>
      </c>
    </row>
    <row r="2272" spans="1:16" ht="17" x14ac:dyDescent="0.4">
      <c r="A2272" s="1">
        <v>2271</v>
      </c>
      <c r="B2272" s="21">
        <v>42084</v>
      </c>
      <c r="C2272" s="43">
        <v>3</v>
      </c>
      <c r="D2272" s="24">
        <v>46629</v>
      </c>
      <c r="E2272" s="25">
        <f t="shared" si="431"/>
        <v>45881</v>
      </c>
      <c r="F2272" s="25">
        <f t="shared" si="432"/>
        <v>46853.625</v>
      </c>
      <c r="G2272" s="25">
        <f t="shared" si="421"/>
        <v>0.99520581385111606</v>
      </c>
      <c r="H2272" s="25">
        <f t="shared" si="428"/>
        <v>1.0006656594296783</v>
      </c>
      <c r="I2272" s="4">
        <f t="shared" si="422"/>
        <v>46597.981614134573</v>
      </c>
      <c r="J2272" s="25">
        <f t="shared" si="429"/>
        <v>53253.462640486025</v>
      </c>
      <c r="K2272" s="15">
        <f t="shared" si="423"/>
        <v>53288.911310055686</v>
      </c>
      <c r="L2272" s="36">
        <f t="shared" si="424"/>
        <v>-6659.911310055686</v>
      </c>
      <c r="M2272" s="36">
        <f t="shared" si="425"/>
        <v>6659.911310055686</v>
      </c>
      <c r="N2272" s="36">
        <f t="shared" si="426"/>
        <v>0.14282766754714205</v>
      </c>
      <c r="O2272" s="36">
        <f t="shared" si="427"/>
        <v>44354418.657807641</v>
      </c>
      <c r="P2272" s="35">
        <f t="shared" si="430"/>
        <v>44354418.657807641</v>
      </c>
    </row>
    <row r="2273" spans="1:16" ht="17" x14ac:dyDescent="0.4">
      <c r="A2273" s="1">
        <v>2272</v>
      </c>
      <c r="B2273" s="21">
        <v>42085</v>
      </c>
      <c r="C2273" s="43">
        <v>4</v>
      </c>
      <c r="D2273" s="24">
        <v>44048</v>
      </c>
      <c r="E2273" s="25">
        <f t="shared" si="431"/>
        <v>47826.25</v>
      </c>
      <c r="F2273" s="25">
        <f t="shared" si="432"/>
        <v>48262.125</v>
      </c>
      <c r="G2273" s="25">
        <f t="shared" si="421"/>
        <v>0.91268256422608829</v>
      </c>
      <c r="H2273" s="25">
        <f t="shared" si="428"/>
        <v>1.0012225194949984</v>
      </c>
      <c r="I2273" s="4">
        <f t="shared" si="422"/>
        <v>43994.21621301242</v>
      </c>
      <c r="J2273" s="25">
        <f t="shared" si="429"/>
        <v>53254.003306548868</v>
      </c>
      <c r="K2273" s="15">
        <f t="shared" si="423"/>
        <v>53319.107363777832</v>
      </c>
      <c r="L2273" s="36">
        <f t="shared" si="424"/>
        <v>-9271.1073637778318</v>
      </c>
      <c r="M2273" s="36">
        <f t="shared" si="425"/>
        <v>9271.1073637778318</v>
      </c>
      <c r="N2273" s="36">
        <f t="shared" si="426"/>
        <v>0.2104773738598309</v>
      </c>
      <c r="O2273" s="36">
        <f t="shared" si="427"/>
        <v>85953431.750695542</v>
      </c>
      <c r="P2273" s="35">
        <f t="shared" si="430"/>
        <v>85953431.750695542</v>
      </c>
    </row>
    <row r="2274" spans="1:16" ht="17" x14ac:dyDescent="0.4">
      <c r="A2274" s="1">
        <v>2273</v>
      </c>
      <c r="B2274" s="21">
        <v>42086</v>
      </c>
      <c r="C2274" s="43">
        <v>1</v>
      </c>
      <c r="D2274" s="24">
        <v>51596</v>
      </c>
      <c r="E2274" s="25">
        <f t="shared" si="431"/>
        <v>48698</v>
      </c>
      <c r="F2274" s="25">
        <f t="shared" si="432"/>
        <v>49503.5</v>
      </c>
      <c r="G2274" s="25">
        <f t="shared" si="421"/>
        <v>1.0422697385033382</v>
      </c>
      <c r="H2274" s="25">
        <f t="shared" si="428"/>
        <v>0.99908176007043725</v>
      </c>
      <c r="I2274" s="4">
        <f t="shared" si="422"/>
        <v>51643.421051308535</v>
      </c>
      <c r="J2274" s="25">
        <f t="shared" si="429"/>
        <v>53254.543972611711</v>
      </c>
      <c r="K2274" s="15">
        <f t="shared" si="423"/>
        <v>53205.643523905404</v>
      </c>
      <c r="L2274" s="36">
        <f t="shared" si="424"/>
        <v>-1609.6435239054044</v>
      </c>
      <c r="M2274" s="36">
        <f t="shared" si="425"/>
        <v>1609.6435239054044</v>
      </c>
      <c r="N2274" s="36">
        <f t="shared" si="426"/>
        <v>3.1197060312919692E-2</v>
      </c>
      <c r="O2274" s="36">
        <f t="shared" si="427"/>
        <v>2590952.2740506083</v>
      </c>
      <c r="P2274" s="35">
        <f t="shared" si="430"/>
        <v>2590952.2740506083</v>
      </c>
    </row>
    <row r="2275" spans="1:16" ht="17" x14ac:dyDescent="0.4">
      <c r="A2275" s="1">
        <v>2274</v>
      </c>
      <c r="B2275" s="21">
        <v>42087</v>
      </c>
      <c r="C2275" s="43">
        <v>2</v>
      </c>
      <c r="D2275" s="24">
        <v>52519</v>
      </c>
      <c r="E2275" s="25">
        <f t="shared" si="431"/>
        <v>50309</v>
      </c>
      <c r="F2275" s="25">
        <f t="shared" si="432"/>
        <v>50134</v>
      </c>
      <c r="G2275" s="25">
        <f t="shared" si="421"/>
        <v>1.0475725056847649</v>
      </c>
      <c r="H2275" s="25">
        <f t="shared" si="428"/>
        <v>0.99903006100488578</v>
      </c>
      <c r="I2275" s="4">
        <f t="shared" si="422"/>
        <v>52569.989682966261</v>
      </c>
      <c r="J2275" s="25">
        <f t="shared" si="429"/>
        <v>53255.084638674554</v>
      </c>
      <c r="K2275" s="15">
        <f t="shared" si="423"/>
        <v>53203.430455395399</v>
      </c>
      <c r="L2275" s="36">
        <f t="shared" si="424"/>
        <v>-684.43045539539889</v>
      </c>
      <c r="M2275" s="36">
        <f t="shared" si="425"/>
        <v>684.43045539539889</v>
      </c>
      <c r="N2275" s="36">
        <f t="shared" si="426"/>
        <v>1.3032054216481632E-2</v>
      </c>
      <c r="O2275" s="36">
        <f t="shared" si="427"/>
        <v>468445.04827275313</v>
      </c>
      <c r="P2275" s="35">
        <f t="shared" si="430"/>
        <v>468445.04827275313</v>
      </c>
    </row>
    <row r="2276" spans="1:16" ht="17" x14ac:dyDescent="0.4">
      <c r="A2276" s="1">
        <v>2275</v>
      </c>
      <c r="B2276" s="21">
        <v>42088</v>
      </c>
      <c r="C2276" s="43">
        <v>3</v>
      </c>
      <c r="D2276" s="24">
        <v>53073</v>
      </c>
      <c r="E2276" s="25">
        <f t="shared" si="431"/>
        <v>49959</v>
      </c>
      <c r="F2276" s="25">
        <f t="shared" si="432"/>
        <v>50066.25</v>
      </c>
      <c r="G2276" s="25">
        <f t="shared" si="421"/>
        <v>1.0600554265598083</v>
      </c>
      <c r="H2276" s="25">
        <f t="shared" si="428"/>
        <v>1.0006656594296783</v>
      </c>
      <c r="I2276" s="4">
        <f t="shared" si="422"/>
        <v>53037.694958222659</v>
      </c>
      <c r="J2276" s="25">
        <f t="shared" si="429"/>
        <v>53255.625304737405</v>
      </c>
      <c r="K2276" s="15">
        <f t="shared" si="423"/>
        <v>53291.075413904917</v>
      </c>
      <c r="L2276" s="36">
        <f t="shared" si="424"/>
        <v>-218.07541390491679</v>
      </c>
      <c r="M2276" s="36">
        <f t="shared" si="425"/>
        <v>218.07541390491679</v>
      </c>
      <c r="N2276" s="36">
        <f t="shared" si="426"/>
        <v>4.1089709250450657E-3</v>
      </c>
      <c r="O2276" s="36">
        <f t="shared" si="427"/>
        <v>47556.886149800775</v>
      </c>
      <c r="P2276" s="35">
        <f t="shared" si="430"/>
        <v>47556.886149800775</v>
      </c>
    </row>
    <row r="2277" spans="1:16" ht="17" x14ac:dyDescent="0.4">
      <c r="A2277" s="1">
        <v>2276</v>
      </c>
      <c r="B2277" s="21">
        <v>42089</v>
      </c>
      <c r="C2277" s="43">
        <v>4</v>
      </c>
      <c r="D2277" s="24">
        <v>42648</v>
      </c>
      <c r="E2277" s="25">
        <f t="shared" si="431"/>
        <v>50173.5</v>
      </c>
      <c r="F2277" s="25">
        <f t="shared" si="432"/>
        <v>49385.125</v>
      </c>
      <c r="G2277" s="25">
        <f t="shared" si="421"/>
        <v>0.8635798734942961</v>
      </c>
      <c r="H2277" s="25">
        <f t="shared" si="428"/>
        <v>1.0012225194949984</v>
      </c>
      <c r="I2277" s="4">
        <f t="shared" si="422"/>
        <v>42595.92565048478</v>
      </c>
      <c r="J2277" s="25">
        <f t="shared" si="429"/>
        <v>53256.165970800248</v>
      </c>
      <c r="K2277" s="15">
        <f t="shared" si="423"/>
        <v>53321.272671928426</v>
      </c>
      <c r="L2277" s="36">
        <f t="shared" si="424"/>
        <v>-10673.272671928426</v>
      </c>
      <c r="M2277" s="36">
        <f t="shared" si="425"/>
        <v>10673.272671928426</v>
      </c>
      <c r="N2277" s="36">
        <f t="shared" si="426"/>
        <v>0.2502643188878359</v>
      </c>
      <c r="O2277" s="36">
        <f t="shared" si="427"/>
        <v>113918749.52933416</v>
      </c>
      <c r="P2277" s="35">
        <f t="shared" si="430"/>
        <v>113918749.52933416</v>
      </c>
    </row>
    <row r="2278" spans="1:16" ht="17" x14ac:dyDescent="0.4">
      <c r="A2278" s="1">
        <v>2277</v>
      </c>
      <c r="B2278" s="21">
        <v>42090</v>
      </c>
      <c r="C2278" s="43">
        <v>1</v>
      </c>
      <c r="D2278" s="24">
        <v>52454</v>
      </c>
      <c r="E2278" s="25">
        <f t="shared" si="431"/>
        <v>48596.75</v>
      </c>
      <c r="F2278" s="25">
        <f t="shared" si="432"/>
        <v>46984.125</v>
      </c>
      <c r="G2278" s="25">
        <f t="shared" si="421"/>
        <v>1.1164196417406944</v>
      </c>
      <c r="H2278" s="25">
        <f t="shared" si="428"/>
        <v>0.99908176007043725</v>
      </c>
      <c r="I2278" s="4">
        <f t="shared" si="422"/>
        <v>52502.209625268195</v>
      </c>
      <c r="J2278" s="25">
        <f t="shared" si="429"/>
        <v>53256.706636863091</v>
      </c>
      <c r="K2278" s="15">
        <f t="shared" si="423"/>
        <v>53207.804202312116</v>
      </c>
      <c r="L2278" s="36">
        <f t="shared" si="424"/>
        <v>-753.8042023121161</v>
      </c>
      <c r="M2278" s="36">
        <f t="shared" si="425"/>
        <v>753.8042023121161</v>
      </c>
      <c r="N2278" s="36">
        <f t="shared" si="426"/>
        <v>1.437076681115103E-2</v>
      </c>
      <c r="O2278" s="36">
        <f t="shared" si="427"/>
        <v>568220.77542340569</v>
      </c>
      <c r="P2278" s="35">
        <f t="shared" si="430"/>
        <v>568220.77542340569</v>
      </c>
    </row>
    <row r="2279" spans="1:16" ht="17" x14ac:dyDescent="0.4">
      <c r="A2279" s="1">
        <v>2278</v>
      </c>
      <c r="B2279" s="21">
        <v>42091</v>
      </c>
      <c r="C2279" s="43">
        <v>2</v>
      </c>
      <c r="D2279" s="24">
        <v>46212</v>
      </c>
      <c r="E2279" s="25">
        <f t="shared" si="431"/>
        <v>45371.5</v>
      </c>
      <c r="F2279" s="25">
        <f t="shared" si="432"/>
        <v>46222</v>
      </c>
      <c r="G2279" s="25">
        <f t="shared" si="421"/>
        <v>0.9997836528060231</v>
      </c>
      <c r="H2279" s="25">
        <f t="shared" si="428"/>
        <v>0.99903006100488578</v>
      </c>
      <c r="I2279" s="4">
        <f t="shared" si="422"/>
        <v>46256.866338453452</v>
      </c>
      <c r="J2279" s="25">
        <f t="shared" si="429"/>
        <v>53257.247302925934</v>
      </c>
      <c r="K2279" s="15">
        <f t="shared" si="423"/>
        <v>53205.591021994383</v>
      </c>
      <c r="L2279" s="36">
        <f t="shared" si="424"/>
        <v>-6993.5910219943835</v>
      </c>
      <c r="M2279" s="36">
        <f t="shared" si="425"/>
        <v>6993.5910219943835</v>
      </c>
      <c r="N2279" s="36">
        <f t="shared" si="426"/>
        <v>0.15133712070445737</v>
      </c>
      <c r="O2279" s="36">
        <f t="shared" si="427"/>
        <v>48910315.382920444</v>
      </c>
      <c r="P2279" s="35">
        <f t="shared" si="430"/>
        <v>48910315.382920444</v>
      </c>
    </row>
    <row r="2280" spans="1:16" ht="17" x14ac:dyDescent="0.4">
      <c r="A2280" s="1">
        <v>2279</v>
      </c>
      <c r="B2280" s="21">
        <v>42092</v>
      </c>
      <c r="C2280" s="43">
        <v>3</v>
      </c>
      <c r="D2280" s="24">
        <v>40172</v>
      </c>
      <c r="E2280" s="25">
        <f t="shared" si="431"/>
        <v>47072.5</v>
      </c>
      <c r="F2280" s="25">
        <f t="shared" si="432"/>
        <v>46735.125</v>
      </c>
      <c r="G2280" s="25">
        <f t="shared" si="421"/>
        <v>0.85956761643410606</v>
      </c>
      <c r="H2280" s="25">
        <f t="shared" si="428"/>
        <v>1.0006656594296783</v>
      </c>
      <c r="I2280" s="4">
        <f t="shared" si="422"/>
        <v>40145.276917862575</v>
      </c>
      <c r="J2280" s="25">
        <f t="shared" si="429"/>
        <v>53257.787968988778</v>
      </c>
      <c r="K2280" s="15">
        <f t="shared" si="423"/>
        <v>53293.239517754148</v>
      </c>
      <c r="L2280" s="36">
        <f t="shared" si="424"/>
        <v>-13121.239517754148</v>
      </c>
      <c r="M2280" s="36">
        <f t="shared" si="425"/>
        <v>13121.239517754148</v>
      </c>
      <c r="N2280" s="36">
        <f t="shared" si="426"/>
        <v>0.32662649401956956</v>
      </c>
      <c r="O2280" s="36">
        <f t="shared" si="427"/>
        <v>172166926.4822731</v>
      </c>
      <c r="P2280" s="35">
        <f t="shared" si="430"/>
        <v>172166926.4822731</v>
      </c>
    </row>
    <row r="2281" spans="1:16" ht="17" x14ac:dyDescent="0.4">
      <c r="A2281" s="1">
        <v>2280</v>
      </c>
      <c r="B2281" s="21">
        <v>42093</v>
      </c>
      <c r="C2281" s="43">
        <v>4</v>
      </c>
      <c r="D2281" s="24">
        <v>49452</v>
      </c>
      <c r="E2281" s="25">
        <f t="shared" si="431"/>
        <v>46397.75</v>
      </c>
      <c r="F2281" s="25">
        <f t="shared" si="432"/>
        <v>47499.875</v>
      </c>
      <c r="G2281" s="25">
        <f t="shared" si="421"/>
        <v>1.0410974765723067</v>
      </c>
      <c r="H2281" s="25">
        <f t="shared" si="428"/>
        <v>1.0012225194949984</v>
      </c>
      <c r="I2281" s="4">
        <f t="shared" si="422"/>
        <v>49391.617784369097</v>
      </c>
      <c r="J2281" s="25">
        <f t="shared" si="429"/>
        <v>53258.328635051628</v>
      </c>
      <c r="K2281" s="15">
        <f t="shared" si="423"/>
        <v>53323.437980079012</v>
      </c>
      <c r="L2281" s="36">
        <f t="shared" si="424"/>
        <v>-3871.437980079012</v>
      </c>
      <c r="M2281" s="36">
        <f t="shared" si="425"/>
        <v>3871.437980079012</v>
      </c>
      <c r="N2281" s="36">
        <f t="shared" si="426"/>
        <v>7.8286782740415187E-2</v>
      </c>
      <c r="O2281" s="36">
        <f t="shared" si="427"/>
        <v>14988032.033598261</v>
      </c>
      <c r="P2281" s="35">
        <f t="shared" si="430"/>
        <v>14988032.033598261</v>
      </c>
    </row>
    <row r="2282" spans="1:16" ht="17" x14ac:dyDescent="0.4">
      <c r="A2282" s="1">
        <v>2281</v>
      </c>
      <c r="B2282" s="21">
        <v>42094</v>
      </c>
      <c r="C2282" s="43">
        <v>1</v>
      </c>
      <c r="D2282" s="24">
        <v>49755</v>
      </c>
      <c r="E2282" s="25">
        <f t="shared" si="431"/>
        <v>48602</v>
      </c>
      <c r="F2282" s="25">
        <f t="shared" si="432"/>
        <v>48404.375</v>
      </c>
      <c r="G2282" s="25">
        <f t="shared" si="421"/>
        <v>1.0279029529872041</v>
      </c>
      <c r="H2282" s="25">
        <f t="shared" si="428"/>
        <v>0.99908176007043725</v>
      </c>
      <c r="I2282" s="4">
        <f t="shared" si="422"/>
        <v>49800.729017905578</v>
      </c>
      <c r="J2282" s="25">
        <f t="shared" si="429"/>
        <v>53258.869301114471</v>
      </c>
      <c r="K2282" s="15">
        <f t="shared" si="423"/>
        <v>53209.964880718828</v>
      </c>
      <c r="L2282" s="36">
        <f t="shared" si="424"/>
        <v>-3454.9648807188278</v>
      </c>
      <c r="M2282" s="36">
        <f t="shared" si="425"/>
        <v>3454.9648807188278</v>
      </c>
      <c r="N2282" s="36">
        <f t="shared" si="426"/>
        <v>6.9439551416316511E-2</v>
      </c>
      <c r="O2282" s="36">
        <f t="shared" si="427"/>
        <v>11936782.327000463</v>
      </c>
      <c r="P2282" s="35">
        <f t="shared" si="430"/>
        <v>11936782.327000463</v>
      </c>
    </row>
    <row r="2283" spans="1:16" ht="17" x14ac:dyDescent="0.4">
      <c r="A2283" s="1">
        <v>2282</v>
      </c>
      <c r="B2283" s="21">
        <v>42095</v>
      </c>
      <c r="C2283" s="43">
        <v>2</v>
      </c>
      <c r="D2283" s="22">
        <v>55029</v>
      </c>
      <c r="E2283" s="25">
        <f t="shared" si="431"/>
        <v>48206.75</v>
      </c>
      <c r="F2283" s="25">
        <f t="shared" si="432"/>
        <v>47498.125</v>
      </c>
      <c r="G2283" s="25">
        <f t="shared" si="421"/>
        <v>1.1585509954340303</v>
      </c>
      <c r="H2283" s="25">
        <f t="shared" si="428"/>
        <v>0.99903006100488578</v>
      </c>
      <c r="I2283" s="4">
        <f t="shared" si="422"/>
        <v>55082.426593498552</v>
      </c>
      <c r="J2283" s="25">
        <f t="shared" si="429"/>
        <v>53259.409967177315</v>
      </c>
      <c r="K2283" s="15">
        <f t="shared" si="423"/>
        <v>53207.751588593375</v>
      </c>
      <c r="L2283" s="36">
        <f t="shared" si="424"/>
        <v>1821.2484114066247</v>
      </c>
      <c r="M2283" s="36">
        <f t="shared" si="425"/>
        <v>1821.2484114066247</v>
      </c>
      <c r="N2283" s="36">
        <f t="shared" si="426"/>
        <v>3.3096156779273196E-2</v>
      </c>
      <c r="O2283" s="36">
        <f t="shared" si="427"/>
        <v>3316945.7760511539</v>
      </c>
      <c r="P2283" s="35">
        <f t="shared" si="430"/>
        <v>3316945.7760511539</v>
      </c>
    </row>
    <row r="2284" spans="1:16" ht="17" x14ac:dyDescent="0.4">
      <c r="A2284" s="1">
        <v>2283</v>
      </c>
      <c r="B2284" s="21">
        <v>42096</v>
      </c>
      <c r="C2284" s="43">
        <v>3</v>
      </c>
      <c r="D2284" s="22">
        <v>38591</v>
      </c>
      <c r="E2284" s="25">
        <f t="shared" si="431"/>
        <v>46789.5</v>
      </c>
      <c r="F2284" s="25">
        <f t="shared" si="432"/>
        <v>46376.125</v>
      </c>
      <c r="G2284" s="25">
        <f t="shared" si="421"/>
        <v>0.83213075693581562</v>
      </c>
      <c r="H2284" s="25">
        <f t="shared" si="428"/>
        <v>1.0006656594296783</v>
      </c>
      <c r="I2284" s="4">
        <f t="shared" si="422"/>
        <v>38565.328625341899</v>
      </c>
      <c r="J2284" s="25">
        <f t="shared" si="429"/>
        <v>53259.950633240158</v>
      </c>
      <c r="K2284" s="15">
        <f t="shared" si="423"/>
        <v>53295.403621603378</v>
      </c>
      <c r="L2284" s="36">
        <f t="shared" si="424"/>
        <v>-14704.403621603378</v>
      </c>
      <c r="M2284" s="36">
        <f t="shared" si="425"/>
        <v>14704.403621603378</v>
      </c>
      <c r="N2284" s="36">
        <f t="shared" si="426"/>
        <v>0.38103194064946172</v>
      </c>
      <c r="O2284" s="36">
        <f t="shared" si="427"/>
        <v>216219485.86702254</v>
      </c>
      <c r="P2284" s="35">
        <f t="shared" si="430"/>
        <v>216219485.86702254</v>
      </c>
    </row>
    <row r="2285" spans="1:16" ht="17" x14ac:dyDescent="0.4">
      <c r="A2285" s="1">
        <v>2284</v>
      </c>
      <c r="B2285" s="21">
        <v>42097</v>
      </c>
      <c r="C2285" s="43">
        <v>4</v>
      </c>
      <c r="D2285" s="22">
        <v>43783</v>
      </c>
      <c r="E2285" s="25">
        <f t="shared" si="431"/>
        <v>45962.75</v>
      </c>
      <c r="F2285" s="25">
        <f t="shared" si="432"/>
        <v>44526.25</v>
      </c>
      <c r="G2285" s="25">
        <f t="shared" ref="G2285:G2348" si="433">D2285/F2285</f>
        <v>0.98330759944976276</v>
      </c>
      <c r="H2285" s="25">
        <f t="shared" si="428"/>
        <v>1.0012225194949984</v>
      </c>
      <c r="I2285" s="4">
        <f t="shared" ref="I2285:I2348" si="434">D2285/H2285</f>
        <v>43729.5397851054</v>
      </c>
      <c r="J2285" s="25">
        <f t="shared" si="429"/>
        <v>53260.491299303001</v>
      </c>
      <c r="K2285" s="15">
        <f t="shared" ref="K2285:K2348" si="435">H2285*J2285</f>
        <v>53325.603288229591</v>
      </c>
      <c r="L2285" s="36">
        <f t="shared" ref="L2285:L2348" si="436">D2285-K2285</f>
        <v>-9542.6032882295913</v>
      </c>
      <c r="M2285" s="36">
        <f t="shared" ref="M2285:M2348" si="437">ABS(L2285)</f>
        <v>9542.6032882295913</v>
      </c>
      <c r="N2285" s="36">
        <f t="shared" ref="N2285:N2348" si="438">M2285/D2285</f>
        <v>0.21795224832080012</v>
      </c>
      <c r="O2285" s="36">
        <f t="shared" ref="O2285:O2348" si="439">L2285^2</f>
        <v>91061277.516530201</v>
      </c>
      <c r="P2285" s="35">
        <f t="shared" si="430"/>
        <v>91061277.516530201</v>
      </c>
    </row>
    <row r="2286" spans="1:16" ht="17" x14ac:dyDescent="0.4">
      <c r="A2286" s="1">
        <v>2285</v>
      </c>
      <c r="B2286" s="21">
        <v>42098</v>
      </c>
      <c r="C2286" s="43">
        <v>1</v>
      </c>
      <c r="D2286" s="22">
        <v>46448</v>
      </c>
      <c r="E2286" s="25">
        <f t="shared" si="431"/>
        <v>43089.75</v>
      </c>
      <c r="F2286" s="25">
        <f t="shared" si="432"/>
        <v>44451.125</v>
      </c>
      <c r="G2286" s="25">
        <f t="shared" si="433"/>
        <v>1.0449229350213296</v>
      </c>
      <c r="H2286" s="25">
        <f t="shared" si="428"/>
        <v>0.99908176007043725</v>
      </c>
      <c r="I2286" s="4">
        <f t="shared" si="434"/>
        <v>46490.689607550557</v>
      </c>
      <c r="J2286" s="25">
        <f t="shared" si="429"/>
        <v>53261.031965365844</v>
      </c>
      <c r="K2286" s="15">
        <f t="shared" si="435"/>
        <v>53212.125559125525</v>
      </c>
      <c r="L2286" s="36">
        <f t="shared" si="436"/>
        <v>-6764.1255591255249</v>
      </c>
      <c r="M2286" s="36">
        <f t="shared" si="437"/>
        <v>6764.1255591255249</v>
      </c>
      <c r="N2286" s="36">
        <f t="shared" si="438"/>
        <v>0.14562791851372556</v>
      </c>
      <c r="O2286" s="36">
        <f t="shared" si="439"/>
        <v>45753394.579615198</v>
      </c>
      <c r="P2286" s="35">
        <f t="shared" si="430"/>
        <v>45753394.579615198</v>
      </c>
    </row>
    <row r="2287" spans="1:16" ht="17" x14ac:dyDescent="0.4">
      <c r="A2287" s="1">
        <v>2286</v>
      </c>
      <c r="B2287" s="21">
        <v>42099</v>
      </c>
      <c r="C2287" s="43">
        <v>2</v>
      </c>
      <c r="D2287" s="22">
        <v>43537</v>
      </c>
      <c r="E2287" s="25">
        <f t="shared" si="431"/>
        <v>45812.5</v>
      </c>
      <c r="F2287" s="25">
        <f t="shared" si="432"/>
        <v>47306</v>
      </c>
      <c r="G2287" s="25">
        <f t="shared" si="433"/>
        <v>0.92032723121802729</v>
      </c>
      <c r="H2287" s="25">
        <f t="shared" si="428"/>
        <v>0.99903006100488578</v>
      </c>
      <c r="I2287" s="4">
        <f t="shared" si="434"/>
        <v>43579.269232607287</v>
      </c>
      <c r="J2287" s="25">
        <f t="shared" si="429"/>
        <v>53261.572631428695</v>
      </c>
      <c r="K2287" s="15">
        <f t="shared" si="435"/>
        <v>53209.912155192367</v>
      </c>
      <c r="L2287" s="36">
        <f t="shared" si="436"/>
        <v>-9672.9121551923672</v>
      </c>
      <c r="M2287" s="36">
        <f t="shared" si="437"/>
        <v>9672.9121551923672</v>
      </c>
      <c r="N2287" s="36">
        <f t="shared" si="438"/>
        <v>0.22217681868737779</v>
      </c>
      <c r="O2287" s="36">
        <f t="shared" si="439"/>
        <v>93565229.562068239</v>
      </c>
      <c r="P2287" s="35">
        <f t="shared" si="430"/>
        <v>93565229.562068239</v>
      </c>
    </row>
    <row r="2288" spans="1:16" ht="17" x14ac:dyDescent="0.4">
      <c r="A2288" s="1">
        <v>2287</v>
      </c>
      <c r="B2288" s="21">
        <v>42100</v>
      </c>
      <c r="C2288" s="43">
        <v>3</v>
      </c>
      <c r="D2288" s="22">
        <v>49482</v>
      </c>
      <c r="E2288" s="25">
        <f t="shared" si="431"/>
        <v>48799.5</v>
      </c>
      <c r="F2288" s="25">
        <f t="shared" si="432"/>
        <v>50130.75</v>
      </c>
      <c r="G2288" s="25">
        <f t="shared" si="433"/>
        <v>0.98705884113044384</v>
      </c>
      <c r="H2288" s="25">
        <f t="shared" si="428"/>
        <v>1.0006656594296783</v>
      </c>
      <c r="I2288" s="4">
        <f t="shared" si="434"/>
        <v>49449.083751112121</v>
      </c>
      <c r="J2288" s="25">
        <f t="shared" si="429"/>
        <v>53262.113297491538</v>
      </c>
      <c r="K2288" s="15">
        <f t="shared" si="435"/>
        <v>53297.567725452609</v>
      </c>
      <c r="L2288" s="36">
        <f t="shared" si="436"/>
        <v>-3815.567725452609</v>
      </c>
      <c r="M2288" s="36">
        <f t="shared" si="437"/>
        <v>3815.567725452609</v>
      </c>
      <c r="N2288" s="36">
        <f t="shared" si="438"/>
        <v>7.7110216350442767E-2</v>
      </c>
      <c r="O2288" s="36">
        <f t="shared" si="439"/>
        <v>14558557.067515597</v>
      </c>
      <c r="P2288" s="35">
        <f t="shared" si="430"/>
        <v>14558557.067515597</v>
      </c>
    </row>
    <row r="2289" spans="1:16" ht="17" x14ac:dyDescent="0.4">
      <c r="A2289" s="1">
        <v>2288</v>
      </c>
      <c r="B2289" s="21">
        <v>42101</v>
      </c>
      <c r="C2289" s="43">
        <v>4</v>
      </c>
      <c r="D2289" s="22">
        <v>55731</v>
      </c>
      <c r="E2289" s="25">
        <f t="shared" si="431"/>
        <v>51462</v>
      </c>
      <c r="F2289" s="25">
        <f t="shared" si="432"/>
        <v>51773</v>
      </c>
      <c r="G2289" s="25">
        <f t="shared" si="433"/>
        <v>1.0764491144032604</v>
      </c>
      <c r="H2289" s="25">
        <f t="shared" si="428"/>
        <v>1.0012225194949984</v>
      </c>
      <c r="I2289" s="4">
        <f t="shared" si="434"/>
        <v>55662.950957305555</v>
      </c>
      <c r="J2289" s="25">
        <f t="shared" si="429"/>
        <v>53262.653963554381</v>
      </c>
      <c r="K2289" s="15">
        <f t="shared" si="435"/>
        <v>53327.768596380178</v>
      </c>
      <c r="L2289" s="36">
        <f t="shared" si="436"/>
        <v>2403.2314036198222</v>
      </c>
      <c r="M2289" s="36">
        <f t="shared" si="437"/>
        <v>2403.2314036198222</v>
      </c>
      <c r="N2289" s="36">
        <f t="shared" si="438"/>
        <v>4.3121986033263754E-2</v>
      </c>
      <c r="O2289" s="36">
        <f t="shared" si="439"/>
        <v>5775521.1793445013</v>
      </c>
      <c r="P2289" s="35">
        <f t="shared" si="430"/>
        <v>5775521.1793445013</v>
      </c>
    </row>
    <row r="2290" spans="1:16" ht="17" x14ac:dyDescent="0.4">
      <c r="A2290" s="1">
        <v>2289</v>
      </c>
      <c r="B2290" s="21">
        <v>42102</v>
      </c>
      <c r="C2290" s="43">
        <v>1</v>
      </c>
      <c r="D2290" s="22">
        <v>57098</v>
      </c>
      <c r="E2290" s="25">
        <f t="shared" si="431"/>
        <v>52084</v>
      </c>
      <c r="F2290" s="25">
        <f t="shared" si="432"/>
        <v>53022.5</v>
      </c>
      <c r="G2290" s="25">
        <f t="shared" si="433"/>
        <v>1.076863595643359</v>
      </c>
      <c r="H2290" s="25">
        <f t="shared" si="428"/>
        <v>0.99908176007043725</v>
      </c>
      <c r="I2290" s="4">
        <f t="shared" si="434"/>
        <v>57150.477850756157</v>
      </c>
      <c r="J2290" s="25">
        <f t="shared" si="429"/>
        <v>53263.194629617225</v>
      </c>
      <c r="K2290" s="15">
        <f t="shared" si="435"/>
        <v>53214.286237532237</v>
      </c>
      <c r="L2290" s="36">
        <f t="shared" si="436"/>
        <v>3883.7137624677634</v>
      </c>
      <c r="M2290" s="36">
        <f t="shared" si="437"/>
        <v>3883.7137624677634</v>
      </c>
      <c r="N2290" s="36">
        <f t="shared" si="438"/>
        <v>6.801838527562723E-2</v>
      </c>
      <c r="O2290" s="36">
        <f t="shared" si="439"/>
        <v>15083232.588781511</v>
      </c>
      <c r="P2290" s="35">
        <f t="shared" si="430"/>
        <v>15083232.588781511</v>
      </c>
    </row>
    <row r="2291" spans="1:16" ht="17" x14ac:dyDescent="0.4">
      <c r="A2291" s="1">
        <v>2290</v>
      </c>
      <c r="B2291" s="21">
        <v>42103</v>
      </c>
      <c r="C2291" s="43">
        <v>2</v>
      </c>
      <c r="D2291" s="22">
        <v>46025</v>
      </c>
      <c r="E2291" s="25">
        <f t="shared" si="431"/>
        <v>53961</v>
      </c>
      <c r="F2291" s="25">
        <f t="shared" si="432"/>
        <v>53190.625</v>
      </c>
      <c r="G2291" s="25">
        <f t="shared" si="433"/>
        <v>0.86528406086598908</v>
      </c>
      <c r="H2291" s="25">
        <f t="shared" si="428"/>
        <v>0.99903006100488578</v>
      </c>
      <c r="I2291" s="4">
        <f t="shared" si="434"/>
        <v>46069.684783764395</v>
      </c>
      <c r="J2291" s="25">
        <f t="shared" si="429"/>
        <v>53263.735295680068</v>
      </c>
      <c r="K2291" s="15">
        <f t="shared" si="435"/>
        <v>53212.072721791345</v>
      </c>
      <c r="L2291" s="36">
        <f t="shared" si="436"/>
        <v>-7187.0727217913445</v>
      </c>
      <c r="M2291" s="36">
        <f t="shared" si="437"/>
        <v>7187.0727217913445</v>
      </c>
      <c r="N2291" s="36">
        <f t="shared" si="438"/>
        <v>0.1561558440367484</v>
      </c>
      <c r="O2291" s="36">
        <f t="shared" si="439"/>
        <v>51654014.308317244</v>
      </c>
      <c r="P2291" s="35">
        <f t="shared" si="430"/>
        <v>51654014.308317244</v>
      </c>
    </row>
    <row r="2292" spans="1:16" ht="17" x14ac:dyDescent="0.4">
      <c r="A2292" s="1">
        <v>2291</v>
      </c>
      <c r="B2292" s="21">
        <v>42104</v>
      </c>
      <c r="C2292" s="43">
        <v>3</v>
      </c>
      <c r="D2292" s="22">
        <v>56990</v>
      </c>
      <c r="E2292" s="25">
        <f t="shared" si="431"/>
        <v>52420.25</v>
      </c>
      <c r="F2292" s="25">
        <f t="shared" si="432"/>
        <v>50968.625</v>
      </c>
      <c r="G2292" s="25">
        <f t="shared" si="433"/>
        <v>1.1181388550309137</v>
      </c>
      <c r="H2292" s="25">
        <f t="shared" si="428"/>
        <v>1.0006656594296783</v>
      </c>
      <c r="I2292" s="4">
        <f t="shared" si="434"/>
        <v>56952.089304714435</v>
      </c>
      <c r="J2292" s="25">
        <f t="shared" si="429"/>
        <v>53264.275961742911</v>
      </c>
      <c r="K2292" s="15">
        <f t="shared" si="435"/>
        <v>53299.731829301832</v>
      </c>
      <c r="L2292" s="36">
        <f t="shared" si="436"/>
        <v>3690.2681706981675</v>
      </c>
      <c r="M2292" s="36">
        <f t="shared" si="437"/>
        <v>3690.2681706981675</v>
      </c>
      <c r="N2292" s="36">
        <f t="shared" si="438"/>
        <v>6.4752907013478994E-2</v>
      </c>
      <c r="O2292" s="36">
        <f t="shared" si="439"/>
        <v>13618079.171668001</v>
      </c>
      <c r="P2292" s="35">
        <f t="shared" si="430"/>
        <v>13618079.171668001</v>
      </c>
    </row>
    <row r="2293" spans="1:16" ht="17" x14ac:dyDescent="0.4">
      <c r="A2293" s="1">
        <v>2292</v>
      </c>
      <c r="B2293" s="21">
        <v>42105</v>
      </c>
      <c r="C2293" s="43">
        <v>4</v>
      </c>
      <c r="D2293" s="22">
        <v>49568</v>
      </c>
      <c r="E2293" s="25">
        <f t="shared" si="431"/>
        <v>49517</v>
      </c>
      <c r="F2293" s="25">
        <f t="shared" si="432"/>
        <v>50655.625</v>
      </c>
      <c r="G2293" s="25">
        <f t="shared" si="433"/>
        <v>0.97852903798936441</v>
      </c>
      <c r="H2293" s="25">
        <f t="shared" si="428"/>
        <v>1.0012225194949984</v>
      </c>
      <c r="I2293" s="4">
        <f t="shared" si="434"/>
        <v>49507.476145264249</v>
      </c>
      <c r="J2293" s="25">
        <f t="shared" si="429"/>
        <v>53264.816627805762</v>
      </c>
      <c r="K2293" s="15">
        <f t="shared" si="435"/>
        <v>53329.933904530772</v>
      </c>
      <c r="L2293" s="36">
        <f t="shared" si="436"/>
        <v>-3761.9339045307715</v>
      </c>
      <c r="M2293" s="36">
        <f t="shared" si="437"/>
        <v>3761.9339045307715</v>
      </c>
      <c r="N2293" s="36">
        <f t="shared" si="438"/>
        <v>7.58944057563503E-2</v>
      </c>
      <c r="O2293" s="36">
        <f t="shared" si="439"/>
        <v>14152146.702058136</v>
      </c>
      <c r="P2293" s="35">
        <f t="shared" si="430"/>
        <v>14152146.702058136</v>
      </c>
    </row>
    <row r="2294" spans="1:16" ht="17" x14ac:dyDescent="0.4">
      <c r="A2294" s="1">
        <v>2293</v>
      </c>
      <c r="B2294" s="21">
        <v>42106</v>
      </c>
      <c r="C2294" s="43">
        <v>1</v>
      </c>
      <c r="D2294" s="22">
        <v>45485</v>
      </c>
      <c r="E2294" s="25">
        <f t="shared" si="431"/>
        <v>51794.25</v>
      </c>
      <c r="F2294" s="25">
        <f t="shared" si="432"/>
        <v>51989.75</v>
      </c>
      <c r="G2294" s="25">
        <f t="shared" si="433"/>
        <v>0.87488399155602792</v>
      </c>
      <c r="H2294" s="25">
        <f t="shared" si="428"/>
        <v>0.99908176007043725</v>
      </c>
      <c r="I2294" s="4">
        <f t="shared" si="434"/>
        <v>45526.804529784647</v>
      </c>
      <c r="J2294" s="25">
        <f t="shared" si="429"/>
        <v>53265.357293868605</v>
      </c>
      <c r="K2294" s="15">
        <f t="shared" si="435"/>
        <v>53216.446915938948</v>
      </c>
      <c r="L2294" s="36">
        <f t="shared" si="436"/>
        <v>-7731.4469159389482</v>
      </c>
      <c r="M2294" s="36">
        <f t="shared" si="437"/>
        <v>7731.4469159389482</v>
      </c>
      <c r="N2294" s="36">
        <f t="shared" si="438"/>
        <v>0.16997794692621629</v>
      </c>
      <c r="O2294" s="36">
        <f t="shared" si="439"/>
        <v>59775271.413981877</v>
      </c>
      <c r="P2294" s="35">
        <f t="shared" si="430"/>
        <v>59775271.413981877</v>
      </c>
    </row>
    <row r="2295" spans="1:16" ht="17" x14ac:dyDescent="0.4">
      <c r="A2295" s="1">
        <v>2294</v>
      </c>
      <c r="B2295" s="21">
        <v>42107</v>
      </c>
      <c r="C2295" s="43">
        <v>2</v>
      </c>
      <c r="D2295" s="22">
        <v>55134</v>
      </c>
      <c r="E2295" s="25">
        <f t="shared" si="431"/>
        <v>52185.25</v>
      </c>
      <c r="F2295" s="25">
        <f t="shared" si="432"/>
        <v>53311.875</v>
      </c>
      <c r="G2295" s="25">
        <f t="shared" si="433"/>
        <v>1.0341785952942004</v>
      </c>
      <c r="H2295" s="25">
        <f t="shared" si="428"/>
        <v>0.99903006100488578</v>
      </c>
      <c r="I2295" s="4">
        <f t="shared" si="434"/>
        <v>55187.528535971018</v>
      </c>
      <c r="J2295" s="25">
        <f t="shared" si="429"/>
        <v>53265.897959931448</v>
      </c>
      <c r="K2295" s="15">
        <f t="shared" si="435"/>
        <v>53214.233288390336</v>
      </c>
      <c r="L2295" s="36">
        <f t="shared" si="436"/>
        <v>1919.7667116096636</v>
      </c>
      <c r="M2295" s="36">
        <f t="shared" si="437"/>
        <v>1919.7667116096636</v>
      </c>
      <c r="N2295" s="36">
        <f t="shared" si="438"/>
        <v>3.482001508342699E-2</v>
      </c>
      <c r="O2295" s="36">
        <f t="shared" si="439"/>
        <v>3685504.2270045811</v>
      </c>
      <c r="P2295" s="35">
        <f t="shared" si="430"/>
        <v>3685504.2270045811</v>
      </c>
    </row>
    <row r="2296" spans="1:16" ht="17" x14ac:dyDescent="0.4">
      <c r="A2296" s="1">
        <v>2295</v>
      </c>
      <c r="B2296" s="21">
        <v>42108</v>
      </c>
      <c r="C2296" s="43">
        <v>3</v>
      </c>
      <c r="D2296" s="22">
        <v>58554</v>
      </c>
      <c r="E2296" s="25">
        <f t="shared" si="431"/>
        <v>54438.5</v>
      </c>
      <c r="F2296" s="25">
        <f t="shared" si="432"/>
        <v>54587.125</v>
      </c>
      <c r="G2296" s="25">
        <f t="shared" si="433"/>
        <v>1.0726705244139529</v>
      </c>
      <c r="H2296" s="25">
        <f t="shared" si="428"/>
        <v>1.0006656594296783</v>
      </c>
      <c r="I2296" s="4">
        <f t="shared" si="434"/>
        <v>58515.048905917683</v>
      </c>
      <c r="J2296" s="25">
        <f t="shared" si="429"/>
        <v>53266.438625994291</v>
      </c>
      <c r="K2296" s="15">
        <f t="shared" si="435"/>
        <v>53301.895933151063</v>
      </c>
      <c r="L2296" s="36">
        <f t="shared" si="436"/>
        <v>5252.1040668489368</v>
      </c>
      <c r="M2296" s="36">
        <f t="shared" si="437"/>
        <v>5252.1040668489368</v>
      </c>
      <c r="N2296" s="36">
        <f t="shared" si="438"/>
        <v>8.9696759689328429E-2</v>
      </c>
      <c r="O2296" s="36">
        <f t="shared" si="439"/>
        <v>27584597.129011139</v>
      </c>
      <c r="P2296" s="35">
        <f t="shared" si="430"/>
        <v>27584597.129011139</v>
      </c>
    </row>
    <row r="2297" spans="1:16" ht="17" x14ac:dyDescent="0.4">
      <c r="A2297" s="1">
        <v>2296</v>
      </c>
      <c r="B2297" s="21">
        <v>42109</v>
      </c>
      <c r="C2297" s="43">
        <v>4</v>
      </c>
      <c r="D2297" s="22">
        <v>58581</v>
      </c>
      <c r="E2297" s="25">
        <f t="shared" si="431"/>
        <v>54735.75</v>
      </c>
      <c r="F2297" s="25">
        <f t="shared" si="432"/>
        <v>55082.25</v>
      </c>
      <c r="G2297" s="25">
        <f t="shared" si="433"/>
        <v>1.0635186471140885</v>
      </c>
      <c r="H2297" s="25">
        <f t="shared" si="428"/>
        <v>1.0012225194949984</v>
      </c>
      <c r="I2297" s="4">
        <f t="shared" si="434"/>
        <v>58509.471031022527</v>
      </c>
      <c r="J2297" s="25">
        <f t="shared" si="429"/>
        <v>53266.979292057134</v>
      </c>
      <c r="K2297" s="15">
        <f t="shared" si="435"/>
        <v>53332.099212681351</v>
      </c>
      <c r="L2297" s="36">
        <f t="shared" si="436"/>
        <v>5248.9007873186492</v>
      </c>
      <c r="M2297" s="36">
        <f t="shared" si="437"/>
        <v>5248.9007873186492</v>
      </c>
      <c r="N2297" s="36">
        <f t="shared" si="438"/>
        <v>8.9600737223991547E-2</v>
      </c>
      <c r="O2297" s="36">
        <f t="shared" si="439"/>
        <v>27550959.475114334</v>
      </c>
      <c r="P2297" s="35">
        <f t="shared" si="430"/>
        <v>27550959.475114334</v>
      </c>
    </row>
    <row r="2298" spans="1:16" ht="17" x14ac:dyDescent="0.4">
      <c r="A2298" s="1">
        <v>2297</v>
      </c>
      <c r="B2298" s="21">
        <v>42110</v>
      </c>
      <c r="C2298" s="43">
        <v>1</v>
      </c>
      <c r="D2298" s="22">
        <v>46674</v>
      </c>
      <c r="E2298" s="25">
        <f t="shared" si="431"/>
        <v>55428.75</v>
      </c>
      <c r="F2298" s="25">
        <f t="shared" si="432"/>
        <v>54478.625</v>
      </c>
      <c r="G2298" s="25">
        <f t="shared" si="433"/>
        <v>0.85673968460107064</v>
      </c>
      <c r="H2298" s="25">
        <f t="shared" si="428"/>
        <v>0.99908176007043725</v>
      </c>
      <c r="I2298" s="4">
        <f t="shared" si="434"/>
        <v>46716.89732050497</v>
      </c>
      <c r="J2298" s="25">
        <f t="shared" si="429"/>
        <v>53267.519958119985</v>
      </c>
      <c r="K2298" s="15">
        <f t="shared" si="435"/>
        <v>53218.60759434566</v>
      </c>
      <c r="L2298" s="36">
        <f t="shared" si="436"/>
        <v>-6544.6075943456599</v>
      </c>
      <c r="M2298" s="36">
        <f t="shared" si="437"/>
        <v>6544.6075943456599</v>
      </c>
      <c r="N2298" s="36">
        <f t="shared" si="438"/>
        <v>0.14021955680562326</v>
      </c>
      <c r="O2298" s="36">
        <f t="shared" si="439"/>
        <v>42831888.563966885</v>
      </c>
      <c r="P2298" s="35">
        <f t="shared" si="430"/>
        <v>42831888.563966885</v>
      </c>
    </row>
    <row r="2299" spans="1:16" ht="17" x14ac:dyDescent="0.4">
      <c r="A2299" s="1">
        <v>2298</v>
      </c>
      <c r="B2299" s="21">
        <v>42111</v>
      </c>
      <c r="C2299" s="43">
        <v>2</v>
      </c>
      <c r="D2299" s="22">
        <v>57906</v>
      </c>
      <c r="E2299" s="25">
        <f t="shared" si="431"/>
        <v>53528.5</v>
      </c>
      <c r="F2299" s="25">
        <f t="shared" si="432"/>
        <v>52044.125</v>
      </c>
      <c r="G2299" s="25">
        <f t="shared" si="433"/>
        <v>1.1126327899642852</v>
      </c>
      <c r="H2299" s="25">
        <f t="shared" si="428"/>
        <v>0.99903006100488578</v>
      </c>
      <c r="I2299" s="4">
        <f t="shared" si="434"/>
        <v>57962.219817244128</v>
      </c>
      <c r="J2299" s="25">
        <f t="shared" si="429"/>
        <v>53268.060624182828</v>
      </c>
      <c r="K2299" s="15">
        <f t="shared" si="435"/>
        <v>53216.393854989328</v>
      </c>
      <c r="L2299" s="36">
        <f t="shared" si="436"/>
        <v>4689.6061450106718</v>
      </c>
      <c r="M2299" s="36">
        <f t="shared" si="437"/>
        <v>4689.6061450106718</v>
      </c>
      <c r="N2299" s="36">
        <f t="shared" si="438"/>
        <v>8.0986532397517907E-2</v>
      </c>
      <c r="O2299" s="36">
        <f t="shared" si="439"/>
        <v>21992405.795321852</v>
      </c>
      <c r="P2299" s="35">
        <f t="shared" si="430"/>
        <v>21992405.795321852</v>
      </c>
    </row>
    <row r="2300" spans="1:16" ht="17" x14ac:dyDescent="0.4">
      <c r="A2300" s="1">
        <v>2299</v>
      </c>
      <c r="B2300" s="21">
        <v>42112</v>
      </c>
      <c r="C2300" s="43">
        <v>3</v>
      </c>
      <c r="D2300" s="22">
        <v>50953</v>
      </c>
      <c r="E2300" s="25">
        <f t="shared" si="431"/>
        <v>50559.75</v>
      </c>
      <c r="F2300" s="25">
        <f t="shared" si="432"/>
        <v>51710.5</v>
      </c>
      <c r="G2300" s="25">
        <f t="shared" si="433"/>
        <v>0.98535113758327608</v>
      </c>
      <c r="H2300" s="25">
        <f t="shared" si="428"/>
        <v>1.0006656594296783</v>
      </c>
      <c r="I2300" s="4">
        <f t="shared" si="434"/>
        <v>50919.105217461212</v>
      </c>
      <c r="J2300" s="25">
        <f t="shared" si="429"/>
        <v>53268.601290245671</v>
      </c>
      <c r="K2300" s="15">
        <f t="shared" si="435"/>
        <v>53304.060037000301</v>
      </c>
      <c r="L2300" s="36">
        <f t="shared" si="436"/>
        <v>-2351.0600370003012</v>
      </c>
      <c r="M2300" s="36">
        <f t="shared" si="437"/>
        <v>2351.0600370003012</v>
      </c>
      <c r="N2300" s="36">
        <f t="shared" si="438"/>
        <v>4.6141739191025086E-2</v>
      </c>
      <c r="O2300" s="36">
        <f t="shared" si="439"/>
        <v>5527483.2975798575</v>
      </c>
      <c r="P2300" s="35">
        <f t="shared" si="430"/>
        <v>5527483.2975798575</v>
      </c>
    </row>
    <row r="2301" spans="1:16" ht="17" x14ac:dyDescent="0.4">
      <c r="A2301" s="1">
        <v>2300</v>
      </c>
      <c r="B2301" s="21">
        <v>42113</v>
      </c>
      <c r="C2301" s="43">
        <v>4</v>
      </c>
      <c r="D2301" s="22">
        <v>46706</v>
      </c>
      <c r="E2301" s="25">
        <f t="shared" si="431"/>
        <v>52861.25</v>
      </c>
      <c r="F2301" s="25">
        <f t="shared" si="432"/>
        <v>52684.25</v>
      </c>
      <c r="G2301" s="25">
        <f t="shared" si="433"/>
        <v>0.88652680829659714</v>
      </c>
      <c r="H2301" s="25">
        <f t="shared" si="428"/>
        <v>1.0012225194949984</v>
      </c>
      <c r="I2301" s="4">
        <f t="shared" si="434"/>
        <v>46648.970723868464</v>
      </c>
      <c r="J2301" s="25">
        <f t="shared" si="429"/>
        <v>53269.141956308515</v>
      </c>
      <c r="K2301" s="15">
        <f t="shared" si="435"/>
        <v>53334.264520831937</v>
      </c>
      <c r="L2301" s="36">
        <f t="shared" si="436"/>
        <v>-6628.2645208319373</v>
      </c>
      <c r="M2301" s="36">
        <f t="shared" si="437"/>
        <v>6628.2645208319373</v>
      </c>
      <c r="N2301" s="36">
        <f t="shared" si="438"/>
        <v>0.14191462597593324</v>
      </c>
      <c r="O2301" s="36">
        <f t="shared" si="439"/>
        <v>43933890.558119431</v>
      </c>
      <c r="P2301" s="35">
        <f t="shared" si="430"/>
        <v>43933890.558119431</v>
      </c>
    </row>
    <row r="2302" spans="1:16" ht="17" x14ac:dyDescent="0.4">
      <c r="A2302" s="1">
        <v>2301</v>
      </c>
      <c r="B2302" s="21">
        <v>42114</v>
      </c>
      <c r="C2302" s="43">
        <v>1</v>
      </c>
      <c r="D2302" s="22">
        <v>55880</v>
      </c>
      <c r="E2302" s="25">
        <f t="shared" si="431"/>
        <v>52507.25</v>
      </c>
      <c r="F2302" s="25">
        <f t="shared" si="432"/>
        <v>53181.875</v>
      </c>
      <c r="G2302" s="25">
        <f t="shared" si="433"/>
        <v>1.0507339201560681</v>
      </c>
      <c r="H2302" s="25">
        <f t="shared" si="428"/>
        <v>0.99908176007043725</v>
      </c>
      <c r="I2302" s="4">
        <f t="shared" si="434"/>
        <v>55931.358406603627</v>
      </c>
      <c r="J2302" s="25">
        <f t="shared" si="429"/>
        <v>53269.682622371358</v>
      </c>
      <c r="K2302" s="15">
        <f t="shared" si="435"/>
        <v>53220.768272752364</v>
      </c>
      <c r="L2302" s="36">
        <f t="shared" si="436"/>
        <v>2659.2317272476357</v>
      </c>
      <c r="M2302" s="36">
        <f t="shared" si="437"/>
        <v>2659.2317272476357</v>
      </c>
      <c r="N2302" s="36">
        <f t="shared" si="438"/>
        <v>4.7588255677302002E-2</v>
      </c>
      <c r="O2302" s="36">
        <f t="shared" si="439"/>
        <v>7071513.3792004436</v>
      </c>
      <c r="P2302" s="35">
        <f t="shared" si="430"/>
        <v>7071513.3792004436</v>
      </c>
    </row>
    <row r="2303" spans="1:16" ht="17" x14ac:dyDescent="0.4">
      <c r="A2303" s="1">
        <v>2302</v>
      </c>
      <c r="B2303" s="21">
        <v>42115</v>
      </c>
      <c r="C2303" s="43">
        <v>2</v>
      </c>
      <c r="D2303" s="22">
        <v>56490</v>
      </c>
      <c r="E2303" s="25">
        <f t="shared" si="431"/>
        <v>53856.5</v>
      </c>
      <c r="F2303" s="25">
        <f t="shared" si="432"/>
        <v>53747.625</v>
      </c>
      <c r="G2303" s="25">
        <f t="shared" si="433"/>
        <v>1.0510231847453724</v>
      </c>
      <c r="H2303" s="25">
        <f t="shared" si="428"/>
        <v>0.99903006100488578</v>
      </c>
      <c r="I2303" s="4">
        <f t="shared" si="434"/>
        <v>56544.845050186865</v>
      </c>
      <c r="J2303" s="25">
        <f t="shared" si="429"/>
        <v>53270.223288434201</v>
      </c>
      <c r="K2303" s="15">
        <f t="shared" si="435"/>
        <v>53218.554421588306</v>
      </c>
      <c r="L2303" s="36">
        <f t="shared" si="436"/>
        <v>3271.4455784116944</v>
      </c>
      <c r="M2303" s="36">
        <f t="shared" si="437"/>
        <v>3271.4455784116944</v>
      </c>
      <c r="N2303" s="36">
        <f t="shared" si="438"/>
        <v>5.7911941554464406E-2</v>
      </c>
      <c r="O2303" s="36">
        <f t="shared" si="439"/>
        <v>10702356.172509426</v>
      </c>
      <c r="P2303" s="35">
        <f t="shared" si="430"/>
        <v>10702356.172509426</v>
      </c>
    </row>
    <row r="2304" spans="1:16" ht="17" x14ac:dyDescent="0.4">
      <c r="A2304" s="1">
        <v>2303</v>
      </c>
      <c r="B2304" s="21">
        <v>42116</v>
      </c>
      <c r="C2304" s="43">
        <v>3</v>
      </c>
      <c r="D2304" s="22">
        <v>56350</v>
      </c>
      <c r="E2304" s="25">
        <f t="shared" si="431"/>
        <v>53638.75</v>
      </c>
      <c r="F2304" s="25">
        <f t="shared" si="432"/>
        <v>53509.875</v>
      </c>
      <c r="G2304" s="25">
        <f t="shared" si="433"/>
        <v>1.0530766517395154</v>
      </c>
      <c r="H2304" s="25">
        <f t="shared" si="428"/>
        <v>1.0006656594296783</v>
      </c>
      <c r="I2304" s="4">
        <f t="shared" si="434"/>
        <v>56312.51504335249</v>
      </c>
      <c r="J2304" s="25">
        <f t="shared" si="429"/>
        <v>53270.763954497052</v>
      </c>
      <c r="K2304" s="15">
        <f t="shared" si="435"/>
        <v>53306.224140849532</v>
      </c>
      <c r="L2304" s="36">
        <f t="shared" si="436"/>
        <v>3043.775859150468</v>
      </c>
      <c r="M2304" s="36">
        <f t="shared" si="437"/>
        <v>3043.775859150468</v>
      </c>
      <c r="N2304" s="36">
        <f t="shared" si="438"/>
        <v>5.401554319699145E-2</v>
      </c>
      <c r="O2304" s="36">
        <f t="shared" si="439"/>
        <v>9264571.4807471689</v>
      </c>
      <c r="P2304" s="35">
        <f t="shared" si="430"/>
        <v>9264571.4807471689</v>
      </c>
    </row>
    <row r="2305" spans="1:16" ht="17" x14ac:dyDescent="0.4">
      <c r="A2305" s="1">
        <v>2304</v>
      </c>
      <c r="B2305" s="21">
        <v>42117</v>
      </c>
      <c r="C2305" s="43">
        <v>4</v>
      </c>
      <c r="D2305" s="22">
        <v>45835</v>
      </c>
      <c r="E2305" s="25">
        <f t="shared" si="431"/>
        <v>53381</v>
      </c>
      <c r="F2305" s="25">
        <f t="shared" si="432"/>
        <v>52357.75</v>
      </c>
      <c r="G2305" s="25">
        <f t="shared" si="433"/>
        <v>0.8754195892680644</v>
      </c>
      <c r="H2305" s="25">
        <f t="shared" si="428"/>
        <v>1.0012225194949984</v>
      </c>
      <c r="I2305" s="4">
        <f t="shared" si="434"/>
        <v>45779.034238181623</v>
      </c>
      <c r="J2305" s="25">
        <f t="shared" si="429"/>
        <v>53271.304620559895</v>
      </c>
      <c r="K2305" s="15">
        <f t="shared" si="435"/>
        <v>53336.429828982531</v>
      </c>
      <c r="L2305" s="36">
        <f t="shared" si="436"/>
        <v>-7501.429828982531</v>
      </c>
      <c r="M2305" s="36">
        <f t="shared" si="437"/>
        <v>7501.429828982531</v>
      </c>
      <c r="N2305" s="36">
        <f t="shared" si="438"/>
        <v>0.16366160857385254</v>
      </c>
      <c r="O2305" s="36">
        <f t="shared" si="439"/>
        <v>56271449.479148887</v>
      </c>
      <c r="P2305" s="35">
        <f t="shared" si="430"/>
        <v>56271449.479148887</v>
      </c>
    </row>
    <row r="2306" spans="1:16" ht="17" x14ac:dyDescent="0.4">
      <c r="A2306" s="1">
        <v>2305</v>
      </c>
      <c r="B2306" s="21">
        <v>42118</v>
      </c>
      <c r="C2306" s="43">
        <v>1</v>
      </c>
      <c r="D2306" s="22">
        <v>54849</v>
      </c>
      <c r="E2306" s="25">
        <f t="shared" si="431"/>
        <v>51334.5</v>
      </c>
      <c r="F2306" s="25">
        <f t="shared" si="432"/>
        <v>49815.625</v>
      </c>
      <c r="G2306" s="25">
        <f t="shared" si="433"/>
        <v>1.1010400853145976</v>
      </c>
      <c r="H2306" s="25">
        <f t="shared" ref="H2306:H2369" si="440">VLOOKUP(C2306,$Q$38:$S$42,3,FALSE)</f>
        <v>0.99908176007043725</v>
      </c>
      <c r="I2306" s="4">
        <f t="shared" si="434"/>
        <v>54899.410831134621</v>
      </c>
      <c r="J2306" s="25">
        <f t="shared" si="429"/>
        <v>53271.845286622738</v>
      </c>
      <c r="K2306" s="15">
        <f t="shared" si="435"/>
        <v>53222.928951159069</v>
      </c>
      <c r="L2306" s="36">
        <f t="shared" si="436"/>
        <v>1626.0710488409313</v>
      </c>
      <c r="M2306" s="36">
        <f t="shared" si="437"/>
        <v>1626.0710488409313</v>
      </c>
      <c r="N2306" s="36">
        <f t="shared" si="438"/>
        <v>2.9646320786904618E-2</v>
      </c>
      <c r="O2306" s="36">
        <f t="shared" si="439"/>
        <v>2644107.0558786467</v>
      </c>
      <c r="P2306" s="35">
        <f t="shared" si="430"/>
        <v>2644107.0558786467</v>
      </c>
    </row>
    <row r="2307" spans="1:16" ht="17" x14ac:dyDescent="0.4">
      <c r="A2307" s="1">
        <v>2306</v>
      </c>
      <c r="B2307" s="21">
        <v>42119</v>
      </c>
      <c r="C2307" s="43">
        <v>2</v>
      </c>
      <c r="D2307" s="22">
        <v>48304</v>
      </c>
      <c r="E2307" s="25">
        <f t="shared" si="431"/>
        <v>48296.75</v>
      </c>
      <c r="F2307" s="25">
        <f t="shared" si="432"/>
        <v>49363.625</v>
      </c>
      <c r="G2307" s="25">
        <f t="shared" si="433"/>
        <v>0.97853429524270152</v>
      </c>
      <c r="H2307" s="25">
        <f t="shared" si="440"/>
        <v>0.99903006100488578</v>
      </c>
      <c r="I2307" s="4">
        <f t="shared" si="434"/>
        <v>48350.897420857254</v>
      </c>
      <c r="J2307" s="25">
        <f t="shared" ref="J2307:J2370" si="441">INTERCEPT($I$2:$I$3896,$A$2:$A$3896)+SLOPE($I$2:$I$3896,$A$2:$A$3896)*A2307</f>
        <v>53272.385952685581</v>
      </c>
      <c r="K2307" s="15">
        <f t="shared" si="435"/>
        <v>53220.714988187297</v>
      </c>
      <c r="L2307" s="36">
        <f t="shared" si="436"/>
        <v>-4916.7149881872974</v>
      </c>
      <c r="M2307" s="36">
        <f t="shared" si="437"/>
        <v>4916.7149881872974</v>
      </c>
      <c r="N2307" s="36">
        <f t="shared" si="438"/>
        <v>0.10178691181242334</v>
      </c>
      <c r="O2307" s="36">
        <f t="shared" si="439"/>
        <v>24174086.275065616</v>
      </c>
      <c r="P2307" s="35">
        <f t="shared" ref="P2307:P2370" si="442">(D2307-K2307)^2</f>
        <v>24174086.275065616</v>
      </c>
    </row>
    <row r="2308" spans="1:16" ht="17" x14ac:dyDescent="0.4">
      <c r="A2308" s="1">
        <v>2307</v>
      </c>
      <c r="B2308" s="21">
        <v>42120</v>
      </c>
      <c r="C2308" s="43">
        <v>3</v>
      </c>
      <c r="D2308" s="22">
        <v>44199</v>
      </c>
      <c r="E2308" s="25">
        <f t="shared" si="431"/>
        <v>50430.5</v>
      </c>
      <c r="F2308" s="25">
        <f t="shared" si="432"/>
        <v>50592.25</v>
      </c>
      <c r="G2308" s="25">
        <f t="shared" si="433"/>
        <v>0.87363183096225216</v>
      </c>
      <c r="H2308" s="25">
        <f t="shared" si="440"/>
        <v>1.0006656594296783</v>
      </c>
      <c r="I2308" s="4">
        <f t="shared" si="434"/>
        <v>44169.598090525942</v>
      </c>
      <c r="J2308" s="25">
        <f t="shared" si="441"/>
        <v>53272.926618748425</v>
      </c>
      <c r="K2308" s="15">
        <f t="shared" si="435"/>
        <v>53308.388244698755</v>
      </c>
      <c r="L2308" s="36">
        <f t="shared" si="436"/>
        <v>-9109.3882446987554</v>
      </c>
      <c r="M2308" s="36">
        <f t="shared" si="437"/>
        <v>9109.3882446987554</v>
      </c>
      <c r="N2308" s="36">
        <f t="shared" si="438"/>
        <v>0.2060994195501879</v>
      </c>
      <c r="O2308" s="36">
        <f t="shared" si="439"/>
        <v>82980954.192655876</v>
      </c>
      <c r="P2308" s="35">
        <f t="shared" si="442"/>
        <v>82980954.192655876</v>
      </c>
    </row>
    <row r="2309" spans="1:16" ht="17" x14ac:dyDescent="0.4">
      <c r="A2309" s="1">
        <v>2308</v>
      </c>
      <c r="B2309" s="21">
        <v>42121</v>
      </c>
      <c r="C2309" s="43">
        <v>4</v>
      </c>
      <c r="D2309" s="22">
        <v>54370</v>
      </c>
      <c r="E2309" s="25">
        <f t="shared" ref="E2309:E2372" si="443">AVERAGE(D2307:D2310)</f>
        <v>50754</v>
      </c>
      <c r="F2309" s="25">
        <f t="shared" ref="F2309:F2372" si="444">AVERAGE(E2309:E2310)</f>
        <v>51673.375</v>
      </c>
      <c r="G2309" s="25">
        <f t="shared" si="433"/>
        <v>1.0521859661769721</v>
      </c>
      <c r="H2309" s="25">
        <f t="shared" si="440"/>
        <v>1.0012225194949984</v>
      </c>
      <c r="I2309" s="4">
        <f t="shared" si="434"/>
        <v>54303.612774734043</v>
      </c>
      <c r="J2309" s="25">
        <f t="shared" si="441"/>
        <v>53273.467284811275</v>
      </c>
      <c r="K2309" s="15">
        <f t="shared" si="435"/>
        <v>53338.595137133118</v>
      </c>
      <c r="L2309" s="36">
        <f t="shared" si="436"/>
        <v>1031.4048628668825</v>
      </c>
      <c r="M2309" s="36">
        <f t="shared" si="437"/>
        <v>1031.4048628668825</v>
      </c>
      <c r="N2309" s="36">
        <f t="shared" si="438"/>
        <v>1.8970109672004458E-2</v>
      </c>
      <c r="O2309" s="36">
        <f t="shared" si="439"/>
        <v>1063795.9911454527</v>
      </c>
      <c r="P2309" s="35">
        <f t="shared" si="442"/>
        <v>1063795.9911454527</v>
      </c>
    </row>
    <row r="2310" spans="1:16" ht="17" x14ac:dyDescent="0.4">
      <c r="A2310" s="1">
        <v>2309</v>
      </c>
      <c r="B2310" s="21">
        <v>42122</v>
      </c>
      <c r="C2310" s="43">
        <v>1</v>
      </c>
      <c r="D2310" s="22">
        <v>56143</v>
      </c>
      <c r="E2310" s="25">
        <f t="shared" si="443"/>
        <v>52592.75</v>
      </c>
      <c r="F2310" s="25">
        <f t="shared" si="444"/>
        <v>52680.75</v>
      </c>
      <c r="G2310" s="25">
        <f t="shared" si="433"/>
        <v>1.0657213498289224</v>
      </c>
      <c r="H2310" s="25">
        <f t="shared" si="440"/>
        <v>0.99908176007043725</v>
      </c>
      <c r="I2310" s="4">
        <f t="shared" si="434"/>
        <v>56194.600125661193</v>
      </c>
      <c r="J2310" s="25">
        <f t="shared" si="441"/>
        <v>53274.007950874118</v>
      </c>
      <c r="K2310" s="15">
        <f t="shared" si="435"/>
        <v>53225.08962956578</v>
      </c>
      <c r="L2310" s="36">
        <f t="shared" si="436"/>
        <v>2917.9103704342197</v>
      </c>
      <c r="M2310" s="36">
        <f t="shared" si="437"/>
        <v>2917.9103704342197</v>
      </c>
      <c r="N2310" s="36">
        <f t="shared" si="438"/>
        <v>5.1972826005632397E-2</v>
      </c>
      <c r="O2310" s="36">
        <f t="shared" si="439"/>
        <v>8514200.9298875649</v>
      </c>
      <c r="P2310" s="35">
        <f t="shared" si="442"/>
        <v>8514200.9298875649</v>
      </c>
    </row>
    <row r="2311" spans="1:16" ht="17" x14ac:dyDescent="0.4">
      <c r="A2311" s="1">
        <v>2310</v>
      </c>
      <c r="B2311" s="21">
        <v>42123</v>
      </c>
      <c r="C2311" s="43">
        <v>2</v>
      </c>
      <c r="D2311" s="22">
        <v>55659</v>
      </c>
      <c r="E2311" s="25">
        <f t="shared" si="443"/>
        <v>52768.75</v>
      </c>
      <c r="F2311" s="25">
        <f t="shared" si="444"/>
        <v>52930.25</v>
      </c>
      <c r="G2311" s="25">
        <f t="shared" si="433"/>
        <v>1.051553695665522</v>
      </c>
      <c r="H2311" s="25">
        <f t="shared" si="440"/>
        <v>0.99903006100488578</v>
      </c>
      <c r="I2311" s="4">
        <f t="shared" si="434"/>
        <v>55713.038248333345</v>
      </c>
      <c r="J2311" s="25">
        <f t="shared" si="441"/>
        <v>53274.548616936961</v>
      </c>
      <c r="K2311" s="15">
        <f t="shared" si="435"/>
        <v>53222.875554786289</v>
      </c>
      <c r="L2311" s="36">
        <f t="shared" si="436"/>
        <v>2436.1244452137107</v>
      </c>
      <c r="M2311" s="36">
        <f t="shared" si="437"/>
        <v>2436.1244452137107</v>
      </c>
      <c r="N2311" s="36">
        <f t="shared" si="438"/>
        <v>4.3768742615097479E-2</v>
      </c>
      <c r="O2311" s="36">
        <f t="shared" si="439"/>
        <v>5934702.3125678096</v>
      </c>
      <c r="P2311" s="35">
        <f t="shared" si="442"/>
        <v>5934702.3125678096</v>
      </c>
    </row>
    <row r="2312" spans="1:16" ht="17" x14ac:dyDescent="0.4">
      <c r="A2312" s="1">
        <v>2311</v>
      </c>
      <c r="B2312" s="21">
        <v>42124</v>
      </c>
      <c r="C2312" s="43">
        <v>3</v>
      </c>
      <c r="D2312" s="22">
        <v>44903</v>
      </c>
      <c r="E2312" s="25">
        <f t="shared" si="443"/>
        <v>53091.75</v>
      </c>
      <c r="F2312" s="25">
        <f t="shared" si="444"/>
        <v>51540.125</v>
      </c>
      <c r="G2312" s="25">
        <f t="shared" si="433"/>
        <v>0.87122411907227626</v>
      </c>
      <c r="H2312" s="25">
        <f t="shared" si="440"/>
        <v>1.0006656594296783</v>
      </c>
      <c r="I2312" s="4">
        <f t="shared" si="434"/>
        <v>44873.129778024078</v>
      </c>
      <c r="J2312" s="25">
        <f t="shared" si="441"/>
        <v>53275.089282999805</v>
      </c>
      <c r="K2312" s="15">
        <f t="shared" si="435"/>
        <v>53310.552348547986</v>
      </c>
      <c r="L2312" s="36">
        <f t="shared" si="436"/>
        <v>-8407.5523485479862</v>
      </c>
      <c r="M2312" s="36">
        <f t="shared" si="437"/>
        <v>8407.5523485479862</v>
      </c>
      <c r="N2312" s="36">
        <f t="shared" si="438"/>
        <v>0.18723809875839001</v>
      </c>
      <c r="O2312" s="36">
        <f t="shared" si="439"/>
        <v>70686936.493574753</v>
      </c>
      <c r="P2312" s="35">
        <f t="shared" si="442"/>
        <v>70686936.493574753</v>
      </c>
    </row>
    <row r="2313" spans="1:16" ht="17" x14ac:dyDescent="0.4">
      <c r="A2313" s="1">
        <v>2312</v>
      </c>
      <c r="B2313" s="21">
        <v>42125</v>
      </c>
      <c r="C2313" s="43">
        <v>4</v>
      </c>
      <c r="D2313" s="22">
        <v>55662</v>
      </c>
      <c r="E2313" s="25">
        <f t="shared" si="443"/>
        <v>49988.5</v>
      </c>
      <c r="F2313" s="25">
        <f t="shared" si="444"/>
        <v>48430.625</v>
      </c>
      <c r="G2313" s="25">
        <f t="shared" si="433"/>
        <v>1.1493140961942985</v>
      </c>
      <c r="H2313" s="25">
        <f t="shared" si="440"/>
        <v>1.0012225194949984</v>
      </c>
      <c r="I2313" s="4">
        <f t="shared" si="434"/>
        <v>55594.035208152403</v>
      </c>
      <c r="J2313" s="25">
        <f t="shared" si="441"/>
        <v>53275.629949062648</v>
      </c>
      <c r="K2313" s="15">
        <f t="shared" si="435"/>
        <v>53340.760445283697</v>
      </c>
      <c r="L2313" s="36">
        <f t="shared" si="436"/>
        <v>2321.2395547163032</v>
      </c>
      <c r="M2313" s="36">
        <f t="shared" si="437"/>
        <v>2321.2395547163032</v>
      </c>
      <c r="N2313" s="36">
        <f t="shared" si="438"/>
        <v>4.1702410167013461E-2</v>
      </c>
      <c r="O2313" s="36">
        <f t="shared" si="439"/>
        <v>5388153.0703795422</v>
      </c>
      <c r="P2313" s="35">
        <f t="shared" si="442"/>
        <v>5388153.0703795422</v>
      </c>
    </row>
    <row r="2314" spans="1:16" ht="17" x14ac:dyDescent="0.4">
      <c r="A2314" s="1">
        <v>2313</v>
      </c>
      <c r="B2314" s="21">
        <v>42126</v>
      </c>
      <c r="C2314" s="43">
        <v>1</v>
      </c>
      <c r="D2314" s="22">
        <v>43730</v>
      </c>
      <c r="E2314" s="25">
        <f t="shared" si="443"/>
        <v>46872.75</v>
      </c>
      <c r="F2314" s="25">
        <f t="shared" si="444"/>
        <v>47874.75</v>
      </c>
      <c r="G2314" s="25">
        <f t="shared" si="433"/>
        <v>0.91342513537929704</v>
      </c>
      <c r="H2314" s="25">
        <f t="shared" si="440"/>
        <v>0.99908176007043725</v>
      </c>
      <c r="I2314" s="4">
        <f t="shared" si="434"/>
        <v>43770.19153759443</v>
      </c>
      <c r="J2314" s="25">
        <f t="shared" si="441"/>
        <v>53276.170615125491</v>
      </c>
      <c r="K2314" s="15">
        <f t="shared" si="435"/>
        <v>53227.250307972485</v>
      </c>
      <c r="L2314" s="36">
        <f t="shared" si="436"/>
        <v>-9497.2503079724847</v>
      </c>
      <c r="M2314" s="36">
        <f t="shared" si="437"/>
        <v>9497.2503079724847</v>
      </c>
      <c r="N2314" s="36">
        <f t="shared" si="438"/>
        <v>0.21717928900005681</v>
      </c>
      <c r="O2314" s="36">
        <f t="shared" si="439"/>
        <v>90197763.41228345</v>
      </c>
      <c r="P2314" s="35">
        <f t="shared" si="442"/>
        <v>90197763.41228345</v>
      </c>
    </row>
    <row r="2315" spans="1:16" ht="17" x14ac:dyDescent="0.4">
      <c r="A2315" s="1">
        <v>2314</v>
      </c>
      <c r="B2315" s="21">
        <v>42127</v>
      </c>
      <c r="C2315" s="43">
        <v>2</v>
      </c>
      <c r="D2315" s="22">
        <v>43196</v>
      </c>
      <c r="E2315" s="25">
        <f t="shared" si="443"/>
        <v>48876.75</v>
      </c>
      <c r="F2315" s="25">
        <f t="shared" si="444"/>
        <v>48878.75</v>
      </c>
      <c r="G2315" s="25">
        <f t="shared" si="433"/>
        <v>0.88373782062757333</v>
      </c>
      <c r="H2315" s="25">
        <f t="shared" si="440"/>
        <v>0.99903006100488578</v>
      </c>
      <c r="I2315" s="4">
        <f t="shared" si="434"/>
        <v>43237.938162291946</v>
      </c>
      <c r="J2315" s="25">
        <f t="shared" si="441"/>
        <v>53276.711281188342</v>
      </c>
      <c r="K2315" s="15">
        <f t="shared" si="435"/>
        <v>53225.036121385274</v>
      </c>
      <c r="L2315" s="36">
        <f t="shared" si="436"/>
        <v>-10029.036121385274</v>
      </c>
      <c r="M2315" s="36">
        <f t="shared" si="437"/>
        <v>10029.036121385274</v>
      </c>
      <c r="N2315" s="36">
        <f t="shared" si="438"/>
        <v>0.23217511161647547</v>
      </c>
      <c r="O2315" s="36">
        <f t="shared" si="439"/>
        <v>100581565.52405058</v>
      </c>
      <c r="P2315" s="35">
        <f t="shared" si="442"/>
        <v>100581565.52405058</v>
      </c>
    </row>
    <row r="2316" spans="1:16" ht="17" x14ac:dyDescent="0.4">
      <c r="A2316" s="1">
        <v>2315</v>
      </c>
      <c r="B2316" s="21">
        <v>42128</v>
      </c>
      <c r="C2316" s="43">
        <v>3</v>
      </c>
      <c r="D2316" s="22">
        <v>52919</v>
      </c>
      <c r="E2316" s="25">
        <f t="shared" si="443"/>
        <v>48880.75</v>
      </c>
      <c r="F2316" s="25">
        <f t="shared" si="444"/>
        <v>50546.75</v>
      </c>
      <c r="G2316" s="25">
        <f t="shared" si="433"/>
        <v>1.0469318007587036</v>
      </c>
      <c r="H2316" s="25">
        <f t="shared" si="440"/>
        <v>1.0006656594296783</v>
      </c>
      <c r="I2316" s="4">
        <f t="shared" si="434"/>
        <v>52883.797401582437</v>
      </c>
      <c r="J2316" s="25">
        <f t="shared" si="441"/>
        <v>53277.251947251185</v>
      </c>
      <c r="K2316" s="15">
        <f t="shared" si="435"/>
        <v>53312.716452397224</v>
      </c>
      <c r="L2316" s="36">
        <f t="shared" si="436"/>
        <v>-393.7164523972242</v>
      </c>
      <c r="M2316" s="36">
        <f t="shared" si="437"/>
        <v>393.7164523972242</v>
      </c>
      <c r="N2316" s="36">
        <f t="shared" si="438"/>
        <v>7.4399828492077366E-3</v>
      </c>
      <c r="O2316" s="36">
        <f t="shared" si="439"/>
        <v>155012.64488825572</v>
      </c>
      <c r="P2316" s="35">
        <f t="shared" si="442"/>
        <v>155012.64488825572</v>
      </c>
    </row>
    <row r="2317" spans="1:16" ht="17" x14ac:dyDescent="0.4">
      <c r="A2317" s="1">
        <v>2316</v>
      </c>
      <c r="B2317" s="21">
        <v>42129</v>
      </c>
      <c r="C2317" s="43">
        <v>4</v>
      </c>
      <c r="D2317" s="22">
        <v>55678</v>
      </c>
      <c r="E2317" s="25">
        <f t="shared" si="443"/>
        <v>52212.75</v>
      </c>
      <c r="F2317" s="25">
        <f t="shared" si="444"/>
        <v>52528.375</v>
      </c>
      <c r="G2317" s="25">
        <f t="shared" si="433"/>
        <v>1.0599604499472903</v>
      </c>
      <c r="H2317" s="25">
        <f t="shared" si="440"/>
        <v>1.0012225194949984</v>
      </c>
      <c r="I2317" s="4">
        <f t="shared" si="434"/>
        <v>55610.015671724148</v>
      </c>
      <c r="J2317" s="25">
        <f t="shared" si="441"/>
        <v>53277.792613314028</v>
      </c>
      <c r="K2317" s="15">
        <f t="shared" si="435"/>
        <v>53342.925753434283</v>
      </c>
      <c r="L2317" s="36">
        <f t="shared" si="436"/>
        <v>2335.0742465657167</v>
      </c>
      <c r="M2317" s="36">
        <f t="shared" si="437"/>
        <v>2335.0742465657167</v>
      </c>
      <c r="N2317" s="36">
        <f t="shared" si="438"/>
        <v>4.1938903095759844E-2</v>
      </c>
      <c r="O2317" s="36">
        <f t="shared" si="439"/>
        <v>5452571.7369744498</v>
      </c>
      <c r="P2317" s="35">
        <f t="shared" si="442"/>
        <v>5452571.7369744498</v>
      </c>
    </row>
    <row r="2318" spans="1:16" ht="17" x14ac:dyDescent="0.4">
      <c r="A2318" s="1">
        <v>2317</v>
      </c>
      <c r="B2318" s="21">
        <v>42130</v>
      </c>
      <c r="C2318" s="43">
        <v>1</v>
      </c>
      <c r="D2318" s="22">
        <v>57058</v>
      </c>
      <c r="E2318" s="25">
        <f t="shared" si="443"/>
        <v>52844</v>
      </c>
      <c r="F2318" s="25">
        <f t="shared" si="444"/>
        <v>53364.25</v>
      </c>
      <c r="G2318" s="25">
        <f t="shared" si="433"/>
        <v>1.069217687871562</v>
      </c>
      <c r="H2318" s="25">
        <f t="shared" si="440"/>
        <v>0.99908176007043725</v>
      </c>
      <c r="I2318" s="4">
        <f t="shared" si="434"/>
        <v>57110.441087401392</v>
      </c>
      <c r="J2318" s="25">
        <f t="shared" si="441"/>
        <v>53278.333279376871</v>
      </c>
      <c r="K2318" s="15">
        <f t="shared" si="435"/>
        <v>53229.410986379196</v>
      </c>
      <c r="L2318" s="36">
        <f t="shared" si="436"/>
        <v>3828.5890136208036</v>
      </c>
      <c r="M2318" s="36">
        <f t="shared" si="437"/>
        <v>3828.5890136208036</v>
      </c>
      <c r="N2318" s="36">
        <f t="shared" si="438"/>
        <v>6.7099951165845342E-2</v>
      </c>
      <c r="O2318" s="36">
        <f t="shared" si="439"/>
        <v>14658093.835217917</v>
      </c>
      <c r="P2318" s="35">
        <f t="shared" si="442"/>
        <v>14658093.835217917</v>
      </c>
    </row>
    <row r="2319" spans="1:16" ht="17" x14ac:dyDescent="0.4">
      <c r="A2319" s="1">
        <v>2318</v>
      </c>
      <c r="B2319" s="21">
        <v>42131</v>
      </c>
      <c r="C2319" s="43">
        <v>2</v>
      </c>
      <c r="D2319" s="22">
        <v>45721</v>
      </c>
      <c r="E2319" s="25">
        <f t="shared" si="443"/>
        <v>53884.5</v>
      </c>
      <c r="F2319" s="25">
        <f t="shared" si="444"/>
        <v>53139.125</v>
      </c>
      <c r="G2319" s="25">
        <f t="shared" si="433"/>
        <v>0.86040182257423325</v>
      </c>
      <c r="H2319" s="25">
        <f t="shared" si="440"/>
        <v>0.99903006100488578</v>
      </c>
      <c r="I2319" s="4">
        <f t="shared" si="434"/>
        <v>45765.389636034583</v>
      </c>
      <c r="J2319" s="25">
        <f t="shared" si="441"/>
        <v>53278.873945439715</v>
      </c>
      <c r="K2319" s="15">
        <f t="shared" si="435"/>
        <v>53227.196687984258</v>
      </c>
      <c r="L2319" s="36">
        <f t="shared" si="436"/>
        <v>-7506.1966879842585</v>
      </c>
      <c r="M2319" s="36">
        <f t="shared" si="437"/>
        <v>7506.1966879842585</v>
      </c>
      <c r="N2319" s="36">
        <f t="shared" si="438"/>
        <v>0.16417393950229126</v>
      </c>
      <c r="O2319" s="36">
        <f t="shared" si="439"/>
        <v>56342988.718705848</v>
      </c>
      <c r="P2319" s="35">
        <f t="shared" si="442"/>
        <v>56342988.718705848</v>
      </c>
    </row>
    <row r="2320" spans="1:16" ht="17" x14ac:dyDescent="0.4">
      <c r="A2320" s="1">
        <v>2319</v>
      </c>
      <c r="B2320" s="21">
        <v>42132</v>
      </c>
      <c r="C2320" s="43">
        <v>3</v>
      </c>
      <c r="D2320" s="22">
        <v>57081</v>
      </c>
      <c r="E2320" s="25">
        <f t="shared" si="443"/>
        <v>52393.75</v>
      </c>
      <c r="F2320" s="25">
        <f t="shared" si="444"/>
        <v>50854</v>
      </c>
      <c r="G2320" s="25">
        <f t="shared" si="433"/>
        <v>1.1224485782829277</v>
      </c>
      <c r="H2320" s="25">
        <f t="shared" si="440"/>
        <v>1.0006656594296783</v>
      </c>
      <c r="I2320" s="4">
        <f t="shared" si="434"/>
        <v>57043.028770001838</v>
      </c>
      <c r="J2320" s="25">
        <f t="shared" si="441"/>
        <v>53279.414611502565</v>
      </c>
      <c r="K2320" s="15">
        <f t="shared" si="435"/>
        <v>53314.880556246455</v>
      </c>
      <c r="L2320" s="36">
        <f t="shared" si="436"/>
        <v>3766.1194437535451</v>
      </c>
      <c r="M2320" s="36">
        <f t="shared" si="437"/>
        <v>3766.1194437535451</v>
      </c>
      <c r="N2320" s="36">
        <f t="shared" si="438"/>
        <v>6.5978512004932377E-2</v>
      </c>
      <c r="O2320" s="36">
        <f t="shared" si="439"/>
        <v>14183655.664618511</v>
      </c>
      <c r="P2320" s="35">
        <f t="shared" si="442"/>
        <v>14183655.664618511</v>
      </c>
    </row>
    <row r="2321" spans="1:16" ht="17" x14ac:dyDescent="0.4">
      <c r="A2321" s="1">
        <v>2320</v>
      </c>
      <c r="B2321" s="21">
        <v>42133</v>
      </c>
      <c r="C2321" s="43">
        <v>4</v>
      </c>
      <c r="D2321" s="22">
        <v>49715</v>
      </c>
      <c r="E2321" s="25">
        <f t="shared" si="443"/>
        <v>49314.25</v>
      </c>
      <c r="F2321" s="25">
        <f t="shared" si="444"/>
        <v>50395.875</v>
      </c>
      <c r="G2321" s="25">
        <f t="shared" si="433"/>
        <v>0.98648946962424999</v>
      </c>
      <c r="H2321" s="25">
        <f t="shared" si="440"/>
        <v>1.0012225194949984</v>
      </c>
      <c r="I2321" s="4">
        <f t="shared" si="434"/>
        <v>49654.29665432965</v>
      </c>
      <c r="J2321" s="25">
        <f t="shared" si="441"/>
        <v>53279.955277565408</v>
      </c>
      <c r="K2321" s="15">
        <f t="shared" si="435"/>
        <v>53345.091061584877</v>
      </c>
      <c r="L2321" s="36">
        <f t="shared" si="436"/>
        <v>-3630.091061584877</v>
      </c>
      <c r="M2321" s="36">
        <f t="shared" si="437"/>
        <v>3630.091061584877</v>
      </c>
      <c r="N2321" s="36">
        <f t="shared" si="438"/>
        <v>7.3018023968316942E-2</v>
      </c>
      <c r="O2321" s="36">
        <f t="shared" si="439"/>
        <v>13177561.11539842</v>
      </c>
      <c r="P2321" s="35">
        <f t="shared" si="442"/>
        <v>13177561.11539842</v>
      </c>
    </row>
    <row r="2322" spans="1:16" ht="17" x14ac:dyDescent="0.4">
      <c r="A2322" s="1">
        <v>2321</v>
      </c>
      <c r="B2322" s="21">
        <v>42134</v>
      </c>
      <c r="C2322" s="43">
        <v>1</v>
      </c>
      <c r="D2322" s="22">
        <v>44740</v>
      </c>
      <c r="E2322" s="25">
        <f t="shared" si="443"/>
        <v>51477.5</v>
      </c>
      <c r="F2322" s="25">
        <f t="shared" si="444"/>
        <v>51375.125</v>
      </c>
      <c r="G2322" s="25">
        <f t="shared" si="433"/>
        <v>0.87084946265337559</v>
      </c>
      <c r="H2322" s="25">
        <f t="shared" si="440"/>
        <v>0.99908176007043725</v>
      </c>
      <c r="I2322" s="4">
        <f t="shared" si="434"/>
        <v>44781.11981230219</v>
      </c>
      <c r="J2322" s="25">
        <f t="shared" si="441"/>
        <v>53280.495943628252</v>
      </c>
      <c r="K2322" s="15">
        <f t="shared" si="435"/>
        <v>53231.571664785908</v>
      </c>
      <c r="L2322" s="36">
        <f t="shared" si="436"/>
        <v>-8491.5716647859081</v>
      </c>
      <c r="M2322" s="36">
        <f t="shared" si="437"/>
        <v>8491.5716647859081</v>
      </c>
      <c r="N2322" s="36">
        <f t="shared" si="438"/>
        <v>0.18979820439843334</v>
      </c>
      <c r="O2322" s="36">
        <f t="shared" si="439"/>
        <v>72106789.338194922</v>
      </c>
      <c r="P2322" s="35">
        <f t="shared" si="442"/>
        <v>72106789.338194922</v>
      </c>
    </row>
    <row r="2323" spans="1:16" ht="17" x14ac:dyDescent="0.4">
      <c r="A2323" s="1">
        <v>2322</v>
      </c>
      <c r="B2323" s="21">
        <v>42135</v>
      </c>
      <c r="C2323" s="43">
        <v>2</v>
      </c>
      <c r="D2323" s="22">
        <v>54374</v>
      </c>
      <c r="E2323" s="25">
        <f t="shared" si="443"/>
        <v>51272.75</v>
      </c>
      <c r="F2323" s="25">
        <f t="shared" si="444"/>
        <v>52106.375</v>
      </c>
      <c r="G2323" s="25">
        <f t="shared" si="433"/>
        <v>1.0435191471293099</v>
      </c>
      <c r="H2323" s="25">
        <f t="shared" si="440"/>
        <v>0.99903006100488578</v>
      </c>
      <c r="I2323" s="4">
        <f t="shared" si="434"/>
        <v>54426.790666646499</v>
      </c>
      <c r="J2323" s="25">
        <f t="shared" si="441"/>
        <v>53281.036609691095</v>
      </c>
      <c r="K2323" s="15">
        <f t="shared" si="435"/>
        <v>53229.35725458325</v>
      </c>
      <c r="L2323" s="36">
        <f t="shared" si="436"/>
        <v>1144.6427454167497</v>
      </c>
      <c r="M2323" s="36">
        <f t="shared" si="437"/>
        <v>1144.6427454167497</v>
      </c>
      <c r="N2323" s="36">
        <f t="shared" si="438"/>
        <v>2.1051288215263721E-2</v>
      </c>
      <c r="O2323" s="36">
        <f t="shared" si="439"/>
        <v>1310207.0146351941</v>
      </c>
      <c r="P2323" s="35">
        <f t="shared" si="442"/>
        <v>1310207.0146351941</v>
      </c>
    </row>
    <row r="2324" spans="1:16" ht="17" x14ac:dyDescent="0.4">
      <c r="A2324" s="1">
        <v>2323</v>
      </c>
      <c r="B2324" s="21">
        <v>42136</v>
      </c>
      <c r="C2324" s="43">
        <v>3</v>
      </c>
      <c r="D2324" s="22">
        <v>56262</v>
      </c>
      <c r="E2324" s="25">
        <f t="shared" si="443"/>
        <v>52940</v>
      </c>
      <c r="F2324" s="25">
        <f t="shared" si="444"/>
        <v>52987.125</v>
      </c>
      <c r="G2324" s="25">
        <f t="shared" si="433"/>
        <v>1.0618051083164071</v>
      </c>
      <c r="H2324" s="25">
        <f t="shared" si="440"/>
        <v>1.0006656594296783</v>
      </c>
      <c r="I2324" s="4">
        <f t="shared" si="434"/>
        <v>56224.573582415222</v>
      </c>
      <c r="J2324" s="25">
        <f t="shared" si="441"/>
        <v>53281.577275753938</v>
      </c>
      <c r="K2324" s="15">
        <f t="shared" si="435"/>
        <v>53317.044660095678</v>
      </c>
      <c r="L2324" s="36">
        <f t="shared" si="436"/>
        <v>2944.9553399043216</v>
      </c>
      <c r="M2324" s="36">
        <f t="shared" si="437"/>
        <v>2944.9553399043216</v>
      </c>
      <c r="N2324" s="36">
        <f t="shared" si="438"/>
        <v>5.2343594964706579E-2</v>
      </c>
      <c r="O2324" s="36">
        <f t="shared" si="439"/>
        <v>8672761.9540309776</v>
      </c>
      <c r="P2324" s="35">
        <f t="shared" si="442"/>
        <v>8672761.9540309776</v>
      </c>
    </row>
    <row r="2325" spans="1:16" ht="17" x14ac:dyDescent="0.4">
      <c r="A2325" s="1">
        <v>2324</v>
      </c>
      <c r="B2325" s="21">
        <v>42137</v>
      </c>
      <c r="C2325" s="43">
        <v>4</v>
      </c>
      <c r="D2325" s="22">
        <v>56384</v>
      </c>
      <c r="E2325" s="25">
        <f t="shared" si="443"/>
        <v>53034.25</v>
      </c>
      <c r="F2325" s="25">
        <f t="shared" si="444"/>
        <v>53351</v>
      </c>
      <c r="G2325" s="25">
        <f t="shared" si="433"/>
        <v>1.0568499184645086</v>
      </c>
      <c r="H2325" s="25">
        <f t="shared" si="440"/>
        <v>1.0012225194949984</v>
      </c>
      <c r="I2325" s="4">
        <f t="shared" si="434"/>
        <v>56315.15362682737</v>
      </c>
      <c r="J2325" s="25">
        <f t="shared" si="441"/>
        <v>53282.117941816781</v>
      </c>
      <c r="K2325" s="15">
        <f t="shared" si="435"/>
        <v>53347.256369735456</v>
      </c>
      <c r="L2325" s="36">
        <f t="shared" si="436"/>
        <v>3036.7436302645438</v>
      </c>
      <c r="M2325" s="36">
        <f t="shared" si="437"/>
        <v>3036.7436302645438</v>
      </c>
      <c r="N2325" s="36">
        <f t="shared" si="438"/>
        <v>5.3858251104294548E-2</v>
      </c>
      <c r="O2325" s="36">
        <f t="shared" si="439"/>
        <v>9221811.8759522792</v>
      </c>
      <c r="P2325" s="35">
        <f t="shared" si="442"/>
        <v>9221811.8759522792</v>
      </c>
    </row>
    <row r="2326" spans="1:16" ht="17" x14ac:dyDescent="0.4">
      <c r="A2326" s="1">
        <v>2325</v>
      </c>
      <c r="B2326" s="21">
        <v>42138</v>
      </c>
      <c r="C2326" s="43">
        <v>1</v>
      </c>
      <c r="D2326" s="22">
        <v>45117</v>
      </c>
      <c r="E2326" s="25">
        <f t="shared" si="443"/>
        <v>53667.75</v>
      </c>
      <c r="F2326" s="25">
        <f t="shared" si="444"/>
        <v>52707.5</v>
      </c>
      <c r="G2326" s="25">
        <f t="shared" si="433"/>
        <v>0.85598823696817339</v>
      </c>
      <c r="H2326" s="25">
        <f t="shared" si="440"/>
        <v>0.99908176007043725</v>
      </c>
      <c r="I2326" s="4">
        <f t="shared" si="434"/>
        <v>45158.466306920825</v>
      </c>
      <c r="J2326" s="25">
        <f t="shared" si="441"/>
        <v>53282.658607879632</v>
      </c>
      <c r="K2326" s="15">
        <f t="shared" si="435"/>
        <v>53233.73234319262</v>
      </c>
      <c r="L2326" s="36">
        <f t="shared" si="436"/>
        <v>-8116.7323431926197</v>
      </c>
      <c r="M2326" s="36">
        <f t="shared" si="437"/>
        <v>8116.7323431926197</v>
      </c>
      <c r="N2326" s="36">
        <f t="shared" si="438"/>
        <v>0.17990407924269389</v>
      </c>
      <c r="O2326" s="36">
        <f t="shared" si="439"/>
        <v>65881343.931029156</v>
      </c>
      <c r="P2326" s="35">
        <f t="shared" si="442"/>
        <v>65881343.931029156</v>
      </c>
    </row>
    <row r="2327" spans="1:16" ht="17" x14ac:dyDescent="0.4">
      <c r="A2327" s="1">
        <v>2326</v>
      </c>
      <c r="B2327" s="21">
        <v>42139</v>
      </c>
      <c r="C2327" s="43">
        <v>2</v>
      </c>
      <c r="D2327" s="22">
        <v>56908</v>
      </c>
      <c r="E2327" s="25">
        <f t="shared" si="443"/>
        <v>51747.25</v>
      </c>
      <c r="F2327" s="25">
        <f t="shared" si="444"/>
        <v>50283</v>
      </c>
      <c r="G2327" s="25">
        <f t="shared" si="433"/>
        <v>1.1317542708271184</v>
      </c>
      <c r="H2327" s="25">
        <f t="shared" si="440"/>
        <v>0.99903006100488578</v>
      </c>
      <c r="I2327" s="4">
        <f t="shared" si="434"/>
        <v>56963.250878315353</v>
      </c>
      <c r="J2327" s="25">
        <f t="shared" si="441"/>
        <v>53283.199273942475</v>
      </c>
      <c r="K2327" s="15">
        <f t="shared" si="435"/>
        <v>53231.517821182235</v>
      </c>
      <c r="L2327" s="36">
        <f t="shared" si="436"/>
        <v>3676.4821788177651</v>
      </c>
      <c r="M2327" s="36">
        <f t="shared" si="437"/>
        <v>3676.4821788177651</v>
      </c>
      <c r="N2327" s="36">
        <f t="shared" si="438"/>
        <v>6.4603960406581937E-2</v>
      </c>
      <c r="O2327" s="36">
        <f t="shared" si="439"/>
        <v>13516521.211164622</v>
      </c>
      <c r="P2327" s="35">
        <f t="shared" si="442"/>
        <v>13516521.211164622</v>
      </c>
    </row>
    <row r="2328" spans="1:16" ht="17" x14ac:dyDescent="0.4">
      <c r="A2328" s="1">
        <v>2327</v>
      </c>
      <c r="B2328" s="21">
        <v>42140</v>
      </c>
      <c r="C2328" s="43">
        <v>3</v>
      </c>
      <c r="D2328" s="22">
        <v>48580</v>
      </c>
      <c r="E2328" s="25">
        <f t="shared" si="443"/>
        <v>48818.75</v>
      </c>
      <c r="F2328" s="25">
        <f t="shared" si="444"/>
        <v>49915.125</v>
      </c>
      <c r="G2328" s="25">
        <f t="shared" si="433"/>
        <v>0.97325209543199587</v>
      </c>
      <c r="H2328" s="25">
        <f t="shared" si="440"/>
        <v>1.0006656594296783</v>
      </c>
      <c r="I2328" s="4">
        <f t="shared" si="434"/>
        <v>48547.683776505124</v>
      </c>
      <c r="J2328" s="25">
        <f t="shared" si="441"/>
        <v>53283.739940005318</v>
      </c>
      <c r="K2328" s="15">
        <f t="shared" si="435"/>
        <v>53319.208763944909</v>
      </c>
      <c r="L2328" s="36">
        <f t="shared" si="436"/>
        <v>-4739.2087639449092</v>
      </c>
      <c r="M2328" s="36">
        <f t="shared" si="437"/>
        <v>4739.2087639449092</v>
      </c>
      <c r="N2328" s="36">
        <f t="shared" si="438"/>
        <v>9.7554729599524687E-2</v>
      </c>
      <c r="O2328" s="36">
        <f t="shared" si="439"/>
        <v>22460099.708252233</v>
      </c>
      <c r="P2328" s="35">
        <f t="shared" si="442"/>
        <v>22460099.708252233</v>
      </c>
    </row>
    <row r="2329" spans="1:16" ht="17" x14ac:dyDescent="0.4">
      <c r="A2329" s="1">
        <v>2328</v>
      </c>
      <c r="B2329" s="21">
        <v>42141</v>
      </c>
      <c r="C2329" s="43">
        <v>4</v>
      </c>
      <c r="D2329" s="22">
        <v>44670</v>
      </c>
      <c r="E2329" s="25">
        <f t="shared" si="443"/>
        <v>51011.5</v>
      </c>
      <c r="F2329" s="25">
        <f t="shared" si="444"/>
        <v>50844.75</v>
      </c>
      <c r="G2329" s="25">
        <f t="shared" si="433"/>
        <v>0.87855678314870267</v>
      </c>
      <c r="H2329" s="25">
        <f t="shared" si="440"/>
        <v>1.0012225194949984</v>
      </c>
      <c r="I2329" s="4">
        <f t="shared" si="434"/>
        <v>44615.456734363979</v>
      </c>
      <c r="J2329" s="25">
        <f t="shared" si="441"/>
        <v>53284.280606068161</v>
      </c>
      <c r="K2329" s="15">
        <f t="shared" si="435"/>
        <v>53349.421677886043</v>
      </c>
      <c r="L2329" s="36">
        <f t="shared" si="436"/>
        <v>-8679.4216778860427</v>
      </c>
      <c r="M2329" s="36">
        <f t="shared" si="437"/>
        <v>8679.4216778860427</v>
      </c>
      <c r="N2329" s="36">
        <f t="shared" si="438"/>
        <v>0.19430091063098373</v>
      </c>
      <c r="O2329" s="36">
        <f t="shared" si="439"/>
        <v>75332360.662558168</v>
      </c>
      <c r="P2329" s="35">
        <f t="shared" si="442"/>
        <v>75332360.662558168</v>
      </c>
    </row>
    <row r="2330" spans="1:16" ht="17" x14ac:dyDescent="0.4">
      <c r="A2330" s="1">
        <v>2329</v>
      </c>
      <c r="B2330" s="21">
        <v>42142</v>
      </c>
      <c r="C2330" s="43">
        <v>1</v>
      </c>
      <c r="D2330" s="22">
        <v>53888</v>
      </c>
      <c r="E2330" s="25">
        <f t="shared" si="443"/>
        <v>50678</v>
      </c>
      <c r="F2330" s="25">
        <f t="shared" si="444"/>
        <v>51534.375</v>
      </c>
      <c r="G2330" s="25">
        <f t="shared" si="433"/>
        <v>1.0456709720453581</v>
      </c>
      <c r="H2330" s="25">
        <f t="shared" si="440"/>
        <v>0.99908176007043725</v>
      </c>
      <c r="I2330" s="4">
        <f t="shared" si="434"/>
        <v>53937.52759153644</v>
      </c>
      <c r="J2330" s="25">
        <f t="shared" si="441"/>
        <v>53284.821272131005</v>
      </c>
      <c r="K2330" s="15">
        <f t="shared" si="435"/>
        <v>53235.893021599317</v>
      </c>
      <c r="L2330" s="36">
        <f t="shared" si="436"/>
        <v>652.10697840068315</v>
      </c>
      <c r="M2330" s="36">
        <f t="shared" si="437"/>
        <v>652.10697840068315</v>
      </c>
      <c r="N2330" s="36">
        <f t="shared" si="438"/>
        <v>1.2101153845024554E-2</v>
      </c>
      <c r="O2330" s="36">
        <f t="shared" si="439"/>
        <v>425243.51127886906</v>
      </c>
      <c r="P2330" s="35">
        <f t="shared" si="442"/>
        <v>425243.51127886906</v>
      </c>
    </row>
    <row r="2331" spans="1:16" ht="17" x14ac:dyDescent="0.4">
      <c r="A2331" s="1">
        <v>2330</v>
      </c>
      <c r="B2331" s="21">
        <v>42143</v>
      </c>
      <c r="C2331" s="43">
        <v>2</v>
      </c>
      <c r="D2331" s="22">
        <v>55574</v>
      </c>
      <c r="E2331" s="25">
        <f t="shared" si="443"/>
        <v>52390.75</v>
      </c>
      <c r="F2331" s="25">
        <f t="shared" si="444"/>
        <v>52392</v>
      </c>
      <c r="G2331" s="25">
        <f t="shared" si="433"/>
        <v>1.0607344632768361</v>
      </c>
      <c r="H2331" s="25">
        <f t="shared" si="440"/>
        <v>0.99903006100488578</v>
      </c>
      <c r="I2331" s="4">
        <f t="shared" si="434"/>
        <v>55627.955723474683</v>
      </c>
      <c r="J2331" s="25">
        <f t="shared" si="441"/>
        <v>53285.361938193848</v>
      </c>
      <c r="K2331" s="15">
        <f t="shared" si="435"/>
        <v>53233.678387781219</v>
      </c>
      <c r="L2331" s="36">
        <f t="shared" si="436"/>
        <v>2340.3216122187805</v>
      </c>
      <c r="M2331" s="36">
        <f t="shared" si="437"/>
        <v>2340.3216122187805</v>
      </c>
      <c r="N2331" s="36">
        <f t="shared" si="438"/>
        <v>4.2111807899715345E-2</v>
      </c>
      <c r="O2331" s="36">
        <f t="shared" si="439"/>
        <v>5477105.2486183122</v>
      </c>
      <c r="P2331" s="35">
        <f t="shared" si="442"/>
        <v>5477105.2486183122</v>
      </c>
    </row>
    <row r="2332" spans="1:16" ht="17" x14ac:dyDescent="0.4">
      <c r="A2332" s="1">
        <v>2331</v>
      </c>
      <c r="B2332" s="21">
        <v>42144</v>
      </c>
      <c r="C2332" s="43">
        <v>3</v>
      </c>
      <c r="D2332" s="22">
        <v>55431</v>
      </c>
      <c r="E2332" s="25">
        <f t="shared" si="443"/>
        <v>52393.25</v>
      </c>
      <c r="F2332" s="25">
        <f t="shared" si="444"/>
        <v>52669</v>
      </c>
      <c r="G2332" s="25">
        <f t="shared" si="433"/>
        <v>1.0524407146518826</v>
      </c>
      <c r="H2332" s="25">
        <f t="shared" si="440"/>
        <v>1.0006656594296783</v>
      </c>
      <c r="I2332" s="4">
        <f t="shared" si="434"/>
        <v>55394.126377428074</v>
      </c>
      <c r="J2332" s="25">
        <f t="shared" si="441"/>
        <v>53285.902604256698</v>
      </c>
      <c r="K2332" s="15">
        <f t="shared" si="435"/>
        <v>53321.37286779414</v>
      </c>
      <c r="L2332" s="36">
        <f t="shared" si="436"/>
        <v>2109.6271322058601</v>
      </c>
      <c r="M2332" s="36">
        <f t="shared" si="437"/>
        <v>2109.6271322058601</v>
      </c>
      <c r="N2332" s="36">
        <f t="shared" si="438"/>
        <v>3.8058615796320833E-2</v>
      </c>
      <c r="O2332" s="36">
        <f t="shared" si="439"/>
        <v>4450526.6369391214</v>
      </c>
      <c r="P2332" s="35">
        <f t="shared" si="442"/>
        <v>4450526.6369391214</v>
      </c>
    </row>
    <row r="2333" spans="1:16" ht="17" x14ac:dyDescent="0.4">
      <c r="A2333" s="1">
        <v>2332</v>
      </c>
      <c r="B2333" s="21">
        <v>42145</v>
      </c>
      <c r="C2333" s="43">
        <v>4</v>
      </c>
      <c r="D2333" s="22">
        <v>44680</v>
      </c>
      <c r="E2333" s="25">
        <f t="shared" si="443"/>
        <v>52944.75</v>
      </c>
      <c r="F2333" s="25">
        <f t="shared" si="444"/>
        <v>52199.125</v>
      </c>
      <c r="G2333" s="25">
        <f t="shared" si="433"/>
        <v>0.85595304518993376</v>
      </c>
      <c r="H2333" s="25">
        <f t="shared" si="440"/>
        <v>1.0012225194949984</v>
      </c>
      <c r="I2333" s="4">
        <f t="shared" si="434"/>
        <v>44625.444524096325</v>
      </c>
      <c r="J2333" s="25">
        <f t="shared" si="441"/>
        <v>53286.443270319542</v>
      </c>
      <c r="K2333" s="15">
        <f t="shared" si="435"/>
        <v>53351.586986036637</v>
      </c>
      <c r="L2333" s="36">
        <f t="shared" si="436"/>
        <v>-8671.5869860366365</v>
      </c>
      <c r="M2333" s="36">
        <f t="shared" si="437"/>
        <v>8671.5869860366365</v>
      </c>
      <c r="N2333" s="36">
        <f t="shared" si="438"/>
        <v>0.19408207220314763</v>
      </c>
      <c r="O2333" s="36">
        <f t="shared" si="439"/>
        <v>75196420.856399953</v>
      </c>
      <c r="P2333" s="35">
        <f t="shared" si="442"/>
        <v>75196420.856399953</v>
      </c>
    </row>
    <row r="2334" spans="1:16" ht="17" x14ac:dyDescent="0.4">
      <c r="A2334" s="1">
        <v>2333</v>
      </c>
      <c r="B2334" s="21">
        <v>42146</v>
      </c>
      <c r="C2334" s="43">
        <v>1</v>
      </c>
      <c r="D2334" s="22">
        <v>56094</v>
      </c>
      <c r="E2334" s="25">
        <f t="shared" si="443"/>
        <v>51453.5</v>
      </c>
      <c r="F2334" s="25">
        <f t="shared" si="444"/>
        <v>50095.25</v>
      </c>
      <c r="G2334" s="25">
        <f t="shared" si="433"/>
        <v>1.1197468821894292</v>
      </c>
      <c r="H2334" s="25">
        <f t="shared" si="440"/>
        <v>0.99908176007043725</v>
      </c>
      <c r="I2334" s="4">
        <f t="shared" si="434"/>
        <v>56145.555090551607</v>
      </c>
      <c r="J2334" s="25">
        <f t="shared" si="441"/>
        <v>53286.983936382385</v>
      </c>
      <c r="K2334" s="15">
        <f t="shared" si="435"/>
        <v>53238.053700006029</v>
      </c>
      <c r="L2334" s="36">
        <f t="shared" si="436"/>
        <v>2855.9462999939715</v>
      </c>
      <c r="M2334" s="36">
        <f t="shared" si="437"/>
        <v>2855.9462999939715</v>
      </c>
      <c r="N2334" s="36">
        <f t="shared" si="438"/>
        <v>5.0913578992298134E-2</v>
      </c>
      <c r="O2334" s="36">
        <f t="shared" si="439"/>
        <v>8156429.2684492562</v>
      </c>
      <c r="P2334" s="35">
        <f t="shared" si="442"/>
        <v>8156429.2684492562</v>
      </c>
    </row>
    <row r="2335" spans="1:16" ht="17" x14ac:dyDescent="0.4">
      <c r="A2335" s="1">
        <v>2334</v>
      </c>
      <c r="B2335" s="21">
        <v>42147</v>
      </c>
      <c r="C2335" s="43">
        <v>2</v>
      </c>
      <c r="D2335" s="22">
        <v>49609</v>
      </c>
      <c r="E2335" s="25">
        <f t="shared" si="443"/>
        <v>48737</v>
      </c>
      <c r="F2335" s="25">
        <f t="shared" si="444"/>
        <v>49882.375</v>
      </c>
      <c r="G2335" s="25">
        <f t="shared" si="433"/>
        <v>0.99451960737635292</v>
      </c>
      <c r="H2335" s="25">
        <f t="shared" si="440"/>
        <v>0.99903006100488578</v>
      </c>
      <c r="I2335" s="4">
        <f t="shared" si="434"/>
        <v>49657.164420157911</v>
      </c>
      <c r="J2335" s="25">
        <f t="shared" si="441"/>
        <v>53287.524602445228</v>
      </c>
      <c r="K2335" s="15">
        <f t="shared" si="435"/>
        <v>53235.838954380211</v>
      </c>
      <c r="L2335" s="36">
        <f t="shared" si="436"/>
        <v>-3626.8389543802114</v>
      </c>
      <c r="M2335" s="36">
        <f t="shared" si="437"/>
        <v>3626.8389543802114</v>
      </c>
      <c r="N2335" s="36">
        <f t="shared" si="438"/>
        <v>7.310848745953781E-2</v>
      </c>
      <c r="O2335" s="36">
        <f t="shared" si="439"/>
        <v>13153960.801009744</v>
      </c>
      <c r="P2335" s="35">
        <f t="shared" si="442"/>
        <v>13153960.801009744</v>
      </c>
    </row>
    <row r="2336" spans="1:16" ht="17" x14ac:dyDescent="0.4">
      <c r="A2336" s="1">
        <v>2335</v>
      </c>
      <c r="B2336" s="21">
        <v>42148</v>
      </c>
      <c r="C2336" s="43">
        <v>3</v>
      </c>
      <c r="D2336" s="22">
        <v>44565</v>
      </c>
      <c r="E2336" s="25">
        <f t="shared" si="443"/>
        <v>51027.75</v>
      </c>
      <c r="F2336" s="25">
        <f t="shared" si="444"/>
        <v>50992.25</v>
      </c>
      <c r="G2336" s="25">
        <f t="shared" si="433"/>
        <v>0.87395633650211557</v>
      </c>
      <c r="H2336" s="25">
        <f t="shared" si="440"/>
        <v>1.0006656594296783</v>
      </c>
      <c r="I2336" s="4">
        <f t="shared" si="434"/>
        <v>44535.354621242303</v>
      </c>
      <c r="J2336" s="25">
        <f t="shared" si="441"/>
        <v>53288.065268508071</v>
      </c>
      <c r="K2336" s="15">
        <f t="shared" si="435"/>
        <v>53323.536971643371</v>
      </c>
      <c r="L2336" s="36">
        <f t="shared" si="436"/>
        <v>-8758.5369716433706</v>
      </c>
      <c r="M2336" s="36">
        <f t="shared" si="437"/>
        <v>8758.5369716433706</v>
      </c>
      <c r="N2336" s="36">
        <f t="shared" si="438"/>
        <v>0.19653398343191678</v>
      </c>
      <c r="O2336" s="36">
        <f t="shared" si="439"/>
        <v>76711969.883643821</v>
      </c>
      <c r="P2336" s="35">
        <f t="shared" si="442"/>
        <v>76711969.883643821</v>
      </c>
    </row>
    <row r="2337" spans="1:16" ht="17" x14ac:dyDescent="0.4">
      <c r="A2337" s="1">
        <v>2336</v>
      </c>
      <c r="B2337" s="21">
        <v>42149</v>
      </c>
      <c r="C2337" s="43">
        <v>4</v>
      </c>
      <c r="D2337" s="22">
        <v>53843</v>
      </c>
      <c r="E2337" s="25">
        <f t="shared" si="443"/>
        <v>50956.75</v>
      </c>
      <c r="F2337" s="25">
        <f t="shared" si="444"/>
        <v>51825.5</v>
      </c>
      <c r="G2337" s="25">
        <f t="shared" si="433"/>
        <v>1.0389287126993469</v>
      </c>
      <c r="H2337" s="25">
        <f t="shared" si="440"/>
        <v>1.0012225194949984</v>
      </c>
      <c r="I2337" s="4">
        <f t="shared" si="434"/>
        <v>53777.256255839711</v>
      </c>
      <c r="J2337" s="25">
        <f t="shared" si="441"/>
        <v>53288.605934570922</v>
      </c>
      <c r="K2337" s="15">
        <f t="shared" si="435"/>
        <v>53353.752294187223</v>
      </c>
      <c r="L2337" s="36">
        <f t="shared" si="436"/>
        <v>489.24770581277699</v>
      </c>
      <c r="M2337" s="36">
        <f t="shared" si="437"/>
        <v>489.24770581277699</v>
      </c>
      <c r="N2337" s="36">
        <f t="shared" si="438"/>
        <v>9.0865610350979141E-3</v>
      </c>
      <c r="O2337" s="36">
        <f t="shared" si="439"/>
        <v>239363.31764306559</v>
      </c>
      <c r="P2337" s="35">
        <f t="shared" si="442"/>
        <v>239363.31764306559</v>
      </c>
    </row>
    <row r="2338" spans="1:16" ht="17" x14ac:dyDescent="0.4">
      <c r="A2338" s="1">
        <v>2337</v>
      </c>
      <c r="B2338" s="21">
        <v>42150</v>
      </c>
      <c r="C2338" s="43">
        <v>1</v>
      </c>
      <c r="D2338" s="22">
        <v>55810</v>
      </c>
      <c r="E2338" s="25">
        <f t="shared" si="443"/>
        <v>52694.25</v>
      </c>
      <c r="F2338" s="25">
        <f t="shared" si="444"/>
        <v>52820.75</v>
      </c>
      <c r="G2338" s="25">
        <f t="shared" si="433"/>
        <v>1.0565923429712756</v>
      </c>
      <c r="H2338" s="25">
        <f t="shared" si="440"/>
        <v>0.99908176007043725</v>
      </c>
      <c r="I2338" s="4">
        <f t="shared" si="434"/>
        <v>55861.294070732794</v>
      </c>
      <c r="J2338" s="25">
        <f t="shared" si="441"/>
        <v>53289.146600633765</v>
      </c>
      <c r="K2338" s="15">
        <f t="shared" si="435"/>
        <v>53240.21437841274</v>
      </c>
      <c r="L2338" s="36">
        <f t="shared" si="436"/>
        <v>2569.7856215872598</v>
      </c>
      <c r="M2338" s="36">
        <f t="shared" si="437"/>
        <v>2569.7856215872598</v>
      </c>
      <c r="N2338" s="36">
        <f t="shared" si="438"/>
        <v>4.6045253925591466E-2</v>
      </c>
      <c r="O2338" s="36">
        <f t="shared" si="439"/>
        <v>6603798.1409166194</v>
      </c>
      <c r="P2338" s="35">
        <f t="shared" si="442"/>
        <v>6603798.1409166194</v>
      </c>
    </row>
    <row r="2339" spans="1:16" ht="17" x14ac:dyDescent="0.4">
      <c r="A2339" s="1">
        <v>2338</v>
      </c>
      <c r="B2339" s="21">
        <v>42151</v>
      </c>
      <c r="C2339" s="43">
        <v>2</v>
      </c>
      <c r="D2339" s="22">
        <v>56559</v>
      </c>
      <c r="E2339" s="25">
        <f t="shared" si="443"/>
        <v>52947.25</v>
      </c>
      <c r="F2339" s="25">
        <f t="shared" si="444"/>
        <v>53238.75</v>
      </c>
      <c r="G2339" s="25">
        <f t="shared" si="433"/>
        <v>1.06236528844122</v>
      </c>
      <c r="H2339" s="25">
        <f t="shared" si="440"/>
        <v>0.99903006100488578</v>
      </c>
      <c r="I2339" s="4">
        <f t="shared" si="434"/>
        <v>56613.912040954485</v>
      </c>
      <c r="J2339" s="25">
        <f t="shared" si="441"/>
        <v>53289.687266696608</v>
      </c>
      <c r="K2339" s="15">
        <f t="shared" si="435"/>
        <v>53237.999520979196</v>
      </c>
      <c r="L2339" s="36">
        <f t="shared" si="436"/>
        <v>3321.0004790208041</v>
      </c>
      <c r="M2339" s="36">
        <f t="shared" si="437"/>
        <v>3321.0004790208041</v>
      </c>
      <c r="N2339" s="36">
        <f t="shared" si="438"/>
        <v>5.8717453968790183E-2</v>
      </c>
      <c r="O2339" s="36">
        <f t="shared" si="439"/>
        <v>11029044.181656409</v>
      </c>
      <c r="P2339" s="35">
        <f t="shared" si="442"/>
        <v>11029044.181656409</v>
      </c>
    </row>
    <row r="2340" spans="1:16" ht="17" x14ac:dyDescent="0.4">
      <c r="A2340" s="1">
        <v>2339</v>
      </c>
      <c r="B2340" s="21">
        <v>42152</v>
      </c>
      <c r="C2340" s="43">
        <v>3</v>
      </c>
      <c r="D2340" s="22">
        <v>45577</v>
      </c>
      <c r="E2340" s="25">
        <f t="shared" si="443"/>
        <v>53530.25</v>
      </c>
      <c r="F2340" s="25">
        <f t="shared" si="444"/>
        <v>52653.75</v>
      </c>
      <c r="G2340" s="25">
        <f t="shared" si="433"/>
        <v>0.86559836668803269</v>
      </c>
      <c r="H2340" s="25">
        <f t="shared" si="440"/>
        <v>1.0006656594296783</v>
      </c>
      <c r="I2340" s="4">
        <f t="shared" si="434"/>
        <v>45546.681422020876</v>
      </c>
      <c r="J2340" s="25">
        <f t="shared" si="441"/>
        <v>53290.227932759452</v>
      </c>
      <c r="K2340" s="15">
        <f t="shared" si="435"/>
        <v>53325.701075492601</v>
      </c>
      <c r="L2340" s="36">
        <f t="shared" si="436"/>
        <v>-7748.7010754926014</v>
      </c>
      <c r="M2340" s="36">
        <f t="shared" si="437"/>
        <v>7748.7010754926014</v>
      </c>
      <c r="N2340" s="36">
        <f t="shared" si="438"/>
        <v>0.17001340754092198</v>
      </c>
      <c r="O2340" s="36">
        <f t="shared" si="439"/>
        <v>60042368.357340194</v>
      </c>
      <c r="P2340" s="35">
        <f t="shared" si="442"/>
        <v>60042368.357340194</v>
      </c>
    </row>
    <row r="2341" spans="1:16" ht="17" x14ac:dyDescent="0.4">
      <c r="A2341" s="1">
        <v>2340</v>
      </c>
      <c r="B2341" s="21">
        <v>42153</v>
      </c>
      <c r="C2341" s="43">
        <v>4</v>
      </c>
      <c r="D2341" s="22">
        <v>56175</v>
      </c>
      <c r="E2341" s="25">
        <f t="shared" si="443"/>
        <v>51777.25</v>
      </c>
      <c r="F2341" s="25">
        <f t="shared" si="444"/>
        <v>50373.875</v>
      </c>
      <c r="G2341" s="25">
        <f t="shared" si="433"/>
        <v>1.115161380775253</v>
      </c>
      <c r="H2341" s="25">
        <f t="shared" si="440"/>
        <v>1.0012225194949984</v>
      </c>
      <c r="I2341" s="4">
        <f t="shared" si="434"/>
        <v>56106.408821421464</v>
      </c>
      <c r="J2341" s="25">
        <f t="shared" si="441"/>
        <v>53290.768598822295</v>
      </c>
      <c r="K2341" s="15">
        <f t="shared" si="435"/>
        <v>53355.917602337802</v>
      </c>
      <c r="L2341" s="36">
        <f t="shared" si="436"/>
        <v>2819.0823976621978</v>
      </c>
      <c r="M2341" s="36">
        <f t="shared" si="437"/>
        <v>2819.0823976621978</v>
      </c>
      <c r="N2341" s="36">
        <f t="shared" si="438"/>
        <v>5.0183932312633697E-2</v>
      </c>
      <c r="O2341" s="36">
        <f t="shared" si="439"/>
        <v>7947225.5648088455</v>
      </c>
      <c r="P2341" s="35">
        <f t="shared" si="442"/>
        <v>7947225.5648088455</v>
      </c>
    </row>
    <row r="2342" spans="1:16" ht="17" x14ac:dyDescent="0.4">
      <c r="A2342" s="1">
        <v>2341</v>
      </c>
      <c r="B2342" s="21">
        <v>42154</v>
      </c>
      <c r="C2342" s="43">
        <v>1</v>
      </c>
      <c r="D2342" s="22">
        <v>48798</v>
      </c>
      <c r="E2342" s="25">
        <f t="shared" si="443"/>
        <v>48970.5</v>
      </c>
      <c r="F2342" s="25">
        <f t="shared" si="444"/>
        <v>50399.625</v>
      </c>
      <c r="G2342" s="25">
        <f t="shared" si="433"/>
        <v>0.9682214897432273</v>
      </c>
      <c r="H2342" s="25">
        <f t="shared" si="440"/>
        <v>0.99908176007043725</v>
      </c>
      <c r="I2342" s="4">
        <f t="shared" si="434"/>
        <v>48842.849454642877</v>
      </c>
      <c r="J2342" s="25">
        <f t="shared" si="441"/>
        <v>53291.309264885138</v>
      </c>
      <c r="K2342" s="15">
        <f t="shared" si="435"/>
        <v>53242.375056819445</v>
      </c>
      <c r="L2342" s="36">
        <f t="shared" si="436"/>
        <v>-4444.3750568194446</v>
      </c>
      <c r="M2342" s="36">
        <f t="shared" si="437"/>
        <v>4444.3750568194446</v>
      </c>
      <c r="N2342" s="36">
        <f t="shared" si="438"/>
        <v>9.1076992024661754E-2</v>
      </c>
      <c r="O2342" s="36">
        <f t="shared" si="439"/>
        <v>19752469.645678841</v>
      </c>
      <c r="P2342" s="35">
        <f t="shared" si="442"/>
        <v>19752469.645678841</v>
      </c>
    </row>
    <row r="2343" spans="1:16" ht="17" x14ac:dyDescent="0.4">
      <c r="A2343" s="1">
        <v>2342</v>
      </c>
      <c r="B2343" s="21">
        <v>42155</v>
      </c>
      <c r="C2343" s="43">
        <v>2</v>
      </c>
      <c r="D2343" s="22">
        <v>45332</v>
      </c>
      <c r="E2343" s="25">
        <f t="shared" si="443"/>
        <v>51828.75</v>
      </c>
      <c r="F2343" s="25">
        <f t="shared" si="444"/>
        <v>52226.125</v>
      </c>
      <c r="G2343" s="25">
        <f t="shared" si="433"/>
        <v>0.8679947057148123</v>
      </c>
      <c r="H2343" s="25">
        <f t="shared" si="440"/>
        <v>0.99903006100488578</v>
      </c>
      <c r="I2343" s="4">
        <f t="shared" si="434"/>
        <v>45376.011963446115</v>
      </c>
      <c r="J2343" s="25">
        <f t="shared" si="441"/>
        <v>53291.849930947988</v>
      </c>
      <c r="K2343" s="15">
        <f t="shared" si="435"/>
        <v>53240.160087578188</v>
      </c>
      <c r="L2343" s="36">
        <f t="shared" si="436"/>
        <v>-7908.1600875781878</v>
      </c>
      <c r="M2343" s="36">
        <f t="shared" si="437"/>
        <v>7908.1600875781878</v>
      </c>
      <c r="N2343" s="36">
        <f t="shared" si="438"/>
        <v>0.17444983869183331</v>
      </c>
      <c r="O2343" s="36">
        <f t="shared" si="439"/>
        <v>62538995.970764652</v>
      </c>
      <c r="P2343" s="35">
        <f t="shared" si="442"/>
        <v>62538995.970764652</v>
      </c>
    </row>
    <row r="2344" spans="1:16" ht="17" x14ac:dyDescent="0.4">
      <c r="A2344" s="1">
        <v>2343</v>
      </c>
      <c r="B2344" s="21">
        <v>42156</v>
      </c>
      <c r="C2344" s="43">
        <v>3</v>
      </c>
      <c r="D2344" s="22">
        <v>57010</v>
      </c>
      <c r="E2344" s="25">
        <f t="shared" si="443"/>
        <v>52623.5</v>
      </c>
      <c r="F2344" s="25">
        <f t="shared" si="444"/>
        <v>54018</v>
      </c>
      <c r="G2344" s="25">
        <f t="shared" si="433"/>
        <v>1.0553889444259321</v>
      </c>
      <c r="H2344" s="25">
        <f t="shared" si="440"/>
        <v>1.0006656594296783</v>
      </c>
      <c r="I2344" s="4">
        <f t="shared" si="434"/>
        <v>56972.076000381996</v>
      </c>
      <c r="J2344" s="25">
        <f t="shared" si="441"/>
        <v>53292.390597010832</v>
      </c>
      <c r="K2344" s="15">
        <f t="shared" si="435"/>
        <v>53327.865179341832</v>
      </c>
      <c r="L2344" s="36">
        <f t="shared" si="436"/>
        <v>3682.1348206581679</v>
      </c>
      <c r="M2344" s="36">
        <f t="shared" si="437"/>
        <v>3682.1348206581679</v>
      </c>
      <c r="N2344" s="36">
        <f t="shared" si="438"/>
        <v>6.4587525357975226E-2</v>
      </c>
      <c r="O2344" s="36">
        <f t="shared" si="439"/>
        <v>13558116.837503359</v>
      </c>
      <c r="P2344" s="35">
        <f t="shared" si="442"/>
        <v>13558116.837503359</v>
      </c>
    </row>
    <row r="2345" spans="1:16" ht="17" x14ac:dyDescent="0.4">
      <c r="A2345" s="1">
        <v>2344</v>
      </c>
      <c r="B2345" s="21">
        <v>42157</v>
      </c>
      <c r="C2345" s="43">
        <v>4</v>
      </c>
      <c r="D2345" s="22">
        <v>59354</v>
      </c>
      <c r="E2345" s="25">
        <f t="shared" si="443"/>
        <v>55412.5</v>
      </c>
      <c r="F2345" s="25">
        <f t="shared" si="444"/>
        <v>55539</v>
      </c>
      <c r="G2345" s="25">
        <f t="shared" si="433"/>
        <v>1.0686904697599884</v>
      </c>
      <c r="H2345" s="25">
        <f t="shared" si="440"/>
        <v>1.0012225194949984</v>
      </c>
      <c r="I2345" s="4">
        <f t="shared" si="434"/>
        <v>59281.527177332435</v>
      </c>
      <c r="J2345" s="25">
        <f t="shared" si="441"/>
        <v>53292.931263073675</v>
      </c>
      <c r="K2345" s="15">
        <f t="shared" si="435"/>
        <v>53358.082910488396</v>
      </c>
      <c r="L2345" s="36">
        <f t="shared" si="436"/>
        <v>5995.917089511604</v>
      </c>
      <c r="M2345" s="36">
        <f t="shared" si="437"/>
        <v>5995.917089511604</v>
      </c>
      <c r="N2345" s="36">
        <f t="shared" si="438"/>
        <v>0.10101959580671234</v>
      </c>
      <c r="O2345" s="36">
        <f t="shared" si="439"/>
        <v>35951021.744297303</v>
      </c>
      <c r="P2345" s="35">
        <f t="shared" si="442"/>
        <v>35951021.744297303</v>
      </c>
    </row>
    <row r="2346" spans="1:16" ht="17" x14ac:dyDescent="0.4">
      <c r="A2346" s="1">
        <v>2345</v>
      </c>
      <c r="B2346" s="21">
        <v>42158</v>
      </c>
      <c r="C2346" s="43">
        <v>1</v>
      </c>
      <c r="D2346" s="22">
        <v>59954</v>
      </c>
      <c r="E2346" s="25">
        <f t="shared" si="443"/>
        <v>55665.5</v>
      </c>
      <c r="F2346" s="25">
        <f t="shared" si="444"/>
        <v>55999.5</v>
      </c>
      <c r="G2346" s="25">
        <f t="shared" si="433"/>
        <v>1.0706167019348387</v>
      </c>
      <c r="H2346" s="25">
        <f t="shared" si="440"/>
        <v>0.99908176007043725</v>
      </c>
      <c r="I2346" s="4">
        <f t="shared" si="434"/>
        <v>60009.102754286221</v>
      </c>
      <c r="J2346" s="25">
        <f t="shared" si="441"/>
        <v>53293.471929136518</v>
      </c>
      <c r="K2346" s="15">
        <f t="shared" si="435"/>
        <v>53244.535735226156</v>
      </c>
      <c r="L2346" s="36">
        <f t="shared" si="436"/>
        <v>6709.4642647738438</v>
      </c>
      <c r="M2346" s="36">
        <f t="shared" si="437"/>
        <v>6709.4642647738438</v>
      </c>
      <c r="N2346" s="36">
        <f t="shared" si="438"/>
        <v>0.1119102022346106</v>
      </c>
      <c r="O2346" s="36">
        <f t="shared" si="439"/>
        <v>45016910.720277213</v>
      </c>
      <c r="P2346" s="35">
        <f t="shared" si="442"/>
        <v>45016910.720277213</v>
      </c>
    </row>
    <row r="2347" spans="1:16" ht="17" x14ac:dyDescent="0.4">
      <c r="A2347" s="1">
        <v>2346</v>
      </c>
      <c r="B2347" s="21">
        <v>42159</v>
      </c>
      <c r="C2347" s="43">
        <v>2</v>
      </c>
      <c r="D2347" s="22">
        <v>46344</v>
      </c>
      <c r="E2347" s="25">
        <f t="shared" si="443"/>
        <v>56333.5</v>
      </c>
      <c r="F2347" s="25">
        <f t="shared" si="444"/>
        <v>55533.5</v>
      </c>
      <c r="G2347" s="25">
        <f t="shared" si="433"/>
        <v>0.83452330575238365</v>
      </c>
      <c r="H2347" s="25">
        <f t="shared" si="440"/>
        <v>0.99903006100488578</v>
      </c>
      <c r="I2347" s="4">
        <f t="shared" si="434"/>
        <v>46388.994494704551</v>
      </c>
      <c r="J2347" s="25">
        <f t="shared" si="441"/>
        <v>53294.012595199361</v>
      </c>
      <c r="K2347" s="15">
        <f t="shared" si="435"/>
        <v>53242.320654177172</v>
      </c>
      <c r="L2347" s="36">
        <f t="shared" si="436"/>
        <v>-6898.3206541771724</v>
      </c>
      <c r="M2347" s="36">
        <f t="shared" si="437"/>
        <v>6898.3206541771724</v>
      </c>
      <c r="N2347" s="36">
        <f t="shared" si="438"/>
        <v>0.14885035072883593</v>
      </c>
      <c r="O2347" s="36">
        <f t="shared" si="439"/>
        <v>47586827.847847372</v>
      </c>
      <c r="P2347" s="35">
        <f t="shared" si="442"/>
        <v>47586827.847847372</v>
      </c>
    </row>
    <row r="2348" spans="1:16" ht="17" x14ac:dyDescent="0.4">
      <c r="A2348" s="1">
        <v>2347</v>
      </c>
      <c r="B2348" s="21">
        <v>42160</v>
      </c>
      <c r="C2348" s="43">
        <v>3</v>
      </c>
      <c r="D2348" s="22">
        <v>59682</v>
      </c>
      <c r="E2348" s="25">
        <f t="shared" si="443"/>
        <v>54733.5</v>
      </c>
      <c r="F2348" s="25">
        <f t="shared" si="444"/>
        <v>53167</v>
      </c>
      <c r="G2348" s="25">
        <f t="shared" si="433"/>
        <v>1.1225384166870427</v>
      </c>
      <c r="H2348" s="25">
        <f t="shared" si="440"/>
        <v>1.0006656594296783</v>
      </c>
      <c r="I2348" s="4">
        <f t="shared" si="434"/>
        <v>59642.298541568118</v>
      </c>
      <c r="J2348" s="25">
        <f t="shared" si="441"/>
        <v>53294.553261262205</v>
      </c>
      <c r="K2348" s="15">
        <f t="shared" si="435"/>
        <v>53330.029283191056</v>
      </c>
      <c r="L2348" s="36">
        <f t="shared" si="436"/>
        <v>6351.9707168089444</v>
      </c>
      <c r="M2348" s="36">
        <f t="shared" si="437"/>
        <v>6351.9707168089444</v>
      </c>
      <c r="N2348" s="36">
        <f t="shared" si="438"/>
        <v>0.10643025898610878</v>
      </c>
      <c r="O2348" s="36">
        <f t="shared" si="439"/>
        <v>40347531.987198338</v>
      </c>
      <c r="P2348" s="35">
        <f t="shared" si="442"/>
        <v>40347531.987198338</v>
      </c>
    </row>
    <row r="2349" spans="1:16" ht="17" x14ac:dyDescent="0.4">
      <c r="A2349" s="1">
        <v>2348</v>
      </c>
      <c r="B2349" s="21">
        <v>42161</v>
      </c>
      <c r="C2349" s="43">
        <v>4</v>
      </c>
      <c r="D2349" s="22">
        <v>52954</v>
      </c>
      <c r="E2349" s="25">
        <f t="shared" si="443"/>
        <v>51600.5</v>
      </c>
      <c r="F2349" s="25">
        <f t="shared" si="444"/>
        <v>53048.75</v>
      </c>
      <c r="G2349" s="25">
        <f t="shared" ref="G2349:G2412" si="445">D2349/F2349</f>
        <v>0.99821390701948676</v>
      </c>
      <c r="H2349" s="25">
        <f t="shared" si="440"/>
        <v>1.0012225194949984</v>
      </c>
      <c r="I2349" s="4">
        <f t="shared" ref="I2349:I2412" si="446">D2349/H2349</f>
        <v>52889.341748634659</v>
      </c>
      <c r="J2349" s="25">
        <f t="shared" si="441"/>
        <v>53295.093927325055</v>
      </c>
      <c r="K2349" s="15">
        <f t="shared" ref="K2349:K2412" si="447">H2349*J2349</f>
        <v>53360.248218638983</v>
      </c>
      <c r="L2349" s="36">
        <f t="shared" ref="L2349:L2412" si="448">D2349-K2349</f>
        <v>-406.24821863898251</v>
      </c>
      <c r="M2349" s="36">
        <f t="shared" ref="M2349:M2412" si="449">ABS(L2349)</f>
        <v>406.24821863898251</v>
      </c>
      <c r="N2349" s="36">
        <f t="shared" ref="N2349:N2412" si="450">M2349/D2349</f>
        <v>7.6717192023073328E-3</v>
      </c>
      <c r="O2349" s="36">
        <f t="shared" ref="O2349:O2412" si="451">L2349^2</f>
        <v>165037.61514734654</v>
      </c>
      <c r="P2349" s="35">
        <f t="shared" si="442"/>
        <v>165037.61514734654</v>
      </c>
    </row>
    <row r="2350" spans="1:16" ht="17" x14ac:dyDescent="0.4">
      <c r="A2350" s="1">
        <v>2349</v>
      </c>
      <c r="B2350" s="21">
        <v>42162</v>
      </c>
      <c r="C2350" s="43">
        <v>1</v>
      </c>
      <c r="D2350" s="22">
        <v>47422</v>
      </c>
      <c r="E2350" s="25">
        <f t="shared" si="443"/>
        <v>54497</v>
      </c>
      <c r="F2350" s="25">
        <f t="shared" si="444"/>
        <v>54423.125</v>
      </c>
      <c r="G2350" s="25">
        <f t="shared" si="445"/>
        <v>0.87135753413645389</v>
      </c>
      <c r="H2350" s="25">
        <f t="shared" si="440"/>
        <v>0.99908176007043725</v>
      </c>
      <c r="I2350" s="4">
        <f t="shared" si="446"/>
        <v>47465.584795239032</v>
      </c>
      <c r="J2350" s="25">
        <f t="shared" si="441"/>
        <v>53295.634593387898</v>
      </c>
      <c r="K2350" s="15">
        <f t="shared" si="447"/>
        <v>53246.696413632861</v>
      </c>
      <c r="L2350" s="36">
        <f t="shared" si="448"/>
        <v>-5824.6964136328606</v>
      </c>
      <c r="M2350" s="36">
        <f t="shared" si="449"/>
        <v>5824.6964136328606</v>
      </c>
      <c r="N2350" s="36">
        <f t="shared" si="450"/>
        <v>0.12282688232535238</v>
      </c>
      <c r="O2350" s="36">
        <f t="shared" si="451"/>
        <v>33927088.31098751</v>
      </c>
      <c r="P2350" s="35">
        <f t="shared" si="442"/>
        <v>33927088.31098751</v>
      </c>
    </row>
    <row r="2351" spans="1:16" ht="17" x14ac:dyDescent="0.4">
      <c r="A2351" s="1">
        <v>2350</v>
      </c>
      <c r="B2351" s="21">
        <v>42163</v>
      </c>
      <c r="C2351" s="43">
        <v>2</v>
      </c>
      <c r="D2351" s="22">
        <v>57930</v>
      </c>
      <c r="E2351" s="25">
        <f t="shared" si="443"/>
        <v>54349.25</v>
      </c>
      <c r="F2351" s="25">
        <f t="shared" si="444"/>
        <v>54861</v>
      </c>
      <c r="G2351" s="25">
        <f t="shared" si="445"/>
        <v>1.0559413791217804</v>
      </c>
      <c r="H2351" s="25">
        <f t="shared" si="440"/>
        <v>0.99903006100488578</v>
      </c>
      <c r="I2351" s="4">
        <f t="shared" si="446"/>
        <v>57986.243118380691</v>
      </c>
      <c r="J2351" s="25">
        <f t="shared" si="441"/>
        <v>53296.175259450742</v>
      </c>
      <c r="K2351" s="15">
        <f t="shared" si="447"/>
        <v>53244.481220776157</v>
      </c>
      <c r="L2351" s="36">
        <f t="shared" si="448"/>
        <v>4685.518779223843</v>
      </c>
      <c r="M2351" s="36">
        <f t="shared" si="449"/>
        <v>4685.518779223843</v>
      </c>
      <c r="N2351" s="36">
        <f t="shared" si="450"/>
        <v>8.0882423256064956E-2</v>
      </c>
      <c r="O2351" s="36">
        <f t="shared" si="451"/>
        <v>21954086.230459291</v>
      </c>
      <c r="P2351" s="35">
        <f t="shared" si="442"/>
        <v>21954086.230459291</v>
      </c>
    </row>
    <row r="2352" spans="1:16" ht="17" x14ac:dyDescent="0.4">
      <c r="A2352" s="1">
        <v>2351</v>
      </c>
      <c r="B2352" s="21">
        <v>42164</v>
      </c>
      <c r="C2352" s="43">
        <v>3</v>
      </c>
      <c r="D2352" s="22">
        <v>59091</v>
      </c>
      <c r="E2352" s="25">
        <f t="shared" si="443"/>
        <v>55372.75</v>
      </c>
      <c r="F2352" s="25">
        <f t="shared" si="444"/>
        <v>55002.5</v>
      </c>
      <c r="G2352" s="25">
        <f t="shared" si="445"/>
        <v>1.0743329848643244</v>
      </c>
      <c r="H2352" s="25">
        <f t="shared" si="440"/>
        <v>1.0006656594296783</v>
      </c>
      <c r="I2352" s="4">
        <f t="shared" si="446"/>
        <v>59051.691684591693</v>
      </c>
      <c r="J2352" s="25">
        <f t="shared" si="441"/>
        <v>53296.715925513585</v>
      </c>
      <c r="K2352" s="15">
        <f t="shared" si="447"/>
        <v>53332.193387040294</v>
      </c>
      <c r="L2352" s="36">
        <f t="shared" si="448"/>
        <v>5758.8066129597064</v>
      </c>
      <c r="M2352" s="36">
        <f t="shared" si="449"/>
        <v>5758.8066129597064</v>
      </c>
      <c r="N2352" s="36">
        <f t="shared" si="450"/>
        <v>9.7456577363045235E-2</v>
      </c>
      <c r="O2352" s="36">
        <f t="shared" si="451"/>
        <v>33163853.605468445</v>
      </c>
      <c r="P2352" s="35">
        <f t="shared" si="442"/>
        <v>33163853.605468445</v>
      </c>
    </row>
    <row r="2353" spans="1:16" ht="17" x14ac:dyDescent="0.4">
      <c r="A2353" s="1">
        <v>2352</v>
      </c>
      <c r="B2353" s="21">
        <v>42165</v>
      </c>
      <c r="C2353" s="43">
        <v>4</v>
      </c>
      <c r="D2353" s="22">
        <v>57048</v>
      </c>
      <c r="E2353" s="25">
        <f t="shared" si="443"/>
        <v>54632.25</v>
      </c>
      <c r="F2353" s="25">
        <f t="shared" si="444"/>
        <v>54321.875</v>
      </c>
      <c r="G2353" s="25">
        <f t="shared" si="445"/>
        <v>1.0501846631766669</v>
      </c>
      <c r="H2353" s="25">
        <f t="shared" si="440"/>
        <v>1.0012225194949984</v>
      </c>
      <c r="I2353" s="4">
        <f t="shared" si="446"/>
        <v>56978.342865054765</v>
      </c>
      <c r="J2353" s="25">
        <f t="shared" si="441"/>
        <v>53297.256591576428</v>
      </c>
      <c r="K2353" s="15">
        <f t="shared" si="447"/>
        <v>53362.413526789562</v>
      </c>
      <c r="L2353" s="36">
        <f t="shared" si="448"/>
        <v>3685.5864732104383</v>
      </c>
      <c r="M2353" s="36">
        <f t="shared" si="449"/>
        <v>3685.5864732104383</v>
      </c>
      <c r="N2353" s="36">
        <f t="shared" si="450"/>
        <v>6.4605007593788358E-2</v>
      </c>
      <c r="O2353" s="36">
        <f t="shared" si="451"/>
        <v>13583547.651511757</v>
      </c>
      <c r="P2353" s="35">
        <f t="shared" si="442"/>
        <v>13583547.651511757</v>
      </c>
    </row>
    <row r="2354" spans="1:16" ht="17" x14ac:dyDescent="0.4">
      <c r="A2354" s="1">
        <v>2353</v>
      </c>
      <c r="B2354" s="21">
        <v>42166</v>
      </c>
      <c r="C2354" s="43">
        <v>1</v>
      </c>
      <c r="D2354" s="22">
        <v>44460</v>
      </c>
      <c r="E2354" s="25">
        <f t="shared" si="443"/>
        <v>54011.5</v>
      </c>
      <c r="F2354" s="25">
        <f t="shared" si="444"/>
        <v>52765.875</v>
      </c>
      <c r="G2354" s="25">
        <f t="shared" si="445"/>
        <v>0.84259002622433532</v>
      </c>
      <c r="H2354" s="25">
        <f t="shared" si="440"/>
        <v>0.99908176007043725</v>
      </c>
      <c r="I2354" s="4">
        <f t="shared" si="446"/>
        <v>44500.86246881885</v>
      </c>
      <c r="J2354" s="25">
        <f t="shared" si="441"/>
        <v>53297.797257639279</v>
      </c>
      <c r="K2354" s="15">
        <f t="shared" si="447"/>
        <v>53248.857092039572</v>
      </c>
      <c r="L2354" s="36">
        <f t="shared" si="448"/>
        <v>-8788.8570920395723</v>
      </c>
      <c r="M2354" s="36">
        <f t="shared" si="449"/>
        <v>8788.8570920395723</v>
      </c>
      <c r="N2354" s="36">
        <f t="shared" si="450"/>
        <v>0.19768009653710239</v>
      </c>
      <c r="O2354" s="36">
        <f t="shared" si="451"/>
        <v>77244008.98429428</v>
      </c>
      <c r="P2354" s="35">
        <f t="shared" si="442"/>
        <v>77244008.98429428</v>
      </c>
    </row>
    <row r="2355" spans="1:16" ht="17" x14ac:dyDescent="0.4">
      <c r="A2355" s="1">
        <v>2354</v>
      </c>
      <c r="B2355" s="21">
        <v>42167</v>
      </c>
      <c r="C2355" s="43">
        <v>2</v>
      </c>
      <c r="D2355" s="22">
        <v>55447</v>
      </c>
      <c r="E2355" s="25">
        <f t="shared" si="443"/>
        <v>51520.25</v>
      </c>
      <c r="F2355" s="25">
        <f t="shared" si="444"/>
        <v>49935.5</v>
      </c>
      <c r="G2355" s="25">
        <f t="shared" si="445"/>
        <v>1.1103723803706782</v>
      </c>
      <c r="H2355" s="25">
        <f t="shared" si="440"/>
        <v>0.99903006100488578</v>
      </c>
      <c r="I2355" s="4">
        <f t="shared" si="446"/>
        <v>55500.832421627034</v>
      </c>
      <c r="J2355" s="25">
        <f t="shared" si="441"/>
        <v>53298.337923702122</v>
      </c>
      <c r="K2355" s="15">
        <f t="shared" si="447"/>
        <v>53246.641787375149</v>
      </c>
      <c r="L2355" s="36">
        <f t="shared" si="448"/>
        <v>2200.3582126248511</v>
      </c>
      <c r="M2355" s="36">
        <f t="shared" si="449"/>
        <v>2200.3582126248511</v>
      </c>
      <c r="N2355" s="36">
        <f t="shared" si="450"/>
        <v>3.9683990344380242E-2</v>
      </c>
      <c r="O2355" s="36">
        <f t="shared" si="451"/>
        <v>4841576.2638656292</v>
      </c>
      <c r="P2355" s="35">
        <f t="shared" si="442"/>
        <v>4841576.2638656292</v>
      </c>
    </row>
    <row r="2356" spans="1:16" ht="17" x14ac:dyDescent="0.4">
      <c r="A2356" s="1">
        <v>2355</v>
      </c>
      <c r="B2356" s="21">
        <v>42168</v>
      </c>
      <c r="C2356" s="43">
        <v>3</v>
      </c>
      <c r="D2356" s="22">
        <v>49126</v>
      </c>
      <c r="E2356" s="25">
        <f t="shared" si="443"/>
        <v>48350.75</v>
      </c>
      <c r="F2356" s="25">
        <f t="shared" si="444"/>
        <v>49630</v>
      </c>
      <c r="G2356" s="25">
        <f t="shared" si="445"/>
        <v>0.98984485190409022</v>
      </c>
      <c r="H2356" s="25">
        <f t="shared" si="440"/>
        <v>1.0006656594296783</v>
      </c>
      <c r="I2356" s="4">
        <f t="shared" si="446"/>
        <v>49093.320568229537</v>
      </c>
      <c r="J2356" s="25">
        <f t="shared" si="441"/>
        <v>53298.878589764965</v>
      </c>
      <c r="K2356" s="15">
        <f t="shared" si="447"/>
        <v>53334.357490889524</v>
      </c>
      <c r="L2356" s="36">
        <f t="shared" si="448"/>
        <v>-4208.3574908895243</v>
      </c>
      <c r="M2356" s="36">
        <f t="shared" si="449"/>
        <v>4208.3574908895243</v>
      </c>
      <c r="N2356" s="36">
        <f t="shared" si="450"/>
        <v>8.5664566439146772E-2</v>
      </c>
      <c r="O2356" s="36">
        <f t="shared" si="451"/>
        <v>17710272.771125972</v>
      </c>
      <c r="P2356" s="35">
        <f t="shared" si="442"/>
        <v>17710272.771125972</v>
      </c>
    </row>
    <row r="2357" spans="1:16" ht="17" x14ac:dyDescent="0.4">
      <c r="A2357" s="1">
        <v>2356</v>
      </c>
      <c r="B2357" s="21">
        <v>42169</v>
      </c>
      <c r="C2357" s="43">
        <v>4</v>
      </c>
      <c r="D2357" s="22">
        <v>44370</v>
      </c>
      <c r="E2357" s="25">
        <f t="shared" si="443"/>
        <v>50909.25</v>
      </c>
      <c r="F2357" s="25">
        <f t="shared" si="444"/>
        <v>50943.25</v>
      </c>
      <c r="G2357" s="25">
        <f t="shared" si="445"/>
        <v>0.87096916667075619</v>
      </c>
      <c r="H2357" s="25">
        <f t="shared" si="440"/>
        <v>1.0012225194949984</v>
      </c>
      <c r="I2357" s="4">
        <f t="shared" si="446"/>
        <v>44315.823042393771</v>
      </c>
      <c r="J2357" s="25">
        <f t="shared" si="441"/>
        <v>53299.419255827808</v>
      </c>
      <c r="K2357" s="15">
        <f t="shared" si="447"/>
        <v>53364.578834940148</v>
      </c>
      <c r="L2357" s="36">
        <f t="shared" si="448"/>
        <v>-8994.5788349401482</v>
      </c>
      <c r="M2357" s="36">
        <f t="shared" si="449"/>
        <v>8994.5788349401482</v>
      </c>
      <c r="N2357" s="36">
        <f t="shared" si="450"/>
        <v>0.20271757572549354</v>
      </c>
      <c r="O2357" s="36">
        <f t="shared" si="451"/>
        <v>80902448.417953268</v>
      </c>
      <c r="P2357" s="35">
        <f t="shared" si="442"/>
        <v>80902448.417953268</v>
      </c>
    </row>
    <row r="2358" spans="1:16" ht="17" x14ac:dyDescent="0.4">
      <c r="A2358" s="1">
        <v>2357</v>
      </c>
      <c r="B2358" s="21">
        <v>42170</v>
      </c>
      <c r="C2358" s="43">
        <v>1</v>
      </c>
      <c r="D2358" s="22">
        <v>54694</v>
      </c>
      <c r="E2358" s="25">
        <f t="shared" si="443"/>
        <v>50977.25</v>
      </c>
      <c r="F2358" s="25">
        <f t="shared" si="444"/>
        <v>51690.75</v>
      </c>
      <c r="G2358" s="25">
        <f t="shared" si="445"/>
        <v>1.0581003371009319</v>
      </c>
      <c r="H2358" s="25">
        <f t="shared" si="440"/>
        <v>0.99908176007043725</v>
      </c>
      <c r="I2358" s="4">
        <f t="shared" si="446"/>
        <v>54744.26837313491</v>
      </c>
      <c r="J2358" s="25">
        <f t="shared" si="441"/>
        <v>53299.959921890651</v>
      </c>
      <c r="K2358" s="15">
        <f t="shared" si="447"/>
        <v>53251.017770446277</v>
      </c>
      <c r="L2358" s="36">
        <f t="shared" si="448"/>
        <v>1442.9822295537233</v>
      </c>
      <c r="M2358" s="36">
        <f t="shared" si="449"/>
        <v>1442.9822295537233</v>
      </c>
      <c r="N2358" s="36">
        <f t="shared" si="450"/>
        <v>2.6382824981784535E-2</v>
      </c>
      <c r="O2358" s="36">
        <f t="shared" si="451"/>
        <v>2082197.7148078342</v>
      </c>
      <c r="P2358" s="35">
        <f t="shared" si="442"/>
        <v>2082197.7148078342</v>
      </c>
    </row>
    <row r="2359" spans="1:16" ht="17" x14ac:dyDescent="0.4">
      <c r="A2359" s="1">
        <v>2358</v>
      </c>
      <c r="B2359" s="21">
        <v>42171</v>
      </c>
      <c r="C2359" s="43">
        <v>2</v>
      </c>
      <c r="D2359" s="22">
        <v>55719</v>
      </c>
      <c r="E2359" s="25">
        <f t="shared" si="443"/>
        <v>52404.25</v>
      </c>
      <c r="F2359" s="25">
        <f t="shared" si="444"/>
        <v>52349</v>
      </c>
      <c r="G2359" s="25">
        <f t="shared" si="445"/>
        <v>1.0643756327723548</v>
      </c>
      <c r="H2359" s="25">
        <f t="shared" si="440"/>
        <v>0.99903006100488578</v>
      </c>
      <c r="I2359" s="4">
        <f t="shared" si="446"/>
        <v>55773.096501174761</v>
      </c>
      <c r="J2359" s="25">
        <f t="shared" si="441"/>
        <v>53300.500587953495</v>
      </c>
      <c r="K2359" s="15">
        <f t="shared" si="447"/>
        <v>53248.802353974133</v>
      </c>
      <c r="L2359" s="36">
        <f t="shared" si="448"/>
        <v>2470.1976460258666</v>
      </c>
      <c r="M2359" s="36">
        <f t="shared" si="449"/>
        <v>2470.1976460258666</v>
      </c>
      <c r="N2359" s="36">
        <f t="shared" si="450"/>
        <v>4.4333129561296265E-2</v>
      </c>
      <c r="O2359" s="36">
        <f t="shared" si="451"/>
        <v>6101876.4104317324</v>
      </c>
      <c r="P2359" s="35">
        <f t="shared" si="442"/>
        <v>6101876.4104317324</v>
      </c>
    </row>
    <row r="2360" spans="1:16" ht="17" x14ac:dyDescent="0.4">
      <c r="A2360" s="1">
        <v>2359</v>
      </c>
      <c r="B2360" s="21">
        <v>42172</v>
      </c>
      <c r="C2360" s="43">
        <v>3</v>
      </c>
      <c r="D2360" s="22">
        <v>54834</v>
      </c>
      <c r="E2360" s="25">
        <f t="shared" si="443"/>
        <v>52293.75</v>
      </c>
      <c r="F2360" s="25">
        <f t="shared" si="444"/>
        <v>52309</v>
      </c>
      <c r="G2360" s="25">
        <f t="shared" si="445"/>
        <v>1.0482708520522281</v>
      </c>
      <c r="H2360" s="25">
        <f t="shared" si="440"/>
        <v>1.0006656594296783</v>
      </c>
      <c r="I2360" s="4">
        <f t="shared" si="446"/>
        <v>54797.52351175138</v>
      </c>
      <c r="J2360" s="25">
        <f t="shared" si="441"/>
        <v>53301.041254016345</v>
      </c>
      <c r="K2360" s="15">
        <f t="shared" si="447"/>
        <v>53336.521594738755</v>
      </c>
      <c r="L2360" s="36">
        <f t="shared" si="448"/>
        <v>1497.4784052612449</v>
      </c>
      <c r="M2360" s="36">
        <f t="shared" si="449"/>
        <v>1497.4784052612449</v>
      </c>
      <c r="N2360" s="36">
        <f t="shared" si="450"/>
        <v>2.7309304542095139E-2</v>
      </c>
      <c r="O2360" s="36">
        <f t="shared" si="451"/>
        <v>2242441.5742237614</v>
      </c>
      <c r="P2360" s="35">
        <f t="shared" si="442"/>
        <v>2242441.5742237614</v>
      </c>
    </row>
    <row r="2361" spans="1:16" ht="17" x14ac:dyDescent="0.4">
      <c r="A2361" s="1">
        <v>2360</v>
      </c>
      <c r="B2361" s="21">
        <v>42173</v>
      </c>
      <c r="C2361" s="43">
        <v>4</v>
      </c>
      <c r="D2361" s="22">
        <v>43928</v>
      </c>
      <c r="E2361" s="25">
        <f t="shared" si="443"/>
        <v>52324.25</v>
      </c>
      <c r="F2361" s="25">
        <f t="shared" si="444"/>
        <v>51483.625</v>
      </c>
      <c r="G2361" s="25">
        <f t="shared" si="445"/>
        <v>0.85324217166137772</v>
      </c>
      <c r="H2361" s="25">
        <f t="shared" si="440"/>
        <v>1.0012225194949984</v>
      </c>
      <c r="I2361" s="4">
        <f t="shared" si="446"/>
        <v>43874.362736224335</v>
      </c>
      <c r="J2361" s="25">
        <f t="shared" si="441"/>
        <v>53301.581920079188</v>
      </c>
      <c r="K2361" s="15">
        <f t="shared" si="447"/>
        <v>53366.744143090742</v>
      </c>
      <c r="L2361" s="36">
        <f t="shared" si="448"/>
        <v>-9438.744143090742</v>
      </c>
      <c r="M2361" s="36">
        <f t="shared" si="449"/>
        <v>9438.744143090742</v>
      </c>
      <c r="N2361" s="36">
        <f t="shared" si="450"/>
        <v>0.21486851536811924</v>
      </c>
      <c r="O2361" s="36">
        <f t="shared" si="451"/>
        <v>89089890.99872978</v>
      </c>
      <c r="P2361" s="35">
        <f t="shared" si="442"/>
        <v>89089890.99872978</v>
      </c>
    </row>
    <row r="2362" spans="1:16" ht="17" x14ac:dyDescent="0.4">
      <c r="A2362" s="1">
        <v>2361</v>
      </c>
      <c r="B2362" s="21">
        <v>42174</v>
      </c>
      <c r="C2362" s="43">
        <v>1</v>
      </c>
      <c r="D2362" s="22">
        <v>54816</v>
      </c>
      <c r="E2362" s="25">
        <f t="shared" si="443"/>
        <v>50643</v>
      </c>
      <c r="F2362" s="25">
        <f t="shared" si="444"/>
        <v>49329.375</v>
      </c>
      <c r="G2362" s="25">
        <f t="shared" si="445"/>
        <v>1.111224295868334</v>
      </c>
      <c r="H2362" s="25">
        <f t="shared" si="440"/>
        <v>0.99908176007043725</v>
      </c>
      <c r="I2362" s="4">
        <f t="shared" si="446"/>
        <v>54866.380501366941</v>
      </c>
      <c r="J2362" s="25">
        <f t="shared" si="441"/>
        <v>53302.122586142032</v>
      </c>
      <c r="K2362" s="15">
        <f t="shared" si="447"/>
        <v>53253.178448852988</v>
      </c>
      <c r="L2362" s="36">
        <f t="shared" si="448"/>
        <v>1562.8215511470116</v>
      </c>
      <c r="M2362" s="36">
        <f t="shared" si="449"/>
        <v>1562.8215511470116</v>
      </c>
      <c r="N2362" s="36">
        <f t="shared" si="450"/>
        <v>2.851031726406545E-2</v>
      </c>
      <c r="O2362" s="36">
        <f t="shared" si="451"/>
        <v>2442411.2007295517</v>
      </c>
      <c r="P2362" s="35">
        <f t="shared" si="442"/>
        <v>2442411.2007295517</v>
      </c>
    </row>
    <row r="2363" spans="1:16" ht="17" x14ac:dyDescent="0.4">
      <c r="A2363" s="1">
        <v>2362</v>
      </c>
      <c r="B2363" s="21">
        <v>42175</v>
      </c>
      <c r="C2363" s="43">
        <v>2</v>
      </c>
      <c r="D2363" s="22">
        <v>48994</v>
      </c>
      <c r="E2363" s="25">
        <f t="shared" si="443"/>
        <v>48015.75</v>
      </c>
      <c r="F2363" s="25">
        <f t="shared" si="444"/>
        <v>49235.875</v>
      </c>
      <c r="G2363" s="25">
        <f t="shared" si="445"/>
        <v>0.99508742355040913</v>
      </c>
      <c r="H2363" s="25">
        <f t="shared" si="440"/>
        <v>0.99903006100488578</v>
      </c>
      <c r="I2363" s="4">
        <f t="shared" si="446"/>
        <v>49041.567328533463</v>
      </c>
      <c r="J2363" s="25">
        <f t="shared" si="441"/>
        <v>53302.663252204875</v>
      </c>
      <c r="K2363" s="15">
        <f t="shared" si="447"/>
        <v>53250.962920573118</v>
      </c>
      <c r="L2363" s="36">
        <f t="shared" si="448"/>
        <v>-4256.962920573118</v>
      </c>
      <c r="M2363" s="36">
        <f t="shared" si="449"/>
        <v>4256.962920573118</v>
      </c>
      <c r="N2363" s="36">
        <f t="shared" si="450"/>
        <v>8.688743357499118E-2</v>
      </c>
      <c r="O2363" s="36">
        <f t="shared" si="451"/>
        <v>18121733.307134412</v>
      </c>
      <c r="P2363" s="35">
        <f t="shared" si="442"/>
        <v>18121733.307134412</v>
      </c>
    </row>
    <row r="2364" spans="1:16" ht="17" x14ac:dyDescent="0.4">
      <c r="A2364" s="1">
        <v>2363</v>
      </c>
      <c r="B2364" s="21">
        <v>42176</v>
      </c>
      <c r="C2364" s="43">
        <v>3</v>
      </c>
      <c r="D2364" s="22">
        <v>44325</v>
      </c>
      <c r="E2364" s="25">
        <f t="shared" si="443"/>
        <v>50456</v>
      </c>
      <c r="F2364" s="25">
        <f t="shared" si="444"/>
        <v>50680.375</v>
      </c>
      <c r="G2364" s="25">
        <f t="shared" si="445"/>
        <v>0.87459889552908798</v>
      </c>
      <c r="H2364" s="25">
        <f t="shared" si="440"/>
        <v>1.0006656594296783</v>
      </c>
      <c r="I2364" s="4">
        <f t="shared" si="446"/>
        <v>44295.514273231573</v>
      </c>
      <c r="J2364" s="25">
        <f t="shared" si="441"/>
        <v>53303.203918267718</v>
      </c>
      <c r="K2364" s="15">
        <f t="shared" si="447"/>
        <v>53338.685698587979</v>
      </c>
      <c r="L2364" s="36">
        <f t="shared" si="448"/>
        <v>-9013.6856985879785</v>
      </c>
      <c r="M2364" s="36">
        <f t="shared" si="449"/>
        <v>9013.6856985879785</v>
      </c>
      <c r="N2364" s="36">
        <f t="shared" si="450"/>
        <v>0.20335444328455676</v>
      </c>
      <c r="O2364" s="36">
        <f t="shared" si="451"/>
        <v>81246529.872929454</v>
      </c>
      <c r="P2364" s="35">
        <f t="shared" si="442"/>
        <v>81246529.872929454</v>
      </c>
    </row>
    <row r="2365" spans="1:16" ht="17" x14ac:dyDescent="0.4">
      <c r="A2365" s="1">
        <v>2364</v>
      </c>
      <c r="B2365" s="21">
        <v>42177</v>
      </c>
      <c r="C2365" s="43">
        <v>4</v>
      </c>
      <c r="D2365" s="22">
        <v>53689</v>
      </c>
      <c r="E2365" s="25">
        <f t="shared" si="443"/>
        <v>50904.75</v>
      </c>
      <c r="F2365" s="25">
        <f t="shared" si="444"/>
        <v>51845.25</v>
      </c>
      <c r="G2365" s="25">
        <f t="shared" si="445"/>
        <v>1.0355625635906858</v>
      </c>
      <c r="H2365" s="25">
        <f t="shared" si="440"/>
        <v>1.0012225194949984</v>
      </c>
      <c r="I2365" s="4">
        <f t="shared" si="446"/>
        <v>53623.444293961671</v>
      </c>
      <c r="J2365" s="25">
        <f t="shared" si="441"/>
        <v>53303.744584330561</v>
      </c>
      <c r="K2365" s="15">
        <f t="shared" si="447"/>
        <v>53368.909451241321</v>
      </c>
      <c r="L2365" s="36">
        <f t="shared" si="448"/>
        <v>320.09054875867878</v>
      </c>
      <c r="M2365" s="36">
        <f t="shared" si="449"/>
        <v>320.09054875867878</v>
      </c>
      <c r="N2365" s="36">
        <f t="shared" si="450"/>
        <v>5.9619391078000851E-3</v>
      </c>
      <c r="O2365" s="36">
        <f t="shared" si="451"/>
        <v>102457.95940463211</v>
      </c>
      <c r="P2365" s="35">
        <f t="shared" si="442"/>
        <v>102457.95940463211</v>
      </c>
    </row>
    <row r="2366" spans="1:16" ht="17" x14ac:dyDescent="0.4">
      <c r="A2366" s="1">
        <v>2365</v>
      </c>
      <c r="B2366" s="21">
        <v>42178</v>
      </c>
      <c r="C2366" s="43">
        <v>1</v>
      </c>
      <c r="D2366" s="22">
        <v>56611</v>
      </c>
      <c r="E2366" s="25">
        <f t="shared" si="443"/>
        <v>52785.75</v>
      </c>
      <c r="F2366" s="25">
        <f t="shared" si="444"/>
        <v>52761.375</v>
      </c>
      <c r="G2366" s="25">
        <f t="shared" si="445"/>
        <v>1.0729629392713893</v>
      </c>
      <c r="H2366" s="25">
        <f t="shared" si="440"/>
        <v>0.99908176007043725</v>
      </c>
      <c r="I2366" s="4">
        <f t="shared" si="446"/>
        <v>56663.030256911916</v>
      </c>
      <c r="J2366" s="25">
        <f t="shared" si="441"/>
        <v>53304.285250393412</v>
      </c>
      <c r="K2366" s="15">
        <f t="shared" si="447"/>
        <v>53255.3391272597</v>
      </c>
      <c r="L2366" s="36">
        <f t="shared" si="448"/>
        <v>3355.6608727403</v>
      </c>
      <c r="M2366" s="36">
        <f t="shared" si="449"/>
        <v>3355.6608727403</v>
      </c>
      <c r="N2366" s="36">
        <f t="shared" si="450"/>
        <v>5.9275774544528446E-2</v>
      </c>
      <c r="O2366" s="36">
        <f t="shared" si="451"/>
        <v>11260459.892840192</v>
      </c>
      <c r="P2366" s="35">
        <f t="shared" si="442"/>
        <v>11260459.892840192</v>
      </c>
    </row>
    <row r="2367" spans="1:16" ht="17" x14ac:dyDescent="0.4">
      <c r="A2367" s="1">
        <v>2366</v>
      </c>
      <c r="B2367" s="21">
        <v>42179</v>
      </c>
      <c r="C2367" s="43">
        <v>2</v>
      </c>
      <c r="D2367" s="22">
        <v>56518</v>
      </c>
      <c r="E2367" s="25">
        <f t="shared" si="443"/>
        <v>52737</v>
      </c>
      <c r="F2367" s="25">
        <f t="shared" si="444"/>
        <v>53127.375</v>
      </c>
      <c r="G2367" s="25">
        <f t="shared" si="445"/>
        <v>1.0638206762521205</v>
      </c>
      <c r="H2367" s="25">
        <f t="shared" si="440"/>
        <v>0.99903006100488578</v>
      </c>
      <c r="I2367" s="4">
        <f t="shared" si="446"/>
        <v>56572.872234846189</v>
      </c>
      <c r="J2367" s="25">
        <f t="shared" si="441"/>
        <v>53304.825916456255</v>
      </c>
      <c r="K2367" s="15">
        <f t="shared" si="447"/>
        <v>53253.12348717211</v>
      </c>
      <c r="L2367" s="36">
        <f t="shared" si="448"/>
        <v>3264.8765128278901</v>
      </c>
      <c r="M2367" s="36">
        <f t="shared" si="449"/>
        <v>3264.8765128278901</v>
      </c>
      <c r="N2367" s="36">
        <f t="shared" si="450"/>
        <v>5.7767021352982943E-2</v>
      </c>
      <c r="O2367" s="36">
        <f t="shared" si="451"/>
        <v>10659418.644015204</v>
      </c>
      <c r="P2367" s="35">
        <f t="shared" si="442"/>
        <v>10659418.644015204</v>
      </c>
    </row>
    <row r="2368" spans="1:16" ht="17" x14ac:dyDescent="0.4">
      <c r="A2368" s="1">
        <v>2367</v>
      </c>
      <c r="B2368" s="21">
        <v>42180</v>
      </c>
      <c r="C2368" s="43">
        <v>3</v>
      </c>
      <c r="D2368" s="22">
        <v>44130</v>
      </c>
      <c r="E2368" s="25">
        <f t="shared" si="443"/>
        <v>53517.75</v>
      </c>
      <c r="F2368" s="25">
        <f t="shared" si="444"/>
        <v>52824.75</v>
      </c>
      <c r="G2368" s="25">
        <f t="shared" si="445"/>
        <v>0.83540385898655456</v>
      </c>
      <c r="H2368" s="25">
        <f t="shared" si="440"/>
        <v>1.0006656594296783</v>
      </c>
      <c r="I2368" s="4">
        <f t="shared" si="446"/>
        <v>44100.643990472854</v>
      </c>
      <c r="J2368" s="25">
        <f t="shared" si="441"/>
        <v>53305.366582519098</v>
      </c>
      <c r="K2368" s="15">
        <f t="shared" si="447"/>
        <v>53340.849802437209</v>
      </c>
      <c r="L2368" s="36">
        <f t="shared" si="448"/>
        <v>-9210.8498024372093</v>
      </c>
      <c r="M2368" s="36">
        <f t="shared" si="449"/>
        <v>9210.8498024372093</v>
      </c>
      <c r="N2368" s="36">
        <f t="shared" si="450"/>
        <v>0.20872082035887626</v>
      </c>
      <c r="O2368" s="36">
        <f t="shared" si="451"/>
        <v>84839754.083057582</v>
      </c>
      <c r="P2368" s="35">
        <f t="shared" si="442"/>
        <v>84839754.083057582</v>
      </c>
    </row>
    <row r="2369" spans="1:16" ht="17" x14ac:dyDescent="0.4">
      <c r="A2369" s="1">
        <v>2368</v>
      </c>
      <c r="B2369" s="21">
        <v>42181</v>
      </c>
      <c r="C2369" s="43">
        <v>4</v>
      </c>
      <c r="D2369" s="22">
        <v>56812</v>
      </c>
      <c r="E2369" s="25">
        <f t="shared" si="443"/>
        <v>52131.75</v>
      </c>
      <c r="F2369" s="25">
        <f t="shared" si="444"/>
        <v>50816.75</v>
      </c>
      <c r="G2369" s="25">
        <f t="shared" si="445"/>
        <v>1.1179778321124432</v>
      </c>
      <c r="H2369" s="25">
        <f t="shared" si="440"/>
        <v>1.0012225194949984</v>
      </c>
      <c r="I2369" s="4">
        <f t="shared" si="446"/>
        <v>56742.631027371535</v>
      </c>
      <c r="J2369" s="25">
        <f t="shared" si="441"/>
        <v>53305.907248581942</v>
      </c>
      <c r="K2369" s="15">
        <f t="shared" si="447"/>
        <v>53371.074759391908</v>
      </c>
      <c r="L2369" s="36">
        <f t="shared" si="448"/>
        <v>3440.9252406080923</v>
      </c>
      <c r="M2369" s="36">
        <f t="shared" si="449"/>
        <v>3440.9252406080923</v>
      </c>
      <c r="N2369" s="36">
        <f t="shared" si="450"/>
        <v>6.0566873910583893E-2</v>
      </c>
      <c r="O2369" s="36">
        <f t="shared" si="451"/>
        <v>11839966.511453858</v>
      </c>
      <c r="P2369" s="35">
        <f t="shared" si="442"/>
        <v>11839966.511453858</v>
      </c>
    </row>
    <row r="2370" spans="1:16" ht="17" x14ac:dyDescent="0.4">
      <c r="A2370" s="1">
        <v>2369</v>
      </c>
      <c r="B2370" s="21">
        <v>42182</v>
      </c>
      <c r="C2370" s="43">
        <v>1</v>
      </c>
      <c r="D2370" s="22">
        <v>51067</v>
      </c>
      <c r="E2370" s="25">
        <f t="shared" si="443"/>
        <v>49501.75</v>
      </c>
      <c r="F2370" s="25">
        <f t="shared" si="444"/>
        <v>51127.5</v>
      </c>
      <c r="G2370" s="25">
        <f t="shared" si="445"/>
        <v>0.99881668378074417</v>
      </c>
      <c r="H2370" s="25">
        <f t="shared" ref="H2370:H2433" si="452">VLOOKUP(C2370,$Q$38:$S$42,3,FALSE)</f>
        <v>0.99908176007043725</v>
      </c>
      <c r="I2370" s="4">
        <f t="shared" si="446"/>
        <v>51113.934855941792</v>
      </c>
      <c r="J2370" s="25">
        <f t="shared" si="441"/>
        <v>53306.447914644785</v>
      </c>
      <c r="K2370" s="15">
        <f t="shared" si="447"/>
        <v>53257.499805666404</v>
      </c>
      <c r="L2370" s="36">
        <f t="shared" si="448"/>
        <v>-2190.4998056664044</v>
      </c>
      <c r="M2370" s="36">
        <f t="shared" si="449"/>
        <v>2190.4998056664044</v>
      </c>
      <c r="N2370" s="36">
        <f t="shared" si="450"/>
        <v>4.2894624819676201E-2</v>
      </c>
      <c r="O2370" s="36">
        <f t="shared" si="451"/>
        <v>4798289.3986245552</v>
      </c>
      <c r="P2370" s="35">
        <f t="shared" si="442"/>
        <v>4798289.3986245552</v>
      </c>
    </row>
    <row r="2371" spans="1:16" ht="17" x14ac:dyDescent="0.4">
      <c r="A2371" s="1">
        <v>2370</v>
      </c>
      <c r="B2371" s="21">
        <v>42183</v>
      </c>
      <c r="C2371" s="43">
        <v>2</v>
      </c>
      <c r="D2371" s="22">
        <v>45998</v>
      </c>
      <c r="E2371" s="25">
        <f t="shared" si="443"/>
        <v>52753.25</v>
      </c>
      <c r="F2371" s="25">
        <f t="shared" si="444"/>
        <v>52925.875</v>
      </c>
      <c r="G2371" s="25">
        <f t="shared" si="445"/>
        <v>0.86910230581922354</v>
      </c>
      <c r="H2371" s="25">
        <f t="shared" si="452"/>
        <v>0.99903006100488578</v>
      </c>
      <c r="I2371" s="4">
        <f t="shared" si="446"/>
        <v>46042.658569985761</v>
      </c>
      <c r="J2371" s="25">
        <f t="shared" ref="J2371:J2434" si="453">INTERCEPT($I$2:$I$3896,$A$2:$A$3896)+SLOPE($I$2:$I$3896,$A$2:$A$3896)*A2371</f>
        <v>53306.988580707635</v>
      </c>
      <c r="K2371" s="15">
        <f t="shared" si="447"/>
        <v>53255.284053771102</v>
      </c>
      <c r="L2371" s="36">
        <f t="shared" si="448"/>
        <v>-7257.2840537711018</v>
      </c>
      <c r="M2371" s="36">
        <f t="shared" si="449"/>
        <v>7257.2840537711018</v>
      </c>
      <c r="N2371" s="36">
        <f t="shared" si="450"/>
        <v>0.15777390438217101</v>
      </c>
      <c r="O2371" s="36">
        <f t="shared" si="451"/>
        <v>52668171.837120317</v>
      </c>
      <c r="P2371" s="35">
        <f t="shared" ref="P2371:P2434" si="454">(D2371-K2371)^2</f>
        <v>52668171.837120317</v>
      </c>
    </row>
    <row r="2372" spans="1:16" ht="17" x14ac:dyDescent="0.4">
      <c r="A2372" s="1">
        <v>2371</v>
      </c>
      <c r="B2372" s="21">
        <v>42184</v>
      </c>
      <c r="C2372" s="43">
        <v>3</v>
      </c>
      <c r="D2372" s="22">
        <v>57136</v>
      </c>
      <c r="E2372" s="25">
        <f t="shared" si="443"/>
        <v>53098.5</v>
      </c>
      <c r="F2372" s="25">
        <f t="shared" si="444"/>
        <v>54280.375</v>
      </c>
      <c r="G2372" s="25">
        <f t="shared" si="445"/>
        <v>1.0526087927727101</v>
      </c>
      <c r="H2372" s="25">
        <f t="shared" si="452"/>
        <v>1.0006656594296783</v>
      </c>
      <c r="I2372" s="4">
        <f t="shared" si="446"/>
        <v>57097.992183087626</v>
      </c>
      <c r="J2372" s="25">
        <f t="shared" si="453"/>
        <v>53307.529246770478</v>
      </c>
      <c r="K2372" s="15">
        <f t="shared" si="447"/>
        <v>53343.013906286447</v>
      </c>
      <c r="L2372" s="36">
        <f t="shared" si="448"/>
        <v>3792.9860937135527</v>
      </c>
      <c r="M2372" s="36">
        <f t="shared" si="449"/>
        <v>3792.9860937135527</v>
      </c>
      <c r="N2372" s="36">
        <f t="shared" si="450"/>
        <v>6.6385222866731181E-2</v>
      </c>
      <c r="O2372" s="36">
        <f t="shared" si="451"/>
        <v>14386743.507104395</v>
      </c>
      <c r="P2372" s="35">
        <f t="shared" si="454"/>
        <v>14386743.507104395</v>
      </c>
    </row>
    <row r="2373" spans="1:16" ht="17" x14ac:dyDescent="0.4">
      <c r="A2373" s="1">
        <v>2372</v>
      </c>
      <c r="B2373" s="21">
        <v>42185</v>
      </c>
      <c r="C2373" s="43">
        <v>4</v>
      </c>
      <c r="D2373" s="22">
        <v>58193</v>
      </c>
      <c r="E2373" s="25">
        <f t="shared" ref="E2373:E2436" si="455">AVERAGE(D2371:D2374)</f>
        <v>55462.25</v>
      </c>
      <c r="F2373" s="25">
        <f t="shared" ref="F2373:F2436" si="456">AVERAGE(E2373:E2374)</f>
        <v>55980.25</v>
      </c>
      <c r="G2373" s="25">
        <f t="shared" si="445"/>
        <v>1.0395273333005837</v>
      </c>
      <c r="H2373" s="25">
        <f t="shared" si="452"/>
        <v>1.0012225194949984</v>
      </c>
      <c r="I2373" s="4">
        <f t="shared" si="446"/>
        <v>58121.944789407731</v>
      </c>
      <c r="J2373" s="25">
        <f t="shared" si="453"/>
        <v>53308.069912833322</v>
      </c>
      <c r="K2373" s="15">
        <f t="shared" si="447"/>
        <v>53373.240067542501</v>
      </c>
      <c r="L2373" s="36">
        <f t="shared" si="448"/>
        <v>4819.7599324574985</v>
      </c>
      <c r="M2373" s="36">
        <f t="shared" si="449"/>
        <v>4819.7599324574985</v>
      </c>
      <c r="N2373" s="36">
        <f t="shared" si="450"/>
        <v>8.2823706158086E-2</v>
      </c>
      <c r="O2373" s="36">
        <f t="shared" si="451"/>
        <v>23230085.806522712</v>
      </c>
      <c r="P2373" s="35">
        <f t="shared" si="454"/>
        <v>23230085.806522712</v>
      </c>
    </row>
    <row r="2374" spans="1:16" ht="17" x14ac:dyDescent="0.4">
      <c r="A2374" s="1">
        <v>2373</v>
      </c>
      <c r="B2374" s="21">
        <v>42186</v>
      </c>
      <c r="C2374" s="43">
        <v>1</v>
      </c>
      <c r="D2374" s="22">
        <v>60522</v>
      </c>
      <c r="E2374" s="25">
        <f t="shared" si="455"/>
        <v>56498.25</v>
      </c>
      <c r="F2374" s="25">
        <f t="shared" si="456"/>
        <v>57129.625</v>
      </c>
      <c r="G2374" s="25">
        <f t="shared" si="445"/>
        <v>1.0593803127536721</v>
      </c>
      <c r="H2374" s="25">
        <f t="shared" si="452"/>
        <v>0.99908176007043725</v>
      </c>
      <c r="I2374" s="4">
        <f t="shared" si="446"/>
        <v>60577.624793923853</v>
      </c>
      <c r="J2374" s="25">
        <f t="shared" si="453"/>
        <v>53308.610578896165</v>
      </c>
      <c r="K2374" s="15">
        <f t="shared" si="447"/>
        <v>53259.660484073109</v>
      </c>
      <c r="L2374" s="36">
        <f t="shared" si="448"/>
        <v>7262.3395159268912</v>
      </c>
      <c r="M2374" s="36">
        <f t="shared" si="449"/>
        <v>7262.3395159268912</v>
      </c>
      <c r="N2374" s="36">
        <f t="shared" si="450"/>
        <v>0.11999503512651417</v>
      </c>
      <c r="O2374" s="36">
        <f t="shared" si="451"/>
        <v>52741575.244593233</v>
      </c>
      <c r="P2374" s="35">
        <f t="shared" si="454"/>
        <v>52741575.244593233</v>
      </c>
    </row>
    <row r="2375" spans="1:16" ht="17" x14ac:dyDescent="0.4">
      <c r="A2375" s="1">
        <v>2374</v>
      </c>
      <c r="B2375" s="21">
        <v>42187</v>
      </c>
      <c r="C2375" s="43">
        <v>2</v>
      </c>
      <c r="D2375" s="22">
        <v>50142</v>
      </c>
      <c r="E2375" s="25">
        <f t="shared" si="455"/>
        <v>57761</v>
      </c>
      <c r="F2375" s="25">
        <f t="shared" si="456"/>
        <v>57255.125</v>
      </c>
      <c r="G2375" s="25">
        <f t="shared" si="445"/>
        <v>0.87576439663698225</v>
      </c>
      <c r="H2375" s="25">
        <f t="shared" si="452"/>
        <v>0.99903006100488578</v>
      </c>
      <c r="I2375" s="4">
        <f t="shared" si="446"/>
        <v>50190.68189956576</v>
      </c>
      <c r="J2375" s="25">
        <f t="shared" si="453"/>
        <v>53309.151244959008</v>
      </c>
      <c r="K2375" s="15">
        <f t="shared" si="447"/>
        <v>53257.444620370079</v>
      </c>
      <c r="L2375" s="36">
        <f t="shared" si="448"/>
        <v>-3115.4446203700791</v>
      </c>
      <c r="M2375" s="36">
        <f t="shared" si="449"/>
        <v>3115.4446203700791</v>
      </c>
      <c r="N2375" s="36">
        <f t="shared" si="450"/>
        <v>6.2132436288342689E-2</v>
      </c>
      <c r="O2375" s="36">
        <f t="shared" si="451"/>
        <v>9705995.1825928669</v>
      </c>
      <c r="P2375" s="35">
        <f t="shared" si="454"/>
        <v>9705995.1825928669</v>
      </c>
    </row>
    <row r="2376" spans="1:16" ht="17" x14ac:dyDescent="0.4">
      <c r="A2376" s="1">
        <v>2375</v>
      </c>
      <c r="B2376" s="21">
        <v>42188</v>
      </c>
      <c r="C2376" s="43">
        <v>3</v>
      </c>
      <c r="D2376" s="22">
        <v>62187</v>
      </c>
      <c r="E2376" s="25">
        <f t="shared" si="455"/>
        <v>56749.25</v>
      </c>
      <c r="F2376" s="25">
        <f t="shared" si="456"/>
        <v>55368.25</v>
      </c>
      <c r="G2376" s="25">
        <f t="shared" si="445"/>
        <v>1.1231527093596059</v>
      </c>
      <c r="H2376" s="25">
        <f t="shared" si="452"/>
        <v>1.0006656594296783</v>
      </c>
      <c r="I2376" s="4">
        <f t="shared" si="446"/>
        <v>62145.632173930106</v>
      </c>
      <c r="J2376" s="25">
        <f t="shared" si="453"/>
        <v>53309.691911021851</v>
      </c>
      <c r="K2376" s="15">
        <f t="shared" si="447"/>
        <v>53345.178010135671</v>
      </c>
      <c r="L2376" s="36">
        <f t="shared" si="448"/>
        <v>8841.8219898643292</v>
      </c>
      <c r="M2376" s="36">
        <f t="shared" si="449"/>
        <v>8841.8219898643292</v>
      </c>
      <c r="N2376" s="36">
        <f t="shared" si="450"/>
        <v>0.14218119526370993</v>
      </c>
      <c r="O2376" s="36">
        <f t="shared" si="451"/>
        <v>78177816.1004484</v>
      </c>
      <c r="P2376" s="35">
        <f t="shared" si="454"/>
        <v>78177816.1004484</v>
      </c>
    </row>
    <row r="2377" spans="1:16" ht="17" x14ac:dyDescent="0.4">
      <c r="A2377" s="1">
        <v>2376</v>
      </c>
      <c r="B2377" s="21">
        <v>42189</v>
      </c>
      <c r="C2377" s="43">
        <v>4</v>
      </c>
      <c r="D2377" s="22">
        <v>54146</v>
      </c>
      <c r="E2377" s="25">
        <f t="shared" si="455"/>
        <v>53987.25</v>
      </c>
      <c r="F2377" s="25">
        <f t="shared" si="456"/>
        <v>55386.375</v>
      </c>
      <c r="G2377" s="25">
        <f t="shared" si="445"/>
        <v>0.97760505178394508</v>
      </c>
      <c r="H2377" s="25">
        <f t="shared" si="452"/>
        <v>1.0012225194949984</v>
      </c>
      <c r="I2377" s="4">
        <f t="shared" si="446"/>
        <v>54079.886284729619</v>
      </c>
      <c r="J2377" s="25">
        <f t="shared" si="453"/>
        <v>53310.232577084702</v>
      </c>
      <c r="K2377" s="15">
        <f t="shared" si="447"/>
        <v>53375.405375693088</v>
      </c>
      <c r="L2377" s="36">
        <f t="shared" si="448"/>
        <v>770.59462430691201</v>
      </c>
      <c r="M2377" s="36">
        <f t="shared" si="449"/>
        <v>770.59462430691201</v>
      </c>
      <c r="N2377" s="36">
        <f t="shared" si="450"/>
        <v>1.4231792271024859E-2</v>
      </c>
      <c r="O2377" s="36">
        <f t="shared" si="451"/>
        <v>593816.07501071086</v>
      </c>
      <c r="P2377" s="35">
        <f t="shared" si="454"/>
        <v>593816.07501071086</v>
      </c>
    </row>
    <row r="2378" spans="1:16" ht="17" x14ac:dyDescent="0.4">
      <c r="A2378" s="1">
        <v>2377</v>
      </c>
      <c r="B2378" s="21">
        <v>42190</v>
      </c>
      <c r="C2378" s="43">
        <v>1</v>
      </c>
      <c r="D2378" s="22">
        <v>49474</v>
      </c>
      <c r="E2378" s="25">
        <f t="shared" si="455"/>
        <v>56785.5</v>
      </c>
      <c r="F2378" s="25">
        <f t="shared" si="456"/>
        <v>57004.5</v>
      </c>
      <c r="G2378" s="25">
        <f t="shared" si="445"/>
        <v>0.86789639414432196</v>
      </c>
      <c r="H2378" s="25">
        <f t="shared" si="452"/>
        <v>0.99908176007043725</v>
      </c>
      <c r="I2378" s="4">
        <f t="shared" si="446"/>
        <v>49519.470755338363</v>
      </c>
      <c r="J2378" s="25">
        <f t="shared" si="453"/>
        <v>53310.773243147545</v>
      </c>
      <c r="K2378" s="15">
        <f t="shared" si="447"/>
        <v>53261.82116247982</v>
      </c>
      <c r="L2378" s="36">
        <f t="shared" si="448"/>
        <v>-3787.8211624798205</v>
      </c>
      <c r="M2378" s="36">
        <f t="shared" si="449"/>
        <v>3787.8211624798205</v>
      </c>
      <c r="N2378" s="36">
        <f t="shared" si="450"/>
        <v>7.6561853953183906E-2</v>
      </c>
      <c r="O2378" s="36">
        <f t="shared" si="451"/>
        <v>14347589.158929979</v>
      </c>
      <c r="P2378" s="35">
        <f t="shared" si="454"/>
        <v>14347589.158929979</v>
      </c>
    </row>
    <row r="2379" spans="1:16" ht="17" x14ac:dyDescent="0.4">
      <c r="A2379" s="1">
        <v>2378</v>
      </c>
      <c r="B2379" s="21">
        <v>42191</v>
      </c>
      <c r="C2379" s="43">
        <v>2</v>
      </c>
      <c r="D2379" s="22">
        <v>61335</v>
      </c>
      <c r="E2379" s="25">
        <f t="shared" si="455"/>
        <v>57223.5</v>
      </c>
      <c r="F2379" s="25">
        <f t="shared" si="456"/>
        <v>58656.5</v>
      </c>
      <c r="G2379" s="25">
        <f t="shared" si="445"/>
        <v>1.0456641633919515</v>
      </c>
      <c r="H2379" s="25">
        <f t="shared" si="452"/>
        <v>0.99903006100488578</v>
      </c>
      <c r="I2379" s="4">
        <f t="shared" si="446"/>
        <v>61394.548967130671</v>
      </c>
      <c r="J2379" s="25">
        <f t="shared" si="453"/>
        <v>53311.313909210388</v>
      </c>
      <c r="K2379" s="15">
        <f t="shared" si="447"/>
        <v>53259.605186969071</v>
      </c>
      <c r="L2379" s="36">
        <f t="shared" si="448"/>
        <v>8075.3948130309291</v>
      </c>
      <c r="M2379" s="36">
        <f t="shared" si="449"/>
        <v>8075.3948130309291</v>
      </c>
      <c r="N2379" s="36">
        <f t="shared" si="450"/>
        <v>0.13166046813452237</v>
      </c>
      <c r="O2379" s="36">
        <f t="shared" si="451"/>
        <v>65212001.386326835</v>
      </c>
      <c r="P2379" s="35">
        <f t="shared" si="454"/>
        <v>65212001.386326835</v>
      </c>
    </row>
    <row r="2380" spans="1:16" ht="17" x14ac:dyDescent="0.4">
      <c r="A2380" s="1">
        <v>2379</v>
      </c>
      <c r="B2380" s="21">
        <v>42192</v>
      </c>
      <c r="C2380" s="43">
        <v>3</v>
      </c>
      <c r="D2380" s="22">
        <v>63939</v>
      </c>
      <c r="E2380" s="25">
        <f t="shared" si="455"/>
        <v>60089.5</v>
      </c>
      <c r="F2380" s="25">
        <f t="shared" si="456"/>
        <v>60487.375</v>
      </c>
      <c r="G2380" s="25">
        <f t="shared" si="445"/>
        <v>1.0570635607843786</v>
      </c>
      <c r="H2380" s="25">
        <f t="shared" si="452"/>
        <v>1.0006656594296783</v>
      </c>
      <c r="I2380" s="4">
        <f t="shared" si="446"/>
        <v>63896.466714408423</v>
      </c>
      <c r="J2380" s="25">
        <f t="shared" si="453"/>
        <v>53311.854575273232</v>
      </c>
      <c r="K2380" s="15">
        <f t="shared" si="447"/>
        <v>53347.342113984902</v>
      </c>
      <c r="L2380" s="36">
        <f t="shared" si="448"/>
        <v>10591.657886015098</v>
      </c>
      <c r="M2380" s="36">
        <f t="shared" si="449"/>
        <v>10591.657886015098</v>
      </c>
      <c r="N2380" s="36">
        <f t="shared" si="450"/>
        <v>0.16565254204812555</v>
      </c>
      <c r="O2380" s="36">
        <f t="shared" si="451"/>
        <v>112183216.77438582</v>
      </c>
      <c r="P2380" s="35">
        <f t="shared" si="454"/>
        <v>112183216.77438582</v>
      </c>
    </row>
    <row r="2381" spans="1:16" ht="17" x14ac:dyDescent="0.4">
      <c r="A2381" s="1">
        <v>2380</v>
      </c>
      <c r="B2381" s="21">
        <v>42193</v>
      </c>
      <c r="C2381" s="43">
        <v>4</v>
      </c>
      <c r="D2381" s="22">
        <v>65610</v>
      </c>
      <c r="E2381" s="25">
        <f t="shared" si="455"/>
        <v>60885.25</v>
      </c>
      <c r="F2381" s="25">
        <f t="shared" si="456"/>
        <v>61299.875</v>
      </c>
      <c r="G2381" s="25">
        <f t="shared" si="445"/>
        <v>1.0703121335891794</v>
      </c>
      <c r="H2381" s="25">
        <f t="shared" si="452"/>
        <v>1.0012225194949984</v>
      </c>
      <c r="I2381" s="4">
        <f t="shared" si="446"/>
        <v>65529.888433884502</v>
      </c>
      <c r="J2381" s="25">
        <f t="shared" si="453"/>
        <v>53312.395241336075</v>
      </c>
      <c r="K2381" s="15">
        <f t="shared" si="447"/>
        <v>53377.570683843667</v>
      </c>
      <c r="L2381" s="36">
        <f t="shared" si="448"/>
        <v>12232.429316156333</v>
      </c>
      <c r="M2381" s="36">
        <f t="shared" si="449"/>
        <v>12232.429316156333</v>
      </c>
      <c r="N2381" s="36">
        <f t="shared" si="450"/>
        <v>0.18644153812157191</v>
      </c>
      <c r="O2381" s="36">
        <f t="shared" si="451"/>
        <v>149632326.97476089</v>
      </c>
      <c r="P2381" s="35">
        <f t="shared" si="454"/>
        <v>149632326.97476089</v>
      </c>
    </row>
    <row r="2382" spans="1:16" ht="17" x14ac:dyDescent="0.4">
      <c r="A2382" s="1">
        <v>2381</v>
      </c>
      <c r="B2382" s="21">
        <v>42194</v>
      </c>
      <c r="C2382" s="43">
        <v>1</v>
      </c>
      <c r="D2382" s="22">
        <v>52657</v>
      </c>
      <c r="E2382" s="25">
        <f t="shared" si="455"/>
        <v>61714.5</v>
      </c>
      <c r="F2382" s="25">
        <f t="shared" si="456"/>
        <v>60887.25</v>
      </c>
      <c r="G2382" s="25">
        <f t="shared" si="445"/>
        <v>0.86482802228709621</v>
      </c>
      <c r="H2382" s="25">
        <f t="shared" si="452"/>
        <v>0.99908176007043725</v>
      </c>
      <c r="I2382" s="4">
        <f t="shared" si="446"/>
        <v>52705.396199293617</v>
      </c>
      <c r="J2382" s="25">
        <f t="shared" si="453"/>
        <v>53312.935907398918</v>
      </c>
      <c r="K2382" s="15">
        <f t="shared" si="447"/>
        <v>53263.981840886525</v>
      </c>
      <c r="L2382" s="36">
        <f t="shared" si="448"/>
        <v>-606.98184088652488</v>
      </c>
      <c r="M2382" s="36">
        <f t="shared" si="449"/>
        <v>606.98184088652488</v>
      </c>
      <c r="N2382" s="36">
        <f t="shared" si="450"/>
        <v>1.1527087393632849E-2</v>
      </c>
      <c r="O2382" s="36">
        <f t="shared" si="451"/>
        <v>368426.95516599459</v>
      </c>
      <c r="P2382" s="35">
        <f t="shared" si="454"/>
        <v>368426.95516599459</v>
      </c>
    </row>
    <row r="2383" spans="1:16" ht="17" x14ac:dyDescent="0.4">
      <c r="A2383" s="1">
        <v>2382</v>
      </c>
      <c r="B2383" s="21">
        <v>42195</v>
      </c>
      <c r="C2383" s="43">
        <v>2</v>
      </c>
      <c r="D2383" s="22">
        <v>64652</v>
      </c>
      <c r="E2383" s="25">
        <f t="shared" si="455"/>
        <v>60060</v>
      </c>
      <c r="F2383" s="25">
        <f t="shared" si="456"/>
        <v>58328.5</v>
      </c>
      <c r="G2383" s="25">
        <f t="shared" si="445"/>
        <v>1.1084118398381579</v>
      </c>
      <c r="H2383" s="25">
        <f t="shared" si="452"/>
        <v>0.99903006100488578</v>
      </c>
      <c r="I2383" s="4">
        <f t="shared" si="446"/>
        <v>64714.769378379911</v>
      </c>
      <c r="J2383" s="25">
        <f t="shared" si="453"/>
        <v>53313.476573461769</v>
      </c>
      <c r="K2383" s="15">
        <f t="shared" si="447"/>
        <v>53261.765753568063</v>
      </c>
      <c r="L2383" s="36">
        <f t="shared" si="448"/>
        <v>11390.234246431937</v>
      </c>
      <c r="M2383" s="36">
        <f t="shared" si="449"/>
        <v>11390.234246431937</v>
      </c>
      <c r="N2383" s="36">
        <f t="shared" si="450"/>
        <v>0.17617760079242617</v>
      </c>
      <c r="O2383" s="36">
        <f t="shared" si="451"/>
        <v>129737436.18859091</v>
      </c>
      <c r="P2383" s="35">
        <f t="shared" si="454"/>
        <v>129737436.18859091</v>
      </c>
    </row>
    <row r="2384" spans="1:16" ht="17" x14ac:dyDescent="0.4">
      <c r="A2384" s="1">
        <v>2383</v>
      </c>
      <c r="B2384" s="21">
        <v>42196</v>
      </c>
      <c r="C2384" s="43">
        <v>3</v>
      </c>
      <c r="D2384" s="22">
        <v>57321</v>
      </c>
      <c r="E2384" s="25">
        <f t="shared" si="455"/>
        <v>56597</v>
      </c>
      <c r="F2384" s="25">
        <f t="shared" si="456"/>
        <v>57986.875</v>
      </c>
      <c r="G2384" s="25">
        <f t="shared" si="445"/>
        <v>0.98851679798230208</v>
      </c>
      <c r="H2384" s="25">
        <f t="shared" si="452"/>
        <v>1.0006656594296783</v>
      </c>
      <c r="I2384" s="4">
        <f t="shared" si="446"/>
        <v>57282.869118012568</v>
      </c>
      <c r="J2384" s="25">
        <f t="shared" si="453"/>
        <v>53314.017239524612</v>
      </c>
      <c r="K2384" s="15">
        <f t="shared" si="447"/>
        <v>53349.506217834132</v>
      </c>
      <c r="L2384" s="36">
        <f t="shared" si="448"/>
        <v>3971.4937821658677</v>
      </c>
      <c r="M2384" s="36">
        <f t="shared" si="449"/>
        <v>3971.4937821658677</v>
      </c>
      <c r="N2384" s="36">
        <f t="shared" si="450"/>
        <v>6.9285144749147223E-2</v>
      </c>
      <c r="O2384" s="36">
        <f t="shared" si="451"/>
        <v>15772762.861782148</v>
      </c>
      <c r="P2384" s="35">
        <f t="shared" si="454"/>
        <v>15772762.861782148</v>
      </c>
    </row>
    <row r="2385" spans="1:16" ht="17" x14ac:dyDescent="0.4">
      <c r="A2385" s="1">
        <v>2384</v>
      </c>
      <c r="B2385" s="21">
        <v>42197</v>
      </c>
      <c r="C2385" s="43">
        <v>4</v>
      </c>
      <c r="D2385" s="22">
        <v>51758</v>
      </c>
      <c r="E2385" s="25">
        <f t="shared" si="455"/>
        <v>59376.75</v>
      </c>
      <c r="F2385" s="25">
        <f t="shared" si="456"/>
        <v>59364.25</v>
      </c>
      <c r="G2385" s="25">
        <f t="shared" si="445"/>
        <v>0.87187153884703339</v>
      </c>
      <c r="H2385" s="25">
        <f t="shared" si="452"/>
        <v>1.0012225194949984</v>
      </c>
      <c r="I2385" s="4">
        <f t="shared" si="446"/>
        <v>51694.802096646767</v>
      </c>
      <c r="J2385" s="25">
        <f t="shared" si="453"/>
        <v>53314.557905587455</v>
      </c>
      <c r="K2385" s="15">
        <f t="shared" si="447"/>
        <v>53379.735991994254</v>
      </c>
      <c r="L2385" s="36">
        <f t="shared" si="448"/>
        <v>-1621.7359919942537</v>
      </c>
      <c r="M2385" s="36">
        <f t="shared" si="449"/>
        <v>1621.7359919942537</v>
      </c>
      <c r="N2385" s="36">
        <f t="shared" si="450"/>
        <v>3.1333049808614198E-2</v>
      </c>
      <c r="O2385" s="36">
        <f t="shared" si="451"/>
        <v>2630027.6277295863</v>
      </c>
      <c r="P2385" s="35">
        <f t="shared" si="454"/>
        <v>2630027.6277295863</v>
      </c>
    </row>
    <row r="2386" spans="1:16" ht="17" x14ac:dyDescent="0.4">
      <c r="A2386" s="1">
        <v>2385</v>
      </c>
      <c r="B2386" s="21">
        <v>42198</v>
      </c>
      <c r="C2386" s="43">
        <v>1</v>
      </c>
      <c r="D2386" s="22">
        <v>63776</v>
      </c>
      <c r="E2386" s="25">
        <f t="shared" si="455"/>
        <v>59351.75</v>
      </c>
      <c r="F2386" s="25">
        <f t="shared" si="456"/>
        <v>60229.5</v>
      </c>
      <c r="G2386" s="25">
        <f t="shared" si="445"/>
        <v>1.0588831054549681</v>
      </c>
      <c r="H2386" s="25">
        <f t="shared" si="452"/>
        <v>0.99908176007043725</v>
      </c>
      <c r="I2386" s="4">
        <f t="shared" si="446"/>
        <v>63834.615492833807</v>
      </c>
      <c r="J2386" s="25">
        <f t="shared" si="453"/>
        <v>53315.098571650298</v>
      </c>
      <c r="K2386" s="15">
        <f t="shared" si="447"/>
        <v>53266.142519293237</v>
      </c>
      <c r="L2386" s="36">
        <f t="shared" si="448"/>
        <v>10509.857480706763</v>
      </c>
      <c r="M2386" s="36">
        <f t="shared" si="449"/>
        <v>10509.857480706763</v>
      </c>
      <c r="N2386" s="36">
        <f t="shared" si="450"/>
        <v>0.16479329968494047</v>
      </c>
      <c r="O2386" s="36">
        <f t="shared" si="451"/>
        <v>110457104.26476792</v>
      </c>
      <c r="P2386" s="35">
        <f t="shared" si="454"/>
        <v>110457104.26476792</v>
      </c>
    </row>
    <row r="2387" spans="1:16" ht="17" x14ac:dyDescent="0.4">
      <c r="A2387" s="1">
        <v>2386</v>
      </c>
      <c r="B2387" s="21">
        <v>42199</v>
      </c>
      <c r="C2387" s="43">
        <v>2</v>
      </c>
      <c r="D2387" s="22">
        <v>64552</v>
      </c>
      <c r="E2387" s="25">
        <f t="shared" si="455"/>
        <v>61107.25</v>
      </c>
      <c r="F2387" s="25">
        <f t="shared" si="456"/>
        <v>61021.25</v>
      </c>
      <c r="G2387" s="25">
        <f t="shared" si="445"/>
        <v>1.0578609910482004</v>
      </c>
      <c r="H2387" s="25">
        <f t="shared" si="452"/>
        <v>0.99903006100488578</v>
      </c>
      <c r="I2387" s="4">
        <f t="shared" si="446"/>
        <v>64614.672290310897</v>
      </c>
      <c r="J2387" s="25">
        <f t="shared" si="453"/>
        <v>53315.639237713141</v>
      </c>
      <c r="K2387" s="15">
        <f t="shared" si="447"/>
        <v>53263.92632016704</v>
      </c>
      <c r="L2387" s="36">
        <f t="shared" si="448"/>
        <v>11288.07367983296</v>
      </c>
      <c r="M2387" s="36">
        <f t="shared" si="449"/>
        <v>11288.07367983296</v>
      </c>
      <c r="N2387" s="36">
        <f t="shared" si="450"/>
        <v>0.17486791547640598</v>
      </c>
      <c r="O2387" s="36">
        <f t="shared" si="451"/>
        <v>127420607.40133762</v>
      </c>
      <c r="P2387" s="35">
        <f t="shared" si="454"/>
        <v>127420607.40133762</v>
      </c>
    </row>
    <row r="2388" spans="1:16" ht="17" x14ac:dyDescent="0.4">
      <c r="A2388" s="1">
        <v>2387</v>
      </c>
      <c r="B2388" s="21">
        <v>42200</v>
      </c>
      <c r="C2388" s="43">
        <v>3</v>
      </c>
      <c r="D2388" s="22">
        <v>64343</v>
      </c>
      <c r="E2388" s="25">
        <f t="shared" si="455"/>
        <v>60935.25</v>
      </c>
      <c r="F2388" s="25">
        <f t="shared" si="456"/>
        <v>60827</v>
      </c>
      <c r="G2388" s="25">
        <f t="shared" si="445"/>
        <v>1.0578032781495059</v>
      </c>
      <c r="H2388" s="25">
        <f t="shared" si="452"/>
        <v>1.0006656594296783</v>
      </c>
      <c r="I2388" s="4">
        <f t="shared" si="446"/>
        <v>64300.197966893153</v>
      </c>
      <c r="J2388" s="25">
        <f t="shared" si="453"/>
        <v>53316.179903775992</v>
      </c>
      <c r="K2388" s="15">
        <f t="shared" si="447"/>
        <v>53351.67032168337</v>
      </c>
      <c r="L2388" s="36">
        <f t="shared" si="448"/>
        <v>10991.32967831663</v>
      </c>
      <c r="M2388" s="36">
        <f t="shared" si="449"/>
        <v>10991.32967831663</v>
      </c>
      <c r="N2388" s="36">
        <f t="shared" si="450"/>
        <v>0.17082401626154561</v>
      </c>
      <c r="O2388" s="36">
        <f t="shared" si="451"/>
        <v>120809328.09744395</v>
      </c>
      <c r="P2388" s="35">
        <f t="shared" si="454"/>
        <v>120809328.09744395</v>
      </c>
    </row>
    <row r="2389" spans="1:16" ht="17" x14ac:dyDescent="0.4">
      <c r="A2389" s="1">
        <v>2388</v>
      </c>
      <c r="B2389" s="21">
        <v>42201</v>
      </c>
      <c r="C2389" s="43">
        <v>4</v>
      </c>
      <c r="D2389" s="22">
        <v>51070</v>
      </c>
      <c r="E2389" s="25">
        <f t="shared" si="455"/>
        <v>60718.75</v>
      </c>
      <c r="F2389" s="25">
        <f t="shared" si="456"/>
        <v>59615.625</v>
      </c>
      <c r="G2389" s="25">
        <f t="shared" si="445"/>
        <v>0.85665461026366829</v>
      </c>
      <c r="H2389" s="25">
        <f t="shared" si="452"/>
        <v>1.0012225194949984</v>
      </c>
      <c r="I2389" s="4">
        <f t="shared" si="446"/>
        <v>51007.642163061755</v>
      </c>
      <c r="J2389" s="25">
        <f t="shared" si="453"/>
        <v>53316.720569838835</v>
      </c>
      <c r="K2389" s="15">
        <f t="shared" si="447"/>
        <v>53381.901300144847</v>
      </c>
      <c r="L2389" s="36">
        <f t="shared" si="448"/>
        <v>-2311.9013001448475</v>
      </c>
      <c r="M2389" s="36">
        <f t="shared" si="449"/>
        <v>2311.9013001448475</v>
      </c>
      <c r="N2389" s="36">
        <f t="shared" si="450"/>
        <v>4.526926375846578E-2</v>
      </c>
      <c r="O2389" s="36">
        <f t="shared" si="451"/>
        <v>5344887.6216114359</v>
      </c>
      <c r="P2389" s="35">
        <f t="shared" si="454"/>
        <v>5344887.6216114359</v>
      </c>
    </row>
    <row r="2390" spans="1:16" ht="17" x14ac:dyDescent="0.4">
      <c r="A2390" s="1">
        <v>2389</v>
      </c>
      <c r="B2390" s="21">
        <v>42202</v>
      </c>
      <c r="C2390" s="43">
        <v>1</v>
      </c>
      <c r="D2390" s="22">
        <v>62910</v>
      </c>
      <c r="E2390" s="25">
        <f t="shared" si="455"/>
        <v>58512.5</v>
      </c>
      <c r="F2390" s="25">
        <f t="shared" si="456"/>
        <v>56806.875</v>
      </c>
      <c r="G2390" s="25">
        <f t="shared" si="445"/>
        <v>1.1074363798395881</v>
      </c>
      <c r="H2390" s="25">
        <f t="shared" si="452"/>
        <v>0.99908176007043725</v>
      </c>
      <c r="I2390" s="4">
        <f t="shared" si="446"/>
        <v>62967.819566203187</v>
      </c>
      <c r="J2390" s="25">
        <f t="shared" si="453"/>
        <v>53317.261235901678</v>
      </c>
      <c r="K2390" s="15">
        <f t="shared" si="447"/>
        <v>53268.303197699948</v>
      </c>
      <c r="L2390" s="36">
        <f t="shared" si="448"/>
        <v>9641.6968023000518</v>
      </c>
      <c r="M2390" s="36">
        <f t="shared" si="449"/>
        <v>9641.6968023000518</v>
      </c>
      <c r="N2390" s="36">
        <f t="shared" si="450"/>
        <v>0.15326175174535131</v>
      </c>
      <c r="O2390" s="36">
        <f t="shared" si="451"/>
        <v>92962317.227483049</v>
      </c>
      <c r="P2390" s="35">
        <f t="shared" si="454"/>
        <v>92962317.227483049</v>
      </c>
    </row>
    <row r="2391" spans="1:16" ht="17" x14ac:dyDescent="0.4">
      <c r="A2391" s="1">
        <v>2390</v>
      </c>
      <c r="B2391" s="21">
        <v>42203</v>
      </c>
      <c r="C2391" s="43">
        <v>2</v>
      </c>
      <c r="D2391" s="22">
        <v>55727</v>
      </c>
      <c r="E2391" s="25">
        <f t="shared" si="455"/>
        <v>55101.25</v>
      </c>
      <c r="F2391" s="25">
        <f t="shared" si="456"/>
        <v>56739.625</v>
      </c>
      <c r="G2391" s="25">
        <f t="shared" si="445"/>
        <v>0.98215312491050122</v>
      </c>
      <c r="H2391" s="25">
        <f t="shared" si="452"/>
        <v>0.99903006100488578</v>
      </c>
      <c r="I2391" s="4">
        <f t="shared" si="446"/>
        <v>55781.104268220282</v>
      </c>
      <c r="J2391" s="25">
        <f t="shared" si="453"/>
        <v>53317.801901964522</v>
      </c>
      <c r="K2391" s="15">
        <f t="shared" si="447"/>
        <v>53266.086886766032</v>
      </c>
      <c r="L2391" s="36">
        <f t="shared" si="448"/>
        <v>2460.913113233968</v>
      </c>
      <c r="M2391" s="36">
        <f t="shared" si="449"/>
        <v>2460.913113233968</v>
      </c>
      <c r="N2391" s="36">
        <f t="shared" si="450"/>
        <v>4.4160157791267571E-2</v>
      </c>
      <c r="O2391" s="36">
        <f t="shared" si="451"/>
        <v>6056093.3508869009</v>
      </c>
      <c r="P2391" s="35">
        <f t="shared" si="454"/>
        <v>6056093.3508869009</v>
      </c>
    </row>
    <row r="2392" spans="1:16" ht="17" x14ac:dyDescent="0.4">
      <c r="A2392" s="1">
        <v>2391</v>
      </c>
      <c r="B2392" s="21">
        <v>42204</v>
      </c>
      <c r="C2392" s="43">
        <v>3</v>
      </c>
      <c r="D2392" s="22">
        <v>50698</v>
      </c>
      <c r="E2392" s="25">
        <f t="shared" si="455"/>
        <v>58378</v>
      </c>
      <c r="F2392" s="25">
        <f t="shared" si="456"/>
        <v>58570.875</v>
      </c>
      <c r="G2392" s="25">
        <f t="shared" si="445"/>
        <v>0.86558379057850854</v>
      </c>
      <c r="H2392" s="25">
        <f t="shared" si="452"/>
        <v>1.0006656594296783</v>
      </c>
      <c r="I2392" s="4">
        <f t="shared" si="446"/>
        <v>50664.274847699817</v>
      </c>
      <c r="J2392" s="25">
        <f t="shared" si="453"/>
        <v>53318.342568027365</v>
      </c>
      <c r="K2392" s="15">
        <f t="shared" si="447"/>
        <v>53353.834425532594</v>
      </c>
      <c r="L2392" s="36">
        <f t="shared" si="448"/>
        <v>-2655.8344255325937</v>
      </c>
      <c r="M2392" s="36">
        <f t="shared" si="449"/>
        <v>2655.8344255325937</v>
      </c>
      <c r="N2392" s="36">
        <f t="shared" si="450"/>
        <v>5.2385388487368213E-2</v>
      </c>
      <c r="O2392" s="36">
        <f t="shared" si="451"/>
        <v>7053456.4958440419</v>
      </c>
      <c r="P2392" s="35">
        <f t="shared" si="454"/>
        <v>7053456.4958440419</v>
      </c>
    </row>
    <row r="2393" spans="1:16" ht="17" x14ac:dyDescent="0.4">
      <c r="A2393" s="1">
        <v>2392</v>
      </c>
      <c r="B2393" s="21">
        <v>42205</v>
      </c>
      <c r="C2393" s="43">
        <v>4</v>
      </c>
      <c r="D2393" s="22">
        <v>64177</v>
      </c>
      <c r="E2393" s="25">
        <f t="shared" si="455"/>
        <v>58763.75</v>
      </c>
      <c r="F2393" s="25">
        <f t="shared" si="456"/>
        <v>59733.125</v>
      </c>
      <c r="G2393" s="25">
        <f t="shared" si="445"/>
        <v>1.0743954882655142</v>
      </c>
      <c r="H2393" s="25">
        <f t="shared" si="452"/>
        <v>1.0012225194949984</v>
      </c>
      <c r="I2393" s="4">
        <f t="shared" si="446"/>
        <v>64098.638165240147</v>
      </c>
      <c r="J2393" s="25">
        <f t="shared" si="453"/>
        <v>53318.883234090208</v>
      </c>
      <c r="K2393" s="15">
        <f t="shared" si="447"/>
        <v>53384.066608295427</v>
      </c>
      <c r="L2393" s="36">
        <f t="shared" si="448"/>
        <v>10792.933391704573</v>
      </c>
      <c r="M2393" s="36">
        <f t="shared" si="449"/>
        <v>10792.933391704573</v>
      </c>
      <c r="N2393" s="36">
        <f t="shared" si="450"/>
        <v>0.16817447670823774</v>
      </c>
      <c r="O2393" s="36">
        <f t="shared" si="451"/>
        <v>116487411.19777158</v>
      </c>
      <c r="P2393" s="35">
        <f t="shared" si="454"/>
        <v>116487411.19777158</v>
      </c>
    </row>
    <row r="2394" spans="1:16" ht="17" x14ac:dyDescent="0.4">
      <c r="A2394" s="1">
        <v>2393</v>
      </c>
      <c r="B2394" s="21">
        <v>42206</v>
      </c>
      <c r="C2394" s="43">
        <v>1</v>
      </c>
      <c r="D2394" s="22">
        <v>64453</v>
      </c>
      <c r="E2394" s="25">
        <f t="shared" si="455"/>
        <v>60702.5</v>
      </c>
      <c r="F2394" s="25">
        <f t="shared" si="456"/>
        <v>60603.5</v>
      </c>
      <c r="G2394" s="25">
        <f t="shared" si="445"/>
        <v>1.0635194336960736</v>
      </c>
      <c r="H2394" s="25">
        <f t="shared" si="452"/>
        <v>0.99908176007043725</v>
      </c>
      <c r="I2394" s="4">
        <f t="shared" si="446"/>
        <v>64512.237712613169</v>
      </c>
      <c r="J2394" s="25">
        <f t="shared" si="453"/>
        <v>53319.423900153059</v>
      </c>
      <c r="K2394" s="15">
        <f t="shared" si="447"/>
        <v>53270.463876106653</v>
      </c>
      <c r="L2394" s="36">
        <f t="shared" si="448"/>
        <v>11182.536123893347</v>
      </c>
      <c r="M2394" s="36">
        <f t="shared" si="449"/>
        <v>11182.536123893347</v>
      </c>
      <c r="N2394" s="36">
        <f t="shared" si="450"/>
        <v>0.17349907876892229</v>
      </c>
      <c r="O2394" s="36">
        <f t="shared" si="451"/>
        <v>125049114.16217965</v>
      </c>
      <c r="P2394" s="35">
        <f t="shared" si="454"/>
        <v>125049114.16217965</v>
      </c>
    </row>
    <row r="2395" spans="1:16" ht="17" x14ac:dyDescent="0.4">
      <c r="A2395" s="1">
        <v>2394</v>
      </c>
      <c r="B2395" s="21">
        <v>42207</v>
      </c>
      <c r="C2395" s="43">
        <v>2</v>
      </c>
      <c r="D2395" s="22">
        <v>63482</v>
      </c>
      <c r="E2395" s="25">
        <f t="shared" si="455"/>
        <v>60504.5</v>
      </c>
      <c r="F2395" s="25">
        <f t="shared" si="456"/>
        <v>60094.25</v>
      </c>
      <c r="G2395" s="25">
        <f t="shared" si="445"/>
        <v>1.056373945926607</v>
      </c>
      <c r="H2395" s="25">
        <f t="shared" si="452"/>
        <v>0.99903006100488578</v>
      </c>
      <c r="I2395" s="4">
        <f t="shared" si="446"/>
        <v>63543.633447972432</v>
      </c>
      <c r="J2395" s="25">
        <f t="shared" si="453"/>
        <v>53319.964566215902</v>
      </c>
      <c r="K2395" s="15">
        <f t="shared" si="447"/>
        <v>53268.247453365024</v>
      </c>
      <c r="L2395" s="36">
        <f t="shared" si="448"/>
        <v>10213.752546634976</v>
      </c>
      <c r="M2395" s="36">
        <f t="shared" si="449"/>
        <v>10213.752546634976</v>
      </c>
      <c r="N2395" s="36">
        <f t="shared" si="450"/>
        <v>0.16089210400798615</v>
      </c>
      <c r="O2395" s="36">
        <f t="shared" si="451"/>
        <v>104320741.08389246</v>
      </c>
      <c r="P2395" s="35">
        <f t="shared" si="454"/>
        <v>104320741.08389246</v>
      </c>
    </row>
    <row r="2396" spans="1:16" ht="17" x14ac:dyDescent="0.4">
      <c r="A2396" s="1">
        <v>2395</v>
      </c>
      <c r="B2396" s="21">
        <v>42208</v>
      </c>
      <c r="C2396" s="43">
        <v>3</v>
      </c>
      <c r="D2396" s="22">
        <v>49906</v>
      </c>
      <c r="E2396" s="25">
        <f t="shared" si="455"/>
        <v>59684</v>
      </c>
      <c r="F2396" s="25">
        <f t="shared" si="456"/>
        <v>58338.625</v>
      </c>
      <c r="G2396" s="25">
        <f t="shared" si="445"/>
        <v>0.85545382668857894</v>
      </c>
      <c r="H2396" s="25">
        <f t="shared" si="452"/>
        <v>1.0006656594296783</v>
      </c>
      <c r="I2396" s="4">
        <f t="shared" si="446"/>
        <v>49872.801699264404</v>
      </c>
      <c r="J2396" s="25">
        <f t="shared" si="453"/>
        <v>53320.505232278745</v>
      </c>
      <c r="K2396" s="15">
        <f t="shared" si="447"/>
        <v>53355.998529381824</v>
      </c>
      <c r="L2396" s="36">
        <f t="shared" si="448"/>
        <v>-3449.9985293818245</v>
      </c>
      <c r="M2396" s="36">
        <f t="shared" si="449"/>
        <v>3449.9985293818245</v>
      </c>
      <c r="N2396" s="36">
        <f t="shared" si="450"/>
        <v>6.912993486518304E-2</v>
      </c>
      <c r="O2396" s="36">
        <f t="shared" si="451"/>
        <v>11902489.852736752</v>
      </c>
      <c r="P2396" s="35">
        <f t="shared" si="454"/>
        <v>11902489.852736752</v>
      </c>
    </row>
    <row r="2397" spans="1:16" ht="17" x14ac:dyDescent="0.4">
      <c r="A2397" s="1">
        <v>2396</v>
      </c>
      <c r="B2397" s="21">
        <v>42209</v>
      </c>
      <c r="C2397" s="43">
        <v>4</v>
      </c>
      <c r="D2397" s="22">
        <v>60895</v>
      </c>
      <c r="E2397" s="25">
        <f t="shared" si="455"/>
        <v>56993.25</v>
      </c>
      <c r="F2397" s="25">
        <f t="shared" si="456"/>
        <v>55108.5</v>
      </c>
      <c r="G2397" s="25">
        <f t="shared" si="445"/>
        <v>1.1050019506972608</v>
      </c>
      <c r="H2397" s="25">
        <f t="shared" si="452"/>
        <v>1.0012225194949984</v>
      </c>
      <c r="I2397" s="4">
        <f t="shared" si="446"/>
        <v>60820.64557508607</v>
      </c>
      <c r="J2397" s="25">
        <f t="shared" si="453"/>
        <v>53321.045898341588</v>
      </c>
      <c r="K2397" s="15">
        <f t="shared" si="447"/>
        <v>53386.231916446013</v>
      </c>
      <c r="L2397" s="36">
        <f t="shared" si="448"/>
        <v>7508.7680835539868</v>
      </c>
      <c r="M2397" s="36">
        <f t="shared" si="449"/>
        <v>7508.7680835539868</v>
      </c>
      <c r="N2397" s="36">
        <f t="shared" si="450"/>
        <v>0.12330680817068704</v>
      </c>
      <c r="O2397" s="36">
        <f t="shared" si="451"/>
        <v>56381598.132599011</v>
      </c>
      <c r="P2397" s="35">
        <f t="shared" si="454"/>
        <v>56381598.132599011</v>
      </c>
    </row>
    <row r="2398" spans="1:16" ht="17" x14ac:dyDescent="0.4">
      <c r="A2398" s="1">
        <v>2397</v>
      </c>
      <c r="B2398" s="21">
        <v>42210</v>
      </c>
      <c r="C2398" s="43">
        <v>1</v>
      </c>
      <c r="D2398" s="22">
        <v>53690</v>
      </c>
      <c r="E2398" s="25">
        <f t="shared" si="455"/>
        <v>53223.75</v>
      </c>
      <c r="F2398" s="25">
        <f t="shared" si="456"/>
        <v>54454.5</v>
      </c>
      <c r="G2398" s="25">
        <f t="shared" si="445"/>
        <v>0.98596075622767632</v>
      </c>
      <c r="H2398" s="25">
        <f t="shared" si="452"/>
        <v>0.99908176007043725</v>
      </c>
      <c r="I2398" s="4">
        <f t="shared" si="446"/>
        <v>53739.345612930367</v>
      </c>
      <c r="J2398" s="25">
        <f t="shared" si="453"/>
        <v>53321.586564404432</v>
      </c>
      <c r="K2398" s="15">
        <f t="shared" si="447"/>
        <v>53272.624554513357</v>
      </c>
      <c r="L2398" s="36">
        <f t="shared" si="448"/>
        <v>417.375445486643</v>
      </c>
      <c r="M2398" s="36">
        <f t="shared" si="449"/>
        <v>417.375445486643</v>
      </c>
      <c r="N2398" s="36">
        <f t="shared" si="450"/>
        <v>7.7738022999933511E-3</v>
      </c>
      <c r="O2398" s="36">
        <f t="shared" si="451"/>
        <v>174202.26249517369</v>
      </c>
      <c r="P2398" s="35">
        <f t="shared" si="454"/>
        <v>174202.26249517369</v>
      </c>
    </row>
    <row r="2399" spans="1:16" ht="17" x14ac:dyDescent="0.4">
      <c r="A2399" s="1">
        <v>2398</v>
      </c>
      <c r="B2399" s="21">
        <v>42211</v>
      </c>
      <c r="C2399" s="43">
        <v>2</v>
      </c>
      <c r="D2399" s="22">
        <v>48404</v>
      </c>
      <c r="E2399" s="25">
        <f t="shared" si="455"/>
        <v>55685.25</v>
      </c>
      <c r="F2399" s="25">
        <f t="shared" si="456"/>
        <v>55828.375</v>
      </c>
      <c r="G2399" s="25">
        <f t="shared" si="445"/>
        <v>0.86701430947972247</v>
      </c>
      <c r="H2399" s="25">
        <f t="shared" si="452"/>
        <v>0.99903006100488578</v>
      </c>
      <c r="I2399" s="4">
        <f t="shared" si="446"/>
        <v>48450.994508926269</v>
      </c>
      <c r="J2399" s="25">
        <f t="shared" si="453"/>
        <v>53322.127230467282</v>
      </c>
      <c r="K2399" s="15">
        <f t="shared" si="447"/>
        <v>53270.408019964008</v>
      </c>
      <c r="L2399" s="36">
        <f t="shared" si="448"/>
        <v>-4866.4080199640084</v>
      </c>
      <c r="M2399" s="36">
        <f t="shared" si="449"/>
        <v>4866.4080199640084</v>
      </c>
      <c r="N2399" s="36">
        <f t="shared" si="450"/>
        <v>0.10053731137848129</v>
      </c>
      <c r="O2399" s="36">
        <f t="shared" si="451"/>
        <v>23681927.01677002</v>
      </c>
      <c r="P2399" s="35">
        <f t="shared" si="454"/>
        <v>23681927.01677002</v>
      </c>
    </row>
    <row r="2400" spans="1:16" ht="17" x14ac:dyDescent="0.4">
      <c r="A2400" s="1">
        <v>2399</v>
      </c>
      <c r="B2400" s="21">
        <v>42212</v>
      </c>
      <c r="C2400" s="43">
        <v>3</v>
      </c>
      <c r="D2400" s="22">
        <v>59752</v>
      </c>
      <c r="E2400" s="25">
        <f t="shared" si="455"/>
        <v>55971.5</v>
      </c>
      <c r="F2400" s="25">
        <f t="shared" si="456"/>
        <v>57176.375</v>
      </c>
      <c r="G2400" s="25">
        <f t="shared" si="445"/>
        <v>1.0450470146104924</v>
      </c>
      <c r="H2400" s="25">
        <f t="shared" si="452"/>
        <v>1.0006656594296783</v>
      </c>
      <c r="I2400" s="4">
        <f t="shared" si="446"/>
        <v>59712.251976404579</v>
      </c>
      <c r="J2400" s="25">
        <f t="shared" si="453"/>
        <v>53322.667896530125</v>
      </c>
      <c r="K2400" s="15">
        <f t="shared" si="447"/>
        <v>53358.162633231055</v>
      </c>
      <c r="L2400" s="36">
        <f t="shared" si="448"/>
        <v>6393.8373667689448</v>
      </c>
      <c r="M2400" s="36">
        <f t="shared" si="449"/>
        <v>6393.8373667689448</v>
      </c>
      <c r="N2400" s="36">
        <f t="shared" si="450"/>
        <v>0.10700624860705825</v>
      </c>
      <c r="O2400" s="36">
        <f t="shared" si="451"/>
        <v>40881156.272690833</v>
      </c>
      <c r="P2400" s="35">
        <f t="shared" si="454"/>
        <v>40881156.272690833</v>
      </c>
    </row>
    <row r="2401" spans="1:16" ht="17" x14ac:dyDescent="0.4">
      <c r="A2401" s="1">
        <v>2400</v>
      </c>
      <c r="B2401" s="21">
        <v>42213</v>
      </c>
      <c r="C2401" s="43">
        <v>4</v>
      </c>
      <c r="D2401" s="22">
        <v>62040</v>
      </c>
      <c r="E2401" s="25">
        <f t="shared" si="455"/>
        <v>58381.25</v>
      </c>
      <c r="F2401" s="25">
        <f t="shared" si="456"/>
        <v>58591.375</v>
      </c>
      <c r="G2401" s="25">
        <f t="shared" si="445"/>
        <v>1.0588589190815201</v>
      </c>
      <c r="H2401" s="25">
        <f t="shared" si="452"/>
        <v>1.0012225194949984</v>
      </c>
      <c r="I2401" s="4">
        <f t="shared" si="446"/>
        <v>61964.247499439029</v>
      </c>
      <c r="J2401" s="25">
        <f t="shared" si="453"/>
        <v>53323.208562592969</v>
      </c>
      <c r="K2401" s="15">
        <f t="shared" si="447"/>
        <v>53388.397224596607</v>
      </c>
      <c r="L2401" s="36">
        <f t="shared" si="448"/>
        <v>8651.602775403393</v>
      </c>
      <c r="M2401" s="36">
        <f t="shared" si="449"/>
        <v>8651.602775403393</v>
      </c>
      <c r="N2401" s="36">
        <f t="shared" si="450"/>
        <v>0.13945201120895218</v>
      </c>
      <c r="O2401" s="36">
        <f t="shared" si="451"/>
        <v>74850230.58336769</v>
      </c>
      <c r="P2401" s="35">
        <f t="shared" si="454"/>
        <v>74850230.58336769</v>
      </c>
    </row>
    <row r="2402" spans="1:16" ht="17" x14ac:dyDescent="0.4">
      <c r="A2402" s="1">
        <v>2401</v>
      </c>
      <c r="B2402" s="21">
        <v>42214</v>
      </c>
      <c r="C2402" s="43">
        <v>1</v>
      </c>
      <c r="D2402" s="22">
        <v>63329</v>
      </c>
      <c r="E2402" s="25">
        <f t="shared" si="455"/>
        <v>58801.5</v>
      </c>
      <c r="F2402" s="25">
        <f t="shared" si="456"/>
        <v>58939.25</v>
      </c>
      <c r="G2402" s="25">
        <f t="shared" si="445"/>
        <v>1.0744792307333397</v>
      </c>
      <c r="H2402" s="25">
        <f t="shared" si="452"/>
        <v>0.99908176007043725</v>
      </c>
      <c r="I2402" s="4">
        <f t="shared" si="446"/>
        <v>63387.204662344331</v>
      </c>
      <c r="J2402" s="25">
        <f t="shared" si="453"/>
        <v>53323.749228655812</v>
      </c>
      <c r="K2402" s="15">
        <f t="shared" si="447"/>
        <v>53274.785232920069</v>
      </c>
      <c r="L2402" s="36">
        <f t="shared" si="448"/>
        <v>10054.214767079931</v>
      </c>
      <c r="M2402" s="36">
        <f t="shared" si="449"/>
        <v>10054.214767079931</v>
      </c>
      <c r="N2402" s="36">
        <f t="shared" si="450"/>
        <v>0.15876162211751221</v>
      </c>
      <c r="O2402" s="36">
        <f t="shared" si="451"/>
        <v>101087234.58256815</v>
      </c>
      <c r="P2402" s="35">
        <f t="shared" si="454"/>
        <v>101087234.58256815</v>
      </c>
    </row>
    <row r="2403" spans="1:16" ht="17" x14ac:dyDescent="0.4">
      <c r="A2403" s="1">
        <v>2402</v>
      </c>
      <c r="B2403" s="21">
        <v>42215</v>
      </c>
      <c r="C2403" s="43">
        <v>2</v>
      </c>
      <c r="D2403" s="22">
        <v>50085</v>
      </c>
      <c r="E2403" s="25">
        <f t="shared" si="455"/>
        <v>59077</v>
      </c>
      <c r="F2403" s="25">
        <f t="shared" si="456"/>
        <v>58735.125</v>
      </c>
      <c r="G2403" s="25">
        <f t="shared" si="445"/>
        <v>0.85272654140090787</v>
      </c>
      <c r="H2403" s="25">
        <f t="shared" si="452"/>
        <v>0.99903006100488578</v>
      </c>
      <c r="I2403" s="4">
        <f t="shared" si="446"/>
        <v>50133.626559366421</v>
      </c>
      <c r="J2403" s="25">
        <f t="shared" si="453"/>
        <v>53324.289894718655</v>
      </c>
      <c r="K2403" s="15">
        <f t="shared" si="447"/>
        <v>53272.568586562993</v>
      </c>
      <c r="L2403" s="36">
        <f t="shared" si="448"/>
        <v>-3187.568586562993</v>
      </c>
      <c r="M2403" s="36">
        <f t="shared" si="449"/>
        <v>3187.568586562993</v>
      </c>
      <c r="N2403" s="36">
        <f t="shared" si="450"/>
        <v>6.3643178328102082E-2</v>
      </c>
      <c r="O2403" s="36">
        <f t="shared" si="451"/>
        <v>10160593.494043197</v>
      </c>
      <c r="P2403" s="35">
        <f t="shared" si="454"/>
        <v>10160593.494043197</v>
      </c>
    </row>
    <row r="2404" spans="1:16" ht="17" x14ac:dyDescent="0.4">
      <c r="A2404" s="1">
        <v>2403</v>
      </c>
      <c r="B2404" s="21">
        <v>42216</v>
      </c>
      <c r="C2404" s="43">
        <v>3</v>
      </c>
      <c r="D2404" s="22">
        <v>60854</v>
      </c>
      <c r="E2404" s="25">
        <f t="shared" si="455"/>
        <v>58393.25</v>
      </c>
      <c r="F2404" s="25">
        <f t="shared" si="456"/>
        <v>57193.625</v>
      </c>
      <c r="G2404" s="25">
        <f t="shared" si="445"/>
        <v>1.0639997027640755</v>
      </c>
      <c r="H2404" s="25">
        <f t="shared" si="452"/>
        <v>1.0006656594296783</v>
      </c>
      <c r="I2404" s="4">
        <f t="shared" si="446"/>
        <v>60813.518907687176</v>
      </c>
      <c r="J2404" s="25">
        <f t="shared" si="453"/>
        <v>53324.830560781498</v>
      </c>
      <c r="K2404" s="15">
        <f t="shared" si="447"/>
        <v>53360.326737080279</v>
      </c>
      <c r="L2404" s="36">
        <f t="shared" si="448"/>
        <v>7493.6732629197213</v>
      </c>
      <c r="M2404" s="36">
        <f t="shared" si="449"/>
        <v>7493.6732629197213</v>
      </c>
      <c r="N2404" s="36">
        <f t="shared" si="450"/>
        <v>0.1231418355887817</v>
      </c>
      <c r="O2404" s="36">
        <f t="shared" si="451"/>
        <v>56155138.971397899</v>
      </c>
      <c r="P2404" s="35">
        <f t="shared" si="454"/>
        <v>56155138.971397899</v>
      </c>
    </row>
    <row r="2405" spans="1:16" ht="17" x14ac:dyDescent="0.4">
      <c r="A2405" s="1">
        <v>2404</v>
      </c>
      <c r="B2405" s="21">
        <v>42217</v>
      </c>
      <c r="C2405" s="43">
        <v>4</v>
      </c>
      <c r="D2405" s="22">
        <v>59305</v>
      </c>
      <c r="E2405" s="25">
        <f t="shared" si="455"/>
        <v>55994</v>
      </c>
      <c r="F2405" s="25">
        <f t="shared" si="456"/>
        <v>57783.875</v>
      </c>
      <c r="G2405" s="25">
        <f t="shared" si="445"/>
        <v>1.026324385479513</v>
      </c>
      <c r="H2405" s="25">
        <f t="shared" si="452"/>
        <v>1.0012225194949984</v>
      </c>
      <c r="I2405" s="4">
        <f t="shared" si="446"/>
        <v>59232.587007643968</v>
      </c>
      <c r="J2405" s="25">
        <f t="shared" si="453"/>
        <v>53325.371226844349</v>
      </c>
      <c r="K2405" s="15">
        <f t="shared" si="447"/>
        <v>53390.562532747193</v>
      </c>
      <c r="L2405" s="36">
        <f t="shared" si="448"/>
        <v>5914.4374672528065</v>
      </c>
      <c r="M2405" s="36">
        <f t="shared" si="449"/>
        <v>5914.4374672528065</v>
      </c>
      <c r="N2405" s="36">
        <f t="shared" si="450"/>
        <v>9.9729153819286848E-2</v>
      </c>
      <c r="O2405" s="36">
        <f t="shared" si="451"/>
        <v>34980570.554043792</v>
      </c>
      <c r="P2405" s="35">
        <f t="shared" si="454"/>
        <v>34980570.554043792</v>
      </c>
    </row>
    <row r="2406" spans="1:16" ht="17" x14ac:dyDescent="0.4">
      <c r="A2406" s="1">
        <v>2405</v>
      </c>
      <c r="B2406" s="21">
        <v>42218</v>
      </c>
      <c r="C2406" s="43">
        <v>1</v>
      </c>
      <c r="D2406" s="22">
        <v>53732</v>
      </c>
      <c r="E2406" s="25">
        <f t="shared" si="455"/>
        <v>59573.75</v>
      </c>
      <c r="F2406" s="25">
        <f t="shared" si="456"/>
        <v>59981.375</v>
      </c>
      <c r="G2406" s="25">
        <f t="shared" si="445"/>
        <v>0.89581140812460536</v>
      </c>
      <c r="H2406" s="25">
        <f t="shared" si="452"/>
        <v>0.99908176007043725</v>
      </c>
      <c r="I2406" s="4">
        <f t="shared" si="446"/>
        <v>53781.384214452868</v>
      </c>
      <c r="J2406" s="25">
        <f t="shared" si="453"/>
        <v>53325.911892907192</v>
      </c>
      <c r="K2406" s="15">
        <f t="shared" si="447"/>
        <v>53276.94591132678</v>
      </c>
      <c r="L2406" s="36">
        <f t="shared" si="448"/>
        <v>455.05408867321967</v>
      </c>
      <c r="M2406" s="36">
        <f t="shared" si="449"/>
        <v>455.05408867321967</v>
      </c>
      <c r="N2406" s="36">
        <f t="shared" si="450"/>
        <v>8.4689586963675213E-3</v>
      </c>
      <c r="O2406" s="36">
        <f t="shared" si="451"/>
        <v>207074.22361821446</v>
      </c>
      <c r="P2406" s="35">
        <f t="shared" si="454"/>
        <v>207074.22361821446</v>
      </c>
    </row>
    <row r="2407" spans="1:16" ht="17" x14ac:dyDescent="0.4">
      <c r="A2407" s="1">
        <v>2406</v>
      </c>
      <c r="B2407" s="21">
        <v>42219</v>
      </c>
      <c r="C2407" s="43">
        <v>2</v>
      </c>
      <c r="D2407" s="22">
        <v>64404</v>
      </c>
      <c r="E2407" s="25">
        <f t="shared" si="455"/>
        <v>60389</v>
      </c>
      <c r="F2407" s="25">
        <f t="shared" si="456"/>
        <v>61073.25</v>
      </c>
      <c r="G2407" s="25">
        <f t="shared" si="445"/>
        <v>1.0545369699500191</v>
      </c>
      <c r="H2407" s="25">
        <f t="shared" si="452"/>
        <v>0.99903006100488578</v>
      </c>
      <c r="I2407" s="4">
        <f t="shared" si="446"/>
        <v>64466.528599968755</v>
      </c>
      <c r="J2407" s="25">
        <f t="shared" si="453"/>
        <v>53326.452558970035</v>
      </c>
      <c r="K2407" s="15">
        <f t="shared" si="447"/>
        <v>53274.729153161985</v>
      </c>
      <c r="L2407" s="36">
        <f t="shared" si="448"/>
        <v>11129.270846838015</v>
      </c>
      <c r="M2407" s="36">
        <f t="shared" si="449"/>
        <v>11129.270846838015</v>
      </c>
      <c r="N2407" s="36">
        <f t="shared" si="450"/>
        <v>0.17280403153279322</v>
      </c>
      <c r="O2407" s="36">
        <f t="shared" si="451"/>
        <v>123860669.58227855</v>
      </c>
      <c r="P2407" s="35">
        <f t="shared" si="454"/>
        <v>123860669.58227855</v>
      </c>
    </row>
    <row r="2408" spans="1:16" ht="17" x14ac:dyDescent="0.4">
      <c r="A2408" s="1">
        <v>2407</v>
      </c>
      <c r="B2408" s="21">
        <v>42220</v>
      </c>
      <c r="C2408" s="43">
        <v>3</v>
      </c>
      <c r="D2408" s="22">
        <v>64115</v>
      </c>
      <c r="E2408" s="25">
        <f t="shared" si="455"/>
        <v>61757.5</v>
      </c>
      <c r="F2408" s="25">
        <f t="shared" si="456"/>
        <v>61442.125</v>
      </c>
      <c r="G2408" s="25">
        <f t="shared" si="445"/>
        <v>1.0435023202729399</v>
      </c>
      <c r="H2408" s="25">
        <f t="shared" si="452"/>
        <v>1.0006656594296783</v>
      </c>
      <c r="I2408" s="4">
        <f t="shared" si="446"/>
        <v>64072.349636282961</v>
      </c>
      <c r="J2408" s="25">
        <f t="shared" si="453"/>
        <v>53326.993225032878</v>
      </c>
      <c r="K2408" s="15">
        <f t="shared" si="447"/>
        <v>53362.490840929517</v>
      </c>
      <c r="L2408" s="36">
        <f t="shared" si="448"/>
        <v>10752.509159070483</v>
      </c>
      <c r="M2408" s="36">
        <f t="shared" si="449"/>
        <v>10752.509159070483</v>
      </c>
      <c r="N2408" s="36">
        <f t="shared" si="450"/>
        <v>0.16770660779958643</v>
      </c>
      <c r="O2408" s="36">
        <f t="shared" si="451"/>
        <v>115616453.21589462</v>
      </c>
      <c r="P2408" s="35">
        <f t="shared" si="454"/>
        <v>115616453.21589462</v>
      </c>
    </row>
    <row r="2409" spans="1:16" ht="17" x14ac:dyDescent="0.4">
      <c r="A2409" s="1">
        <v>2408</v>
      </c>
      <c r="B2409" s="21">
        <v>42221</v>
      </c>
      <c r="C2409" s="43">
        <v>4</v>
      </c>
      <c r="D2409" s="22">
        <v>64779</v>
      </c>
      <c r="E2409" s="25">
        <f t="shared" si="455"/>
        <v>61126.75</v>
      </c>
      <c r="F2409" s="25">
        <f t="shared" si="456"/>
        <v>60941.625</v>
      </c>
      <c r="G2409" s="25">
        <f t="shared" si="445"/>
        <v>1.0629680452400145</v>
      </c>
      <c r="H2409" s="25">
        <f t="shared" si="452"/>
        <v>1.0012225194949984</v>
      </c>
      <c r="I2409" s="4">
        <f t="shared" si="446"/>
        <v>64699.903107127029</v>
      </c>
      <c r="J2409" s="25">
        <f t="shared" si="453"/>
        <v>53327.533891095722</v>
      </c>
      <c r="K2409" s="15">
        <f t="shared" si="447"/>
        <v>53392.727840897773</v>
      </c>
      <c r="L2409" s="36">
        <f t="shared" si="448"/>
        <v>11386.272159102227</v>
      </c>
      <c r="M2409" s="36">
        <f t="shared" si="449"/>
        <v>11386.272159102227</v>
      </c>
      <c r="N2409" s="36">
        <f t="shared" si="450"/>
        <v>0.17577103936618699</v>
      </c>
      <c r="O2409" s="36">
        <f t="shared" si="451"/>
        <v>129647193.6811465</v>
      </c>
      <c r="P2409" s="35">
        <f t="shared" si="454"/>
        <v>129647193.6811465</v>
      </c>
    </row>
    <row r="2410" spans="1:16" ht="17" x14ac:dyDescent="0.4">
      <c r="A2410" s="1">
        <v>2409</v>
      </c>
      <c r="B2410" s="21">
        <v>42222</v>
      </c>
      <c r="C2410" s="43">
        <v>1</v>
      </c>
      <c r="D2410" s="22">
        <v>51209</v>
      </c>
      <c r="E2410" s="25">
        <f t="shared" si="455"/>
        <v>60756.5</v>
      </c>
      <c r="F2410" s="25">
        <f t="shared" si="456"/>
        <v>59882.5</v>
      </c>
      <c r="G2410" s="25">
        <f t="shared" si="445"/>
        <v>0.85515801778482858</v>
      </c>
      <c r="H2410" s="25">
        <f t="shared" si="452"/>
        <v>0.99908176007043725</v>
      </c>
      <c r="I2410" s="4">
        <f t="shared" si="446"/>
        <v>51256.065365851202</v>
      </c>
      <c r="J2410" s="25">
        <f t="shared" si="453"/>
        <v>53328.074557158572</v>
      </c>
      <c r="K2410" s="15">
        <f t="shared" si="447"/>
        <v>53279.106589733492</v>
      </c>
      <c r="L2410" s="36">
        <f t="shared" si="448"/>
        <v>-2070.106589733492</v>
      </c>
      <c r="M2410" s="36">
        <f t="shared" si="449"/>
        <v>2070.106589733492</v>
      </c>
      <c r="N2410" s="36">
        <f t="shared" si="450"/>
        <v>4.042466343286321E-2</v>
      </c>
      <c r="O2410" s="36">
        <f t="shared" si="451"/>
        <v>4285341.2928580279</v>
      </c>
      <c r="P2410" s="35">
        <f t="shared" si="454"/>
        <v>4285341.2928580279</v>
      </c>
    </row>
    <row r="2411" spans="1:16" ht="17" x14ac:dyDescent="0.4">
      <c r="A2411" s="1">
        <v>2410</v>
      </c>
      <c r="B2411" s="21">
        <v>42223</v>
      </c>
      <c r="C2411" s="43">
        <v>2</v>
      </c>
      <c r="D2411" s="22">
        <v>62923</v>
      </c>
      <c r="E2411" s="25">
        <f t="shared" si="455"/>
        <v>59008.5</v>
      </c>
      <c r="F2411" s="25">
        <f t="shared" si="456"/>
        <v>57454.25</v>
      </c>
      <c r="G2411" s="25">
        <f t="shared" si="445"/>
        <v>1.0951844293503092</v>
      </c>
      <c r="H2411" s="25">
        <f t="shared" si="452"/>
        <v>0.99903006100488578</v>
      </c>
      <c r="I2411" s="4">
        <f t="shared" si="446"/>
        <v>62984.090725666632</v>
      </c>
      <c r="J2411" s="25">
        <f t="shared" si="453"/>
        <v>53328.615223221415</v>
      </c>
      <c r="K2411" s="15">
        <f t="shared" si="447"/>
        <v>53276.889719760969</v>
      </c>
      <c r="L2411" s="36">
        <f t="shared" si="448"/>
        <v>9646.1102802390305</v>
      </c>
      <c r="M2411" s="36">
        <f t="shared" si="449"/>
        <v>9646.1102802390305</v>
      </c>
      <c r="N2411" s="36">
        <f t="shared" si="450"/>
        <v>0.1533002285370855</v>
      </c>
      <c r="O2411" s="36">
        <f t="shared" si="451"/>
        <v>93047443.538533106</v>
      </c>
      <c r="P2411" s="35">
        <f t="shared" si="454"/>
        <v>93047443.538533106</v>
      </c>
    </row>
    <row r="2412" spans="1:16" ht="17" x14ac:dyDescent="0.4">
      <c r="A2412" s="1">
        <v>2411</v>
      </c>
      <c r="B2412" s="21">
        <v>42224</v>
      </c>
      <c r="C2412" s="43">
        <v>3</v>
      </c>
      <c r="D2412" s="22">
        <v>57123</v>
      </c>
      <c r="E2412" s="25">
        <f t="shared" si="455"/>
        <v>55900</v>
      </c>
      <c r="F2412" s="25">
        <f t="shared" si="456"/>
        <v>57530.625</v>
      </c>
      <c r="G2412" s="25">
        <f t="shared" si="445"/>
        <v>0.99291464328781409</v>
      </c>
      <c r="H2412" s="25">
        <f t="shared" si="452"/>
        <v>1.0006656594296783</v>
      </c>
      <c r="I2412" s="4">
        <f t="shared" si="446"/>
        <v>57085.000830903715</v>
      </c>
      <c r="J2412" s="25">
        <f t="shared" si="453"/>
        <v>53329.155889284259</v>
      </c>
      <c r="K2412" s="15">
        <f t="shared" si="447"/>
        <v>53364.654944778747</v>
      </c>
      <c r="L2412" s="36">
        <f t="shared" si="448"/>
        <v>3758.3450552212526</v>
      </c>
      <c r="M2412" s="36">
        <f t="shared" si="449"/>
        <v>3758.3450552212526</v>
      </c>
      <c r="N2412" s="36">
        <f t="shared" si="450"/>
        <v>6.5793901847263844E-2</v>
      </c>
      <c r="O2412" s="36">
        <f t="shared" si="451"/>
        <v>14125157.55410604</v>
      </c>
      <c r="P2412" s="35">
        <f t="shared" si="454"/>
        <v>14125157.55410604</v>
      </c>
    </row>
    <row r="2413" spans="1:16" ht="17" x14ac:dyDescent="0.4">
      <c r="A2413" s="1">
        <v>2412</v>
      </c>
      <c r="B2413" s="21">
        <v>42225</v>
      </c>
      <c r="C2413" s="43">
        <v>4</v>
      </c>
      <c r="D2413" s="22">
        <v>52345</v>
      </c>
      <c r="E2413" s="25">
        <f t="shared" si="455"/>
        <v>59161.25</v>
      </c>
      <c r="F2413" s="25">
        <f t="shared" si="456"/>
        <v>59543.125</v>
      </c>
      <c r="G2413" s="25">
        <f t="shared" ref="G2413:G2476" si="457">D2413/F2413</f>
        <v>0.87911072856857952</v>
      </c>
      <c r="H2413" s="25">
        <f t="shared" si="452"/>
        <v>1.0012225194949984</v>
      </c>
      <c r="I2413" s="4">
        <f t="shared" ref="I2413:I2476" si="458">D2413/H2413</f>
        <v>52281.085353935137</v>
      </c>
      <c r="J2413" s="25">
        <f t="shared" si="453"/>
        <v>53329.696555347102</v>
      </c>
      <c r="K2413" s="15">
        <f t="shared" ref="K2413:K2476" si="459">H2413*J2413</f>
        <v>53394.893149048366</v>
      </c>
      <c r="L2413" s="36">
        <f t="shared" ref="L2413:L2476" si="460">D2413-K2413</f>
        <v>-1049.8931490483665</v>
      </c>
      <c r="M2413" s="36">
        <f t="shared" ref="M2413:M2476" si="461">ABS(L2413)</f>
        <v>1049.8931490483665</v>
      </c>
      <c r="N2413" s="36">
        <f t="shared" ref="N2413:N2476" si="462">M2413/D2413</f>
        <v>2.0057181183462919E-2</v>
      </c>
      <c r="O2413" s="36">
        <f t="shared" ref="O2413:O2476" si="463">L2413^2</f>
        <v>1102275.6244186955</v>
      </c>
      <c r="P2413" s="35">
        <f t="shared" si="454"/>
        <v>1102275.6244186955</v>
      </c>
    </row>
    <row r="2414" spans="1:16" ht="17" x14ac:dyDescent="0.4">
      <c r="A2414" s="1">
        <v>2413</v>
      </c>
      <c r="B2414" s="21">
        <v>42226</v>
      </c>
      <c r="C2414" s="43">
        <v>1</v>
      </c>
      <c r="D2414" s="22">
        <v>64254</v>
      </c>
      <c r="E2414" s="25">
        <f t="shared" si="455"/>
        <v>59925</v>
      </c>
      <c r="F2414" s="25">
        <f t="shared" si="456"/>
        <v>61078</v>
      </c>
      <c r="G2414" s="25">
        <f t="shared" si="457"/>
        <v>1.051999083139592</v>
      </c>
      <c r="H2414" s="25">
        <f t="shared" si="452"/>
        <v>0.99908176007043725</v>
      </c>
      <c r="I2414" s="4">
        <f t="shared" si="458"/>
        <v>64313.05481492322</v>
      </c>
      <c r="J2414" s="25">
        <f t="shared" si="453"/>
        <v>53330.237221409945</v>
      </c>
      <c r="K2414" s="15">
        <f t="shared" si="459"/>
        <v>53281.267268140196</v>
      </c>
      <c r="L2414" s="36">
        <f t="shared" si="460"/>
        <v>10972.732731859804</v>
      </c>
      <c r="M2414" s="36">
        <f t="shared" si="461"/>
        <v>10972.732731859804</v>
      </c>
      <c r="N2414" s="36">
        <f t="shared" si="462"/>
        <v>0.17077120073240271</v>
      </c>
      <c r="O2414" s="36">
        <f t="shared" si="463"/>
        <v>120400863.60482751</v>
      </c>
      <c r="P2414" s="35">
        <f t="shared" si="454"/>
        <v>120400863.60482751</v>
      </c>
    </row>
    <row r="2415" spans="1:16" ht="17" x14ac:dyDescent="0.4">
      <c r="A2415" s="1">
        <v>2414</v>
      </c>
      <c r="B2415" s="21">
        <v>42227</v>
      </c>
      <c r="C2415" s="43">
        <v>2</v>
      </c>
      <c r="D2415" s="22">
        <v>65978</v>
      </c>
      <c r="E2415" s="25">
        <f t="shared" si="455"/>
        <v>62231</v>
      </c>
      <c r="F2415" s="25">
        <f t="shared" si="456"/>
        <v>62142.875</v>
      </c>
      <c r="G2415" s="25">
        <f t="shared" si="457"/>
        <v>1.0617146374383226</v>
      </c>
      <c r="H2415" s="25">
        <f t="shared" si="452"/>
        <v>0.99903006100488578</v>
      </c>
      <c r="I2415" s="4">
        <f t="shared" si="458"/>
        <v>66042.056766175054</v>
      </c>
      <c r="J2415" s="25">
        <f t="shared" si="453"/>
        <v>53330.777887472788</v>
      </c>
      <c r="K2415" s="15">
        <f t="shared" si="459"/>
        <v>53279.050286359954</v>
      </c>
      <c r="L2415" s="36">
        <f t="shared" si="460"/>
        <v>12698.949713640046</v>
      </c>
      <c r="M2415" s="36">
        <f t="shared" si="461"/>
        <v>12698.949713640046</v>
      </c>
      <c r="N2415" s="36">
        <f t="shared" si="462"/>
        <v>0.19247248649004284</v>
      </c>
      <c r="O2415" s="36">
        <f t="shared" si="463"/>
        <v>161263323.82955861</v>
      </c>
      <c r="P2415" s="35">
        <f t="shared" si="454"/>
        <v>161263323.82955861</v>
      </c>
    </row>
    <row r="2416" spans="1:16" ht="17" x14ac:dyDescent="0.4">
      <c r="A2416" s="1">
        <v>2415</v>
      </c>
      <c r="B2416" s="21">
        <v>42228</v>
      </c>
      <c r="C2416" s="43">
        <v>3</v>
      </c>
      <c r="D2416" s="22">
        <v>66347</v>
      </c>
      <c r="E2416" s="25">
        <f t="shared" si="455"/>
        <v>62054.75</v>
      </c>
      <c r="F2416" s="25">
        <f t="shared" si="456"/>
        <v>61493.875</v>
      </c>
      <c r="G2416" s="25">
        <f t="shared" si="457"/>
        <v>1.0789204615906869</v>
      </c>
      <c r="H2416" s="25">
        <f t="shared" si="452"/>
        <v>1.0006656594296783</v>
      </c>
      <c r="I2416" s="4">
        <f t="shared" si="458"/>
        <v>66302.864872782739</v>
      </c>
      <c r="J2416" s="25">
        <f t="shared" si="453"/>
        <v>53331.318553535639</v>
      </c>
      <c r="K2416" s="15">
        <f t="shared" si="459"/>
        <v>53366.819048627978</v>
      </c>
      <c r="L2416" s="36">
        <f t="shared" si="460"/>
        <v>12980.180951372022</v>
      </c>
      <c r="M2416" s="36">
        <f t="shared" si="461"/>
        <v>12980.180951372022</v>
      </c>
      <c r="N2416" s="36">
        <f t="shared" si="462"/>
        <v>0.19564081196394745</v>
      </c>
      <c r="O2416" s="36">
        <f t="shared" si="463"/>
        <v>168485097.53036109</v>
      </c>
      <c r="P2416" s="35">
        <f t="shared" si="454"/>
        <v>168485097.53036109</v>
      </c>
    </row>
    <row r="2417" spans="1:16" ht="17" x14ac:dyDescent="0.4">
      <c r="A2417" s="1">
        <v>2416</v>
      </c>
      <c r="B2417" s="21">
        <v>42229</v>
      </c>
      <c r="C2417" s="43">
        <v>4</v>
      </c>
      <c r="D2417" s="22">
        <v>51640</v>
      </c>
      <c r="E2417" s="25">
        <f t="shared" si="455"/>
        <v>60933</v>
      </c>
      <c r="F2417" s="25">
        <f t="shared" si="456"/>
        <v>59355.375</v>
      </c>
      <c r="G2417" s="25">
        <f t="shared" si="457"/>
        <v>0.87001387827134447</v>
      </c>
      <c r="H2417" s="25">
        <f t="shared" si="452"/>
        <v>1.0012225194949984</v>
      </c>
      <c r="I2417" s="4">
        <f t="shared" si="458"/>
        <v>51576.946177805148</v>
      </c>
      <c r="J2417" s="25">
        <f t="shared" si="453"/>
        <v>53331.859219598482</v>
      </c>
      <c r="K2417" s="15">
        <f t="shared" si="459"/>
        <v>53397.058457198953</v>
      </c>
      <c r="L2417" s="36">
        <f t="shared" si="460"/>
        <v>-1757.058457198953</v>
      </c>
      <c r="M2417" s="36">
        <f t="shared" si="461"/>
        <v>1757.058457198953</v>
      </c>
      <c r="N2417" s="36">
        <f t="shared" si="462"/>
        <v>3.4025144407415824E-2</v>
      </c>
      <c r="O2417" s="36">
        <f t="shared" si="463"/>
        <v>3087254.422014365</v>
      </c>
      <c r="P2417" s="35">
        <f t="shared" si="454"/>
        <v>3087254.422014365</v>
      </c>
    </row>
    <row r="2418" spans="1:16" ht="17" x14ac:dyDescent="0.4">
      <c r="A2418" s="1">
        <v>2417</v>
      </c>
      <c r="B2418" s="21">
        <v>42230</v>
      </c>
      <c r="C2418" s="43">
        <v>1</v>
      </c>
      <c r="D2418" s="22">
        <v>59767</v>
      </c>
      <c r="E2418" s="25">
        <f t="shared" si="455"/>
        <v>57777.75</v>
      </c>
      <c r="F2418" s="25">
        <f t="shared" si="456"/>
        <v>55533.375</v>
      </c>
      <c r="G2418" s="25">
        <f t="shared" si="457"/>
        <v>1.0762356870980738</v>
      </c>
      <c r="H2418" s="25">
        <f t="shared" si="452"/>
        <v>0.99908176007043725</v>
      </c>
      <c r="I2418" s="4">
        <f t="shared" si="458"/>
        <v>59821.930885602706</v>
      </c>
      <c r="J2418" s="25">
        <f t="shared" si="453"/>
        <v>53332.399885661325</v>
      </c>
      <c r="K2418" s="15">
        <f t="shared" si="459"/>
        <v>53283.427946546901</v>
      </c>
      <c r="L2418" s="36">
        <f t="shared" si="460"/>
        <v>6483.5720534530992</v>
      </c>
      <c r="M2418" s="36">
        <f t="shared" si="461"/>
        <v>6483.5720534530992</v>
      </c>
      <c r="N2418" s="36">
        <f t="shared" si="462"/>
        <v>0.10848080133607341</v>
      </c>
      <c r="O2418" s="36">
        <f t="shared" si="463"/>
        <v>42036706.57231804</v>
      </c>
      <c r="P2418" s="35">
        <f t="shared" si="454"/>
        <v>42036706.57231804</v>
      </c>
    </row>
    <row r="2419" spans="1:16" ht="17" x14ac:dyDescent="0.4">
      <c r="A2419" s="1">
        <v>2418</v>
      </c>
      <c r="B2419" s="21">
        <v>42231</v>
      </c>
      <c r="C2419" s="43">
        <v>2</v>
      </c>
      <c r="D2419" s="22">
        <v>53357</v>
      </c>
      <c r="E2419" s="25">
        <f t="shared" si="455"/>
        <v>53289</v>
      </c>
      <c r="F2419" s="25">
        <f t="shared" si="456"/>
        <v>53761.125</v>
      </c>
      <c r="G2419" s="25">
        <f t="shared" si="457"/>
        <v>0.99248295120312302</v>
      </c>
      <c r="H2419" s="25">
        <f t="shared" si="452"/>
        <v>0.99903006100488578</v>
      </c>
      <c r="I2419" s="4">
        <f t="shared" si="458"/>
        <v>53408.803280984612</v>
      </c>
      <c r="J2419" s="25">
        <f t="shared" si="453"/>
        <v>53332.940551724168</v>
      </c>
      <c r="K2419" s="15">
        <f t="shared" si="459"/>
        <v>53281.210852958946</v>
      </c>
      <c r="L2419" s="36">
        <f t="shared" si="460"/>
        <v>75.789147041054093</v>
      </c>
      <c r="M2419" s="36">
        <f t="shared" si="461"/>
        <v>75.789147041054093</v>
      </c>
      <c r="N2419" s="36">
        <f t="shared" si="462"/>
        <v>1.4204161973321982E-3</v>
      </c>
      <c r="O2419" s="36">
        <f t="shared" si="463"/>
        <v>5743.9948092105187</v>
      </c>
      <c r="P2419" s="35">
        <f t="shared" si="454"/>
        <v>5743.9948092105187</v>
      </c>
    </row>
    <row r="2420" spans="1:16" ht="17" x14ac:dyDescent="0.4">
      <c r="A2420" s="1">
        <v>2419</v>
      </c>
      <c r="B2420" s="21">
        <v>42232</v>
      </c>
      <c r="C2420" s="43">
        <v>3</v>
      </c>
      <c r="D2420" s="22">
        <v>48392</v>
      </c>
      <c r="E2420" s="25">
        <f t="shared" si="455"/>
        <v>54233.25</v>
      </c>
      <c r="F2420" s="25">
        <f t="shared" si="456"/>
        <v>54277</v>
      </c>
      <c r="G2420" s="25">
        <f t="shared" si="457"/>
        <v>0.89157470014923446</v>
      </c>
      <c r="H2420" s="25">
        <f t="shared" si="452"/>
        <v>1.0006656594296783</v>
      </c>
      <c r="I2420" s="4">
        <f t="shared" si="458"/>
        <v>48359.808837230055</v>
      </c>
      <c r="J2420" s="25">
        <f t="shared" si="453"/>
        <v>53333.481217787012</v>
      </c>
      <c r="K2420" s="15">
        <f t="shared" si="459"/>
        <v>53368.983152477202</v>
      </c>
      <c r="L2420" s="36">
        <f t="shared" si="460"/>
        <v>-4976.9831524772017</v>
      </c>
      <c r="M2420" s="36">
        <f t="shared" si="461"/>
        <v>4976.9831524772017</v>
      </c>
      <c r="N2420" s="36">
        <f t="shared" si="462"/>
        <v>0.10284722996522569</v>
      </c>
      <c r="O2420" s="36">
        <f t="shared" si="463"/>
        <v>24770361.300041903</v>
      </c>
      <c r="P2420" s="35">
        <f t="shared" si="454"/>
        <v>24770361.300041903</v>
      </c>
    </row>
    <row r="2421" spans="1:16" ht="17" x14ac:dyDescent="0.4">
      <c r="A2421" s="1">
        <v>2420</v>
      </c>
      <c r="B2421" s="21">
        <v>42233</v>
      </c>
      <c r="C2421" s="43">
        <v>4</v>
      </c>
      <c r="D2421" s="22">
        <v>55417</v>
      </c>
      <c r="E2421" s="25">
        <f t="shared" si="455"/>
        <v>54320.75</v>
      </c>
      <c r="F2421" s="25">
        <f t="shared" si="456"/>
        <v>55240.25</v>
      </c>
      <c r="G2421" s="25">
        <f t="shared" si="457"/>
        <v>1.0031996596684483</v>
      </c>
      <c r="H2421" s="25">
        <f t="shared" si="452"/>
        <v>1.0012225194949984</v>
      </c>
      <c r="I2421" s="4">
        <f t="shared" si="458"/>
        <v>55349.334359710068</v>
      </c>
      <c r="J2421" s="25">
        <f t="shared" si="453"/>
        <v>53334.021883849855</v>
      </c>
      <c r="K2421" s="15">
        <f t="shared" si="459"/>
        <v>53399.223765349532</v>
      </c>
      <c r="L2421" s="36">
        <f t="shared" si="460"/>
        <v>2017.7762346504678</v>
      </c>
      <c r="M2421" s="36">
        <f t="shared" si="461"/>
        <v>2017.7762346504678</v>
      </c>
      <c r="N2421" s="36">
        <f t="shared" si="462"/>
        <v>3.6410780710801158E-2</v>
      </c>
      <c r="O2421" s="36">
        <f t="shared" si="463"/>
        <v>4071420.93312022</v>
      </c>
      <c r="P2421" s="35">
        <f t="shared" si="454"/>
        <v>4071420.93312022</v>
      </c>
    </row>
    <row r="2422" spans="1:16" ht="17" x14ac:dyDescent="0.4">
      <c r="A2422" s="1">
        <v>2421</v>
      </c>
      <c r="B2422" s="21">
        <v>42234</v>
      </c>
      <c r="C2422" s="43">
        <v>1</v>
      </c>
      <c r="D2422" s="22">
        <v>60117</v>
      </c>
      <c r="E2422" s="25">
        <f t="shared" si="455"/>
        <v>56159.75</v>
      </c>
      <c r="F2422" s="25">
        <f t="shared" si="456"/>
        <v>56162.625</v>
      </c>
      <c r="G2422" s="25">
        <f t="shared" si="457"/>
        <v>1.0704093692201886</v>
      </c>
      <c r="H2422" s="25">
        <f t="shared" si="452"/>
        <v>0.99908176007043725</v>
      </c>
      <c r="I2422" s="4">
        <f t="shared" si="458"/>
        <v>60172.252564956878</v>
      </c>
      <c r="J2422" s="25">
        <f t="shared" si="453"/>
        <v>53334.562549912705</v>
      </c>
      <c r="K2422" s="15">
        <f t="shared" si="459"/>
        <v>53285.588624953612</v>
      </c>
      <c r="L2422" s="36">
        <f t="shared" si="460"/>
        <v>6831.4113750463875</v>
      </c>
      <c r="M2422" s="36">
        <f t="shared" si="461"/>
        <v>6831.4113750463875</v>
      </c>
      <c r="N2422" s="36">
        <f t="shared" si="462"/>
        <v>0.11363526747918871</v>
      </c>
      <c r="O2422" s="36">
        <f t="shared" si="463"/>
        <v>46668181.375113174</v>
      </c>
      <c r="P2422" s="35">
        <f t="shared" si="454"/>
        <v>46668181.375113174</v>
      </c>
    </row>
    <row r="2423" spans="1:16" ht="17" x14ac:dyDescent="0.4">
      <c r="A2423" s="1">
        <v>2422</v>
      </c>
      <c r="B2423" s="21">
        <v>42235</v>
      </c>
      <c r="C2423" s="43">
        <v>2</v>
      </c>
      <c r="D2423" s="22">
        <v>60713</v>
      </c>
      <c r="E2423" s="25">
        <f t="shared" si="455"/>
        <v>56165.5</v>
      </c>
      <c r="F2423" s="25">
        <f t="shared" si="456"/>
        <v>56869.125</v>
      </c>
      <c r="G2423" s="25">
        <f t="shared" si="457"/>
        <v>1.0675915973737946</v>
      </c>
      <c r="H2423" s="25">
        <f t="shared" si="452"/>
        <v>0.99903006100488578</v>
      </c>
      <c r="I2423" s="4">
        <f t="shared" si="458"/>
        <v>60771.945079341393</v>
      </c>
      <c r="J2423" s="25">
        <f t="shared" si="453"/>
        <v>53335.103215975549</v>
      </c>
      <c r="K2423" s="15">
        <f t="shared" si="459"/>
        <v>53283.37141955793</v>
      </c>
      <c r="L2423" s="36">
        <f t="shared" si="460"/>
        <v>7429.6285804420695</v>
      </c>
      <c r="M2423" s="36">
        <f t="shared" si="461"/>
        <v>7429.6285804420695</v>
      </c>
      <c r="N2423" s="36">
        <f t="shared" si="462"/>
        <v>0.12237294451669443</v>
      </c>
      <c r="O2423" s="36">
        <f t="shared" si="463"/>
        <v>55199380.843321644</v>
      </c>
      <c r="P2423" s="35">
        <f t="shared" si="454"/>
        <v>55199380.843321644</v>
      </c>
    </row>
    <row r="2424" spans="1:16" ht="17" x14ac:dyDescent="0.4">
      <c r="A2424" s="1">
        <v>2423</v>
      </c>
      <c r="B2424" s="21">
        <v>42236</v>
      </c>
      <c r="C2424" s="43">
        <v>3</v>
      </c>
      <c r="D2424" s="22">
        <v>48415</v>
      </c>
      <c r="E2424" s="25">
        <f t="shared" si="455"/>
        <v>57572.75</v>
      </c>
      <c r="F2424" s="25">
        <f t="shared" si="456"/>
        <v>57093.625</v>
      </c>
      <c r="G2424" s="25">
        <f t="shared" si="457"/>
        <v>0.84799309905440401</v>
      </c>
      <c r="H2424" s="25">
        <f t="shared" si="452"/>
        <v>1.0006656594296783</v>
      </c>
      <c r="I2424" s="4">
        <f t="shared" si="458"/>
        <v>48382.793537247751</v>
      </c>
      <c r="J2424" s="25">
        <f t="shared" si="453"/>
        <v>53335.643882038392</v>
      </c>
      <c r="K2424" s="15">
        <f t="shared" si="459"/>
        <v>53371.14725632644</v>
      </c>
      <c r="L2424" s="36">
        <f t="shared" si="460"/>
        <v>-4956.1472563264397</v>
      </c>
      <c r="M2424" s="36">
        <f t="shared" si="461"/>
        <v>4956.1472563264397</v>
      </c>
      <c r="N2424" s="36">
        <f t="shared" si="462"/>
        <v>0.10236801107769161</v>
      </c>
      <c r="O2424" s="36">
        <f t="shared" si="463"/>
        <v>24563395.626392096</v>
      </c>
      <c r="P2424" s="35">
        <f t="shared" si="454"/>
        <v>24563395.626392096</v>
      </c>
    </row>
    <row r="2425" spans="1:16" ht="17" x14ac:dyDescent="0.4">
      <c r="A2425" s="1">
        <v>2424</v>
      </c>
      <c r="B2425" s="21">
        <v>42237</v>
      </c>
      <c r="C2425" s="43">
        <v>4</v>
      </c>
      <c r="D2425" s="22">
        <v>61046</v>
      </c>
      <c r="E2425" s="25">
        <f t="shared" si="455"/>
        <v>56614.5</v>
      </c>
      <c r="F2425" s="25">
        <f t="shared" si="456"/>
        <v>55554.125</v>
      </c>
      <c r="G2425" s="25">
        <f t="shared" si="457"/>
        <v>1.0988562955496104</v>
      </c>
      <c r="H2425" s="25">
        <f t="shared" si="452"/>
        <v>1.0012225194949984</v>
      </c>
      <c r="I2425" s="4">
        <f t="shared" si="458"/>
        <v>60971.461200044403</v>
      </c>
      <c r="J2425" s="25">
        <f t="shared" si="453"/>
        <v>53336.184548101235</v>
      </c>
      <c r="K2425" s="15">
        <f t="shared" si="459"/>
        <v>53401.389073500119</v>
      </c>
      <c r="L2425" s="36">
        <f t="shared" si="460"/>
        <v>7644.6109264998813</v>
      </c>
      <c r="M2425" s="36">
        <f t="shared" si="461"/>
        <v>7644.6109264998813</v>
      </c>
      <c r="N2425" s="36">
        <f t="shared" si="462"/>
        <v>0.125227057079905</v>
      </c>
      <c r="O2425" s="36">
        <f t="shared" si="463"/>
        <v>58440076.217561372</v>
      </c>
      <c r="P2425" s="35">
        <f t="shared" si="454"/>
        <v>58440076.217561372</v>
      </c>
    </row>
    <row r="2426" spans="1:16" ht="17" x14ac:dyDescent="0.4">
      <c r="A2426" s="1">
        <v>2425</v>
      </c>
      <c r="B2426" s="21">
        <v>42238</v>
      </c>
      <c r="C2426" s="43">
        <v>1</v>
      </c>
      <c r="D2426" s="22">
        <v>56284</v>
      </c>
      <c r="E2426" s="25">
        <f t="shared" si="455"/>
        <v>54493.75</v>
      </c>
      <c r="F2426" s="25">
        <f t="shared" si="456"/>
        <v>56379.5</v>
      </c>
      <c r="G2426" s="25">
        <f t="shared" si="457"/>
        <v>0.99830612190601198</v>
      </c>
      <c r="H2426" s="25">
        <f t="shared" si="452"/>
        <v>0.99908176007043725</v>
      </c>
      <c r="I2426" s="4">
        <f t="shared" si="458"/>
        <v>56335.729716486734</v>
      </c>
      <c r="J2426" s="25">
        <f t="shared" si="453"/>
        <v>53336.725214164078</v>
      </c>
      <c r="K2426" s="15">
        <f t="shared" si="459"/>
        <v>53287.749303360317</v>
      </c>
      <c r="L2426" s="36">
        <f t="shared" si="460"/>
        <v>2996.2506966396832</v>
      </c>
      <c r="M2426" s="36">
        <f t="shared" si="461"/>
        <v>2996.2506966396832</v>
      </c>
      <c r="N2426" s="36">
        <f t="shared" si="462"/>
        <v>5.3234501752535059E-2</v>
      </c>
      <c r="O2426" s="36">
        <f t="shared" si="463"/>
        <v>8977518.2371137869</v>
      </c>
      <c r="P2426" s="35">
        <f t="shared" si="454"/>
        <v>8977518.2371137869</v>
      </c>
    </row>
    <row r="2427" spans="1:16" ht="17" x14ac:dyDescent="0.4">
      <c r="A2427" s="1">
        <v>2426</v>
      </c>
      <c r="B2427" s="21">
        <v>42239</v>
      </c>
      <c r="C2427" s="43">
        <v>2</v>
      </c>
      <c r="D2427" s="22">
        <v>52230</v>
      </c>
      <c r="E2427" s="25">
        <f t="shared" si="455"/>
        <v>58265.25</v>
      </c>
      <c r="F2427" s="25">
        <f t="shared" si="456"/>
        <v>58810.125</v>
      </c>
      <c r="G2427" s="25">
        <f t="shared" si="457"/>
        <v>0.88811237860827541</v>
      </c>
      <c r="H2427" s="25">
        <f t="shared" si="452"/>
        <v>0.99903006100488578</v>
      </c>
      <c r="I2427" s="4">
        <f t="shared" si="458"/>
        <v>52280.709098446809</v>
      </c>
      <c r="J2427" s="25">
        <f t="shared" si="453"/>
        <v>53337.265880226929</v>
      </c>
      <c r="K2427" s="15">
        <f t="shared" si="459"/>
        <v>53285.531986156922</v>
      </c>
      <c r="L2427" s="36">
        <f t="shared" si="460"/>
        <v>-1055.5319861569224</v>
      </c>
      <c r="M2427" s="36">
        <f t="shared" si="461"/>
        <v>1055.5319861569224</v>
      </c>
      <c r="N2427" s="36">
        <f t="shared" si="462"/>
        <v>2.020930473208735E-2</v>
      </c>
      <c r="O2427" s="36">
        <f t="shared" si="463"/>
        <v>1114147.7738003773</v>
      </c>
      <c r="P2427" s="35">
        <f t="shared" si="454"/>
        <v>1114147.7738003773</v>
      </c>
    </row>
    <row r="2428" spans="1:16" ht="17" x14ac:dyDescent="0.4">
      <c r="A2428" s="1">
        <v>2427</v>
      </c>
      <c r="B2428" s="21">
        <v>42240</v>
      </c>
      <c r="C2428" s="43">
        <v>3</v>
      </c>
      <c r="D2428" s="22">
        <v>63501</v>
      </c>
      <c r="E2428" s="25">
        <f t="shared" si="455"/>
        <v>59355</v>
      </c>
      <c r="F2428" s="25">
        <f t="shared" si="456"/>
        <v>60754.875</v>
      </c>
      <c r="G2428" s="25">
        <f t="shared" si="457"/>
        <v>1.0452000765370679</v>
      </c>
      <c r="H2428" s="25">
        <f t="shared" si="452"/>
        <v>1.0006656594296783</v>
      </c>
      <c r="I2428" s="4">
        <f t="shared" si="458"/>
        <v>63458.758079288848</v>
      </c>
      <c r="J2428" s="25">
        <f t="shared" si="453"/>
        <v>53337.806546289772</v>
      </c>
      <c r="K2428" s="15">
        <f t="shared" si="459"/>
        <v>53373.31136017567</v>
      </c>
      <c r="L2428" s="36">
        <f t="shared" si="460"/>
        <v>10127.68863982433</v>
      </c>
      <c r="M2428" s="36">
        <f t="shared" si="461"/>
        <v>10127.68863982433</v>
      </c>
      <c r="N2428" s="36">
        <f t="shared" si="462"/>
        <v>0.15948864805002014</v>
      </c>
      <c r="O2428" s="36">
        <f t="shared" si="463"/>
        <v>102570077.18522678</v>
      </c>
      <c r="P2428" s="35">
        <f t="shared" si="454"/>
        <v>102570077.18522678</v>
      </c>
    </row>
    <row r="2429" spans="1:16" ht="17" x14ac:dyDescent="0.4">
      <c r="A2429" s="1">
        <v>2428</v>
      </c>
      <c r="B2429" s="21">
        <v>42241</v>
      </c>
      <c r="C2429" s="43">
        <v>4</v>
      </c>
      <c r="D2429" s="22">
        <v>65405</v>
      </c>
      <c r="E2429" s="25">
        <f t="shared" si="455"/>
        <v>62154.75</v>
      </c>
      <c r="F2429" s="25">
        <f t="shared" si="456"/>
        <v>62497.875</v>
      </c>
      <c r="G2429" s="25">
        <f t="shared" si="457"/>
        <v>1.046515581529772</v>
      </c>
      <c r="H2429" s="25">
        <f t="shared" si="452"/>
        <v>1.0012225194949984</v>
      </c>
      <c r="I2429" s="4">
        <f t="shared" si="458"/>
        <v>65325.138744371528</v>
      </c>
      <c r="J2429" s="25">
        <f t="shared" si="453"/>
        <v>53338.347212352615</v>
      </c>
      <c r="K2429" s="15">
        <f t="shared" si="459"/>
        <v>53403.554381650712</v>
      </c>
      <c r="L2429" s="36">
        <f t="shared" si="460"/>
        <v>12001.445618349288</v>
      </c>
      <c r="M2429" s="36">
        <f t="shared" si="461"/>
        <v>12001.445618349288</v>
      </c>
      <c r="N2429" s="36">
        <f t="shared" si="462"/>
        <v>0.18349431417092404</v>
      </c>
      <c r="O2429" s="36">
        <f t="shared" si="463"/>
        <v>144034696.9301953</v>
      </c>
      <c r="P2429" s="35">
        <f t="shared" si="454"/>
        <v>144034696.9301953</v>
      </c>
    </row>
    <row r="2430" spans="1:16" ht="17" x14ac:dyDescent="0.4">
      <c r="A2430" s="1">
        <v>2429</v>
      </c>
      <c r="B2430" s="21">
        <v>42242</v>
      </c>
      <c r="C2430" s="43">
        <v>1</v>
      </c>
      <c r="D2430" s="22">
        <v>67483</v>
      </c>
      <c r="E2430" s="25">
        <f t="shared" si="455"/>
        <v>62841</v>
      </c>
      <c r="F2430" s="25">
        <f t="shared" si="456"/>
        <v>63514.375</v>
      </c>
      <c r="G2430" s="25">
        <f t="shared" si="457"/>
        <v>1.0624838865217521</v>
      </c>
      <c r="H2430" s="25">
        <f t="shared" si="452"/>
        <v>0.99908176007043725</v>
      </c>
      <c r="I2430" s="4">
        <f t="shared" si="458"/>
        <v>67545.022536736447</v>
      </c>
      <c r="J2430" s="25">
        <f t="shared" si="453"/>
        <v>53338.887878415459</v>
      </c>
      <c r="K2430" s="15">
        <f t="shared" si="459"/>
        <v>53289.909981767029</v>
      </c>
      <c r="L2430" s="36">
        <f t="shared" si="460"/>
        <v>14193.090018232971</v>
      </c>
      <c r="M2430" s="36">
        <f t="shared" si="461"/>
        <v>14193.090018232971</v>
      </c>
      <c r="N2430" s="36">
        <f t="shared" si="462"/>
        <v>0.21032096999589484</v>
      </c>
      <c r="O2430" s="36">
        <f t="shared" si="463"/>
        <v>201443804.2656644</v>
      </c>
      <c r="P2430" s="35">
        <f t="shared" si="454"/>
        <v>201443804.2656644</v>
      </c>
    </row>
    <row r="2431" spans="1:16" ht="17" x14ac:dyDescent="0.4">
      <c r="A2431" s="1">
        <v>2430</v>
      </c>
      <c r="B2431" s="21">
        <v>42243</v>
      </c>
      <c r="C2431" s="43">
        <v>2</v>
      </c>
      <c r="D2431" s="22">
        <v>54975</v>
      </c>
      <c r="E2431" s="25">
        <f t="shared" si="455"/>
        <v>64187.75</v>
      </c>
      <c r="F2431" s="25">
        <f t="shared" si="456"/>
        <v>63444.5</v>
      </c>
      <c r="G2431" s="25">
        <f t="shared" si="457"/>
        <v>0.86650537083592749</v>
      </c>
      <c r="H2431" s="25">
        <f t="shared" si="452"/>
        <v>0.99903006100488578</v>
      </c>
      <c r="I2431" s="4">
        <f t="shared" si="458"/>
        <v>55028.374165941284</v>
      </c>
      <c r="J2431" s="25">
        <f t="shared" si="453"/>
        <v>53339.428544478302</v>
      </c>
      <c r="K2431" s="15">
        <f t="shared" si="459"/>
        <v>53287.692552755907</v>
      </c>
      <c r="L2431" s="36">
        <f t="shared" si="460"/>
        <v>1687.3074472440931</v>
      </c>
      <c r="M2431" s="36">
        <f t="shared" si="461"/>
        <v>1687.3074472440931</v>
      </c>
      <c r="N2431" s="36">
        <f t="shared" si="462"/>
        <v>3.0692268253644257E-2</v>
      </c>
      <c r="O2431" s="36">
        <f t="shared" si="463"/>
        <v>2847006.4215253778</v>
      </c>
      <c r="P2431" s="35">
        <f t="shared" si="454"/>
        <v>2847006.4215253778</v>
      </c>
    </row>
    <row r="2432" spans="1:16" ht="17" x14ac:dyDescent="0.4">
      <c r="A2432" s="1">
        <v>2431</v>
      </c>
      <c r="B2432" s="21">
        <v>42244</v>
      </c>
      <c r="C2432" s="43">
        <v>3</v>
      </c>
      <c r="D2432" s="22">
        <v>68888</v>
      </c>
      <c r="E2432" s="25">
        <f t="shared" si="455"/>
        <v>62701.25</v>
      </c>
      <c r="F2432" s="25">
        <f t="shared" si="456"/>
        <v>60987</v>
      </c>
      <c r="G2432" s="25">
        <f t="shared" si="457"/>
        <v>1.1295521996491056</v>
      </c>
      <c r="H2432" s="25">
        <f t="shared" si="452"/>
        <v>1.0006656594296783</v>
      </c>
      <c r="I2432" s="4">
        <f t="shared" si="458"/>
        <v>68842.174557346341</v>
      </c>
      <c r="J2432" s="25">
        <f t="shared" si="453"/>
        <v>53339.969210541145</v>
      </c>
      <c r="K2432" s="15">
        <f t="shared" si="459"/>
        <v>53375.475464024894</v>
      </c>
      <c r="L2432" s="36">
        <f t="shared" si="460"/>
        <v>15512.524535975106</v>
      </c>
      <c r="M2432" s="36">
        <f t="shared" si="461"/>
        <v>15512.524535975106</v>
      </c>
      <c r="N2432" s="36">
        <f t="shared" si="462"/>
        <v>0.22518471338948881</v>
      </c>
      <c r="O2432" s="36">
        <f t="shared" si="463"/>
        <v>240638417.47922969</v>
      </c>
      <c r="P2432" s="35">
        <f t="shared" si="454"/>
        <v>240638417.47922969</v>
      </c>
    </row>
    <row r="2433" spans="1:16" ht="17" x14ac:dyDescent="0.4">
      <c r="A2433" s="1">
        <v>2432</v>
      </c>
      <c r="B2433" s="21">
        <v>42245</v>
      </c>
      <c r="C2433" s="43">
        <v>4</v>
      </c>
      <c r="D2433" s="22">
        <v>59459</v>
      </c>
      <c r="E2433" s="25">
        <f t="shared" si="455"/>
        <v>59272.75</v>
      </c>
      <c r="F2433" s="25">
        <f t="shared" si="456"/>
        <v>60666.375</v>
      </c>
      <c r="G2433" s="25">
        <f t="shared" si="457"/>
        <v>0.98009811860359219</v>
      </c>
      <c r="H2433" s="25">
        <f t="shared" si="452"/>
        <v>1.0012225194949984</v>
      </c>
      <c r="I2433" s="4">
        <f t="shared" si="458"/>
        <v>59386.398969522008</v>
      </c>
      <c r="J2433" s="25">
        <f t="shared" si="453"/>
        <v>53340.509876603996</v>
      </c>
      <c r="K2433" s="15">
        <f t="shared" si="459"/>
        <v>53405.719689801299</v>
      </c>
      <c r="L2433" s="36">
        <f t="shared" si="460"/>
        <v>6053.280310198701</v>
      </c>
      <c r="M2433" s="36">
        <f t="shared" si="461"/>
        <v>6053.280310198701</v>
      </c>
      <c r="N2433" s="36">
        <f t="shared" si="462"/>
        <v>0.10180595553572548</v>
      </c>
      <c r="O2433" s="36">
        <f t="shared" si="463"/>
        <v>36642202.513839282</v>
      </c>
      <c r="P2433" s="35">
        <f t="shared" si="454"/>
        <v>36642202.513839282</v>
      </c>
    </row>
    <row r="2434" spans="1:16" ht="17" x14ac:dyDescent="0.4">
      <c r="A2434" s="1">
        <v>2433</v>
      </c>
      <c r="B2434" s="21">
        <v>42246</v>
      </c>
      <c r="C2434" s="43">
        <v>1</v>
      </c>
      <c r="D2434" s="22">
        <v>53769</v>
      </c>
      <c r="E2434" s="25">
        <f t="shared" si="455"/>
        <v>62060</v>
      </c>
      <c r="F2434" s="25">
        <f t="shared" si="456"/>
        <v>61159.125</v>
      </c>
      <c r="G2434" s="25">
        <f t="shared" si="457"/>
        <v>0.87916561919419223</v>
      </c>
      <c r="H2434" s="25">
        <f t="shared" ref="H2434:H2497" si="464">VLOOKUP(C2434,$Q$38:$S$42,3,FALSE)</f>
        <v>0.99908176007043725</v>
      </c>
      <c r="I2434" s="4">
        <f t="shared" si="458"/>
        <v>53818.418220556021</v>
      </c>
      <c r="J2434" s="25">
        <f t="shared" si="453"/>
        <v>53341.050542666839</v>
      </c>
      <c r="K2434" s="15">
        <f t="shared" si="459"/>
        <v>53292.07066017374</v>
      </c>
      <c r="L2434" s="36">
        <f t="shared" si="460"/>
        <v>476.92933982625982</v>
      </c>
      <c r="M2434" s="36">
        <f t="shared" si="461"/>
        <v>476.92933982625982</v>
      </c>
      <c r="N2434" s="36">
        <f t="shared" si="462"/>
        <v>8.8699685660187065E-3</v>
      </c>
      <c r="O2434" s="36">
        <f t="shared" si="463"/>
        <v>227461.59518711202</v>
      </c>
      <c r="P2434" s="35">
        <f t="shared" si="454"/>
        <v>227461.59518711202</v>
      </c>
    </row>
    <row r="2435" spans="1:16" ht="17" x14ac:dyDescent="0.4">
      <c r="A2435" s="1">
        <v>2434</v>
      </c>
      <c r="B2435" s="21">
        <v>42247</v>
      </c>
      <c r="C2435" s="43">
        <v>2</v>
      </c>
      <c r="D2435" s="22">
        <v>66124</v>
      </c>
      <c r="E2435" s="25">
        <f t="shared" si="455"/>
        <v>60258.25</v>
      </c>
      <c r="F2435" s="25">
        <f t="shared" si="456"/>
        <v>60530.625</v>
      </c>
      <c r="G2435" s="25">
        <f t="shared" si="457"/>
        <v>1.0924057037243544</v>
      </c>
      <c r="H2435" s="25">
        <f t="shared" si="464"/>
        <v>0.99903006100488578</v>
      </c>
      <c r="I2435" s="4">
        <f t="shared" si="458"/>
        <v>66188.19851475583</v>
      </c>
      <c r="J2435" s="25">
        <f t="shared" ref="J2435:J2498" si="465">INTERCEPT($I$2:$I$3896,$A$2:$A$3896)+SLOPE($I$2:$I$3896,$A$2:$A$3896)*A2435</f>
        <v>53341.591208729682</v>
      </c>
      <c r="K2435" s="15">
        <f t="shared" si="459"/>
        <v>53289.853119354892</v>
      </c>
      <c r="L2435" s="36">
        <f t="shared" si="460"/>
        <v>12834.146880645108</v>
      </c>
      <c r="M2435" s="36">
        <f t="shared" si="461"/>
        <v>12834.146880645108</v>
      </c>
      <c r="N2435" s="36">
        <f t="shared" si="462"/>
        <v>0.19409211300957457</v>
      </c>
      <c r="O2435" s="36">
        <f t="shared" si="463"/>
        <v>164715326.15397257</v>
      </c>
      <c r="P2435" s="35">
        <f t="shared" ref="P2435:P2498" si="466">(D2435-K2435)^2</f>
        <v>164715326.15397257</v>
      </c>
    </row>
    <row r="2436" spans="1:16" ht="17" x14ac:dyDescent="0.4">
      <c r="A2436" s="1">
        <v>2435</v>
      </c>
      <c r="B2436" s="21">
        <v>42248</v>
      </c>
      <c r="C2436" s="43">
        <v>3</v>
      </c>
      <c r="D2436" s="22">
        <v>61681</v>
      </c>
      <c r="E2436" s="25">
        <f t="shared" si="455"/>
        <v>60803</v>
      </c>
      <c r="F2436" s="25">
        <f t="shared" si="456"/>
        <v>60101.25</v>
      </c>
      <c r="G2436" s="25">
        <f t="shared" si="457"/>
        <v>1.0262848110480232</v>
      </c>
      <c r="H2436" s="25">
        <f t="shared" si="464"/>
        <v>1.0006656594296783</v>
      </c>
      <c r="I2436" s="4">
        <f t="shared" si="458"/>
        <v>61639.968773540815</v>
      </c>
      <c r="J2436" s="25">
        <f t="shared" si="465"/>
        <v>53342.131874792525</v>
      </c>
      <c r="K2436" s="15">
        <f t="shared" si="459"/>
        <v>53377.639567874125</v>
      </c>
      <c r="L2436" s="36">
        <f t="shared" si="460"/>
        <v>8303.3604321258754</v>
      </c>
      <c r="M2436" s="36">
        <f t="shared" si="461"/>
        <v>8303.3604321258754</v>
      </c>
      <c r="N2436" s="36">
        <f t="shared" si="462"/>
        <v>0.13461779854616293</v>
      </c>
      <c r="O2436" s="36">
        <f t="shared" si="463"/>
        <v>68945794.46579361</v>
      </c>
      <c r="P2436" s="35">
        <f t="shared" si="466"/>
        <v>68945794.46579361</v>
      </c>
    </row>
    <row r="2437" spans="1:16" ht="17" x14ac:dyDescent="0.4">
      <c r="A2437" s="1">
        <v>2436</v>
      </c>
      <c r="B2437" s="21">
        <v>42249</v>
      </c>
      <c r="C2437" s="43">
        <v>4</v>
      </c>
      <c r="D2437" s="22">
        <v>61638</v>
      </c>
      <c r="E2437" s="25">
        <f t="shared" ref="E2437:E2500" si="467">AVERAGE(D2435:D2438)</f>
        <v>59399.5</v>
      </c>
      <c r="F2437" s="25">
        <f t="shared" ref="F2437:F2500" si="468">AVERAGE(E2437:E2438)</f>
        <v>58722.25</v>
      </c>
      <c r="G2437" s="25">
        <f t="shared" si="457"/>
        <v>1.0496532404667738</v>
      </c>
      <c r="H2437" s="25">
        <f t="shared" si="464"/>
        <v>1.0012225194949984</v>
      </c>
      <c r="I2437" s="4">
        <f t="shared" si="458"/>
        <v>61562.738352198954</v>
      </c>
      <c r="J2437" s="25">
        <f t="shared" si="465"/>
        <v>53342.672540855368</v>
      </c>
      <c r="K2437" s="15">
        <f t="shared" si="459"/>
        <v>53407.884997951878</v>
      </c>
      <c r="L2437" s="36">
        <f t="shared" si="460"/>
        <v>8230.1150020481218</v>
      </c>
      <c r="M2437" s="36">
        <f t="shared" si="461"/>
        <v>8230.1150020481218</v>
      </c>
      <c r="N2437" s="36">
        <f t="shared" si="462"/>
        <v>0.13352339469236707</v>
      </c>
      <c r="O2437" s="36">
        <f t="shared" si="463"/>
        <v>67734792.946937561</v>
      </c>
      <c r="P2437" s="35">
        <f t="shared" si="466"/>
        <v>67734792.946937561</v>
      </c>
    </row>
    <row r="2438" spans="1:16" ht="17" x14ac:dyDescent="0.4">
      <c r="A2438" s="1">
        <v>2437</v>
      </c>
      <c r="B2438" s="21">
        <v>42250</v>
      </c>
      <c r="C2438" s="43">
        <v>1</v>
      </c>
      <c r="D2438" s="22">
        <v>48155</v>
      </c>
      <c r="E2438" s="25">
        <f t="shared" si="467"/>
        <v>58045</v>
      </c>
      <c r="F2438" s="25">
        <f t="shared" si="468"/>
        <v>57001.75</v>
      </c>
      <c r="G2438" s="25">
        <f t="shared" si="457"/>
        <v>0.84479862460363064</v>
      </c>
      <c r="H2438" s="25">
        <f t="shared" si="464"/>
        <v>0.99908176007043725</v>
      </c>
      <c r="I2438" s="4">
        <f t="shared" si="458"/>
        <v>48199.258483715064</v>
      </c>
      <c r="J2438" s="25">
        <f t="shared" si="465"/>
        <v>53343.213206918212</v>
      </c>
      <c r="K2438" s="15">
        <f t="shared" si="459"/>
        <v>53294.231338580437</v>
      </c>
      <c r="L2438" s="36">
        <f t="shared" si="460"/>
        <v>-5139.2313385804373</v>
      </c>
      <c r="M2438" s="36">
        <f t="shared" si="461"/>
        <v>5139.2313385804373</v>
      </c>
      <c r="N2438" s="36">
        <f t="shared" si="462"/>
        <v>0.10672269418711322</v>
      </c>
      <c r="O2438" s="36">
        <f t="shared" si="463"/>
        <v>26411698.751447272</v>
      </c>
      <c r="P2438" s="35">
        <f t="shared" si="466"/>
        <v>26411698.751447272</v>
      </c>
    </row>
    <row r="2439" spans="1:16" ht="17" x14ac:dyDescent="0.4">
      <c r="A2439" s="1">
        <v>2438</v>
      </c>
      <c r="B2439" s="21">
        <v>42251</v>
      </c>
      <c r="C2439" s="43">
        <v>2</v>
      </c>
      <c r="D2439" s="22">
        <v>60706</v>
      </c>
      <c r="E2439" s="25">
        <f t="shared" si="467"/>
        <v>55958.5</v>
      </c>
      <c r="F2439" s="25">
        <f t="shared" si="468"/>
        <v>54295.625</v>
      </c>
      <c r="G2439" s="25">
        <f t="shared" si="457"/>
        <v>1.1180643007608808</v>
      </c>
      <c r="H2439" s="25">
        <f t="shared" si="464"/>
        <v>0.99903006100488578</v>
      </c>
      <c r="I2439" s="4">
        <f t="shared" si="458"/>
        <v>60764.938283176562</v>
      </c>
      <c r="J2439" s="25">
        <f t="shared" si="465"/>
        <v>53343.753872981062</v>
      </c>
      <c r="K2439" s="15">
        <f t="shared" si="459"/>
        <v>53292.013685953883</v>
      </c>
      <c r="L2439" s="36">
        <f t="shared" si="460"/>
        <v>7413.9863140461166</v>
      </c>
      <c r="M2439" s="36">
        <f t="shared" si="461"/>
        <v>7413.9863140461166</v>
      </c>
      <c r="N2439" s="36">
        <f t="shared" si="462"/>
        <v>0.12212938282947512</v>
      </c>
      <c r="O2439" s="36">
        <f t="shared" si="463"/>
        <v>54967193.064863123</v>
      </c>
      <c r="P2439" s="35">
        <f t="shared" si="466"/>
        <v>54967193.064863123</v>
      </c>
    </row>
    <row r="2440" spans="1:16" ht="17" x14ac:dyDescent="0.4">
      <c r="A2440" s="1">
        <v>2439</v>
      </c>
      <c r="B2440" s="21">
        <v>42252</v>
      </c>
      <c r="C2440" s="43">
        <v>3</v>
      </c>
      <c r="D2440" s="22">
        <v>53335</v>
      </c>
      <c r="E2440" s="25">
        <f t="shared" si="467"/>
        <v>52632.75</v>
      </c>
      <c r="F2440" s="25">
        <f t="shared" si="468"/>
        <v>54051.125</v>
      </c>
      <c r="G2440" s="25">
        <f t="shared" si="457"/>
        <v>0.98675096956816344</v>
      </c>
      <c r="H2440" s="25">
        <f t="shared" si="464"/>
        <v>1.0006656594296783</v>
      </c>
      <c r="I2440" s="4">
        <f t="shared" si="458"/>
        <v>53299.520671467704</v>
      </c>
      <c r="J2440" s="25">
        <f t="shared" si="465"/>
        <v>53344.294539043905</v>
      </c>
      <c r="K2440" s="15">
        <f t="shared" si="459"/>
        <v>53379.803671723355</v>
      </c>
      <c r="L2440" s="36">
        <f t="shared" si="460"/>
        <v>-44.803671723355365</v>
      </c>
      <c r="M2440" s="36">
        <f t="shared" si="461"/>
        <v>44.803671723355365</v>
      </c>
      <c r="N2440" s="36">
        <f t="shared" si="462"/>
        <v>8.4004259348186678E-4</v>
      </c>
      <c r="O2440" s="36">
        <f t="shared" si="463"/>
        <v>2007.3689998941932</v>
      </c>
      <c r="P2440" s="35">
        <f t="shared" si="466"/>
        <v>2007.3689998941932</v>
      </c>
    </row>
    <row r="2441" spans="1:16" ht="17" x14ac:dyDescent="0.4">
      <c r="A2441" s="1">
        <v>2440</v>
      </c>
      <c r="B2441" s="21">
        <v>42253</v>
      </c>
      <c r="C2441" s="43">
        <v>4</v>
      </c>
      <c r="D2441" s="22">
        <v>48335</v>
      </c>
      <c r="E2441" s="25">
        <f t="shared" si="467"/>
        <v>55469.5</v>
      </c>
      <c r="F2441" s="25">
        <f t="shared" si="468"/>
        <v>55355.875</v>
      </c>
      <c r="G2441" s="25">
        <f t="shared" si="457"/>
        <v>0.87316838546947362</v>
      </c>
      <c r="H2441" s="25">
        <f t="shared" si="464"/>
        <v>1.0012225194949984</v>
      </c>
      <c r="I2441" s="4">
        <f t="shared" si="458"/>
        <v>48275.981671266687</v>
      </c>
      <c r="J2441" s="25">
        <f t="shared" si="465"/>
        <v>53344.835205106749</v>
      </c>
      <c r="K2441" s="15">
        <f t="shared" si="459"/>
        <v>53410.050306102472</v>
      </c>
      <c r="L2441" s="36">
        <f t="shared" si="460"/>
        <v>-5075.0503061024719</v>
      </c>
      <c r="M2441" s="36">
        <f t="shared" si="461"/>
        <v>5075.0503061024719</v>
      </c>
      <c r="N2441" s="36">
        <f t="shared" si="462"/>
        <v>0.10499742021521613</v>
      </c>
      <c r="O2441" s="36">
        <f t="shared" si="463"/>
        <v>25756135.609470796</v>
      </c>
      <c r="P2441" s="35">
        <f t="shared" si="466"/>
        <v>25756135.609470796</v>
      </c>
    </row>
    <row r="2442" spans="1:16" ht="17" x14ac:dyDescent="0.4">
      <c r="A2442" s="1">
        <v>2441</v>
      </c>
      <c r="B2442" s="21">
        <v>42254</v>
      </c>
      <c r="C2442" s="43">
        <v>1</v>
      </c>
      <c r="D2442" s="22">
        <v>59502</v>
      </c>
      <c r="E2442" s="25">
        <f t="shared" si="467"/>
        <v>55242.25</v>
      </c>
      <c r="F2442" s="25">
        <f t="shared" si="468"/>
        <v>55659.75</v>
      </c>
      <c r="G2442" s="25">
        <f t="shared" si="457"/>
        <v>1.0690310322989234</v>
      </c>
      <c r="H2442" s="25">
        <f t="shared" si="464"/>
        <v>0.99908176007043725</v>
      </c>
      <c r="I2442" s="4">
        <f t="shared" si="458"/>
        <v>59556.687328377397</v>
      </c>
      <c r="J2442" s="25">
        <f t="shared" si="465"/>
        <v>53345.375871169592</v>
      </c>
      <c r="K2442" s="15">
        <f t="shared" si="459"/>
        <v>53296.392016987149</v>
      </c>
      <c r="L2442" s="36">
        <f t="shared" si="460"/>
        <v>6205.607983012851</v>
      </c>
      <c r="M2442" s="36">
        <f t="shared" si="461"/>
        <v>6205.607983012851</v>
      </c>
      <c r="N2442" s="36">
        <f t="shared" si="462"/>
        <v>0.10429242685981734</v>
      </c>
      <c r="O2442" s="36">
        <f t="shared" si="463"/>
        <v>38509570.438832827</v>
      </c>
      <c r="P2442" s="35">
        <f t="shared" si="466"/>
        <v>38509570.438832827</v>
      </c>
    </row>
    <row r="2443" spans="1:16" ht="17" x14ac:dyDescent="0.4">
      <c r="A2443" s="1">
        <v>2442</v>
      </c>
      <c r="B2443" s="21">
        <v>42255</v>
      </c>
      <c r="C2443" s="43">
        <v>2</v>
      </c>
      <c r="D2443" s="22">
        <v>59797</v>
      </c>
      <c r="E2443" s="25">
        <f t="shared" si="467"/>
        <v>56077.25</v>
      </c>
      <c r="F2443" s="25">
        <f t="shared" si="468"/>
        <v>55830.375</v>
      </c>
      <c r="G2443" s="25">
        <f t="shared" si="457"/>
        <v>1.0710477943234307</v>
      </c>
      <c r="H2443" s="25">
        <f t="shared" si="464"/>
        <v>0.99903006100488578</v>
      </c>
      <c r="I2443" s="4">
        <f t="shared" si="458"/>
        <v>59855.05575262921</v>
      </c>
      <c r="J2443" s="25">
        <f t="shared" si="465"/>
        <v>53345.916537232435</v>
      </c>
      <c r="K2443" s="15">
        <f t="shared" si="459"/>
        <v>53294.174252552868</v>
      </c>
      <c r="L2443" s="36">
        <f t="shared" si="460"/>
        <v>6502.825747447132</v>
      </c>
      <c r="M2443" s="36">
        <f t="shared" si="461"/>
        <v>6502.825747447132</v>
      </c>
      <c r="N2443" s="36">
        <f t="shared" si="462"/>
        <v>0.10874836107910317</v>
      </c>
      <c r="O2443" s="36">
        <f t="shared" si="463"/>
        <v>42286742.701661348</v>
      </c>
      <c r="P2443" s="35">
        <f t="shared" si="466"/>
        <v>42286742.701661348</v>
      </c>
    </row>
    <row r="2444" spans="1:16" ht="17" x14ac:dyDescent="0.4">
      <c r="A2444" s="1">
        <v>2443</v>
      </c>
      <c r="B2444" s="21">
        <v>42256</v>
      </c>
      <c r="C2444" s="43">
        <v>3</v>
      </c>
      <c r="D2444" s="22">
        <v>56675</v>
      </c>
      <c r="E2444" s="25">
        <f t="shared" si="467"/>
        <v>55583.5</v>
      </c>
      <c r="F2444" s="25">
        <f t="shared" si="468"/>
        <v>55431.75</v>
      </c>
      <c r="G2444" s="25">
        <f t="shared" si="457"/>
        <v>1.0224284818718514</v>
      </c>
      <c r="H2444" s="25">
        <f t="shared" si="464"/>
        <v>1.0006656594296783</v>
      </c>
      <c r="I2444" s="4">
        <f t="shared" si="458"/>
        <v>56637.298847950355</v>
      </c>
      <c r="J2444" s="25">
        <f t="shared" si="465"/>
        <v>53346.457203295286</v>
      </c>
      <c r="K2444" s="15">
        <f t="shared" si="459"/>
        <v>53381.967775572593</v>
      </c>
      <c r="L2444" s="36">
        <f t="shared" si="460"/>
        <v>3293.0322244274066</v>
      </c>
      <c r="M2444" s="36">
        <f t="shared" si="461"/>
        <v>3293.0322244274066</v>
      </c>
      <c r="N2444" s="36">
        <f t="shared" si="462"/>
        <v>5.8103788697439908E-2</v>
      </c>
      <c r="O2444" s="36">
        <f t="shared" si="463"/>
        <v>10844061.231117314</v>
      </c>
      <c r="P2444" s="35">
        <f t="shared" si="466"/>
        <v>10844061.231117314</v>
      </c>
    </row>
    <row r="2445" spans="1:16" ht="17" x14ac:dyDescent="0.4">
      <c r="A2445" s="1">
        <v>2444</v>
      </c>
      <c r="B2445" s="21">
        <v>42257</v>
      </c>
      <c r="C2445" s="43">
        <v>4</v>
      </c>
      <c r="D2445" s="22">
        <v>46360</v>
      </c>
      <c r="E2445" s="25">
        <f t="shared" si="467"/>
        <v>55280</v>
      </c>
      <c r="F2445" s="25">
        <f t="shared" si="468"/>
        <v>54132.875</v>
      </c>
      <c r="G2445" s="25">
        <f t="shared" si="457"/>
        <v>0.85641119190510384</v>
      </c>
      <c r="H2445" s="25">
        <f t="shared" si="464"/>
        <v>1.0012225194949984</v>
      </c>
      <c r="I2445" s="4">
        <f t="shared" si="458"/>
        <v>46303.393199129488</v>
      </c>
      <c r="J2445" s="25">
        <f t="shared" si="465"/>
        <v>53346.997869358129</v>
      </c>
      <c r="K2445" s="15">
        <f t="shared" si="459"/>
        <v>53412.215614253058</v>
      </c>
      <c r="L2445" s="36">
        <f t="shared" si="460"/>
        <v>-7052.2156142530584</v>
      </c>
      <c r="M2445" s="36">
        <f t="shared" si="461"/>
        <v>7052.2156142530584</v>
      </c>
      <c r="N2445" s="36">
        <f t="shared" si="462"/>
        <v>0.15211854215386234</v>
      </c>
      <c r="O2445" s="36">
        <f t="shared" si="463"/>
        <v>49733745.069914639</v>
      </c>
      <c r="P2445" s="35">
        <f t="shared" si="466"/>
        <v>49733745.069914639</v>
      </c>
    </row>
    <row r="2446" spans="1:16" ht="17" x14ac:dyDescent="0.4">
      <c r="A2446" s="1">
        <v>2445</v>
      </c>
      <c r="B2446" s="21">
        <v>42258</v>
      </c>
      <c r="C2446" s="43">
        <v>1</v>
      </c>
      <c r="D2446" s="22">
        <v>58288</v>
      </c>
      <c r="E2446" s="25">
        <f t="shared" si="467"/>
        <v>52985.75</v>
      </c>
      <c r="F2446" s="25">
        <f t="shared" si="468"/>
        <v>51623.625</v>
      </c>
      <c r="G2446" s="25">
        <f t="shared" si="457"/>
        <v>1.1290954480627813</v>
      </c>
      <c r="H2446" s="25">
        <f t="shared" si="464"/>
        <v>0.99908176007043725</v>
      </c>
      <c r="I2446" s="4">
        <f t="shared" si="458"/>
        <v>58341.571560560347</v>
      </c>
      <c r="J2446" s="25">
        <f t="shared" si="465"/>
        <v>53347.538535420972</v>
      </c>
      <c r="K2446" s="15">
        <f t="shared" si="459"/>
        <v>53298.552695393861</v>
      </c>
      <c r="L2446" s="36">
        <f t="shared" si="460"/>
        <v>4989.4473046061394</v>
      </c>
      <c r="M2446" s="36">
        <f t="shared" si="461"/>
        <v>4989.4473046061394</v>
      </c>
      <c r="N2446" s="36">
        <f t="shared" si="462"/>
        <v>8.5599905719979053E-2</v>
      </c>
      <c r="O2446" s="36">
        <f t="shared" si="463"/>
        <v>24894584.40544147</v>
      </c>
      <c r="P2446" s="35">
        <f t="shared" si="466"/>
        <v>24894584.40544147</v>
      </c>
    </row>
    <row r="2447" spans="1:16" ht="17" x14ac:dyDescent="0.4">
      <c r="A2447" s="1">
        <v>2446</v>
      </c>
      <c r="B2447" s="21">
        <v>42259</v>
      </c>
      <c r="C2447" s="43">
        <v>2</v>
      </c>
      <c r="D2447" s="22">
        <v>50620</v>
      </c>
      <c r="E2447" s="25">
        <f t="shared" si="467"/>
        <v>50261.5</v>
      </c>
      <c r="F2447" s="25">
        <f t="shared" si="468"/>
        <v>51685.5</v>
      </c>
      <c r="G2447" s="25">
        <f t="shared" si="457"/>
        <v>0.97938493387894088</v>
      </c>
      <c r="H2447" s="25">
        <f t="shared" si="464"/>
        <v>0.99903006100488578</v>
      </c>
      <c r="I2447" s="4">
        <f t="shared" si="458"/>
        <v>50669.145980535657</v>
      </c>
      <c r="J2447" s="25">
        <f t="shared" si="465"/>
        <v>53348.079201483815</v>
      </c>
      <c r="K2447" s="15">
        <f t="shared" si="459"/>
        <v>53296.334819151853</v>
      </c>
      <c r="L2447" s="36">
        <f t="shared" si="460"/>
        <v>-2676.3348191518526</v>
      </c>
      <c r="M2447" s="36">
        <f t="shared" si="461"/>
        <v>2676.3348191518526</v>
      </c>
      <c r="N2447" s="36">
        <f t="shared" si="462"/>
        <v>5.2871094807424981E-2</v>
      </c>
      <c r="O2447" s="36">
        <f t="shared" si="463"/>
        <v>7162768.0642045792</v>
      </c>
      <c r="P2447" s="35">
        <f t="shared" si="466"/>
        <v>7162768.0642045792</v>
      </c>
    </row>
    <row r="2448" spans="1:16" ht="17" x14ac:dyDescent="0.4">
      <c r="A2448" s="1">
        <v>2447</v>
      </c>
      <c r="B2448" s="21">
        <v>42260</v>
      </c>
      <c r="C2448" s="43">
        <v>3</v>
      </c>
      <c r="D2448" s="22">
        <v>45778</v>
      </c>
      <c r="E2448" s="25">
        <f t="shared" si="467"/>
        <v>53109.5</v>
      </c>
      <c r="F2448" s="25">
        <f t="shared" si="468"/>
        <v>53352.75</v>
      </c>
      <c r="G2448" s="25">
        <f t="shared" si="457"/>
        <v>0.85802512522784669</v>
      </c>
      <c r="H2448" s="25">
        <f t="shared" si="464"/>
        <v>1.0006656594296783</v>
      </c>
      <c r="I2448" s="4">
        <f t="shared" si="458"/>
        <v>45747.547713479864</v>
      </c>
      <c r="J2448" s="25">
        <f t="shared" si="465"/>
        <v>53348.619867546658</v>
      </c>
      <c r="K2448" s="15">
        <f t="shared" si="459"/>
        <v>53384.131879421817</v>
      </c>
      <c r="L2448" s="36">
        <f t="shared" si="460"/>
        <v>-7606.1318794218168</v>
      </c>
      <c r="M2448" s="36">
        <f t="shared" si="461"/>
        <v>7606.1318794218168</v>
      </c>
      <c r="N2448" s="36">
        <f t="shared" si="462"/>
        <v>0.16615255973222545</v>
      </c>
      <c r="O2448" s="36">
        <f t="shared" si="463"/>
        <v>57853242.16715686</v>
      </c>
      <c r="P2448" s="35">
        <f t="shared" si="466"/>
        <v>57853242.16715686</v>
      </c>
    </row>
    <row r="2449" spans="1:16" ht="17" x14ac:dyDescent="0.4">
      <c r="A2449" s="1">
        <v>2448</v>
      </c>
      <c r="B2449" s="21">
        <v>42261</v>
      </c>
      <c r="C2449" s="43">
        <v>4</v>
      </c>
      <c r="D2449" s="22">
        <v>57752</v>
      </c>
      <c r="E2449" s="25">
        <f t="shared" si="467"/>
        <v>53596</v>
      </c>
      <c r="F2449" s="25">
        <f t="shared" si="468"/>
        <v>54964.25</v>
      </c>
      <c r="G2449" s="25">
        <f t="shared" si="457"/>
        <v>1.0507193312016447</v>
      </c>
      <c r="H2449" s="25">
        <f t="shared" si="464"/>
        <v>1.0012225194949984</v>
      </c>
      <c r="I2449" s="4">
        <f t="shared" si="458"/>
        <v>57681.483262211521</v>
      </c>
      <c r="J2449" s="25">
        <f t="shared" si="465"/>
        <v>53349.160533609502</v>
      </c>
      <c r="K2449" s="15">
        <f t="shared" si="459"/>
        <v>53414.380922403638</v>
      </c>
      <c r="L2449" s="36">
        <f t="shared" si="460"/>
        <v>4337.6190775963623</v>
      </c>
      <c r="M2449" s="36">
        <f t="shared" si="461"/>
        <v>4337.6190775963623</v>
      </c>
      <c r="N2449" s="36">
        <f t="shared" si="462"/>
        <v>7.5107685925965548E-2</v>
      </c>
      <c r="O2449" s="36">
        <f t="shared" si="463"/>
        <v>18814939.262327917</v>
      </c>
      <c r="P2449" s="35">
        <f t="shared" si="466"/>
        <v>18814939.262327917</v>
      </c>
    </row>
    <row r="2450" spans="1:16" ht="17" x14ac:dyDescent="0.4">
      <c r="A2450" s="1">
        <v>2449</v>
      </c>
      <c r="B2450" s="21">
        <v>42262</v>
      </c>
      <c r="C2450" s="43">
        <v>1</v>
      </c>
      <c r="D2450" s="22">
        <v>60234</v>
      </c>
      <c r="E2450" s="25">
        <f t="shared" si="467"/>
        <v>56332.5</v>
      </c>
      <c r="F2450" s="25">
        <f t="shared" si="468"/>
        <v>56708.875</v>
      </c>
      <c r="G2450" s="25">
        <f t="shared" si="457"/>
        <v>1.0621617868455335</v>
      </c>
      <c r="H2450" s="25">
        <f t="shared" si="464"/>
        <v>0.99908176007043725</v>
      </c>
      <c r="I2450" s="4">
        <f t="shared" si="458"/>
        <v>60289.360097769561</v>
      </c>
      <c r="J2450" s="25">
        <f t="shared" si="465"/>
        <v>53349.701199672352</v>
      </c>
      <c r="K2450" s="15">
        <f t="shared" si="459"/>
        <v>53300.713373800572</v>
      </c>
      <c r="L2450" s="36">
        <f t="shared" si="460"/>
        <v>6933.2866261994277</v>
      </c>
      <c r="M2450" s="36">
        <f t="shared" si="461"/>
        <v>6933.2866261994277</v>
      </c>
      <c r="N2450" s="36">
        <f t="shared" si="462"/>
        <v>0.11510586423281581</v>
      </c>
      <c r="O2450" s="36">
        <f t="shared" si="463"/>
        <v>48070463.441035844</v>
      </c>
      <c r="P2450" s="35">
        <f t="shared" si="466"/>
        <v>48070463.441035844</v>
      </c>
    </row>
    <row r="2451" spans="1:16" ht="17" x14ac:dyDescent="0.4">
      <c r="A2451" s="1">
        <v>2450</v>
      </c>
      <c r="B2451" s="21">
        <v>42263</v>
      </c>
      <c r="C2451" s="43">
        <v>2</v>
      </c>
      <c r="D2451" s="22">
        <v>61566</v>
      </c>
      <c r="E2451" s="25">
        <f t="shared" si="467"/>
        <v>57085.25</v>
      </c>
      <c r="F2451" s="25">
        <f t="shared" si="468"/>
        <v>57116.875</v>
      </c>
      <c r="G2451" s="25">
        <f t="shared" si="457"/>
        <v>1.0778951054307506</v>
      </c>
      <c r="H2451" s="25">
        <f t="shared" si="464"/>
        <v>0.99903006100488578</v>
      </c>
      <c r="I2451" s="4">
        <f t="shared" si="458"/>
        <v>61625.773240570095</v>
      </c>
      <c r="J2451" s="25">
        <f t="shared" si="465"/>
        <v>53350.241865735195</v>
      </c>
      <c r="K2451" s="15">
        <f t="shared" si="459"/>
        <v>53298.495385750844</v>
      </c>
      <c r="L2451" s="36">
        <f t="shared" si="460"/>
        <v>8267.5046142491556</v>
      </c>
      <c r="M2451" s="36">
        <f t="shared" si="461"/>
        <v>8267.5046142491556</v>
      </c>
      <c r="N2451" s="36">
        <f t="shared" si="462"/>
        <v>0.13428685661321438</v>
      </c>
      <c r="O2451" s="36">
        <f t="shared" si="463"/>
        <v>68351632.546631083</v>
      </c>
      <c r="P2451" s="35">
        <f t="shared" si="466"/>
        <v>68351632.546631083</v>
      </c>
    </row>
    <row r="2452" spans="1:16" ht="17" x14ac:dyDescent="0.4">
      <c r="A2452" s="1">
        <v>2451</v>
      </c>
      <c r="B2452" s="21">
        <v>42264</v>
      </c>
      <c r="C2452" s="43">
        <v>3</v>
      </c>
      <c r="D2452" s="22">
        <v>48789</v>
      </c>
      <c r="E2452" s="25">
        <f t="shared" si="467"/>
        <v>57148.5</v>
      </c>
      <c r="F2452" s="25">
        <f t="shared" si="468"/>
        <v>55831.875</v>
      </c>
      <c r="G2452" s="25">
        <f t="shared" si="457"/>
        <v>0.8738556604090405</v>
      </c>
      <c r="H2452" s="25">
        <f t="shared" si="464"/>
        <v>1.0006656594296783</v>
      </c>
      <c r="I2452" s="4">
        <f t="shared" si="458"/>
        <v>48756.544746231135</v>
      </c>
      <c r="J2452" s="25">
        <f t="shared" si="465"/>
        <v>53350.782531798039</v>
      </c>
      <c r="K2452" s="15">
        <f t="shared" si="459"/>
        <v>53386.295983271048</v>
      </c>
      <c r="L2452" s="36">
        <f t="shared" si="460"/>
        <v>-4597.2959832710476</v>
      </c>
      <c r="M2452" s="36">
        <f t="shared" si="461"/>
        <v>4597.2959832710476</v>
      </c>
      <c r="N2452" s="36">
        <f t="shared" si="462"/>
        <v>9.4228124849270276E-2</v>
      </c>
      <c r="O2452" s="36">
        <f t="shared" si="463"/>
        <v>21135130.357800107</v>
      </c>
      <c r="P2452" s="35">
        <f t="shared" si="466"/>
        <v>21135130.357800107</v>
      </c>
    </row>
    <row r="2453" spans="1:16" ht="17" x14ac:dyDescent="0.4">
      <c r="A2453" s="1">
        <v>2452</v>
      </c>
      <c r="B2453" s="21">
        <v>42265</v>
      </c>
      <c r="C2453" s="43">
        <v>4</v>
      </c>
      <c r="D2453" s="22">
        <v>58005</v>
      </c>
      <c r="E2453" s="25">
        <f t="shared" si="467"/>
        <v>54515.25</v>
      </c>
      <c r="F2453" s="25">
        <f t="shared" si="468"/>
        <v>52462.375</v>
      </c>
      <c r="G2453" s="25">
        <f t="shared" si="457"/>
        <v>1.1056495250167382</v>
      </c>
      <c r="H2453" s="25">
        <f t="shared" si="464"/>
        <v>1.0012225194949984</v>
      </c>
      <c r="I2453" s="4">
        <f t="shared" si="458"/>
        <v>57934.174342439728</v>
      </c>
      <c r="J2453" s="25">
        <f t="shared" si="465"/>
        <v>53351.323197860882</v>
      </c>
      <c r="K2453" s="15">
        <f t="shared" si="459"/>
        <v>53416.546230554224</v>
      </c>
      <c r="L2453" s="36">
        <f t="shared" si="460"/>
        <v>4588.4537694457758</v>
      </c>
      <c r="M2453" s="36">
        <f t="shared" si="461"/>
        <v>4588.4537694457758</v>
      </c>
      <c r="N2453" s="36">
        <f t="shared" si="462"/>
        <v>7.9104452537639439E-2</v>
      </c>
      <c r="O2453" s="36">
        <f t="shared" si="463"/>
        <v>21053907.99434115</v>
      </c>
      <c r="P2453" s="35">
        <f t="shared" si="466"/>
        <v>21053907.99434115</v>
      </c>
    </row>
    <row r="2454" spans="1:16" ht="17" x14ac:dyDescent="0.4">
      <c r="A2454" s="1">
        <v>2453</v>
      </c>
      <c r="B2454" s="21">
        <v>42266</v>
      </c>
      <c r="C2454" s="43">
        <v>1</v>
      </c>
      <c r="D2454" s="22">
        <v>49701</v>
      </c>
      <c r="E2454" s="25">
        <f t="shared" si="467"/>
        <v>50409.5</v>
      </c>
      <c r="F2454" s="25">
        <f t="shared" si="468"/>
        <v>51279.375</v>
      </c>
      <c r="G2454" s="25">
        <f t="shared" si="457"/>
        <v>0.96922008117298619</v>
      </c>
      <c r="H2454" s="25">
        <f t="shared" si="464"/>
        <v>0.99908176007043725</v>
      </c>
      <c r="I2454" s="4">
        <f t="shared" si="458"/>
        <v>49746.679387376644</v>
      </c>
      <c r="J2454" s="25">
        <f t="shared" si="465"/>
        <v>53351.863863923725</v>
      </c>
      <c r="K2454" s="15">
        <f t="shared" si="459"/>
        <v>53302.874052207277</v>
      </c>
      <c r="L2454" s="36">
        <f t="shared" si="460"/>
        <v>-3601.8740522072767</v>
      </c>
      <c r="M2454" s="36">
        <f t="shared" si="461"/>
        <v>3601.8740522072767</v>
      </c>
      <c r="N2454" s="36">
        <f t="shared" si="462"/>
        <v>7.2470856767615874E-2</v>
      </c>
      <c r="O2454" s="36">
        <f t="shared" si="463"/>
        <v>12973496.687964067</v>
      </c>
      <c r="P2454" s="35">
        <f t="shared" si="466"/>
        <v>12973496.687964067</v>
      </c>
    </row>
    <row r="2455" spans="1:16" ht="17" x14ac:dyDescent="0.4">
      <c r="A2455" s="1">
        <v>2454</v>
      </c>
      <c r="B2455" s="21">
        <v>42267</v>
      </c>
      <c r="C2455" s="43">
        <v>2</v>
      </c>
      <c r="D2455" s="22">
        <v>45143</v>
      </c>
      <c r="E2455" s="25">
        <f t="shared" si="467"/>
        <v>52149.25</v>
      </c>
      <c r="F2455" s="25">
        <f t="shared" si="468"/>
        <v>52100.5</v>
      </c>
      <c r="G2455" s="25">
        <f t="shared" si="457"/>
        <v>0.86646001477912882</v>
      </c>
      <c r="H2455" s="25">
        <f t="shared" si="464"/>
        <v>0.99903006100488578</v>
      </c>
      <c r="I2455" s="4">
        <f t="shared" si="458"/>
        <v>45186.828466995677</v>
      </c>
      <c r="J2455" s="25">
        <f t="shared" si="465"/>
        <v>53352.404529986568</v>
      </c>
      <c r="K2455" s="15">
        <f t="shared" si="459"/>
        <v>53300.655952349829</v>
      </c>
      <c r="L2455" s="36">
        <f t="shared" si="460"/>
        <v>-8157.655952349829</v>
      </c>
      <c r="M2455" s="36">
        <f t="shared" si="461"/>
        <v>8157.655952349829</v>
      </c>
      <c r="N2455" s="36">
        <f t="shared" si="462"/>
        <v>0.18070699670712689</v>
      </c>
      <c r="O2455" s="36">
        <f t="shared" si="463"/>
        <v>66547350.636908598</v>
      </c>
      <c r="P2455" s="35">
        <f t="shared" si="466"/>
        <v>66547350.636908598</v>
      </c>
    </row>
    <row r="2456" spans="1:16" ht="17" x14ac:dyDescent="0.4">
      <c r="A2456" s="1">
        <v>2455</v>
      </c>
      <c r="B2456" s="21">
        <v>42268</v>
      </c>
      <c r="C2456" s="43">
        <v>3</v>
      </c>
      <c r="D2456" s="22">
        <v>55748</v>
      </c>
      <c r="E2456" s="25">
        <f t="shared" si="467"/>
        <v>52051.75</v>
      </c>
      <c r="F2456" s="25">
        <f t="shared" si="468"/>
        <v>53157.25</v>
      </c>
      <c r="G2456" s="25">
        <f t="shared" si="457"/>
        <v>1.0487374723109266</v>
      </c>
      <c r="H2456" s="25">
        <f t="shared" si="464"/>
        <v>1.0006656594296783</v>
      </c>
      <c r="I2456" s="4">
        <f t="shared" si="458"/>
        <v>55710.915503758908</v>
      </c>
      <c r="J2456" s="25">
        <f t="shared" si="465"/>
        <v>53352.945196049419</v>
      </c>
      <c r="K2456" s="15">
        <f t="shared" si="459"/>
        <v>53388.460087120278</v>
      </c>
      <c r="L2456" s="36">
        <f t="shared" si="460"/>
        <v>2359.5399128797217</v>
      </c>
      <c r="M2456" s="36">
        <f t="shared" si="461"/>
        <v>2359.5399128797217</v>
      </c>
      <c r="N2456" s="36">
        <f t="shared" si="462"/>
        <v>4.2325104270641491E-2</v>
      </c>
      <c r="O2456" s="36">
        <f t="shared" si="463"/>
        <v>5567428.6004724447</v>
      </c>
      <c r="P2456" s="35">
        <f t="shared" si="466"/>
        <v>5567428.6004724447</v>
      </c>
    </row>
    <row r="2457" spans="1:16" ht="17" x14ac:dyDescent="0.4">
      <c r="A2457" s="1">
        <v>2456</v>
      </c>
      <c r="B2457" s="21">
        <v>42269</v>
      </c>
      <c r="C2457" s="43">
        <v>4</v>
      </c>
      <c r="D2457" s="22">
        <v>57615</v>
      </c>
      <c r="E2457" s="25">
        <f t="shared" si="467"/>
        <v>54262.75</v>
      </c>
      <c r="F2457" s="25">
        <f t="shared" si="468"/>
        <v>54425.125</v>
      </c>
      <c r="G2457" s="25">
        <f t="shared" si="457"/>
        <v>1.0586103385155294</v>
      </c>
      <c r="H2457" s="25">
        <f t="shared" si="464"/>
        <v>1.0012225194949984</v>
      </c>
      <c r="I2457" s="4">
        <f t="shared" si="458"/>
        <v>57544.650542878459</v>
      </c>
      <c r="J2457" s="25">
        <f t="shared" si="465"/>
        <v>53353.485862112262</v>
      </c>
      <c r="K2457" s="15">
        <f t="shared" si="459"/>
        <v>53418.711538704818</v>
      </c>
      <c r="L2457" s="36">
        <f t="shared" si="460"/>
        <v>4196.2884612951821</v>
      </c>
      <c r="M2457" s="36">
        <f t="shared" si="461"/>
        <v>4196.2884612951821</v>
      </c>
      <c r="N2457" s="36">
        <f t="shared" si="462"/>
        <v>7.2833263235184964E-2</v>
      </c>
      <c r="O2457" s="36">
        <f t="shared" si="463"/>
        <v>17608836.850399088</v>
      </c>
      <c r="P2457" s="35">
        <f t="shared" si="466"/>
        <v>17608836.850399088</v>
      </c>
    </row>
    <row r="2458" spans="1:16" ht="17" x14ac:dyDescent="0.4">
      <c r="A2458" s="1">
        <v>2457</v>
      </c>
      <c r="B2458" s="21">
        <v>42270</v>
      </c>
      <c r="C2458" s="43">
        <v>1</v>
      </c>
      <c r="D2458" s="22">
        <v>58545</v>
      </c>
      <c r="E2458" s="25">
        <f t="shared" si="467"/>
        <v>54587.5</v>
      </c>
      <c r="F2458" s="25">
        <f t="shared" si="468"/>
        <v>54571</v>
      </c>
      <c r="G2458" s="25">
        <f t="shared" si="457"/>
        <v>1.0728225614337286</v>
      </c>
      <c r="H2458" s="25">
        <f t="shared" si="464"/>
        <v>0.99908176007043725</v>
      </c>
      <c r="I2458" s="4">
        <f t="shared" si="458"/>
        <v>58598.807765114703</v>
      </c>
      <c r="J2458" s="25">
        <f t="shared" si="465"/>
        <v>53354.026528175105</v>
      </c>
      <c r="K2458" s="15">
        <f t="shared" si="459"/>
        <v>53305.034730613988</v>
      </c>
      <c r="L2458" s="36">
        <f t="shared" si="460"/>
        <v>5239.9652693860116</v>
      </c>
      <c r="M2458" s="36">
        <f t="shared" si="461"/>
        <v>5239.9652693860116</v>
      </c>
      <c r="N2458" s="36">
        <f t="shared" si="462"/>
        <v>8.9503207265966556E-2</v>
      </c>
      <c r="O2458" s="36">
        <f t="shared" si="463"/>
        <v>27457236.024371617</v>
      </c>
      <c r="P2458" s="35">
        <f t="shared" si="466"/>
        <v>27457236.024371617</v>
      </c>
    </row>
    <row r="2459" spans="1:16" ht="17" x14ac:dyDescent="0.4">
      <c r="A2459" s="1">
        <v>2458</v>
      </c>
      <c r="B2459" s="21">
        <v>42271</v>
      </c>
      <c r="C2459" s="43">
        <v>2</v>
      </c>
      <c r="D2459" s="22">
        <v>46442</v>
      </c>
      <c r="E2459" s="25">
        <f t="shared" si="467"/>
        <v>54554.5</v>
      </c>
      <c r="F2459" s="25">
        <f t="shared" si="468"/>
        <v>53429.625</v>
      </c>
      <c r="G2459" s="25">
        <f t="shared" si="457"/>
        <v>0.86921815378640599</v>
      </c>
      <c r="H2459" s="25">
        <f t="shared" si="464"/>
        <v>0.99903006100488578</v>
      </c>
      <c r="I2459" s="4">
        <f t="shared" si="458"/>
        <v>46487.089641012186</v>
      </c>
      <c r="J2459" s="25">
        <f t="shared" si="465"/>
        <v>53354.567194237949</v>
      </c>
      <c r="K2459" s="15">
        <f t="shared" si="459"/>
        <v>53302.816518948814</v>
      </c>
      <c r="L2459" s="36">
        <f t="shared" si="460"/>
        <v>-6860.8165189488136</v>
      </c>
      <c r="M2459" s="36">
        <f t="shared" si="461"/>
        <v>6860.8165189488136</v>
      </c>
      <c r="N2459" s="36">
        <f t="shared" si="462"/>
        <v>0.14772870502882765</v>
      </c>
      <c r="O2459" s="36">
        <f t="shared" si="463"/>
        <v>47070803.306680918</v>
      </c>
      <c r="P2459" s="35">
        <f t="shared" si="466"/>
        <v>47070803.306680918</v>
      </c>
    </row>
    <row r="2460" spans="1:16" ht="17" x14ac:dyDescent="0.4">
      <c r="A2460" s="1">
        <v>2459</v>
      </c>
      <c r="B2460" s="21">
        <v>42272</v>
      </c>
      <c r="C2460" s="43">
        <v>3</v>
      </c>
      <c r="D2460" s="22">
        <v>55616</v>
      </c>
      <c r="E2460" s="25">
        <f t="shared" si="467"/>
        <v>52304.75</v>
      </c>
      <c r="F2460" s="25">
        <f t="shared" si="468"/>
        <v>50432.5</v>
      </c>
      <c r="G2460" s="25">
        <f t="shared" si="457"/>
        <v>1.1027809448272443</v>
      </c>
      <c r="H2460" s="25">
        <f t="shared" si="464"/>
        <v>1.0006656594296783</v>
      </c>
      <c r="I2460" s="4">
        <f t="shared" si="458"/>
        <v>55579.003312353008</v>
      </c>
      <c r="J2460" s="25">
        <f t="shared" si="465"/>
        <v>53355.107860300792</v>
      </c>
      <c r="K2460" s="15">
        <f t="shared" si="459"/>
        <v>53390.624190969509</v>
      </c>
      <c r="L2460" s="36">
        <f t="shared" si="460"/>
        <v>2225.3758090304909</v>
      </c>
      <c r="M2460" s="36">
        <f t="shared" si="461"/>
        <v>2225.3758090304909</v>
      </c>
      <c r="N2460" s="36">
        <f t="shared" si="462"/>
        <v>4.0013230168125913E-2</v>
      </c>
      <c r="O2460" s="36">
        <f t="shared" si="463"/>
        <v>4952297.4914181121</v>
      </c>
      <c r="P2460" s="35">
        <f t="shared" si="466"/>
        <v>4952297.4914181121</v>
      </c>
    </row>
    <row r="2461" spans="1:16" ht="17" x14ac:dyDescent="0.4">
      <c r="A2461" s="1">
        <v>2460</v>
      </c>
      <c r="B2461" s="21">
        <v>42273</v>
      </c>
      <c r="C2461" s="43">
        <v>4</v>
      </c>
      <c r="D2461" s="22">
        <v>48616</v>
      </c>
      <c r="E2461" s="25">
        <f t="shared" si="467"/>
        <v>48560.25</v>
      </c>
      <c r="F2461" s="25">
        <f t="shared" si="468"/>
        <v>49507.5</v>
      </c>
      <c r="G2461" s="25">
        <f t="shared" si="457"/>
        <v>0.98199262737968995</v>
      </c>
      <c r="H2461" s="25">
        <f t="shared" si="464"/>
        <v>1.0012225194949984</v>
      </c>
      <c r="I2461" s="4">
        <f t="shared" si="458"/>
        <v>48556.638562745451</v>
      </c>
      <c r="J2461" s="25">
        <f t="shared" si="465"/>
        <v>53355.648526363642</v>
      </c>
      <c r="K2461" s="15">
        <f t="shared" si="459"/>
        <v>53420.876846855404</v>
      </c>
      <c r="L2461" s="36">
        <f t="shared" si="460"/>
        <v>-4804.8768468554044</v>
      </c>
      <c r="M2461" s="36">
        <f t="shared" si="461"/>
        <v>4804.8768468554044</v>
      </c>
      <c r="N2461" s="36">
        <f t="shared" si="462"/>
        <v>9.8833241049354217E-2</v>
      </c>
      <c r="O2461" s="36">
        <f t="shared" si="463"/>
        <v>23086841.513447132</v>
      </c>
      <c r="P2461" s="35">
        <f t="shared" si="466"/>
        <v>23086841.513447132</v>
      </c>
    </row>
    <row r="2462" spans="1:16" ht="17" x14ac:dyDescent="0.4">
      <c r="A2462" s="1">
        <v>2461</v>
      </c>
      <c r="B2462" s="21">
        <v>42274</v>
      </c>
      <c r="C2462" s="43">
        <v>1</v>
      </c>
      <c r="D2462" s="22">
        <v>43567</v>
      </c>
      <c r="E2462" s="25">
        <f t="shared" si="467"/>
        <v>50454.75</v>
      </c>
      <c r="F2462" s="25">
        <f t="shared" si="468"/>
        <v>50433</v>
      </c>
      <c r="G2462" s="25">
        <f t="shared" si="457"/>
        <v>0.86385898122261218</v>
      </c>
      <c r="H2462" s="25">
        <f t="shared" si="464"/>
        <v>0.99908176007043725</v>
      </c>
      <c r="I2462" s="4">
        <f t="shared" si="458"/>
        <v>43607.041726923773</v>
      </c>
      <c r="J2462" s="25">
        <f t="shared" si="465"/>
        <v>53356.189192426486</v>
      </c>
      <c r="K2462" s="15">
        <f t="shared" si="459"/>
        <v>53307.195409020693</v>
      </c>
      <c r="L2462" s="36">
        <f t="shared" si="460"/>
        <v>-9740.1954090206928</v>
      </c>
      <c r="M2462" s="36">
        <f t="shared" si="461"/>
        <v>9740.1954090206928</v>
      </c>
      <c r="N2462" s="36">
        <f t="shared" si="462"/>
        <v>0.22356819172815875</v>
      </c>
      <c r="O2462" s="36">
        <f t="shared" si="463"/>
        <v>94871406.605907783</v>
      </c>
      <c r="P2462" s="35">
        <f t="shared" si="466"/>
        <v>94871406.605907783</v>
      </c>
    </row>
    <row r="2463" spans="1:16" ht="17" x14ac:dyDescent="0.4">
      <c r="A2463" s="1">
        <v>2462</v>
      </c>
      <c r="B2463" s="21">
        <v>42275</v>
      </c>
      <c r="C2463" s="43">
        <v>2</v>
      </c>
      <c r="D2463" s="22">
        <v>54020</v>
      </c>
      <c r="E2463" s="25">
        <f t="shared" si="467"/>
        <v>50411.25</v>
      </c>
      <c r="F2463" s="25">
        <f t="shared" si="468"/>
        <v>50409.5</v>
      </c>
      <c r="G2463" s="25">
        <f t="shared" si="457"/>
        <v>1.0716234043186303</v>
      </c>
      <c r="H2463" s="25">
        <f t="shared" si="464"/>
        <v>0.99903006100488578</v>
      </c>
      <c r="I2463" s="4">
        <f t="shared" si="458"/>
        <v>54072.446974882187</v>
      </c>
      <c r="J2463" s="25">
        <f t="shared" si="465"/>
        <v>53356.729858489329</v>
      </c>
      <c r="K2463" s="15">
        <f t="shared" si="459"/>
        <v>53304.977085547805</v>
      </c>
      <c r="L2463" s="36">
        <f t="shared" si="460"/>
        <v>715.02291445219453</v>
      </c>
      <c r="M2463" s="36">
        <f t="shared" si="461"/>
        <v>715.02291445219453</v>
      </c>
      <c r="N2463" s="36">
        <f t="shared" si="462"/>
        <v>1.323626276290623E-2</v>
      </c>
      <c r="O2463" s="36">
        <f t="shared" si="463"/>
        <v>511257.76819171029</v>
      </c>
      <c r="P2463" s="35">
        <f t="shared" si="466"/>
        <v>511257.76819171029</v>
      </c>
    </row>
    <row r="2464" spans="1:16" ht="17" x14ac:dyDescent="0.4">
      <c r="A2464" s="1">
        <v>2463</v>
      </c>
      <c r="B2464" s="21">
        <v>42276</v>
      </c>
      <c r="C2464" s="43">
        <v>3</v>
      </c>
      <c r="D2464" s="22">
        <v>55442</v>
      </c>
      <c r="E2464" s="25">
        <f t="shared" si="467"/>
        <v>50407.75</v>
      </c>
      <c r="F2464" s="25">
        <f t="shared" si="468"/>
        <v>50495.625</v>
      </c>
      <c r="G2464" s="25">
        <f t="shared" si="457"/>
        <v>1.097956506132957</v>
      </c>
      <c r="H2464" s="25">
        <f t="shared" si="464"/>
        <v>1.0006656594296783</v>
      </c>
      <c r="I2464" s="4">
        <f t="shared" si="458"/>
        <v>55405.119060045232</v>
      </c>
      <c r="J2464" s="25">
        <f t="shared" si="465"/>
        <v>53357.270524552172</v>
      </c>
      <c r="K2464" s="15">
        <f t="shared" si="459"/>
        <v>53392.78829481874</v>
      </c>
      <c r="L2464" s="36">
        <f t="shared" si="460"/>
        <v>2049.2117051812602</v>
      </c>
      <c r="M2464" s="36">
        <f t="shared" si="461"/>
        <v>2049.2117051812602</v>
      </c>
      <c r="N2464" s="36">
        <f t="shared" si="462"/>
        <v>3.6961359712515067E-2</v>
      </c>
      <c r="O2464" s="36">
        <f t="shared" si="463"/>
        <v>4199268.6126518883</v>
      </c>
      <c r="P2464" s="35">
        <f t="shared" si="466"/>
        <v>4199268.6126518883</v>
      </c>
    </row>
    <row r="2465" spans="1:16" ht="17" x14ac:dyDescent="0.4">
      <c r="A2465" s="1">
        <v>2464</v>
      </c>
      <c r="B2465" s="21">
        <v>42277</v>
      </c>
      <c r="C2465" s="43">
        <v>4</v>
      </c>
      <c r="D2465" s="22">
        <v>48602</v>
      </c>
      <c r="E2465" s="25">
        <f t="shared" si="467"/>
        <v>50583.5</v>
      </c>
      <c r="F2465" s="25">
        <f t="shared" si="468"/>
        <v>50838.375</v>
      </c>
      <c r="G2465" s="25">
        <f t="shared" si="457"/>
        <v>0.95601010063755976</v>
      </c>
      <c r="H2465" s="25">
        <f t="shared" si="464"/>
        <v>1.0012225194949984</v>
      </c>
      <c r="I2465" s="4">
        <f t="shared" si="458"/>
        <v>48542.655657120173</v>
      </c>
      <c r="J2465" s="25">
        <f t="shared" si="465"/>
        <v>53357.811190615015</v>
      </c>
      <c r="K2465" s="15">
        <f t="shared" si="459"/>
        <v>53423.042155005984</v>
      </c>
      <c r="L2465" s="36">
        <f t="shared" si="460"/>
        <v>-4821.0421550059837</v>
      </c>
      <c r="M2465" s="36">
        <f t="shared" si="461"/>
        <v>4821.0421550059837</v>
      </c>
      <c r="N2465" s="36">
        <f t="shared" si="462"/>
        <v>9.9194316180527209E-2</v>
      </c>
      <c r="O2465" s="36">
        <f t="shared" si="463"/>
        <v>23242447.460344739</v>
      </c>
      <c r="P2465" s="35">
        <f t="shared" si="466"/>
        <v>23242447.460344739</v>
      </c>
    </row>
    <row r="2466" spans="1:16" ht="17" x14ac:dyDescent="0.4">
      <c r="A2466" s="1">
        <v>2465</v>
      </c>
      <c r="B2466" s="21">
        <v>42278</v>
      </c>
      <c r="C2466" s="43">
        <v>1</v>
      </c>
      <c r="D2466" s="22">
        <v>44270</v>
      </c>
      <c r="E2466" s="25">
        <f t="shared" si="467"/>
        <v>51093.25</v>
      </c>
      <c r="F2466" s="25">
        <f t="shared" si="468"/>
        <v>50316.375</v>
      </c>
      <c r="G2466" s="25">
        <f t="shared" si="457"/>
        <v>0.87983285759357666</v>
      </c>
      <c r="H2466" s="25">
        <f t="shared" si="464"/>
        <v>0.99908176007043725</v>
      </c>
      <c r="I2466" s="4">
        <f t="shared" si="458"/>
        <v>44310.68784288373</v>
      </c>
      <c r="J2466" s="25">
        <f t="shared" si="465"/>
        <v>53358.351856677858</v>
      </c>
      <c r="K2466" s="15">
        <f t="shared" si="459"/>
        <v>53309.356087427397</v>
      </c>
      <c r="L2466" s="36">
        <f t="shared" si="460"/>
        <v>-9039.3560874273971</v>
      </c>
      <c r="M2466" s="36">
        <f t="shared" si="461"/>
        <v>9039.3560874273971</v>
      </c>
      <c r="N2466" s="36">
        <f t="shared" si="462"/>
        <v>0.20418694572910318</v>
      </c>
      <c r="O2466" s="36">
        <f t="shared" si="463"/>
        <v>81709958.475310743</v>
      </c>
      <c r="P2466" s="35">
        <f t="shared" si="466"/>
        <v>81709958.475310743</v>
      </c>
    </row>
    <row r="2467" spans="1:16" ht="17" x14ac:dyDescent="0.4">
      <c r="A2467" s="1">
        <v>2466</v>
      </c>
      <c r="B2467" s="21">
        <v>42279</v>
      </c>
      <c r="C2467" s="43">
        <v>2</v>
      </c>
      <c r="D2467" s="22">
        <v>56059</v>
      </c>
      <c r="E2467" s="25">
        <f t="shared" si="467"/>
        <v>49539.5</v>
      </c>
      <c r="F2467" s="25">
        <f t="shared" si="468"/>
        <v>49084</v>
      </c>
      <c r="G2467" s="25">
        <f t="shared" si="457"/>
        <v>1.1421033330616901</v>
      </c>
      <c r="H2467" s="25">
        <f t="shared" si="464"/>
        <v>0.99903006100488578</v>
      </c>
      <c r="I2467" s="4">
        <f t="shared" si="458"/>
        <v>56113.426600609411</v>
      </c>
      <c r="J2467" s="25">
        <f t="shared" si="465"/>
        <v>53358.892522740709</v>
      </c>
      <c r="K2467" s="15">
        <f t="shared" si="459"/>
        <v>53307.137652146797</v>
      </c>
      <c r="L2467" s="36">
        <f t="shared" si="460"/>
        <v>2751.8623478532027</v>
      </c>
      <c r="M2467" s="36">
        <f t="shared" si="461"/>
        <v>2751.8623478532027</v>
      </c>
      <c r="N2467" s="36">
        <f t="shared" si="462"/>
        <v>4.9088680637421334E-2</v>
      </c>
      <c r="O2467" s="36">
        <f t="shared" si="463"/>
        <v>7572746.381532141</v>
      </c>
      <c r="P2467" s="35">
        <f t="shared" si="466"/>
        <v>7572746.381532141</v>
      </c>
    </row>
    <row r="2468" spans="1:16" ht="17" x14ac:dyDescent="0.4">
      <c r="A2468" s="1">
        <v>2467</v>
      </c>
      <c r="B2468" s="21">
        <v>42280</v>
      </c>
      <c r="C2468" s="43">
        <v>3</v>
      </c>
      <c r="D2468" s="22">
        <v>49227</v>
      </c>
      <c r="E2468" s="25">
        <f t="shared" si="467"/>
        <v>48628.5</v>
      </c>
      <c r="F2468" s="25">
        <f t="shared" si="468"/>
        <v>49884.25</v>
      </c>
      <c r="G2468" s="25">
        <f t="shared" si="457"/>
        <v>0.98682449871452416</v>
      </c>
      <c r="H2468" s="25">
        <f t="shared" si="464"/>
        <v>1.0006656594296783</v>
      </c>
      <c r="I2468" s="4">
        <f t="shared" si="458"/>
        <v>49194.253381350718</v>
      </c>
      <c r="J2468" s="25">
        <f t="shared" si="465"/>
        <v>53359.433188803552</v>
      </c>
      <c r="K2468" s="15">
        <f t="shared" si="459"/>
        <v>53394.952398667971</v>
      </c>
      <c r="L2468" s="36">
        <f t="shared" si="460"/>
        <v>-4167.9523986679706</v>
      </c>
      <c r="M2468" s="36">
        <f t="shared" si="461"/>
        <v>4167.9523986679706</v>
      </c>
      <c r="N2468" s="36">
        <f t="shared" si="462"/>
        <v>8.466801549287932E-2</v>
      </c>
      <c r="O2468" s="36">
        <f t="shared" si="463"/>
        <v>17371827.197562091</v>
      </c>
      <c r="P2468" s="35">
        <f t="shared" si="466"/>
        <v>17371827.197562091</v>
      </c>
    </row>
    <row r="2469" spans="1:16" ht="17" x14ac:dyDescent="0.4">
      <c r="A2469" s="1">
        <v>2468</v>
      </c>
      <c r="B2469" s="21">
        <v>42281</v>
      </c>
      <c r="C2469" s="43">
        <v>4</v>
      </c>
      <c r="D2469" s="22">
        <v>44958</v>
      </c>
      <c r="E2469" s="25">
        <f t="shared" si="467"/>
        <v>51140</v>
      </c>
      <c r="F2469" s="25">
        <f t="shared" si="468"/>
        <v>51101.875</v>
      </c>
      <c r="G2469" s="25">
        <f t="shared" si="457"/>
        <v>0.87977202402064503</v>
      </c>
      <c r="H2469" s="25">
        <f t="shared" si="464"/>
        <v>1.0012225194949984</v>
      </c>
      <c r="I2469" s="4">
        <f t="shared" si="458"/>
        <v>44903.105078655382</v>
      </c>
      <c r="J2469" s="25">
        <f t="shared" si="465"/>
        <v>53359.973854866395</v>
      </c>
      <c r="K2469" s="15">
        <f t="shared" si="459"/>
        <v>53425.207463156577</v>
      </c>
      <c r="L2469" s="36">
        <f t="shared" si="460"/>
        <v>-8467.2074631565774</v>
      </c>
      <c r="M2469" s="36">
        <f t="shared" si="461"/>
        <v>8467.2074631565774</v>
      </c>
      <c r="N2469" s="36">
        <f t="shared" si="462"/>
        <v>0.18833594606425058</v>
      </c>
      <c r="O2469" s="36">
        <f t="shared" si="463"/>
        <v>71693602.224134445</v>
      </c>
      <c r="P2469" s="35">
        <f t="shared" si="466"/>
        <v>71693602.224134445</v>
      </c>
    </row>
    <row r="2470" spans="1:16" ht="17" x14ac:dyDescent="0.4">
      <c r="A2470" s="1">
        <v>2469</v>
      </c>
      <c r="B2470" s="21">
        <v>42282</v>
      </c>
      <c r="C2470" s="43">
        <v>1</v>
      </c>
      <c r="D2470" s="22">
        <v>54316</v>
      </c>
      <c r="E2470" s="25">
        <f t="shared" si="467"/>
        <v>51063.75</v>
      </c>
      <c r="F2470" s="25">
        <f t="shared" si="468"/>
        <v>52002.5</v>
      </c>
      <c r="G2470" s="25">
        <f t="shared" si="457"/>
        <v>1.0444882457574156</v>
      </c>
      <c r="H2470" s="25">
        <f t="shared" si="464"/>
        <v>0.99908176007043725</v>
      </c>
      <c r="I2470" s="4">
        <f t="shared" si="458"/>
        <v>54365.920959432406</v>
      </c>
      <c r="J2470" s="25">
        <f t="shared" si="465"/>
        <v>53360.514520929239</v>
      </c>
      <c r="K2470" s="15">
        <f t="shared" si="459"/>
        <v>53311.516765834109</v>
      </c>
      <c r="L2470" s="36">
        <f t="shared" si="460"/>
        <v>1004.4832341658912</v>
      </c>
      <c r="M2470" s="36">
        <f t="shared" si="461"/>
        <v>1004.4832341658912</v>
      </c>
      <c r="N2470" s="36">
        <f t="shared" si="462"/>
        <v>1.8493321197545681E-2</v>
      </c>
      <c r="O2470" s="36">
        <f t="shared" si="463"/>
        <v>1008986.5677203686</v>
      </c>
      <c r="P2470" s="35">
        <f t="shared" si="466"/>
        <v>1008986.5677203686</v>
      </c>
    </row>
    <row r="2471" spans="1:16" ht="17" x14ac:dyDescent="0.4">
      <c r="A2471" s="1">
        <v>2470</v>
      </c>
      <c r="B2471" s="21">
        <v>42283</v>
      </c>
      <c r="C2471" s="43">
        <v>2</v>
      </c>
      <c r="D2471" s="22">
        <v>55754</v>
      </c>
      <c r="E2471" s="25">
        <f t="shared" si="467"/>
        <v>52941.25</v>
      </c>
      <c r="F2471" s="25">
        <f t="shared" si="468"/>
        <v>53082</v>
      </c>
      <c r="G2471" s="25">
        <f t="shared" si="457"/>
        <v>1.0503372141215479</v>
      </c>
      <c r="H2471" s="25">
        <f t="shared" si="464"/>
        <v>0.99903006100488578</v>
      </c>
      <c r="I2471" s="4">
        <f t="shared" si="458"/>
        <v>55808.130481998916</v>
      </c>
      <c r="J2471" s="25">
        <f t="shared" si="465"/>
        <v>53361.055186992082</v>
      </c>
      <c r="K2471" s="15">
        <f t="shared" si="459"/>
        <v>53309.298218745775</v>
      </c>
      <c r="L2471" s="36">
        <f t="shared" si="460"/>
        <v>2444.7017812542254</v>
      </c>
      <c r="M2471" s="36">
        <f t="shared" si="461"/>
        <v>2444.7017812542254</v>
      </c>
      <c r="N2471" s="36">
        <f t="shared" si="462"/>
        <v>4.3848006981637648E-2</v>
      </c>
      <c r="O2471" s="36">
        <f t="shared" si="463"/>
        <v>5976566.7992675826</v>
      </c>
      <c r="P2471" s="35">
        <f t="shared" si="466"/>
        <v>5976566.7992675826</v>
      </c>
    </row>
    <row r="2472" spans="1:16" ht="17" x14ac:dyDescent="0.4">
      <c r="A2472" s="1">
        <v>2471</v>
      </c>
      <c r="B2472" s="21">
        <v>42284</v>
      </c>
      <c r="C2472" s="43">
        <v>3</v>
      </c>
      <c r="D2472" s="22">
        <v>56737</v>
      </c>
      <c r="E2472" s="25">
        <f t="shared" si="467"/>
        <v>53222.75</v>
      </c>
      <c r="F2472" s="25">
        <f t="shared" si="468"/>
        <v>53559.25</v>
      </c>
      <c r="G2472" s="25">
        <f t="shared" si="457"/>
        <v>1.0593314880249443</v>
      </c>
      <c r="H2472" s="25">
        <f t="shared" si="464"/>
        <v>1.0006656594296783</v>
      </c>
      <c r="I2472" s="4">
        <f t="shared" si="458"/>
        <v>56699.257604519793</v>
      </c>
      <c r="J2472" s="25">
        <f t="shared" si="465"/>
        <v>53361.595853054932</v>
      </c>
      <c r="K2472" s="15">
        <f t="shared" si="459"/>
        <v>53397.116502517201</v>
      </c>
      <c r="L2472" s="36">
        <f t="shared" si="460"/>
        <v>3339.8834974827987</v>
      </c>
      <c r="M2472" s="36">
        <f t="shared" si="461"/>
        <v>3339.8834974827987</v>
      </c>
      <c r="N2472" s="36">
        <f t="shared" si="462"/>
        <v>5.8866057378479629E-2</v>
      </c>
      <c r="O2472" s="36">
        <f t="shared" si="463"/>
        <v>11154821.776757931</v>
      </c>
      <c r="P2472" s="35">
        <f t="shared" si="466"/>
        <v>11154821.776757931</v>
      </c>
    </row>
    <row r="2473" spans="1:16" ht="17" x14ac:dyDescent="0.4">
      <c r="A2473" s="1">
        <v>2472</v>
      </c>
      <c r="B2473" s="21">
        <v>42285</v>
      </c>
      <c r="C2473" s="43">
        <v>4</v>
      </c>
      <c r="D2473" s="22">
        <v>46084</v>
      </c>
      <c r="E2473" s="25">
        <f t="shared" si="467"/>
        <v>53895.75</v>
      </c>
      <c r="F2473" s="25">
        <f t="shared" si="468"/>
        <v>53141.25</v>
      </c>
      <c r="G2473" s="25">
        <f t="shared" si="457"/>
        <v>0.8671982687648484</v>
      </c>
      <c r="H2473" s="25">
        <f t="shared" si="464"/>
        <v>1.0012225194949984</v>
      </c>
      <c r="I2473" s="4">
        <f t="shared" si="458"/>
        <v>46027.730202516897</v>
      </c>
      <c r="J2473" s="25">
        <f t="shared" si="465"/>
        <v>53362.136519117776</v>
      </c>
      <c r="K2473" s="15">
        <f t="shared" si="459"/>
        <v>53427.372771307164</v>
      </c>
      <c r="L2473" s="36">
        <f t="shared" si="460"/>
        <v>-7343.3727713071639</v>
      </c>
      <c r="M2473" s="36">
        <f t="shared" si="461"/>
        <v>7343.3727713071639</v>
      </c>
      <c r="N2473" s="36">
        <f t="shared" si="462"/>
        <v>0.15934755601308837</v>
      </c>
      <c r="O2473" s="36">
        <f t="shared" si="463"/>
        <v>53925123.658375457</v>
      </c>
      <c r="P2473" s="35">
        <f t="shared" si="466"/>
        <v>53925123.658375457</v>
      </c>
    </row>
    <row r="2474" spans="1:16" ht="17" x14ac:dyDescent="0.4">
      <c r="A2474" s="1">
        <v>2473</v>
      </c>
      <c r="B2474" s="21">
        <v>42286</v>
      </c>
      <c r="C2474" s="43">
        <v>1</v>
      </c>
      <c r="D2474" s="22">
        <v>57008</v>
      </c>
      <c r="E2474" s="25">
        <f t="shared" si="467"/>
        <v>52386.75</v>
      </c>
      <c r="F2474" s="25">
        <f t="shared" si="468"/>
        <v>50723.875</v>
      </c>
      <c r="G2474" s="25">
        <f t="shared" si="457"/>
        <v>1.1238888984723663</v>
      </c>
      <c r="H2474" s="25">
        <f t="shared" si="464"/>
        <v>0.99908176007043725</v>
      </c>
      <c r="I2474" s="4">
        <f t="shared" si="458"/>
        <v>57060.395133207938</v>
      </c>
      <c r="J2474" s="25">
        <f t="shared" si="465"/>
        <v>53362.677185180619</v>
      </c>
      <c r="K2474" s="15">
        <f t="shared" si="459"/>
        <v>53313.67744424082</v>
      </c>
      <c r="L2474" s="36">
        <f t="shared" si="460"/>
        <v>3694.3225557591795</v>
      </c>
      <c r="M2474" s="36">
        <f t="shared" si="461"/>
        <v>3694.3225557591795</v>
      </c>
      <c r="N2474" s="36">
        <f t="shared" si="462"/>
        <v>6.480358117736422E-2</v>
      </c>
      <c r="O2474" s="36">
        <f t="shared" si="463"/>
        <v>13648019.145991037</v>
      </c>
      <c r="P2474" s="35">
        <f t="shared" si="466"/>
        <v>13648019.145991037</v>
      </c>
    </row>
    <row r="2475" spans="1:16" ht="17" x14ac:dyDescent="0.4">
      <c r="A2475" s="1">
        <v>2474</v>
      </c>
      <c r="B2475" s="21">
        <v>42287</v>
      </c>
      <c r="C2475" s="43">
        <v>2</v>
      </c>
      <c r="D2475" s="22">
        <v>49718</v>
      </c>
      <c r="E2475" s="25">
        <f t="shared" si="467"/>
        <v>49061</v>
      </c>
      <c r="F2475" s="25">
        <f t="shared" si="468"/>
        <v>49357</v>
      </c>
      <c r="G2475" s="25">
        <f t="shared" si="457"/>
        <v>1.007314058796118</v>
      </c>
      <c r="H2475" s="25">
        <f t="shared" si="464"/>
        <v>0.99903006100488578</v>
      </c>
      <c r="I2475" s="4">
        <f t="shared" si="458"/>
        <v>49766.270246153137</v>
      </c>
      <c r="J2475" s="25">
        <f t="shared" si="465"/>
        <v>53363.217851243462</v>
      </c>
      <c r="K2475" s="15">
        <f t="shared" si="459"/>
        <v>53311.458785344767</v>
      </c>
      <c r="L2475" s="36">
        <f t="shared" si="460"/>
        <v>-3593.4587853447665</v>
      </c>
      <c r="M2475" s="36">
        <f t="shared" si="461"/>
        <v>3593.4587853447665</v>
      </c>
      <c r="N2475" s="36">
        <f t="shared" si="462"/>
        <v>7.2276816954518819E-2</v>
      </c>
      <c r="O2475" s="36">
        <f t="shared" si="463"/>
        <v>12912946.041971484</v>
      </c>
      <c r="P2475" s="35">
        <f t="shared" si="466"/>
        <v>12912946.041971484</v>
      </c>
    </row>
    <row r="2476" spans="1:16" ht="17" x14ac:dyDescent="0.4">
      <c r="A2476" s="1">
        <v>2475</v>
      </c>
      <c r="B2476" s="21">
        <v>42288</v>
      </c>
      <c r="C2476" s="43">
        <v>3</v>
      </c>
      <c r="D2476" s="22">
        <v>43434</v>
      </c>
      <c r="E2476" s="25">
        <f t="shared" si="467"/>
        <v>49653</v>
      </c>
      <c r="F2476" s="25">
        <f t="shared" si="468"/>
        <v>48145.5</v>
      </c>
      <c r="G2476" s="25">
        <f t="shared" si="457"/>
        <v>0.90214038695205157</v>
      </c>
      <c r="H2476" s="25">
        <f t="shared" si="464"/>
        <v>1.0006656594296783</v>
      </c>
      <c r="I2476" s="4">
        <f t="shared" si="458"/>
        <v>43405.106981241741</v>
      </c>
      <c r="J2476" s="25">
        <f t="shared" si="465"/>
        <v>53363.758517306305</v>
      </c>
      <c r="K2476" s="15">
        <f t="shared" si="459"/>
        <v>53399.280606366425</v>
      </c>
      <c r="L2476" s="36">
        <f t="shared" si="460"/>
        <v>-9965.2806063664248</v>
      </c>
      <c r="M2476" s="36">
        <f t="shared" si="461"/>
        <v>9965.2806063664248</v>
      </c>
      <c r="N2476" s="36">
        <f t="shared" si="462"/>
        <v>0.22943501879556166</v>
      </c>
      <c r="O2476" s="36">
        <f t="shared" si="463"/>
        <v>99306817.563622773</v>
      </c>
      <c r="P2476" s="35">
        <f t="shared" si="466"/>
        <v>99306817.563622773</v>
      </c>
    </row>
    <row r="2477" spans="1:16" ht="17" x14ac:dyDescent="0.4">
      <c r="A2477" s="1">
        <v>2476</v>
      </c>
      <c r="B2477" s="21">
        <v>42289</v>
      </c>
      <c r="C2477" s="43">
        <v>4</v>
      </c>
      <c r="D2477" s="22">
        <v>48452</v>
      </c>
      <c r="E2477" s="25">
        <f t="shared" si="467"/>
        <v>46638</v>
      </c>
      <c r="F2477" s="25">
        <f t="shared" si="468"/>
        <v>47178</v>
      </c>
      <c r="G2477" s="25">
        <f t="shared" ref="G2477:G2540" si="469">D2477/F2477</f>
        <v>1.027004112086142</v>
      </c>
      <c r="H2477" s="25">
        <f t="shared" si="464"/>
        <v>1.0012225194949984</v>
      </c>
      <c r="I2477" s="4">
        <f t="shared" ref="I2477:I2540" si="470">D2477/H2477</f>
        <v>48392.838811135072</v>
      </c>
      <c r="J2477" s="25">
        <f t="shared" si="465"/>
        <v>53364.299183369149</v>
      </c>
      <c r="K2477" s="15">
        <f t="shared" ref="K2477:K2540" si="471">H2477*J2477</f>
        <v>53429.538079457743</v>
      </c>
      <c r="L2477" s="36">
        <f t="shared" ref="L2477:L2540" si="472">D2477-K2477</f>
        <v>-4977.5380794577432</v>
      </c>
      <c r="M2477" s="36">
        <f t="shared" ref="M2477:M2540" si="473">ABS(L2477)</f>
        <v>4977.5380794577432</v>
      </c>
      <c r="N2477" s="36">
        <f t="shared" ref="N2477:N2540" si="474">M2477/D2477</f>
        <v>0.10273132336039262</v>
      </c>
      <c r="O2477" s="36">
        <f t="shared" ref="O2477:O2540" si="475">L2477^2</f>
        <v>24775885.33245188</v>
      </c>
      <c r="P2477" s="35">
        <f t="shared" si="466"/>
        <v>24775885.33245188</v>
      </c>
    </row>
    <row r="2478" spans="1:16" ht="17" x14ac:dyDescent="0.4">
      <c r="A2478" s="1">
        <v>2477</v>
      </c>
      <c r="B2478" s="21">
        <v>42290</v>
      </c>
      <c r="C2478" s="43">
        <v>1</v>
      </c>
      <c r="D2478" s="22">
        <v>44948</v>
      </c>
      <c r="E2478" s="25">
        <f t="shared" si="467"/>
        <v>47718</v>
      </c>
      <c r="F2478" s="25">
        <f t="shared" si="468"/>
        <v>47811.25</v>
      </c>
      <c r="G2478" s="25">
        <f t="shared" si="469"/>
        <v>0.94011346701874554</v>
      </c>
      <c r="H2478" s="25">
        <f t="shared" si="464"/>
        <v>0.99908176007043725</v>
      </c>
      <c r="I2478" s="4">
        <f t="shared" si="470"/>
        <v>44989.310981746959</v>
      </c>
      <c r="J2478" s="25">
        <f t="shared" si="465"/>
        <v>53364.839849431999</v>
      </c>
      <c r="K2478" s="15">
        <f t="shared" si="471"/>
        <v>53315.838122647532</v>
      </c>
      <c r="L2478" s="36">
        <f t="shared" si="472"/>
        <v>-8367.8381226475321</v>
      </c>
      <c r="M2478" s="36">
        <f t="shared" si="473"/>
        <v>8367.8381226475321</v>
      </c>
      <c r="N2478" s="36">
        <f t="shared" si="474"/>
        <v>0.1861670846900314</v>
      </c>
      <c r="O2478" s="36">
        <f t="shared" si="475"/>
        <v>70020714.846833378</v>
      </c>
      <c r="P2478" s="35">
        <f t="shared" si="466"/>
        <v>70020714.846833378</v>
      </c>
    </row>
    <row r="2479" spans="1:16" ht="17" x14ac:dyDescent="0.4">
      <c r="A2479" s="1">
        <v>2478</v>
      </c>
      <c r="B2479" s="21">
        <v>42291</v>
      </c>
      <c r="C2479" s="43">
        <v>2</v>
      </c>
      <c r="D2479" s="22">
        <v>54038</v>
      </c>
      <c r="E2479" s="25">
        <f t="shared" si="467"/>
        <v>47904.5</v>
      </c>
      <c r="F2479" s="25">
        <f t="shared" si="468"/>
        <v>48711.625</v>
      </c>
      <c r="G2479" s="25">
        <f t="shared" si="469"/>
        <v>1.1093450485382084</v>
      </c>
      <c r="H2479" s="25">
        <f t="shared" si="464"/>
        <v>0.99903006100488578</v>
      </c>
      <c r="I2479" s="4">
        <f t="shared" si="470"/>
        <v>54090.464450734609</v>
      </c>
      <c r="J2479" s="25">
        <f t="shared" si="465"/>
        <v>53365.380515494842</v>
      </c>
      <c r="K2479" s="15">
        <f t="shared" si="471"/>
        <v>53313.619351943758</v>
      </c>
      <c r="L2479" s="36">
        <f t="shared" si="472"/>
        <v>724.38064805624163</v>
      </c>
      <c r="M2479" s="36">
        <f t="shared" si="473"/>
        <v>724.38064805624163</v>
      </c>
      <c r="N2479" s="36">
        <f t="shared" si="474"/>
        <v>1.3405023280954914E-2</v>
      </c>
      <c r="O2479" s="36">
        <f t="shared" si="475"/>
        <v>524727.32327838056</v>
      </c>
      <c r="P2479" s="35">
        <f t="shared" si="466"/>
        <v>524727.32327838056</v>
      </c>
    </row>
    <row r="2480" spans="1:16" ht="17" x14ac:dyDescent="0.4">
      <c r="A2480" s="1">
        <v>2479</v>
      </c>
      <c r="B2480" s="21">
        <v>42292</v>
      </c>
      <c r="C2480" s="43">
        <v>3</v>
      </c>
      <c r="D2480" s="22">
        <v>44180</v>
      </c>
      <c r="E2480" s="25">
        <f t="shared" si="467"/>
        <v>49518.75</v>
      </c>
      <c r="F2480" s="25">
        <f t="shared" si="468"/>
        <v>49953.625</v>
      </c>
      <c r="G2480" s="25">
        <f t="shared" si="469"/>
        <v>0.88442029982809056</v>
      </c>
      <c r="H2480" s="25">
        <f t="shared" si="464"/>
        <v>1.0006656594296783</v>
      </c>
      <c r="I2480" s="4">
        <f t="shared" si="470"/>
        <v>44150.610729641754</v>
      </c>
      <c r="J2480" s="25">
        <f t="shared" si="465"/>
        <v>53365.921181557685</v>
      </c>
      <c r="K2480" s="15">
        <f t="shared" si="471"/>
        <v>53401.444710215663</v>
      </c>
      <c r="L2480" s="36">
        <f t="shared" si="472"/>
        <v>-9221.4447102156628</v>
      </c>
      <c r="M2480" s="36">
        <f t="shared" si="473"/>
        <v>9221.4447102156628</v>
      </c>
      <c r="N2480" s="36">
        <f t="shared" si="474"/>
        <v>0.20872441625657906</v>
      </c>
      <c r="O2480" s="36">
        <f t="shared" si="475"/>
        <v>85035042.543564424</v>
      </c>
      <c r="P2480" s="35">
        <f t="shared" si="466"/>
        <v>85035042.543564424</v>
      </c>
    </row>
    <row r="2481" spans="1:16" ht="17" x14ac:dyDescent="0.4">
      <c r="A2481" s="1">
        <v>2480</v>
      </c>
      <c r="B2481" s="21">
        <v>42293</v>
      </c>
      <c r="C2481" s="43">
        <v>4</v>
      </c>
      <c r="D2481" s="22">
        <v>54909</v>
      </c>
      <c r="E2481" s="25">
        <f t="shared" si="467"/>
        <v>50388.5</v>
      </c>
      <c r="F2481" s="25">
        <f t="shared" si="468"/>
        <v>49104.75</v>
      </c>
      <c r="G2481" s="25">
        <f t="shared" si="469"/>
        <v>1.1182013959952957</v>
      </c>
      <c r="H2481" s="25">
        <f t="shared" si="464"/>
        <v>1.0012225194949984</v>
      </c>
      <c r="I2481" s="4">
        <f t="shared" si="470"/>
        <v>54841.95464130718</v>
      </c>
      <c r="J2481" s="25">
        <f t="shared" si="465"/>
        <v>53366.461847620529</v>
      </c>
      <c r="K2481" s="15">
        <f t="shared" si="471"/>
        <v>53431.703387608337</v>
      </c>
      <c r="L2481" s="36">
        <f t="shared" si="472"/>
        <v>1477.2966123916631</v>
      </c>
      <c r="M2481" s="36">
        <f t="shared" si="473"/>
        <v>1477.2966123916631</v>
      </c>
      <c r="N2481" s="36">
        <f t="shared" si="474"/>
        <v>2.6904453047618116E-2</v>
      </c>
      <c r="O2481" s="36">
        <f t="shared" si="475"/>
        <v>2182405.2809838834</v>
      </c>
      <c r="P2481" s="35">
        <f t="shared" si="466"/>
        <v>2182405.2809838834</v>
      </c>
    </row>
    <row r="2482" spans="1:16" ht="17" x14ac:dyDescent="0.4">
      <c r="A2482" s="1">
        <v>2481</v>
      </c>
      <c r="B2482" s="21">
        <v>42294</v>
      </c>
      <c r="C2482" s="43">
        <v>1</v>
      </c>
      <c r="D2482" s="22">
        <v>48427</v>
      </c>
      <c r="E2482" s="25">
        <f t="shared" si="467"/>
        <v>47821</v>
      </c>
      <c r="F2482" s="25">
        <f t="shared" si="468"/>
        <v>49047</v>
      </c>
      <c r="G2482" s="25">
        <f t="shared" si="469"/>
        <v>0.98735906375517357</v>
      </c>
      <c r="H2482" s="25">
        <f t="shared" si="464"/>
        <v>0.99908176007043725</v>
      </c>
      <c r="I2482" s="4">
        <f t="shared" si="470"/>
        <v>48471.508474527451</v>
      </c>
      <c r="J2482" s="25">
        <f t="shared" si="465"/>
        <v>53367.002513683372</v>
      </c>
      <c r="K2482" s="15">
        <f t="shared" si="471"/>
        <v>53317.998801054229</v>
      </c>
      <c r="L2482" s="36">
        <f t="shared" si="472"/>
        <v>-4890.9988010542293</v>
      </c>
      <c r="M2482" s="36">
        <f t="shared" si="473"/>
        <v>4890.9988010542293</v>
      </c>
      <c r="N2482" s="36">
        <f t="shared" si="474"/>
        <v>0.10099735273822928</v>
      </c>
      <c r="O2482" s="36">
        <f t="shared" si="475"/>
        <v>23921869.271913908</v>
      </c>
      <c r="P2482" s="35">
        <f t="shared" si="466"/>
        <v>23921869.271913908</v>
      </c>
    </row>
    <row r="2483" spans="1:16" ht="17" x14ac:dyDescent="0.4">
      <c r="A2483" s="1">
        <v>2482</v>
      </c>
      <c r="B2483" s="21">
        <v>42295</v>
      </c>
      <c r="C2483" s="43">
        <v>2</v>
      </c>
      <c r="D2483" s="22">
        <v>43768</v>
      </c>
      <c r="E2483" s="25">
        <f t="shared" si="467"/>
        <v>50273</v>
      </c>
      <c r="F2483" s="25">
        <f t="shared" si="468"/>
        <v>50489.5</v>
      </c>
      <c r="G2483" s="25">
        <f t="shared" si="469"/>
        <v>0.86687331029223902</v>
      </c>
      <c r="H2483" s="25">
        <f t="shared" si="464"/>
        <v>0.99903006100488578</v>
      </c>
      <c r="I2483" s="4">
        <f t="shared" si="470"/>
        <v>43810.493506046711</v>
      </c>
      <c r="J2483" s="25">
        <f t="shared" si="465"/>
        <v>53367.543179746215</v>
      </c>
      <c r="K2483" s="15">
        <f t="shared" si="471"/>
        <v>53315.779918542736</v>
      </c>
      <c r="L2483" s="36">
        <f t="shared" si="472"/>
        <v>-9547.7799185427357</v>
      </c>
      <c r="M2483" s="36">
        <f t="shared" si="473"/>
        <v>9547.7799185427357</v>
      </c>
      <c r="N2483" s="36">
        <f t="shared" si="474"/>
        <v>0.21814521839112447</v>
      </c>
      <c r="O2483" s="36">
        <f t="shared" si="475"/>
        <v>91160101.372927934</v>
      </c>
      <c r="P2483" s="35">
        <f t="shared" si="466"/>
        <v>91160101.372927934</v>
      </c>
    </row>
    <row r="2484" spans="1:16" ht="17" x14ac:dyDescent="0.4">
      <c r="A2484" s="1">
        <v>2483</v>
      </c>
      <c r="B2484" s="21">
        <v>42296</v>
      </c>
      <c r="C2484" s="43">
        <v>3</v>
      </c>
      <c r="D2484" s="22">
        <v>53988</v>
      </c>
      <c r="E2484" s="25">
        <f t="shared" si="467"/>
        <v>50706</v>
      </c>
      <c r="F2484" s="25">
        <f t="shared" si="468"/>
        <v>51799.375</v>
      </c>
      <c r="G2484" s="25">
        <f t="shared" si="469"/>
        <v>1.0422519576732345</v>
      </c>
      <c r="H2484" s="25">
        <f t="shared" si="464"/>
        <v>1.0006656594296783</v>
      </c>
      <c r="I2484" s="4">
        <f t="shared" si="470"/>
        <v>53952.08628501356</v>
      </c>
      <c r="J2484" s="25">
        <f t="shared" si="465"/>
        <v>53368.083845809066</v>
      </c>
      <c r="K2484" s="15">
        <f t="shared" si="471"/>
        <v>53403.608814064894</v>
      </c>
      <c r="L2484" s="36">
        <f t="shared" si="472"/>
        <v>584.39118593510648</v>
      </c>
      <c r="M2484" s="36">
        <f t="shared" si="473"/>
        <v>584.39118593510648</v>
      </c>
      <c r="N2484" s="36">
        <f t="shared" si="474"/>
        <v>1.0824464435339454E-2</v>
      </c>
      <c r="O2484" s="36">
        <f t="shared" si="475"/>
        <v>341513.05819864018</v>
      </c>
      <c r="P2484" s="35">
        <f t="shared" si="466"/>
        <v>341513.05819864018</v>
      </c>
    </row>
    <row r="2485" spans="1:16" ht="17" x14ac:dyDescent="0.4">
      <c r="A2485" s="1">
        <v>2484</v>
      </c>
      <c r="B2485" s="21">
        <v>42297</v>
      </c>
      <c r="C2485" s="43">
        <v>4</v>
      </c>
      <c r="D2485" s="22">
        <v>56641</v>
      </c>
      <c r="E2485" s="25">
        <f t="shared" si="467"/>
        <v>52892.75</v>
      </c>
      <c r="F2485" s="25">
        <f t="shared" si="468"/>
        <v>53161.25</v>
      </c>
      <c r="G2485" s="25">
        <f t="shared" si="469"/>
        <v>1.0654565120270874</v>
      </c>
      <c r="H2485" s="25">
        <f t="shared" si="464"/>
        <v>1.0012225194949984</v>
      </c>
      <c r="I2485" s="4">
        <f t="shared" si="470"/>
        <v>56571.839822948517</v>
      </c>
      <c r="J2485" s="25">
        <f t="shared" si="465"/>
        <v>53368.624511871909</v>
      </c>
      <c r="K2485" s="15">
        <f t="shared" si="471"/>
        <v>53433.868695758923</v>
      </c>
      <c r="L2485" s="36">
        <f t="shared" si="472"/>
        <v>3207.1313042410766</v>
      </c>
      <c r="M2485" s="36">
        <f t="shared" si="473"/>
        <v>3207.1313042410766</v>
      </c>
      <c r="N2485" s="36">
        <f t="shared" si="474"/>
        <v>5.6622081252821747E-2</v>
      </c>
      <c r="O2485" s="36">
        <f t="shared" si="475"/>
        <v>10285691.202643069</v>
      </c>
      <c r="P2485" s="35">
        <f t="shared" si="466"/>
        <v>10285691.202643069</v>
      </c>
    </row>
    <row r="2486" spans="1:16" ht="17" x14ac:dyDescent="0.4">
      <c r="A2486" s="1">
        <v>2485</v>
      </c>
      <c r="B2486" s="21">
        <v>42298</v>
      </c>
      <c r="C2486" s="43">
        <v>1</v>
      </c>
      <c r="D2486" s="22">
        <v>57174</v>
      </c>
      <c r="E2486" s="25">
        <f t="shared" si="467"/>
        <v>53429.75</v>
      </c>
      <c r="F2486" s="25">
        <f t="shared" si="468"/>
        <v>53935</v>
      </c>
      <c r="G2486" s="25">
        <f t="shared" si="469"/>
        <v>1.060053768424956</v>
      </c>
      <c r="H2486" s="25">
        <f t="shared" si="464"/>
        <v>0.99908176007043725</v>
      </c>
      <c r="I2486" s="4">
        <f t="shared" si="470"/>
        <v>57226.547701130206</v>
      </c>
      <c r="J2486" s="25">
        <f t="shared" si="465"/>
        <v>53369.165177934752</v>
      </c>
      <c r="K2486" s="15">
        <f t="shared" si="471"/>
        <v>53320.159479460941</v>
      </c>
      <c r="L2486" s="36">
        <f t="shared" si="472"/>
        <v>3853.8405205390591</v>
      </c>
      <c r="M2486" s="36">
        <f t="shared" si="473"/>
        <v>3853.8405205390591</v>
      </c>
      <c r="N2486" s="36">
        <f t="shared" si="474"/>
        <v>6.7405473126579546E-2</v>
      </c>
      <c r="O2486" s="36">
        <f t="shared" si="475"/>
        <v>14852086.757748766</v>
      </c>
      <c r="P2486" s="35">
        <f t="shared" si="466"/>
        <v>14852086.757748766</v>
      </c>
    </row>
    <row r="2487" spans="1:16" ht="17" x14ac:dyDescent="0.4">
      <c r="A2487" s="1">
        <v>2486</v>
      </c>
      <c r="B2487" s="21">
        <v>42299</v>
      </c>
      <c r="C2487" s="43">
        <v>2</v>
      </c>
      <c r="D2487" s="22">
        <v>45916</v>
      </c>
      <c r="E2487" s="25">
        <f t="shared" si="467"/>
        <v>54440.25</v>
      </c>
      <c r="F2487" s="25">
        <f t="shared" si="468"/>
        <v>53657.75</v>
      </c>
      <c r="G2487" s="25">
        <f t="shared" si="469"/>
        <v>0.85571981680185993</v>
      </c>
      <c r="H2487" s="25">
        <f t="shared" si="464"/>
        <v>0.99903006100488578</v>
      </c>
      <c r="I2487" s="4">
        <f t="shared" si="470"/>
        <v>45960.578957769168</v>
      </c>
      <c r="J2487" s="25">
        <f t="shared" si="465"/>
        <v>53369.705843997595</v>
      </c>
      <c r="K2487" s="15">
        <f t="shared" si="471"/>
        <v>53317.940485141728</v>
      </c>
      <c r="L2487" s="36">
        <f t="shared" si="472"/>
        <v>-7401.9404851417275</v>
      </c>
      <c r="M2487" s="36">
        <f t="shared" si="473"/>
        <v>7401.9404851417275</v>
      </c>
      <c r="N2487" s="36">
        <f t="shared" si="474"/>
        <v>0.16120612608114224</v>
      </c>
      <c r="O2487" s="36">
        <f t="shared" si="475"/>
        <v>54788722.945580155</v>
      </c>
      <c r="P2487" s="35">
        <f t="shared" si="466"/>
        <v>54788722.945580155</v>
      </c>
    </row>
    <row r="2488" spans="1:16" ht="17" x14ac:dyDescent="0.4">
      <c r="A2488" s="1">
        <v>2487</v>
      </c>
      <c r="B2488" s="21">
        <v>42300</v>
      </c>
      <c r="C2488" s="43">
        <v>3</v>
      </c>
      <c r="D2488" s="22">
        <v>58030</v>
      </c>
      <c r="E2488" s="25">
        <f t="shared" si="467"/>
        <v>52875.25</v>
      </c>
      <c r="F2488" s="25">
        <f t="shared" si="468"/>
        <v>51285.25</v>
      </c>
      <c r="G2488" s="25">
        <f t="shared" si="469"/>
        <v>1.1315144217879409</v>
      </c>
      <c r="H2488" s="25">
        <f t="shared" si="464"/>
        <v>1.0006656594296783</v>
      </c>
      <c r="I2488" s="4">
        <f t="shared" si="470"/>
        <v>57991.397479427593</v>
      </c>
      <c r="J2488" s="25">
        <f t="shared" si="465"/>
        <v>53370.246510060439</v>
      </c>
      <c r="K2488" s="15">
        <f t="shared" si="471"/>
        <v>53405.772917914117</v>
      </c>
      <c r="L2488" s="36">
        <f t="shared" si="472"/>
        <v>4624.227082085883</v>
      </c>
      <c r="M2488" s="36">
        <f t="shared" si="473"/>
        <v>4624.227082085883</v>
      </c>
      <c r="N2488" s="36">
        <f t="shared" si="474"/>
        <v>7.9686835810544254E-2</v>
      </c>
      <c r="O2488" s="36">
        <f t="shared" si="475"/>
        <v>21383476.10669652</v>
      </c>
      <c r="P2488" s="35">
        <f t="shared" si="466"/>
        <v>21383476.10669652</v>
      </c>
    </row>
    <row r="2489" spans="1:16" ht="17" x14ac:dyDescent="0.4">
      <c r="A2489" s="1">
        <v>2488</v>
      </c>
      <c r="B2489" s="21">
        <v>42301</v>
      </c>
      <c r="C2489" s="43">
        <v>4</v>
      </c>
      <c r="D2489" s="22">
        <v>50381</v>
      </c>
      <c r="E2489" s="25">
        <f t="shared" si="467"/>
        <v>49695.25</v>
      </c>
      <c r="F2489" s="25">
        <f t="shared" si="468"/>
        <v>50802.25</v>
      </c>
      <c r="G2489" s="25">
        <f t="shared" si="469"/>
        <v>0.99170804442716609</v>
      </c>
      <c r="H2489" s="25">
        <f t="shared" si="464"/>
        <v>1.0012225194949984</v>
      </c>
      <c r="I2489" s="4">
        <f t="shared" si="470"/>
        <v>50319.483450503511</v>
      </c>
      <c r="J2489" s="25">
        <f t="shared" si="465"/>
        <v>53370.787176123289</v>
      </c>
      <c r="K2489" s="15">
        <f t="shared" si="471"/>
        <v>53436.03400390951</v>
      </c>
      <c r="L2489" s="36">
        <f t="shared" si="472"/>
        <v>-3055.0340039095099</v>
      </c>
      <c r="M2489" s="36">
        <f t="shared" si="473"/>
        <v>3055.0340039095099</v>
      </c>
      <c r="N2489" s="36">
        <f t="shared" si="474"/>
        <v>6.063861384072388E-2</v>
      </c>
      <c r="O2489" s="36">
        <f t="shared" si="475"/>
        <v>9333232.7650433723</v>
      </c>
      <c r="P2489" s="35">
        <f t="shared" si="466"/>
        <v>9333232.7650433723</v>
      </c>
    </row>
    <row r="2490" spans="1:16" ht="17" x14ac:dyDescent="0.4">
      <c r="A2490" s="1">
        <v>2489</v>
      </c>
      <c r="B2490" s="21">
        <v>42302</v>
      </c>
      <c r="C2490" s="43">
        <v>1</v>
      </c>
      <c r="D2490" s="22">
        <v>44454</v>
      </c>
      <c r="E2490" s="25">
        <f t="shared" si="467"/>
        <v>51909.25</v>
      </c>
      <c r="F2490" s="25">
        <f t="shared" si="468"/>
        <v>51869.875</v>
      </c>
      <c r="G2490" s="25">
        <f t="shared" si="469"/>
        <v>0.85702924867276042</v>
      </c>
      <c r="H2490" s="25">
        <f t="shared" si="464"/>
        <v>0.99908176007043725</v>
      </c>
      <c r="I2490" s="4">
        <f t="shared" si="470"/>
        <v>44494.856954315634</v>
      </c>
      <c r="J2490" s="25">
        <f t="shared" si="465"/>
        <v>53371.327842186132</v>
      </c>
      <c r="K2490" s="15">
        <f t="shared" si="471"/>
        <v>53322.320157867653</v>
      </c>
      <c r="L2490" s="36">
        <f t="shared" si="472"/>
        <v>-8868.3201578676526</v>
      </c>
      <c r="M2490" s="36">
        <f t="shared" si="473"/>
        <v>8868.3201578676526</v>
      </c>
      <c r="N2490" s="36">
        <f t="shared" si="474"/>
        <v>0.1994943122748831</v>
      </c>
      <c r="O2490" s="36">
        <f t="shared" si="475"/>
        <v>78647102.422441751</v>
      </c>
      <c r="P2490" s="35">
        <f t="shared" si="466"/>
        <v>78647102.422441751</v>
      </c>
    </row>
    <row r="2491" spans="1:16" ht="17" x14ac:dyDescent="0.4">
      <c r="A2491" s="1">
        <v>2490</v>
      </c>
      <c r="B2491" s="21">
        <v>42303</v>
      </c>
      <c r="C2491" s="43">
        <v>2</v>
      </c>
      <c r="D2491" s="22">
        <v>54772</v>
      </c>
      <c r="E2491" s="25">
        <f t="shared" si="467"/>
        <v>51830.5</v>
      </c>
      <c r="F2491" s="25">
        <f t="shared" si="468"/>
        <v>52804.875</v>
      </c>
      <c r="G2491" s="25">
        <f t="shared" si="469"/>
        <v>1.0372527157767157</v>
      </c>
      <c r="H2491" s="25">
        <f t="shared" si="464"/>
        <v>0.99903006100488578</v>
      </c>
      <c r="I2491" s="4">
        <f t="shared" si="470"/>
        <v>54825.177077161177</v>
      </c>
      <c r="J2491" s="25">
        <f t="shared" si="465"/>
        <v>53371.868508248976</v>
      </c>
      <c r="K2491" s="15">
        <f t="shared" si="471"/>
        <v>53320.101051740719</v>
      </c>
      <c r="L2491" s="36">
        <f t="shared" si="472"/>
        <v>1451.8989482592806</v>
      </c>
      <c r="M2491" s="36">
        <f t="shared" si="473"/>
        <v>1451.8989482592806</v>
      </c>
      <c r="N2491" s="36">
        <f t="shared" si="474"/>
        <v>2.6508050614534446E-2</v>
      </c>
      <c r="O2491" s="36">
        <f t="shared" si="475"/>
        <v>2108010.5559564051</v>
      </c>
      <c r="P2491" s="35">
        <f t="shared" si="466"/>
        <v>2108010.5559564051</v>
      </c>
    </row>
    <row r="2492" spans="1:16" ht="17" x14ac:dyDescent="0.4">
      <c r="A2492" s="1">
        <v>2491</v>
      </c>
      <c r="B2492" s="21">
        <v>42304</v>
      </c>
      <c r="C2492" s="43">
        <v>3</v>
      </c>
      <c r="D2492" s="22">
        <v>57715</v>
      </c>
      <c r="E2492" s="25">
        <f t="shared" si="467"/>
        <v>53779.25</v>
      </c>
      <c r="F2492" s="25">
        <f t="shared" si="468"/>
        <v>54065.75</v>
      </c>
      <c r="G2492" s="25">
        <f t="shared" si="469"/>
        <v>1.0674965204403897</v>
      </c>
      <c r="H2492" s="25">
        <f t="shared" si="464"/>
        <v>1.0006656594296783</v>
      </c>
      <c r="I2492" s="4">
        <f t="shared" si="470"/>
        <v>57676.607022663513</v>
      </c>
      <c r="J2492" s="25">
        <f t="shared" si="465"/>
        <v>53372.409174311819</v>
      </c>
      <c r="K2492" s="15">
        <f t="shared" si="471"/>
        <v>53407.937021763348</v>
      </c>
      <c r="L2492" s="36">
        <f t="shared" si="472"/>
        <v>4307.0629782366523</v>
      </c>
      <c r="M2492" s="36">
        <f t="shared" si="473"/>
        <v>4307.0629782366523</v>
      </c>
      <c r="N2492" s="36">
        <f t="shared" si="474"/>
        <v>7.4626405236708868E-2</v>
      </c>
      <c r="O2492" s="36">
        <f t="shared" si="475"/>
        <v>18550791.498496782</v>
      </c>
      <c r="P2492" s="35">
        <f t="shared" si="466"/>
        <v>18550791.498496782</v>
      </c>
    </row>
    <row r="2493" spans="1:16" ht="17" x14ac:dyDescent="0.4">
      <c r="A2493" s="1">
        <v>2492</v>
      </c>
      <c r="B2493" s="21">
        <v>42305</v>
      </c>
      <c r="C2493" s="43">
        <v>4</v>
      </c>
      <c r="D2493" s="22">
        <v>58176</v>
      </c>
      <c r="E2493" s="25">
        <f t="shared" si="467"/>
        <v>54352.25</v>
      </c>
      <c r="F2493" s="25">
        <f t="shared" si="468"/>
        <v>54655.5</v>
      </c>
      <c r="G2493" s="25">
        <f t="shared" si="469"/>
        <v>1.0644125476850455</v>
      </c>
      <c r="H2493" s="25">
        <f t="shared" si="464"/>
        <v>1.0012225194949984</v>
      </c>
      <c r="I2493" s="4">
        <f t="shared" si="470"/>
        <v>58104.965546862746</v>
      </c>
      <c r="J2493" s="25">
        <f t="shared" si="465"/>
        <v>53372.949840374662</v>
      </c>
      <c r="K2493" s="15">
        <f t="shared" si="471"/>
        <v>53438.199312060089</v>
      </c>
      <c r="L2493" s="36">
        <f t="shared" si="472"/>
        <v>4737.8006879399109</v>
      </c>
      <c r="M2493" s="36">
        <f t="shared" si="473"/>
        <v>4737.8006879399109</v>
      </c>
      <c r="N2493" s="36">
        <f t="shared" si="474"/>
        <v>8.1439093233290544E-2</v>
      </c>
      <c r="O2493" s="36">
        <f t="shared" si="475"/>
        <v>22446755.358643893</v>
      </c>
      <c r="P2493" s="35">
        <f t="shared" si="466"/>
        <v>22446755.358643893</v>
      </c>
    </row>
    <row r="2494" spans="1:16" ht="17" x14ac:dyDescent="0.4">
      <c r="A2494" s="1">
        <v>2493</v>
      </c>
      <c r="B2494" s="21">
        <v>42306</v>
      </c>
      <c r="C2494" s="43">
        <v>1</v>
      </c>
      <c r="D2494" s="22">
        <v>46746</v>
      </c>
      <c r="E2494" s="25">
        <f t="shared" si="467"/>
        <v>54958.75</v>
      </c>
      <c r="F2494" s="25">
        <f t="shared" si="468"/>
        <v>54082.625</v>
      </c>
      <c r="G2494" s="25">
        <f t="shared" si="469"/>
        <v>0.86434414010044813</v>
      </c>
      <c r="H2494" s="25">
        <f t="shared" si="464"/>
        <v>0.99908176007043725</v>
      </c>
      <c r="I2494" s="4">
        <f t="shared" si="470"/>
        <v>46788.963494543546</v>
      </c>
      <c r="J2494" s="25">
        <f t="shared" si="465"/>
        <v>53373.490506437505</v>
      </c>
      <c r="K2494" s="15">
        <f t="shared" si="471"/>
        <v>53324.480836274357</v>
      </c>
      <c r="L2494" s="36">
        <f t="shared" si="472"/>
        <v>-6578.480836274357</v>
      </c>
      <c r="M2494" s="36">
        <f t="shared" si="473"/>
        <v>6578.480836274357</v>
      </c>
      <c r="N2494" s="36">
        <f t="shared" si="474"/>
        <v>0.14072820853708032</v>
      </c>
      <c r="O2494" s="36">
        <f t="shared" si="475"/>
        <v>43276410.113228962</v>
      </c>
      <c r="P2494" s="35">
        <f t="shared" si="466"/>
        <v>43276410.113228962</v>
      </c>
    </row>
    <row r="2495" spans="1:16" ht="17" x14ac:dyDescent="0.4">
      <c r="A2495" s="1">
        <v>2494</v>
      </c>
      <c r="B2495" s="21">
        <v>42307</v>
      </c>
      <c r="C2495" s="43">
        <v>2</v>
      </c>
      <c r="D2495" s="22">
        <v>57198</v>
      </c>
      <c r="E2495" s="25">
        <f t="shared" si="467"/>
        <v>53206.5</v>
      </c>
      <c r="F2495" s="25">
        <f t="shared" si="468"/>
        <v>51853.75</v>
      </c>
      <c r="G2495" s="25">
        <f t="shared" si="469"/>
        <v>1.1030639056963094</v>
      </c>
      <c r="H2495" s="25">
        <f t="shared" si="464"/>
        <v>0.99903006100488578</v>
      </c>
      <c r="I2495" s="4">
        <f t="shared" si="470"/>
        <v>57253.532433715496</v>
      </c>
      <c r="J2495" s="25">
        <f t="shared" si="465"/>
        <v>53374.031172500356</v>
      </c>
      <c r="K2495" s="15">
        <f t="shared" si="471"/>
        <v>53322.261618339704</v>
      </c>
      <c r="L2495" s="36">
        <f t="shared" si="472"/>
        <v>3875.738381660296</v>
      </c>
      <c r="M2495" s="36">
        <f t="shared" si="473"/>
        <v>3875.738381660296</v>
      </c>
      <c r="N2495" s="36">
        <f t="shared" si="474"/>
        <v>6.7760033246971857E-2</v>
      </c>
      <c r="O2495" s="36">
        <f t="shared" si="475"/>
        <v>15021348.003074771</v>
      </c>
      <c r="P2495" s="35">
        <f t="shared" si="466"/>
        <v>15021348.003074771</v>
      </c>
    </row>
    <row r="2496" spans="1:16" ht="17" x14ac:dyDescent="0.4">
      <c r="A2496" s="1">
        <v>2495</v>
      </c>
      <c r="B2496" s="21">
        <v>42308</v>
      </c>
      <c r="C2496" s="43">
        <v>3</v>
      </c>
      <c r="D2496" s="22">
        <v>50706</v>
      </c>
      <c r="E2496" s="25">
        <f t="shared" si="467"/>
        <v>50501</v>
      </c>
      <c r="F2496" s="25">
        <f t="shared" si="468"/>
        <v>50366</v>
      </c>
      <c r="G2496" s="25">
        <f t="shared" si="469"/>
        <v>1.0067505857125838</v>
      </c>
      <c r="H2496" s="25">
        <f t="shared" si="464"/>
        <v>1.0006656594296783</v>
      </c>
      <c r="I2496" s="4">
        <f t="shared" si="470"/>
        <v>50672.26952596684</v>
      </c>
      <c r="J2496" s="25">
        <f t="shared" si="465"/>
        <v>53374.571838563199</v>
      </c>
      <c r="K2496" s="15">
        <f t="shared" si="471"/>
        <v>53410.101125612586</v>
      </c>
      <c r="L2496" s="36">
        <f t="shared" si="472"/>
        <v>-2704.1011256125857</v>
      </c>
      <c r="M2496" s="36">
        <f t="shared" si="473"/>
        <v>2704.1011256125857</v>
      </c>
      <c r="N2496" s="36">
        <f t="shared" si="474"/>
        <v>5.3329016795104836E-2</v>
      </c>
      <c r="O2496" s="36">
        <f t="shared" si="475"/>
        <v>7312162.8975392533</v>
      </c>
      <c r="P2496" s="35">
        <f t="shared" si="466"/>
        <v>7312162.8975392533</v>
      </c>
    </row>
    <row r="2497" spans="1:16" ht="17" x14ac:dyDescent="0.4">
      <c r="A2497" s="1">
        <v>2496</v>
      </c>
      <c r="B2497" s="21">
        <v>42309</v>
      </c>
      <c r="C2497" s="43">
        <v>4</v>
      </c>
      <c r="D2497" s="22">
        <v>47354</v>
      </c>
      <c r="E2497" s="25">
        <f t="shared" si="467"/>
        <v>50231</v>
      </c>
      <c r="F2497" s="25">
        <f t="shared" si="468"/>
        <v>50114.5</v>
      </c>
      <c r="G2497" s="25">
        <f t="shared" si="469"/>
        <v>0.94491614203474039</v>
      </c>
      <c r="H2497" s="25">
        <f t="shared" si="464"/>
        <v>1.0012225194949984</v>
      </c>
      <c r="I2497" s="4">
        <f t="shared" si="470"/>
        <v>47296.179498524107</v>
      </c>
      <c r="J2497" s="25">
        <f t="shared" si="465"/>
        <v>53375.112504626042</v>
      </c>
      <c r="K2497" s="15">
        <f t="shared" si="471"/>
        <v>53440.364620210683</v>
      </c>
      <c r="L2497" s="36">
        <f t="shared" si="472"/>
        <v>-6086.3646202106829</v>
      </c>
      <c r="M2497" s="36">
        <f t="shared" si="473"/>
        <v>6086.3646202106829</v>
      </c>
      <c r="N2497" s="36">
        <f t="shared" si="474"/>
        <v>0.12852904971513882</v>
      </c>
      <c r="O2497" s="36">
        <f t="shared" si="475"/>
        <v>37043834.290152334</v>
      </c>
      <c r="P2497" s="35">
        <f t="shared" si="466"/>
        <v>37043834.290152334</v>
      </c>
    </row>
    <row r="2498" spans="1:16" ht="17" x14ac:dyDescent="0.4">
      <c r="A2498" s="1">
        <v>2497</v>
      </c>
      <c r="B2498" s="21">
        <v>42310</v>
      </c>
      <c r="C2498" s="43">
        <v>1</v>
      </c>
      <c r="D2498" s="22">
        <v>45666</v>
      </c>
      <c r="E2498" s="25">
        <f t="shared" si="467"/>
        <v>49998</v>
      </c>
      <c r="F2498" s="25">
        <f t="shared" si="468"/>
        <v>50894</v>
      </c>
      <c r="G2498" s="25">
        <f t="shared" si="469"/>
        <v>0.89727669273391752</v>
      </c>
      <c r="H2498" s="25">
        <f t="shared" ref="H2498:H2561" si="476">VLOOKUP(C2498,$Q$38:$S$42,3,FALSE)</f>
        <v>0.99908176007043725</v>
      </c>
      <c r="I2498" s="4">
        <f t="shared" si="470"/>
        <v>45707.970883964947</v>
      </c>
      <c r="J2498" s="25">
        <f t="shared" si="465"/>
        <v>53375.653170688885</v>
      </c>
      <c r="K2498" s="15">
        <f t="shared" si="471"/>
        <v>53326.641514681069</v>
      </c>
      <c r="L2498" s="36">
        <f t="shared" si="472"/>
        <v>-7660.6415146810687</v>
      </c>
      <c r="M2498" s="36">
        <f t="shared" si="473"/>
        <v>7660.6415146810687</v>
      </c>
      <c r="N2498" s="36">
        <f t="shared" si="474"/>
        <v>0.16775372300357089</v>
      </c>
      <c r="O2498" s="36">
        <f t="shared" si="475"/>
        <v>58685428.41645506</v>
      </c>
      <c r="P2498" s="35">
        <f t="shared" si="466"/>
        <v>58685428.41645506</v>
      </c>
    </row>
    <row r="2499" spans="1:16" ht="17" x14ac:dyDescent="0.4">
      <c r="A2499" s="1">
        <v>2498</v>
      </c>
      <c r="B2499" s="21">
        <v>42311</v>
      </c>
      <c r="C2499" s="43">
        <v>2</v>
      </c>
      <c r="D2499" s="22">
        <v>56266</v>
      </c>
      <c r="E2499" s="25">
        <f t="shared" si="467"/>
        <v>51790</v>
      </c>
      <c r="F2499" s="25">
        <f t="shared" si="468"/>
        <v>51669.875</v>
      </c>
      <c r="G2499" s="25">
        <f t="shared" si="469"/>
        <v>1.088951734448748</v>
      </c>
      <c r="H2499" s="25">
        <f t="shared" si="476"/>
        <v>0.99903006100488578</v>
      </c>
      <c r="I2499" s="4">
        <f t="shared" si="470"/>
        <v>56320.627572912272</v>
      </c>
      <c r="J2499" s="25">
        <f t="shared" ref="J2499:J2562" si="477">INTERCEPT($I$2:$I$3896,$A$2:$A$3896)+SLOPE($I$2:$I$3896,$A$2:$A$3896)*A2499</f>
        <v>53376.193836751729</v>
      </c>
      <c r="K2499" s="15">
        <f t="shared" si="471"/>
        <v>53324.422184938689</v>
      </c>
      <c r="L2499" s="36">
        <f t="shared" si="472"/>
        <v>2941.5778150613114</v>
      </c>
      <c r="M2499" s="36">
        <f t="shared" si="473"/>
        <v>2941.5778150613114</v>
      </c>
      <c r="N2499" s="36">
        <f t="shared" si="474"/>
        <v>5.2279846000449853E-2</v>
      </c>
      <c r="O2499" s="36">
        <f t="shared" si="475"/>
        <v>8652880.0420608781</v>
      </c>
      <c r="P2499" s="35">
        <f t="shared" ref="P2499:P2562" si="478">(D2499-K2499)^2</f>
        <v>8652880.0420608781</v>
      </c>
    </row>
    <row r="2500" spans="1:16" ht="17" x14ac:dyDescent="0.4">
      <c r="A2500" s="1">
        <v>2499</v>
      </c>
      <c r="B2500" s="21">
        <v>42312</v>
      </c>
      <c r="C2500" s="43">
        <v>3</v>
      </c>
      <c r="D2500" s="22">
        <v>57874</v>
      </c>
      <c r="E2500" s="25">
        <f t="shared" si="467"/>
        <v>51549.75</v>
      </c>
      <c r="F2500" s="25">
        <f t="shared" si="468"/>
        <v>53065.25</v>
      </c>
      <c r="G2500" s="25">
        <f t="shared" si="469"/>
        <v>1.0906195674193564</v>
      </c>
      <c r="H2500" s="25">
        <f t="shared" si="476"/>
        <v>1.0006656594296783</v>
      </c>
      <c r="I2500" s="4">
        <f t="shared" si="470"/>
        <v>57835.501253220624</v>
      </c>
      <c r="J2500" s="25">
        <f t="shared" si="477"/>
        <v>53376.734502814579</v>
      </c>
      <c r="K2500" s="15">
        <f t="shared" si="471"/>
        <v>53412.265229461816</v>
      </c>
      <c r="L2500" s="36">
        <f t="shared" si="472"/>
        <v>4461.7347705381835</v>
      </c>
      <c r="M2500" s="36">
        <f t="shared" si="473"/>
        <v>4461.7347705381835</v>
      </c>
      <c r="N2500" s="36">
        <f t="shared" si="474"/>
        <v>7.7093941502888744E-2</v>
      </c>
      <c r="O2500" s="36">
        <f t="shared" si="475"/>
        <v>19907077.162629418</v>
      </c>
      <c r="P2500" s="35">
        <f t="shared" si="478"/>
        <v>19907077.162629418</v>
      </c>
    </row>
    <row r="2501" spans="1:16" ht="17" x14ac:dyDescent="0.4">
      <c r="A2501" s="1">
        <v>2500</v>
      </c>
      <c r="B2501" s="21">
        <v>42313</v>
      </c>
      <c r="C2501" s="43">
        <v>4</v>
      </c>
      <c r="D2501" s="22">
        <v>46393</v>
      </c>
      <c r="E2501" s="25">
        <f t="shared" ref="E2501:E2564" si="479">AVERAGE(D2499:D2502)</f>
        <v>54580.75</v>
      </c>
      <c r="F2501" s="25">
        <f t="shared" ref="F2501:F2564" si="480">AVERAGE(E2501:E2502)</f>
        <v>53881.125</v>
      </c>
      <c r="G2501" s="25">
        <f t="shared" si="469"/>
        <v>0.86102508067528283</v>
      </c>
      <c r="H2501" s="25">
        <f t="shared" si="476"/>
        <v>1.0012225194949984</v>
      </c>
      <c r="I2501" s="4">
        <f t="shared" si="470"/>
        <v>46336.352905246211</v>
      </c>
      <c r="J2501" s="25">
        <f t="shared" si="477"/>
        <v>53377.275168877422</v>
      </c>
      <c r="K2501" s="15">
        <f t="shared" si="471"/>
        <v>53442.529928361269</v>
      </c>
      <c r="L2501" s="36">
        <f t="shared" si="472"/>
        <v>-7049.5299283612694</v>
      </c>
      <c r="M2501" s="36">
        <f t="shared" si="473"/>
        <v>7049.5299283612694</v>
      </c>
      <c r="N2501" s="36">
        <f t="shared" si="474"/>
        <v>0.15195244817884745</v>
      </c>
      <c r="O2501" s="36">
        <f t="shared" si="475"/>
        <v>49695872.210861243</v>
      </c>
      <c r="P2501" s="35">
        <f t="shared" si="478"/>
        <v>49695872.210861243</v>
      </c>
    </row>
    <row r="2502" spans="1:16" ht="17" x14ac:dyDescent="0.4">
      <c r="A2502" s="1">
        <v>2501</v>
      </c>
      <c r="B2502" s="21">
        <v>42314</v>
      </c>
      <c r="C2502" s="43">
        <v>1</v>
      </c>
      <c r="D2502" s="22">
        <v>57790</v>
      </c>
      <c r="E2502" s="25">
        <f t="shared" si="479"/>
        <v>53181.5</v>
      </c>
      <c r="F2502" s="25">
        <f t="shared" si="480"/>
        <v>51790</v>
      </c>
      <c r="G2502" s="25">
        <f t="shared" si="469"/>
        <v>1.1158524811739718</v>
      </c>
      <c r="H2502" s="25">
        <f t="shared" si="476"/>
        <v>0.99908176007043725</v>
      </c>
      <c r="I2502" s="4">
        <f t="shared" si="470"/>
        <v>57843.113856793549</v>
      </c>
      <c r="J2502" s="25">
        <f t="shared" si="477"/>
        <v>53377.815834940266</v>
      </c>
      <c r="K2502" s="15">
        <f t="shared" si="471"/>
        <v>53328.80219308778</v>
      </c>
      <c r="L2502" s="36">
        <f t="shared" si="472"/>
        <v>4461.1978069122197</v>
      </c>
      <c r="M2502" s="36">
        <f t="shared" si="473"/>
        <v>4461.1978069122197</v>
      </c>
      <c r="N2502" s="36">
        <f t="shared" si="474"/>
        <v>7.7196708892753416E-2</v>
      </c>
      <c r="O2502" s="36">
        <f t="shared" si="475"/>
        <v>19902285.872398399</v>
      </c>
      <c r="P2502" s="35">
        <f t="shared" si="478"/>
        <v>19902285.872398399</v>
      </c>
    </row>
    <row r="2503" spans="1:16" ht="17" x14ac:dyDescent="0.4">
      <c r="A2503" s="1">
        <v>2502</v>
      </c>
      <c r="B2503" s="21">
        <v>42315</v>
      </c>
      <c r="C2503" s="43">
        <v>2</v>
      </c>
      <c r="D2503" s="22">
        <v>50669</v>
      </c>
      <c r="E2503" s="25">
        <f t="shared" si="479"/>
        <v>50398.5</v>
      </c>
      <c r="F2503" s="25">
        <f t="shared" si="480"/>
        <v>51925.125</v>
      </c>
      <c r="G2503" s="25">
        <f t="shared" si="469"/>
        <v>0.97580891716678586</v>
      </c>
      <c r="H2503" s="25">
        <f t="shared" si="476"/>
        <v>0.99903006100488578</v>
      </c>
      <c r="I2503" s="4">
        <f t="shared" si="470"/>
        <v>50718.193553689474</v>
      </c>
      <c r="J2503" s="25">
        <f t="shared" si="477"/>
        <v>53378.356501003109</v>
      </c>
      <c r="K2503" s="15">
        <f t="shared" si="471"/>
        <v>53326.58275153768</v>
      </c>
      <c r="L2503" s="36">
        <f t="shared" si="472"/>
        <v>-2657.5827515376805</v>
      </c>
      <c r="M2503" s="36">
        <f t="shared" si="473"/>
        <v>2657.5827515376805</v>
      </c>
      <c r="N2503" s="36">
        <f t="shared" si="474"/>
        <v>5.2449875693968313E-2</v>
      </c>
      <c r="O2503" s="36">
        <f t="shared" si="475"/>
        <v>7062746.0812705886</v>
      </c>
      <c r="P2503" s="35">
        <f t="shared" si="478"/>
        <v>7062746.0812705886</v>
      </c>
    </row>
    <row r="2504" spans="1:16" ht="17" x14ac:dyDescent="0.4">
      <c r="A2504" s="1">
        <v>2503</v>
      </c>
      <c r="B2504" s="21">
        <v>42316</v>
      </c>
      <c r="C2504" s="43">
        <v>3</v>
      </c>
      <c r="D2504" s="22">
        <v>46742</v>
      </c>
      <c r="E2504" s="25">
        <f t="shared" si="479"/>
        <v>53451.75</v>
      </c>
      <c r="F2504" s="25">
        <f t="shared" si="480"/>
        <v>53565.25</v>
      </c>
      <c r="G2504" s="25">
        <f t="shared" si="469"/>
        <v>0.87261797527314822</v>
      </c>
      <c r="H2504" s="25">
        <f t="shared" si="476"/>
        <v>1.0006656594296783</v>
      </c>
      <c r="I2504" s="4">
        <f t="shared" si="470"/>
        <v>46710.906444656292</v>
      </c>
      <c r="J2504" s="25">
        <f t="shared" si="477"/>
        <v>53378.897167065952</v>
      </c>
      <c r="K2504" s="15">
        <f t="shared" si="471"/>
        <v>53414.42933331104</v>
      </c>
      <c r="L2504" s="36">
        <f t="shared" si="472"/>
        <v>-6672.42933331104</v>
      </c>
      <c r="M2504" s="36">
        <f t="shared" si="473"/>
        <v>6672.42933331104</v>
      </c>
      <c r="N2504" s="36">
        <f t="shared" si="474"/>
        <v>0.14275018898016859</v>
      </c>
      <c r="O2504" s="36">
        <f t="shared" si="475"/>
        <v>44521313.208029605</v>
      </c>
      <c r="P2504" s="35">
        <f t="shared" si="478"/>
        <v>44521313.208029605</v>
      </c>
    </row>
    <row r="2505" spans="1:16" ht="17" x14ac:dyDescent="0.4">
      <c r="A2505" s="1">
        <v>2504</v>
      </c>
      <c r="B2505" s="21">
        <v>42317</v>
      </c>
      <c r="C2505" s="43">
        <v>4</v>
      </c>
      <c r="D2505" s="22">
        <v>58606</v>
      </c>
      <c r="E2505" s="25">
        <f t="shared" si="479"/>
        <v>53678.75</v>
      </c>
      <c r="F2505" s="25">
        <f t="shared" si="480"/>
        <v>54851.75</v>
      </c>
      <c r="G2505" s="25">
        <f t="shared" si="469"/>
        <v>1.0684435774610654</v>
      </c>
      <c r="H2505" s="25">
        <f t="shared" si="476"/>
        <v>1.0012225194949984</v>
      </c>
      <c r="I2505" s="4">
        <f t="shared" si="470"/>
        <v>58534.440505353377</v>
      </c>
      <c r="J2505" s="25">
        <f t="shared" si="477"/>
        <v>53379.437833128795</v>
      </c>
      <c r="K2505" s="15">
        <f t="shared" si="471"/>
        <v>53444.695236511849</v>
      </c>
      <c r="L2505" s="36">
        <f t="shared" si="472"/>
        <v>5161.3047634881514</v>
      </c>
      <c r="M2505" s="36">
        <f t="shared" si="473"/>
        <v>5161.3047634881514</v>
      </c>
      <c r="N2505" s="36">
        <f t="shared" si="474"/>
        <v>8.8067855910455434E-2</v>
      </c>
      <c r="O2505" s="36">
        <f t="shared" si="475"/>
        <v>26639066.86160548</v>
      </c>
      <c r="P2505" s="35">
        <f t="shared" si="478"/>
        <v>26639066.86160548</v>
      </c>
    </row>
    <row r="2506" spans="1:16" ht="17" x14ac:dyDescent="0.4">
      <c r="A2506" s="1">
        <v>2505</v>
      </c>
      <c r="B2506" s="21">
        <v>42318</v>
      </c>
      <c r="C2506" s="43">
        <v>1</v>
      </c>
      <c r="D2506" s="22">
        <v>58698</v>
      </c>
      <c r="E2506" s="25">
        <f t="shared" si="479"/>
        <v>56024.75</v>
      </c>
      <c r="F2506" s="25">
        <f t="shared" si="480"/>
        <v>56213.75</v>
      </c>
      <c r="G2506" s="25">
        <f t="shared" si="469"/>
        <v>1.044192924329012</v>
      </c>
      <c r="H2506" s="25">
        <f t="shared" si="476"/>
        <v>0.99908176007043725</v>
      </c>
      <c r="I2506" s="4">
        <f t="shared" si="470"/>
        <v>58751.948384946671</v>
      </c>
      <c r="J2506" s="25">
        <f t="shared" si="477"/>
        <v>53379.978499191646</v>
      </c>
      <c r="K2506" s="15">
        <f t="shared" si="471"/>
        <v>53330.962871494485</v>
      </c>
      <c r="L2506" s="36">
        <f t="shared" si="472"/>
        <v>5367.0371285055153</v>
      </c>
      <c r="M2506" s="36">
        <f t="shared" si="473"/>
        <v>5367.0371285055153</v>
      </c>
      <c r="N2506" s="36">
        <f t="shared" si="474"/>
        <v>9.1434752947383471E-2</v>
      </c>
      <c r="O2506" s="36">
        <f t="shared" si="475"/>
        <v>28805087.538756728</v>
      </c>
      <c r="P2506" s="35">
        <f t="shared" si="478"/>
        <v>28805087.538756728</v>
      </c>
    </row>
    <row r="2507" spans="1:16" ht="17" x14ac:dyDescent="0.4">
      <c r="A2507" s="1">
        <v>2506</v>
      </c>
      <c r="B2507" s="21">
        <v>42319</v>
      </c>
      <c r="C2507" s="43">
        <v>2</v>
      </c>
      <c r="D2507" s="22">
        <v>60053</v>
      </c>
      <c r="E2507" s="25">
        <f t="shared" si="479"/>
        <v>56402.75</v>
      </c>
      <c r="F2507" s="25">
        <f t="shared" si="480"/>
        <v>56549.875</v>
      </c>
      <c r="G2507" s="25">
        <f t="shared" si="469"/>
        <v>1.0619475286196478</v>
      </c>
      <c r="H2507" s="25">
        <f t="shared" si="476"/>
        <v>0.99903006100488578</v>
      </c>
      <c r="I2507" s="4">
        <f t="shared" si="470"/>
        <v>60111.304298085888</v>
      </c>
      <c r="J2507" s="25">
        <f t="shared" si="477"/>
        <v>53380.519165254489</v>
      </c>
      <c r="K2507" s="15">
        <f t="shared" si="471"/>
        <v>53328.743318136665</v>
      </c>
      <c r="L2507" s="36">
        <f t="shared" si="472"/>
        <v>6724.256681863335</v>
      </c>
      <c r="M2507" s="36">
        <f t="shared" si="473"/>
        <v>6724.256681863335</v>
      </c>
      <c r="N2507" s="36">
        <f t="shared" si="474"/>
        <v>0.11197203606586408</v>
      </c>
      <c r="O2507" s="36">
        <f t="shared" si="475"/>
        <v>45215627.923583709</v>
      </c>
      <c r="P2507" s="35">
        <f t="shared" si="478"/>
        <v>45215627.923583709</v>
      </c>
    </row>
    <row r="2508" spans="1:16" ht="17" x14ac:dyDescent="0.4">
      <c r="A2508" s="1">
        <v>2507</v>
      </c>
      <c r="B2508" s="21">
        <v>42320</v>
      </c>
      <c r="C2508" s="43">
        <v>3</v>
      </c>
      <c r="D2508" s="22">
        <v>48254</v>
      </c>
      <c r="E2508" s="25">
        <f t="shared" si="479"/>
        <v>56697</v>
      </c>
      <c r="F2508" s="25">
        <f t="shared" si="480"/>
        <v>56012.75</v>
      </c>
      <c r="G2508" s="25">
        <f t="shared" si="469"/>
        <v>0.86148243033952088</v>
      </c>
      <c r="H2508" s="25">
        <f t="shared" si="476"/>
        <v>1.0006656594296783</v>
      </c>
      <c r="I2508" s="4">
        <f t="shared" si="470"/>
        <v>48221.900637123887</v>
      </c>
      <c r="J2508" s="25">
        <f t="shared" si="477"/>
        <v>53381.059831317332</v>
      </c>
      <c r="K2508" s="15">
        <f t="shared" si="471"/>
        <v>53416.593437160271</v>
      </c>
      <c r="L2508" s="36">
        <f t="shared" si="472"/>
        <v>-5162.5934371602707</v>
      </c>
      <c r="M2508" s="36">
        <f t="shared" si="473"/>
        <v>5162.5934371602707</v>
      </c>
      <c r="N2508" s="36">
        <f t="shared" si="474"/>
        <v>0.10698788571227817</v>
      </c>
      <c r="O2508" s="36">
        <f t="shared" si="475"/>
        <v>26652370.997410297</v>
      </c>
      <c r="P2508" s="35">
        <f t="shared" si="478"/>
        <v>26652370.997410297</v>
      </c>
    </row>
    <row r="2509" spans="1:16" ht="17" x14ac:dyDescent="0.4">
      <c r="A2509" s="1">
        <v>2508</v>
      </c>
      <c r="B2509" s="21">
        <v>42321</v>
      </c>
      <c r="C2509" s="43">
        <v>4</v>
      </c>
      <c r="D2509" s="22">
        <v>59783</v>
      </c>
      <c r="E2509" s="25">
        <f t="shared" si="479"/>
        <v>55328.5</v>
      </c>
      <c r="F2509" s="25">
        <f t="shared" si="480"/>
        <v>53950.625</v>
      </c>
      <c r="G2509" s="25">
        <f t="shared" si="469"/>
        <v>1.1081057911748011</v>
      </c>
      <c r="H2509" s="25">
        <f t="shared" si="476"/>
        <v>1.0012225194949984</v>
      </c>
      <c r="I2509" s="4">
        <f t="shared" si="470"/>
        <v>59710.003356849833</v>
      </c>
      <c r="J2509" s="25">
        <f t="shared" si="477"/>
        <v>53381.600497380176</v>
      </c>
      <c r="K2509" s="15">
        <f t="shared" si="471"/>
        <v>53446.860544662442</v>
      </c>
      <c r="L2509" s="36">
        <f t="shared" si="472"/>
        <v>6336.1394553375576</v>
      </c>
      <c r="M2509" s="36">
        <f t="shared" si="473"/>
        <v>6336.1394553375576</v>
      </c>
      <c r="N2509" s="36">
        <f t="shared" si="474"/>
        <v>0.10598563898328216</v>
      </c>
      <c r="O2509" s="36">
        <f t="shared" si="475"/>
        <v>40146663.19748532</v>
      </c>
      <c r="P2509" s="35">
        <f t="shared" si="478"/>
        <v>40146663.19748532</v>
      </c>
    </row>
    <row r="2510" spans="1:16" ht="17" x14ac:dyDescent="0.4">
      <c r="A2510" s="1">
        <v>2509</v>
      </c>
      <c r="B2510" s="21">
        <v>42322</v>
      </c>
      <c r="C2510" s="43">
        <v>1</v>
      </c>
      <c r="D2510" s="22">
        <v>53224</v>
      </c>
      <c r="E2510" s="25">
        <f t="shared" si="479"/>
        <v>52572.75</v>
      </c>
      <c r="F2510" s="25">
        <f t="shared" si="480"/>
        <v>53959.25</v>
      </c>
      <c r="G2510" s="25">
        <f t="shared" si="469"/>
        <v>0.98637397665831161</v>
      </c>
      <c r="H2510" s="25">
        <f t="shared" si="476"/>
        <v>0.99908176007043725</v>
      </c>
      <c r="I2510" s="4">
        <f t="shared" si="470"/>
        <v>53272.91731984738</v>
      </c>
      <c r="J2510" s="25">
        <f t="shared" si="477"/>
        <v>53382.141163443019</v>
      </c>
      <c r="K2510" s="15">
        <f t="shared" si="471"/>
        <v>53333.123549901189</v>
      </c>
      <c r="L2510" s="36">
        <f t="shared" si="472"/>
        <v>-109.12354990118911</v>
      </c>
      <c r="M2510" s="36">
        <f t="shared" si="473"/>
        <v>109.12354990118911</v>
      </c>
      <c r="N2510" s="36">
        <f t="shared" si="474"/>
        <v>2.050269613354673E-3</v>
      </c>
      <c r="O2510" s="36">
        <f t="shared" si="475"/>
        <v>11907.949143037309</v>
      </c>
      <c r="P2510" s="35">
        <f t="shared" si="478"/>
        <v>11907.949143037309</v>
      </c>
    </row>
    <row r="2511" spans="1:16" ht="17" x14ac:dyDescent="0.4">
      <c r="A2511" s="1">
        <v>2510</v>
      </c>
      <c r="B2511" s="21">
        <v>42323</v>
      </c>
      <c r="C2511" s="43">
        <v>2</v>
      </c>
      <c r="D2511" s="22">
        <v>49030</v>
      </c>
      <c r="E2511" s="25">
        <f t="shared" si="479"/>
        <v>55345.75</v>
      </c>
      <c r="F2511" s="25">
        <f t="shared" si="480"/>
        <v>55501.375</v>
      </c>
      <c r="G2511" s="25">
        <f t="shared" si="469"/>
        <v>0.88340153734929994</v>
      </c>
      <c r="H2511" s="25">
        <f t="shared" si="476"/>
        <v>0.99903006100488578</v>
      </c>
      <c r="I2511" s="4">
        <f t="shared" si="470"/>
        <v>49077.602280238309</v>
      </c>
      <c r="J2511" s="25">
        <f t="shared" si="477"/>
        <v>53382.681829505862</v>
      </c>
      <c r="K2511" s="15">
        <f t="shared" si="471"/>
        <v>53330.90388473565</v>
      </c>
      <c r="L2511" s="36">
        <f t="shared" si="472"/>
        <v>-4300.9038847356496</v>
      </c>
      <c r="M2511" s="36">
        <f t="shared" si="473"/>
        <v>4300.9038847356496</v>
      </c>
      <c r="N2511" s="36">
        <f t="shared" si="474"/>
        <v>8.7719842641967152E-2</v>
      </c>
      <c r="O2511" s="36">
        <f t="shared" si="475"/>
        <v>18497774.2257342</v>
      </c>
      <c r="P2511" s="35">
        <f t="shared" si="478"/>
        <v>18497774.2257342</v>
      </c>
    </row>
    <row r="2512" spans="1:16" ht="17" x14ac:dyDescent="0.4">
      <c r="A2512" s="1">
        <v>2511</v>
      </c>
      <c r="B2512" s="21">
        <v>42324</v>
      </c>
      <c r="C2512" s="43">
        <v>3</v>
      </c>
      <c r="D2512" s="22">
        <v>59346</v>
      </c>
      <c r="E2512" s="25">
        <f t="shared" si="479"/>
        <v>55657</v>
      </c>
      <c r="F2512" s="25">
        <f t="shared" si="480"/>
        <v>56861.125</v>
      </c>
      <c r="G2512" s="25">
        <f t="shared" si="469"/>
        <v>1.0437007709573105</v>
      </c>
      <c r="H2512" s="25">
        <f t="shared" si="476"/>
        <v>1.0006656594296783</v>
      </c>
      <c r="I2512" s="4">
        <f t="shared" si="470"/>
        <v>59306.522054353096</v>
      </c>
      <c r="J2512" s="25">
        <f t="shared" si="477"/>
        <v>53383.222495568712</v>
      </c>
      <c r="K2512" s="15">
        <f t="shared" si="471"/>
        <v>53418.757541009501</v>
      </c>
      <c r="L2512" s="36">
        <f t="shared" si="472"/>
        <v>5927.2424589904986</v>
      </c>
      <c r="M2512" s="36">
        <f t="shared" si="473"/>
        <v>5927.2424589904986</v>
      </c>
      <c r="N2512" s="36">
        <f t="shared" si="474"/>
        <v>9.9876022966846945E-2</v>
      </c>
      <c r="O2512" s="36">
        <f t="shared" si="475"/>
        <v>35132203.16765973</v>
      </c>
      <c r="P2512" s="35">
        <f t="shared" si="478"/>
        <v>35132203.16765973</v>
      </c>
    </row>
    <row r="2513" spans="1:16" ht="17" x14ac:dyDescent="0.4">
      <c r="A2513" s="1">
        <v>2512</v>
      </c>
      <c r="B2513" s="21">
        <v>42325</v>
      </c>
      <c r="C2513" s="43">
        <v>4</v>
      </c>
      <c r="D2513" s="22">
        <v>61028</v>
      </c>
      <c r="E2513" s="25">
        <f t="shared" si="479"/>
        <v>58065.25</v>
      </c>
      <c r="F2513" s="25">
        <f t="shared" si="480"/>
        <v>58151.25</v>
      </c>
      <c r="G2513" s="25">
        <f t="shared" si="469"/>
        <v>1.0494701317684487</v>
      </c>
      <c r="H2513" s="25">
        <f t="shared" si="476"/>
        <v>1.0012225194949984</v>
      </c>
      <c r="I2513" s="4">
        <f t="shared" si="470"/>
        <v>60953.483178526192</v>
      </c>
      <c r="J2513" s="25">
        <f t="shared" si="477"/>
        <v>53383.763161631556</v>
      </c>
      <c r="K2513" s="15">
        <f t="shared" si="471"/>
        <v>53449.025852813029</v>
      </c>
      <c r="L2513" s="36">
        <f t="shared" si="472"/>
        <v>7578.9741471869711</v>
      </c>
      <c r="M2513" s="36">
        <f t="shared" si="473"/>
        <v>7578.9741471869711</v>
      </c>
      <c r="N2513" s="36">
        <f t="shared" si="474"/>
        <v>0.12418847327762619</v>
      </c>
      <c r="O2513" s="36">
        <f t="shared" si="475"/>
        <v>57440849.123728476</v>
      </c>
      <c r="P2513" s="35">
        <f t="shared" si="478"/>
        <v>57440849.123728476</v>
      </c>
    </row>
    <row r="2514" spans="1:16" ht="17" x14ac:dyDescent="0.4">
      <c r="A2514" s="1">
        <v>2513</v>
      </c>
      <c r="B2514" s="21">
        <v>42326</v>
      </c>
      <c r="C2514" s="43">
        <v>1</v>
      </c>
      <c r="D2514" s="22">
        <v>62857</v>
      </c>
      <c r="E2514" s="25">
        <f t="shared" si="479"/>
        <v>58237.25</v>
      </c>
      <c r="F2514" s="25">
        <f t="shared" si="480"/>
        <v>58769.125</v>
      </c>
      <c r="G2514" s="25">
        <f t="shared" si="469"/>
        <v>1.0695582076472978</v>
      </c>
      <c r="H2514" s="25">
        <f t="shared" si="476"/>
        <v>0.99908176007043725</v>
      </c>
      <c r="I2514" s="4">
        <f t="shared" si="470"/>
        <v>62914.770854758128</v>
      </c>
      <c r="J2514" s="25">
        <f t="shared" si="477"/>
        <v>53384.303827694399</v>
      </c>
      <c r="K2514" s="15">
        <f t="shared" si="471"/>
        <v>53335.284228307901</v>
      </c>
      <c r="L2514" s="36">
        <f t="shared" si="472"/>
        <v>9521.7157716920992</v>
      </c>
      <c r="M2514" s="36">
        <f t="shared" si="473"/>
        <v>9521.7157716920992</v>
      </c>
      <c r="N2514" s="36">
        <f t="shared" si="474"/>
        <v>0.15148218610007</v>
      </c>
      <c r="O2514" s="36">
        <f t="shared" si="475"/>
        <v>90663071.236890063</v>
      </c>
      <c r="P2514" s="35">
        <f t="shared" si="478"/>
        <v>90663071.236890063</v>
      </c>
    </row>
    <row r="2515" spans="1:16" ht="17" x14ac:dyDescent="0.4">
      <c r="A2515" s="1">
        <v>2514</v>
      </c>
      <c r="B2515" s="21">
        <v>42327</v>
      </c>
      <c r="C2515" s="43">
        <v>2</v>
      </c>
      <c r="D2515" s="22">
        <v>49718</v>
      </c>
      <c r="E2515" s="25">
        <f t="shared" si="479"/>
        <v>59301</v>
      </c>
      <c r="F2515" s="25">
        <f t="shared" si="480"/>
        <v>58711.875</v>
      </c>
      <c r="G2515" s="25">
        <f t="shared" si="469"/>
        <v>0.84681335760440291</v>
      </c>
      <c r="H2515" s="25">
        <f t="shared" si="476"/>
        <v>0.99903006100488578</v>
      </c>
      <c r="I2515" s="4">
        <f t="shared" si="470"/>
        <v>49766.270246153137</v>
      </c>
      <c r="J2515" s="25">
        <f t="shared" si="477"/>
        <v>53384.844493757242</v>
      </c>
      <c r="K2515" s="15">
        <f t="shared" si="471"/>
        <v>53333.064451334641</v>
      </c>
      <c r="L2515" s="36">
        <f t="shared" si="472"/>
        <v>-3615.0644513346415</v>
      </c>
      <c r="M2515" s="36">
        <f t="shared" si="473"/>
        <v>3615.0644513346415</v>
      </c>
      <c r="N2515" s="36">
        <f t="shared" si="474"/>
        <v>7.2711381216755328E-2</v>
      </c>
      <c r="O2515" s="36">
        <f t="shared" si="475"/>
        <v>13068690.987303432</v>
      </c>
      <c r="P2515" s="35">
        <f t="shared" si="478"/>
        <v>13068690.987303432</v>
      </c>
    </row>
    <row r="2516" spans="1:16" ht="17" x14ac:dyDescent="0.4">
      <c r="A2516" s="1">
        <v>2515</v>
      </c>
      <c r="B2516" s="21">
        <v>42328</v>
      </c>
      <c r="C2516" s="43">
        <v>3</v>
      </c>
      <c r="D2516" s="22">
        <v>63601</v>
      </c>
      <c r="E2516" s="25">
        <f t="shared" si="479"/>
        <v>58122.75</v>
      </c>
      <c r="F2516" s="25">
        <f t="shared" si="480"/>
        <v>56705.25</v>
      </c>
      <c r="G2516" s="25">
        <f t="shared" si="469"/>
        <v>1.1216069058861393</v>
      </c>
      <c r="H2516" s="25">
        <f t="shared" si="476"/>
        <v>1.0006656594296783</v>
      </c>
      <c r="I2516" s="4">
        <f t="shared" si="470"/>
        <v>63558.691557626647</v>
      </c>
      <c r="J2516" s="25">
        <f t="shared" si="477"/>
        <v>53385.385159820085</v>
      </c>
      <c r="K2516" s="15">
        <f t="shared" si="471"/>
        <v>53420.921644858732</v>
      </c>
      <c r="L2516" s="36">
        <f t="shared" si="472"/>
        <v>10180.078355141268</v>
      </c>
      <c r="M2516" s="36">
        <f t="shared" si="473"/>
        <v>10180.078355141268</v>
      </c>
      <c r="N2516" s="36">
        <f t="shared" si="474"/>
        <v>0.16006160838888175</v>
      </c>
      <c r="O2516" s="36">
        <f t="shared" si="475"/>
        <v>103633995.31681573</v>
      </c>
      <c r="P2516" s="35">
        <f t="shared" si="478"/>
        <v>103633995.31681573</v>
      </c>
    </row>
    <row r="2517" spans="1:16" ht="17" x14ac:dyDescent="0.4">
      <c r="A2517" s="1">
        <v>2516</v>
      </c>
      <c r="B2517" s="21">
        <v>42329</v>
      </c>
      <c r="C2517" s="43">
        <v>4</v>
      </c>
      <c r="D2517" s="22">
        <v>56315</v>
      </c>
      <c r="E2517" s="25">
        <f t="shared" si="479"/>
        <v>55287.75</v>
      </c>
      <c r="F2517" s="25">
        <f t="shared" si="480"/>
        <v>56884.875</v>
      </c>
      <c r="G2517" s="25">
        <f t="shared" si="469"/>
        <v>0.98998195917631882</v>
      </c>
      <c r="H2517" s="25">
        <f t="shared" si="476"/>
        <v>1.0012225194949984</v>
      </c>
      <c r="I2517" s="4">
        <f t="shared" si="470"/>
        <v>56246.237877674226</v>
      </c>
      <c r="J2517" s="25">
        <f t="shared" si="477"/>
        <v>53385.925825882936</v>
      </c>
      <c r="K2517" s="15">
        <f t="shared" si="471"/>
        <v>53451.191160963615</v>
      </c>
      <c r="L2517" s="36">
        <f t="shared" si="472"/>
        <v>2863.8088390363846</v>
      </c>
      <c r="M2517" s="36">
        <f t="shared" si="473"/>
        <v>2863.8088390363846</v>
      </c>
      <c r="N2517" s="36">
        <f t="shared" si="474"/>
        <v>5.0853393217373428E-2</v>
      </c>
      <c r="O2517" s="36">
        <f t="shared" si="475"/>
        <v>8201401.0665429253</v>
      </c>
      <c r="P2517" s="35">
        <f t="shared" si="478"/>
        <v>8201401.0665429253</v>
      </c>
    </row>
    <row r="2518" spans="1:16" ht="17" x14ac:dyDescent="0.4">
      <c r="A2518" s="1">
        <v>2517</v>
      </c>
      <c r="B2518" s="21">
        <v>42330</v>
      </c>
      <c r="C2518" s="43">
        <v>1</v>
      </c>
      <c r="D2518" s="22">
        <v>51517</v>
      </c>
      <c r="E2518" s="25">
        <f t="shared" si="479"/>
        <v>58482</v>
      </c>
      <c r="F2518" s="25">
        <f t="shared" si="480"/>
        <v>58625.625</v>
      </c>
      <c r="G2518" s="25">
        <f t="shared" si="469"/>
        <v>0.8787454291532073</v>
      </c>
      <c r="H2518" s="25">
        <f t="shared" si="476"/>
        <v>0.99908176007043725</v>
      </c>
      <c r="I2518" s="4">
        <f t="shared" si="470"/>
        <v>51564.348443682873</v>
      </c>
      <c r="J2518" s="25">
        <f t="shared" si="477"/>
        <v>53386.466491945779</v>
      </c>
      <c r="K2518" s="15">
        <f t="shared" si="471"/>
        <v>53337.444906714612</v>
      </c>
      <c r="L2518" s="36">
        <f t="shared" si="472"/>
        <v>-1820.4449067146124</v>
      </c>
      <c r="M2518" s="36">
        <f t="shared" si="473"/>
        <v>1820.4449067146124</v>
      </c>
      <c r="N2518" s="36">
        <f t="shared" si="474"/>
        <v>3.5336780222346265E-2</v>
      </c>
      <c r="O2518" s="36">
        <f t="shared" si="475"/>
        <v>3314019.6583831739</v>
      </c>
      <c r="P2518" s="35">
        <f t="shared" si="478"/>
        <v>3314019.6583831739</v>
      </c>
    </row>
    <row r="2519" spans="1:16" ht="17" x14ac:dyDescent="0.4">
      <c r="A2519" s="1">
        <v>2518</v>
      </c>
      <c r="B2519" s="21">
        <v>42331</v>
      </c>
      <c r="C2519" s="43">
        <v>2</v>
      </c>
      <c r="D2519" s="22">
        <v>62495</v>
      </c>
      <c r="E2519" s="25">
        <f t="shared" si="479"/>
        <v>58769.25</v>
      </c>
      <c r="F2519" s="25">
        <f t="shared" si="480"/>
        <v>59840.5</v>
      </c>
      <c r="G2519" s="25">
        <f t="shared" si="469"/>
        <v>1.0443595892414002</v>
      </c>
      <c r="H2519" s="25">
        <f t="shared" si="476"/>
        <v>0.99903006100488578</v>
      </c>
      <c r="I2519" s="4">
        <f t="shared" si="470"/>
        <v>62555.675188731249</v>
      </c>
      <c r="J2519" s="25">
        <f t="shared" si="477"/>
        <v>53387.007158008622</v>
      </c>
      <c r="K2519" s="15">
        <f t="shared" si="471"/>
        <v>53335.225017933626</v>
      </c>
      <c r="L2519" s="36">
        <f t="shared" si="472"/>
        <v>9159.7749820663739</v>
      </c>
      <c r="M2519" s="36">
        <f t="shared" si="473"/>
        <v>9159.7749820663739</v>
      </c>
      <c r="N2519" s="36">
        <f t="shared" si="474"/>
        <v>0.14656812516307502</v>
      </c>
      <c r="O2519" s="36">
        <f t="shared" si="475"/>
        <v>83901477.722089037</v>
      </c>
      <c r="P2519" s="35">
        <f t="shared" si="478"/>
        <v>83901477.722089037</v>
      </c>
    </row>
    <row r="2520" spans="1:16" ht="17" x14ac:dyDescent="0.4">
      <c r="A2520" s="1">
        <v>2519</v>
      </c>
      <c r="B2520" s="21">
        <v>42332</v>
      </c>
      <c r="C2520" s="43">
        <v>3</v>
      </c>
      <c r="D2520" s="22">
        <v>64750</v>
      </c>
      <c r="E2520" s="25">
        <f t="shared" si="479"/>
        <v>60911.75</v>
      </c>
      <c r="F2520" s="25">
        <f t="shared" si="480"/>
        <v>60958.75</v>
      </c>
      <c r="G2520" s="25">
        <f t="shared" si="469"/>
        <v>1.0621936965570979</v>
      </c>
      <c r="H2520" s="25">
        <f t="shared" si="476"/>
        <v>1.0006656594296783</v>
      </c>
      <c r="I2520" s="4">
        <f t="shared" si="470"/>
        <v>64706.927223728017</v>
      </c>
      <c r="J2520" s="25">
        <f t="shared" si="477"/>
        <v>53387.547824071466</v>
      </c>
      <c r="K2520" s="15">
        <f t="shared" si="471"/>
        <v>53423.085748707963</v>
      </c>
      <c r="L2520" s="36">
        <f t="shared" si="472"/>
        <v>11326.914251292037</v>
      </c>
      <c r="M2520" s="36">
        <f t="shared" si="473"/>
        <v>11326.914251292037</v>
      </c>
      <c r="N2520" s="36">
        <f t="shared" si="474"/>
        <v>0.17493303862999285</v>
      </c>
      <c r="O2520" s="36">
        <f t="shared" si="475"/>
        <v>128298986.45612265</v>
      </c>
      <c r="P2520" s="35">
        <f t="shared" si="478"/>
        <v>128298986.45612265</v>
      </c>
    </row>
    <row r="2521" spans="1:16" ht="17" x14ac:dyDescent="0.4">
      <c r="A2521" s="1">
        <v>2520</v>
      </c>
      <c r="B2521" s="21">
        <v>42333</v>
      </c>
      <c r="C2521" s="43">
        <v>4</v>
      </c>
      <c r="D2521" s="22">
        <v>64885</v>
      </c>
      <c r="E2521" s="25">
        <f t="shared" si="479"/>
        <v>61005.75</v>
      </c>
      <c r="F2521" s="25">
        <f t="shared" si="480"/>
        <v>61436.5</v>
      </c>
      <c r="G2521" s="25">
        <f t="shared" si="469"/>
        <v>1.0561311272614813</v>
      </c>
      <c r="H2521" s="25">
        <f t="shared" si="476"/>
        <v>1.0012225194949984</v>
      </c>
      <c r="I2521" s="4">
        <f t="shared" si="470"/>
        <v>64805.773678289836</v>
      </c>
      <c r="J2521" s="25">
        <f t="shared" si="477"/>
        <v>53388.088490134309</v>
      </c>
      <c r="K2521" s="15">
        <f t="shared" si="471"/>
        <v>53453.356469114195</v>
      </c>
      <c r="L2521" s="36">
        <f t="shared" si="472"/>
        <v>11431.643530885805</v>
      </c>
      <c r="M2521" s="36">
        <f t="shared" si="473"/>
        <v>11431.643530885805</v>
      </c>
      <c r="N2521" s="36">
        <f t="shared" si="474"/>
        <v>0.17618314758242745</v>
      </c>
      <c r="O2521" s="36">
        <f t="shared" si="475"/>
        <v>130682473.81724328</v>
      </c>
      <c r="P2521" s="35">
        <f t="shared" si="478"/>
        <v>130682473.81724328</v>
      </c>
    </row>
    <row r="2522" spans="1:16" ht="17" x14ac:dyDescent="0.4">
      <c r="A2522" s="1">
        <v>2521</v>
      </c>
      <c r="B2522" s="21">
        <v>42334</v>
      </c>
      <c r="C2522" s="43">
        <v>1</v>
      </c>
      <c r="D2522" s="22">
        <v>51893</v>
      </c>
      <c r="E2522" s="25">
        <f t="shared" si="479"/>
        <v>61867.25</v>
      </c>
      <c r="F2522" s="25">
        <f t="shared" si="480"/>
        <v>61261.75</v>
      </c>
      <c r="G2522" s="25">
        <f t="shared" si="469"/>
        <v>0.84707015388884577</v>
      </c>
      <c r="H2522" s="25">
        <f t="shared" si="476"/>
        <v>0.99908176007043725</v>
      </c>
      <c r="I2522" s="4">
        <f t="shared" si="470"/>
        <v>51940.694019217648</v>
      </c>
      <c r="J2522" s="25">
        <f t="shared" si="477"/>
        <v>53388.629156197152</v>
      </c>
      <c r="K2522" s="15">
        <f t="shared" si="471"/>
        <v>53339.605585121317</v>
      </c>
      <c r="L2522" s="36">
        <f t="shared" si="472"/>
        <v>-1446.6055851213168</v>
      </c>
      <c r="M2522" s="36">
        <f t="shared" si="473"/>
        <v>1446.6055851213168</v>
      </c>
      <c r="N2522" s="36">
        <f t="shared" si="474"/>
        <v>2.787669984624741E-2</v>
      </c>
      <c r="O2522" s="36">
        <f t="shared" si="475"/>
        <v>2092667.7189041874</v>
      </c>
      <c r="P2522" s="35">
        <f t="shared" si="478"/>
        <v>2092667.7189041874</v>
      </c>
    </row>
    <row r="2523" spans="1:16" ht="17" x14ac:dyDescent="0.4">
      <c r="A2523" s="1">
        <v>2522</v>
      </c>
      <c r="B2523" s="21">
        <v>42335</v>
      </c>
      <c r="C2523" s="43">
        <v>2</v>
      </c>
      <c r="D2523" s="22">
        <v>65941</v>
      </c>
      <c r="E2523" s="25">
        <f t="shared" si="479"/>
        <v>60656.25</v>
      </c>
      <c r="F2523" s="25">
        <f t="shared" si="480"/>
        <v>59329.375</v>
      </c>
      <c r="G2523" s="25">
        <f t="shared" si="469"/>
        <v>1.1114393165274368</v>
      </c>
      <c r="H2523" s="25">
        <f t="shared" si="476"/>
        <v>0.99903006100488578</v>
      </c>
      <c r="I2523" s="4">
        <f t="shared" si="470"/>
        <v>66005.020843589518</v>
      </c>
      <c r="J2523" s="25">
        <f t="shared" si="477"/>
        <v>53389.169822260003</v>
      </c>
      <c r="K2523" s="15">
        <f t="shared" si="471"/>
        <v>53337.385584532618</v>
      </c>
      <c r="L2523" s="36">
        <f t="shared" si="472"/>
        <v>12603.614415467382</v>
      </c>
      <c r="M2523" s="36">
        <f t="shared" si="473"/>
        <v>12603.614415467382</v>
      </c>
      <c r="N2523" s="36">
        <f t="shared" si="474"/>
        <v>0.19113471763345086</v>
      </c>
      <c r="O2523" s="36">
        <f t="shared" si="475"/>
        <v>158851096.33377719</v>
      </c>
      <c r="P2523" s="35">
        <f t="shared" si="478"/>
        <v>158851096.33377719</v>
      </c>
    </row>
    <row r="2524" spans="1:16" ht="17" x14ac:dyDescent="0.4">
      <c r="A2524" s="1">
        <v>2523</v>
      </c>
      <c r="B2524" s="21">
        <v>42336</v>
      </c>
      <c r="C2524" s="43">
        <v>3</v>
      </c>
      <c r="D2524" s="22">
        <v>59906</v>
      </c>
      <c r="E2524" s="25">
        <f t="shared" si="479"/>
        <v>58002.5</v>
      </c>
      <c r="F2524" s="25">
        <f t="shared" si="480"/>
        <v>60094.125</v>
      </c>
      <c r="G2524" s="25">
        <f t="shared" si="469"/>
        <v>0.99686949431412808</v>
      </c>
      <c r="H2524" s="25">
        <f t="shared" si="476"/>
        <v>1.0006656594296783</v>
      </c>
      <c r="I2524" s="4">
        <f t="shared" si="470"/>
        <v>59866.149533044794</v>
      </c>
      <c r="J2524" s="25">
        <f t="shared" si="477"/>
        <v>53389.710488322846</v>
      </c>
      <c r="K2524" s="15">
        <f t="shared" si="471"/>
        <v>53425.249852557194</v>
      </c>
      <c r="L2524" s="36">
        <f t="shared" si="472"/>
        <v>6480.7501474428063</v>
      </c>
      <c r="M2524" s="36">
        <f t="shared" si="473"/>
        <v>6480.7501474428063</v>
      </c>
      <c r="N2524" s="36">
        <f t="shared" si="474"/>
        <v>0.10818198757124171</v>
      </c>
      <c r="O2524" s="36">
        <f t="shared" si="475"/>
        <v>42000122.473579958</v>
      </c>
      <c r="P2524" s="35">
        <f t="shared" si="478"/>
        <v>42000122.473579958</v>
      </c>
    </row>
    <row r="2525" spans="1:16" ht="17" x14ac:dyDescent="0.4">
      <c r="A2525" s="1">
        <v>2524</v>
      </c>
      <c r="B2525" s="21">
        <v>42337</v>
      </c>
      <c r="C2525" s="43">
        <v>4</v>
      </c>
      <c r="D2525" s="22">
        <v>54270</v>
      </c>
      <c r="E2525" s="25">
        <f t="shared" si="479"/>
        <v>62185.75</v>
      </c>
      <c r="F2525" s="25">
        <f t="shared" si="480"/>
        <v>62579.25</v>
      </c>
      <c r="G2525" s="25">
        <f t="shared" si="469"/>
        <v>0.86722036457771545</v>
      </c>
      <c r="H2525" s="25">
        <f t="shared" si="476"/>
        <v>1.0012225194949984</v>
      </c>
      <c r="I2525" s="4">
        <f t="shared" si="470"/>
        <v>54203.734877410643</v>
      </c>
      <c r="J2525" s="25">
        <f t="shared" si="477"/>
        <v>53390.251154385689</v>
      </c>
      <c r="K2525" s="15">
        <f t="shared" si="471"/>
        <v>53455.521777264788</v>
      </c>
      <c r="L2525" s="36">
        <f t="shared" si="472"/>
        <v>814.4782227352116</v>
      </c>
      <c r="M2525" s="36">
        <f t="shared" si="473"/>
        <v>814.4782227352116</v>
      </c>
      <c r="N2525" s="36">
        <f t="shared" si="474"/>
        <v>1.5007890597663748E-2</v>
      </c>
      <c r="O2525" s="36">
        <f t="shared" si="475"/>
        <v>663374.77530990902</v>
      </c>
      <c r="P2525" s="35">
        <f t="shared" si="478"/>
        <v>663374.77530990902</v>
      </c>
    </row>
    <row r="2526" spans="1:16" ht="17" x14ac:dyDescent="0.4">
      <c r="A2526" s="1">
        <v>2525</v>
      </c>
      <c r="B2526" s="21">
        <v>42338</v>
      </c>
      <c r="C2526" s="43">
        <v>1</v>
      </c>
      <c r="D2526" s="22">
        <v>68626</v>
      </c>
      <c r="E2526" s="25">
        <f t="shared" si="479"/>
        <v>62972.75</v>
      </c>
      <c r="F2526" s="25">
        <f t="shared" si="480"/>
        <v>63923.875</v>
      </c>
      <c r="G2526" s="25">
        <f t="shared" si="469"/>
        <v>1.0735581971524724</v>
      </c>
      <c r="H2526" s="25">
        <f t="shared" si="476"/>
        <v>0.99908176007043725</v>
      </c>
      <c r="I2526" s="4">
        <f t="shared" si="470"/>
        <v>68689.073049598795</v>
      </c>
      <c r="J2526" s="25">
        <f t="shared" si="477"/>
        <v>53390.791820448532</v>
      </c>
      <c r="K2526" s="15">
        <f t="shared" si="471"/>
        <v>53341.766263528021</v>
      </c>
      <c r="L2526" s="36">
        <f t="shared" si="472"/>
        <v>15284.233736471979</v>
      </c>
      <c r="M2526" s="36">
        <f t="shared" si="473"/>
        <v>15284.233736471979</v>
      </c>
      <c r="N2526" s="36">
        <f t="shared" si="474"/>
        <v>0.22271782905126306</v>
      </c>
      <c r="O2526" s="36">
        <f t="shared" si="475"/>
        <v>233607800.9111082</v>
      </c>
      <c r="P2526" s="35">
        <f t="shared" si="478"/>
        <v>233607800.9111082</v>
      </c>
    </row>
    <row r="2527" spans="1:16" ht="17" x14ac:dyDescent="0.4">
      <c r="A2527" s="1">
        <v>2526</v>
      </c>
      <c r="B2527" s="21">
        <v>42339</v>
      </c>
      <c r="C2527" s="43">
        <v>2</v>
      </c>
      <c r="D2527" s="22">
        <v>69089</v>
      </c>
      <c r="E2527" s="25">
        <f t="shared" si="479"/>
        <v>64875</v>
      </c>
      <c r="F2527" s="25">
        <f t="shared" si="480"/>
        <v>64899.5</v>
      </c>
      <c r="G2527" s="25">
        <f t="shared" si="469"/>
        <v>1.0645536560374116</v>
      </c>
      <c r="H2527" s="25">
        <f t="shared" si="476"/>
        <v>0.99903006100488578</v>
      </c>
      <c r="I2527" s="4">
        <f t="shared" si="470"/>
        <v>69156.077176002131</v>
      </c>
      <c r="J2527" s="25">
        <f t="shared" si="477"/>
        <v>53391.332486511375</v>
      </c>
      <c r="K2527" s="15">
        <f t="shared" si="471"/>
        <v>53339.546151131603</v>
      </c>
      <c r="L2527" s="36">
        <f t="shared" si="472"/>
        <v>15749.453848868397</v>
      </c>
      <c r="M2527" s="36">
        <f t="shared" si="473"/>
        <v>15749.453848868397</v>
      </c>
      <c r="N2527" s="36">
        <f t="shared" si="474"/>
        <v>0.22795892036168416</v>
      </c>
      <c r="O2527" s="36">
        <f t="shared" si="475"/>
        <v>248045296.53763556</v>
      </c>
      <c r="P2527" s="35">
        <f t="shared" si="478"/>
        <v>248045296.53763556</v>
      </c>
    </row>
    <row r="2528" spans="1:16" ht="17" x14ac:dyDescent="0.4">
      <c r="A2528" s="1">
        <v>2527</v>
      </c>
      <c r="B2528" s="21">
        <v>42340</v>
      </c>
      <c r="C2528" s="43">
        <v>3</v>
      </c>
      <c r="D2528" s="22">
        <v>67515</v>
      </c>
      <c r="E2528" s="25">
        <f t="shared" si="479"/>
        <v>64924</v>
      </c>
      <c r="F2528" s="25">
        <f t="shared" si="480"/>
        <v>64898.5</v>
      </c>
      <c r="G2528" s="25">
        <f t="shared" si="469"/>
        <v>1.0403168023914267</v>
      </c>
      <c r="H2528" s="25">
        <f t="shared" si="476"/>
        <v>1.0006656594296783</v>
      </c>
      <c r="I2528" s="4">
        <f t="shared" si="470"/>
        <v>67470.087899768288</v>
      </c>
      <c r="J2528" s="25">
        <f t="shared" si="477"/>
        <v>53391.873152574219</v>
      </c>
      <c r="K2528" s="15">
        <f t="shared" si="471"/>
        <v>53427.413956406417</v>
      </c>
      <c r="L2528" s="36">
        <f t="shared" si="472"/>
        <v>14087.586043593583</v>
      </c>
      <c r="M2528" s="36">
        <f t="shared" si="473"/>
        <v>14087.586043593583</v>
      </c>
      <c r="N2528" s="36">
        <f t="shared" si="474"/>
        <v>0.20865860984364337</v>
      </c>
      <c r="O2528" s="36">
        <f t="shared" si="475"/>
        <v>198460080.5356527</v>
      </c>
      <c r="P2528" s="35">
        <f t="shared" si="478"/>
        <v>198460080.5356527</v>
      </c>
    </row>
    <row r="2529" spans="1:16" ht="17" x14ac:dyDescent="0.4">
      <c r="A2529" s="1">
        <v>2528</v>
      </c>
      <c r="B2529" s="21">
        <v>42341</v>
      </c>
      <c r="C2529" s="43">
        <v>4</v>
      </c>
      <c r="D2529" s="22">
        <v>54466</v>
      </c>
      <c r="E2529" s="25">
        <f t="shared" si="479"/>
        <v>64873</v>
      </c>
      <c r="F2529" s="25">
        <f t="shared" si="480"/>
        <v>63985.625</v>
      </c>
      <c r="G2529" s="25">
        <f t="shared" si="469"/>
        <v>0.85122244254080504</v>
      </c>
      <c r="H2529" s="25">
        <f t="shared" si="476"/>
        <v>1.0012225194949984</v>
      </c>
      <c r="I2529" s="4">
        <f t="shared" si="470"/>
        <v>54399.495556164511</v>
      </c>
      <c r="J2529" s="25">
        <f t="shared" si="477"/>
        <v>53392.413818637069</v>
      </c>
      <c r="K2529" s="15">
        <f t="shared" si="471"/>
        <v>53457.687085415375</v>
      </c>
      <c r="L2529" s="36">
        <f t="shared" si="472"/>
        <v>1008.3129145846251</v>
      </c>
      <c r="M2529" s="36">
        <f t="shared" si="473"/>
        <v>1008.3129145846251</v>
      </c>
      <c r="N2529" s="36">
        <f t="shared" si="474"/>
        <v>1.8512703605637004E-2</v>
      </c>
      <c r="O2529" s="36">
        <f t="shared" si="475"/>
        <v>1016694.9337181415</v>
      </c>
      <c r="P2529" s="35">
        <f t="shared" si="478"/>
        <v>1016694.9337181415</v>
      </c>
    </row>
    <row r="2530" spans="1:16" ht="17" x14ac:dyDescent="0.4">
      <c r="A2530" s="1">
        <v>2529</v>
      </c>
      <c r="B2530" s="21">
        <v>42342</v>
      </c>
      <c r="C2530" s="43">
        <v>1</v>
      </c>
      <c r="D2530" s="22">
        <v>68422</v>
      </c>
      <c r="E2530" s="25">
        <f t="shared" si="479"/>
        <v>63098.25</v>
      </c>
      <c r="F2530" s="25">
        <f t="shared" si="480"/>
        <v>61824.625</v>
      </c>
      <c r="G2530" s="25">
        <f t="shared" si="469"/>
        <v>1.1067111203666824</v>
      </c>
      <c r="H2530" s="25">
        <f t="shared" si="476"/>
        <v>0.99908176007043725</v>
      </c>
      <c r="I2530" s="4">
        <f t="shared" si="470"/>
        <v>68484.885556489506</v>
      </c>
      <c r="J2530" s="25">
        <f t="shared" si="477"/>
        <v>53392.954484699912</v>
      </c>
      <c r="K2530" s="15">
        <f t="shared" si="471"/>
        <v>53343.926941934733</v>
      </c>
      <c r="L2530" s="36">
        <f t="shared" si="472"/>
        <v>15078.073058065267</v>
      </c>
      <c r="M2530" s="36">
        <f t="shared" si="473"/>
        <v>15078.073058065267</v>
      </c>
      <c r="N2530" s="36">
        <f t="shared" si="474"/>
        <v>0.22036878574238208</v>
      </c>
      <c r="O2530" s="36">
        <f t="shared" si="475"/>
        <v>227348287.14435369</v>
      </c>
      <c r="P2530" s="35">
        <f t="shared" si="478"/>
        <v>227348287.14435369</v>
      </c>
    </row>
    <row r="2531" spans="1:16" ht="17" x14ac:dyDescent="0.4">
      <c r="A2531" s="1">
        <v>2530</v>
      </c>
      <c r="B2531" s="21">
        <v>42343</v>
      </c>
      <c r="C2531" s="43">
        <v>2</v>
      </c>
      <c r="D2531" s="22">
        <v>61990</v>
      </c>
      <c r="E2531" s="25">
        <f t="shared" si="479"/>
        <v>60551</v>
      </c>
      <c r="F2531" s="25">
        <f t="shared" si="480"/>
        <v>60506</v>
      </c>
      <c r="G2531" s="25">
        <f t="shared" si="469"/>
        <v>1.0245264932403397</v>
      </c>
      <c r="H2531" s="25">
        <f t="shared" si="476"/>
        <v>0.99903006100488578</v>
      </c>
      <c r="I2531" s="4">
        <f t="shared" si="470"/>
        <v>62050.184893982718</v>
      </c>
      <c r="J2531" s="25">
        <f t="shared" si="477"/>
        <v>53393.495150762756</v>
      </c>
      <c r="K2531" s="15">
        <f t="shared" si="471"/>
        <v>53341.706717730587</v>
      </c>
      <c r="L2531" s="36">
        <f t="shared" si="472"/>
        <v>8648.2932822694129</v>
      </c>
      <c r="M2531" s="36">
        <f t="shared" si="473"/>
        <v>8648.2932822694129</v>
      </c>
      <c r="N2531" s="36">
        <f t="shared" si="474"/>
        <v>0.13951110311775144</v>
      </c>
      <c r="O2531" s="36">
        <f t="shared" si="475"/>
        <v>74792976.69614625</v>
      </c>
      <c r="P2531" s="35">
        <f t="shared" si="478"/>
        <v>74792976.69614625</v>
      </c>
    </row>
    <row r="2532" spans="1:16" ht="17" x14ac:dyDescent="0.4">
      <c r="A2532" s="1">
        <v>2531</v>
      </c>
      <c r="B2532" s="21">
        <v>42344</v>
      </c>
      <c r="C2532" s="43">
        <v>3</v>
      </c>
      <c r="D2532" s="22">
        <v>57326</v>
      </c>
      <c r="E2532" s="25">
        <f t="shared" si="479"/>
        <v>60461</v>
      </c>
      <c r="F2532" s="25">
        <f t="shared" si="480"/>
        <v>59004.125</v>
      </c>
      <c r="G2532" s="25">
        <f t="shared" si="469"/>
        <v>0.97155919183616402</v>
      </c>
      <c r="H2532" s="25">
        <f t="shared" si="476"/>
        <v>1.0006656594296783</v>
      </c>
      <c r="I2532" s="4">
        <f t="shared" si="470"/>
        <v>57287.865791929456</v>
      </c>
      <c r="J2532" s="25">
        <f t="shared" si="477"/>
        <v>53394.035816825599</v>
      </c>
      <c r="K2532" s="15">
        <f t="shared" si="471"/>
        <v>53429.578060255655</v>
      </c>
      <c r="L2532" s="36">
        <f t="shared" si="472"/>
        <v>3896.4219397443449</v>
      </c>
      <c r="M2532" s="36">
        <f t="shared" si="473"/>
        <v>3896.4219397443449</v>
      </c>
      <c r="N2532" s="36">
        <f t="shared" si="474"/>
        <v>6.7969541564810818E-2</v>
      </c>
      <c r="O2532" s="36">
        <f t="shared" si="475"/>
        <v>15182103.932521082</v>
      </c>
      <c r="P2532" s="35">
        <f t="shared" si="478"/>
        <v>15182103.932521082</v>
      </c>
    </row>
    <row r="2533" spans="1:16" ht="17" x14ac:dyDescent="0.4">
      <c r="A2533" s="1">
        <v>2532</v>
      </c>
      <c r="B2533" s="21">
        <v>42345</v>
      </c>
      <c r="C2533" s="43">
        <v>4</v>
      </c>
      <c r="D2533" s="22">
        <v>54106</v>
      </c>
      <c r="E2533" s="25">
        <f t="shared" si="479"/>
        <v>57547.25</v>
      </c>
      <c r="F2533" s="25">
        <f t="shared" si="480"/>
        <v>56314.625</v>
      </c>
      <c r="G2533" s="25">
        <f t="shared" si="469"/>
        <v>0.96078061427204742</v>
      </c>
      <c r="H2533" s="25">
        <f t="shared" si="476"/>
        <v>1.0012225194949984</v>
      </c>
      <c r="I2533" s="4">
        <f t="shared" si="470"/>
        <v>54039.935125800257</v>
      </c>
      <c r="J2533" s="25">
        <f t="shared" si="477"/>
        <v>53394.576482888442</v>
      </c>
      <c r="K2533" s="15">
        <f t="shared" si="471"/>
        <v>53459.852393565954</v>
      </c>
      <c r="L2533" s="36">
        <f t="shared" si="472"/>
        <v>646.14760643404588</v>
      </c>
      <c r="M2533" s="36">
        <f t="shared" si="473"/>
        <v>646.14760643404588</v>
      </c>
      <c r="N2533" s="36">
        <f t="shared" si="474"/>
        <v>1.1942254212731413E-2</v>
      </c>
      <c r="O2533" s="36">
        <f t="shared" si="475"/>
        <v>417506.72930044663</v>
      </c>
      <c r="P2533" s="35">
        <f t="shared" si="478"/>
        <v>417506.72930044663</v>
      </c>
    </row>
    <row r="2534" spans="1:16" ht="17" x14ac:dyDescent="0.4">
      <c r="A2534" s="1">
        <v>2533</v>
      </c>
      <c r="B2534" s="21">
        <v>42346</v>
      </c>
      <c r="C2534" s="43">
        <v>1</v>
      </c>
      <c r="D2534" s="22">
        <v>56767</v>
      </c>
      <c r="E2534" s="25">
        <f t="shared" si="479"/>
        <v>55082</v>
      </c>
      <c r="F2534" s="25">
        <f t="shared" si="480"/>
        <v>53968.75</v>
      </c>
      <c r="G2534" s="25">
        <f t="shared" si="469"/>
        <v>1.0518494499131441</v>
      </c>
      <c r="H2534" s="25">
        <f t="shared" si="476"/>
        <v>0.99908176007043725</v>
      </c>
      <c r="I2534" s="4">
        <f t="shared" si="470"/>
        <v>56819.173633995495</v>
      </c>
      <c r="J2534" s="25">
        <f t="shared" si="477"/>
        <v>53395.117148951293</v>
      </c>
      <c r="K2534" s="15">
        <f t="shared" si="471"/>
        <v>53346.087620341445</v>
      </c>
      <c r="L2534" s="36">
        <f t="shared" si="472"/>
        <v>3420.9123796585554</v>
      </c>
      <c r="M2534" s="36">
        <f t="shared" si="473"/>
        <v>3420.9123796585554</v>
      </c>
      <c r="N2534" s="36">
        <f t="shared" si="474"/>
        <v>6.0262342199844193E-2</v>
      </c>
      <c r="O2534" s="36">
        <f t="shared" si="475"/>
        <v>11702641.509301161</v>
      </c>
      <c r="P2534" s="35">
        <f t="shared" si="478"/>
        <v>11702641.509301161</v>
      </c>
    </row>
    <row r="2535" spans="1:16" ht="17" x14ac:dyDescent="0.4">
      <c r="A2535" s="1">
        <v>2534</v>
      </c>
      <c r="B2535" s="21">
        <v>42347</v>
      </c>
      <c r="C2535" s="43">
        <v>2</v>
      </c>
      <c r="D2535" s="22">
        <v>52129</v>
      </c>
      <c r="E2535" s="25">
        <f t="shared" si="479"/>
        <v>52855.5</v>
      </c>
      <c r="F2535" s="25">
        <f t="shared" si="480"/>
        <v>53835.125</v>
      </c>
      <c r="G2535" s="25">
        <f t="shared" si="469"/>
        <v>0.96830833029550878</v>
      </c>
      <c r="H2535" s="25">
        <f t="shared" si="476"/>
        <v>0.99903006100488578</v>
      </c>
      <c r="I2535" s="4">
        <f t="shared" si="470"/>
        <v>52179.611039497104</v>
      </c>
      <c r="J2535" s="25">
        <f t="shared" si="477"/>
        <v>53395.657815014136</v>
      </c>
      <c r="K2535" s="15">
        <f t="shared" si="471"/>
        <v>53343.867284329579</v>
      </c>
      <c r="L2535" s="36">
        <f t="shared" si="472"/>
        <v>-1214.867284329579</v>
      </c>
      <c r="M2535" s="36">
        <f t="shared" si="473"/>
        <v>1214.867284329579</v>
      </c>
      <c r="N2535" s="36">
        <f t="shared" si="474"/>
        <v>2.330501801932857E-2</v>
      </c>
      <c r="O2535" s="36">
        <f t="shared" si="475"/>
        <v>1475902.518534326</v>
      </c>
      <c r="P2535" s="35">
        <f t="shared" si="478"/>
        <v>1475902.518534326</v>
      </c>
    </row>
    <row r="2536" spans="1:16" ht="17" x14ac:dyDescent="0.4">
      <c r="A2536" s="1">
        <v>2535</v>
      </c>
      <c r="B2536" s="21">
        <v>42348</v>
      </c>
      <c r="C2536" s="43">
        <v>3</v>
      </c>
      <c r="D2536" s="22">
        <v>48420</v>
      </c>
      <c r="E2536" s="25">
        <f t="shared" si="479"/>
        <v>54814.75</v>
      </c>
      <c r="F2536" s="25">
        <f t="shared" si="480"/>
        <v>54711.125</v>
      </c>
      <c r="G2536" s="25">
        <f t="shared" si="469"/>
        <v>0.88501196054732922</v>
      </c>
      <c r="H2536" s="25">
        <f t="shared" si="476"/>
        <v>1.0006656594296783</v>
      </c>
      <c r="I2536" s="4">
        <f t="shared" si="470"/>
        <v>48387.79021116464</v>
      </c>
      <c r="J2536" s="25">
        <f t="shared" si="477"/>
        <v>53396.198481076979</v>
      </c>
      <c r="K2536" s="15">
        <f t="shared" si="471"/>
        <v>53431.742164104886</v>
      </c>
      <c r="L2536" s="36">
        <f t="shared" si="472"/>
        <v>-5011.7421641048859</v>
      </c>
      <c r="M2536" s="36">
        <f t="shared" si="473"/>
        <v>5011.7421641048859</v>
      </c>
      <c r="N2536" s="36">
        <f t="shared" si="474"/>
        <v>0.10350562090262053</v>
      </c>
      <c r="O2536" s="36">
        <f t="shared" si="475"/>
        <v>25117559.519466724</v>
      </c>
      <c r="P2536" s="35">
        <f t="shared" si="478"/>
        <v>25117559.519466724</v>
      </c>
    </row>
    <row r="2537" spans="1:16" ht="17" x14ac:dyDescent="0.4">
      <c r="A2537" s="1">
        <v>2536</v>
      </c>
      <c r="B2537" s="21">
        <v>42349</v>
      </c>
      <c r="C2537" s="43">
        <v>4</v>
      </c>
      <c r="D2537" s="22">
        <v>61943</v>
      </c>
      <c r="E2537" s="25">
        <f t="shared" si="479"/>
        <v>54607.5</v>
      </c>
      <c r="F2537" s="25">
        <f t="shared" si="480"/>
        <v>54690</v>
      </c>
      <c r="G2537" s="25">
        <f t="shared" si="469"/>
        <v>1.1326202230755165</v>
      </c>
      <c r="H2537" s="25">
        <f t="shared" si="476"/>
        <v>1.0012225194949984</v>
      </c>
      <c r="I2537" s="4">
        <f t="shared" si="470"/>
        <v>61867.365939035328</v>
      </c>
      <c r="J2537" s="25">
        <f t="shared" si="477"/>
        <v>53396.739147139822</v>
      </c>
      <c r="K2537" s="15">
        <f t="shared" si="471"/>
        <v>53462.017701716548</v>
      </c>
      <c r="L2537" s="36">
        <f t="shared" si="472"/>
        <v>8480.9822982834521</v>
      </c>
      <c r="M2537" s="36">
        <f t="shared" si="473"/>
        <v>8480.9822982834521</v>
      </c>
      <c r="N2537" s="36">
        <f t="shared" si="474"/>
        <v>0.13691591137470663</v>
      </c>
      <c r="O2537" s="36">
        <f t="shared" si="475"/>
        <v>71927060.743797272</v>
      </c>
      <c r="P2537" s="35">
        <f t="shared" si="478"/>
        <v>71927060.743797272</v>
      </c>
    </row>
    <row r="2538" spans="1:16" ht="17" x14ac:dyDescent="0.4">
      <c r="A2538" s="1">
        <v>2537</v>
      </c>
      <c r="B2538" s="21">
        <v>42350</v>
      </c>
      <c r="C2538" s="43">
        <v>1</v>
      </c>
      <c r="D2538" s="22">
        <v>55938</v>
      </c>
      <c r="E2538" s="25">
        <f t="shared" si="479"/>
        <v>54772.5</v>
      </c>
      <c r="F2538" s="25">
        <f t="shared" si="480"/>
        <v>56582.5</v>
      </c>
      <c r="G2538" s="25">
        <f t="shared" si="469"/>
        <v>0.9886095524234525</v>
      </c>
      <c r="H2538" s="25">
        <f t="shared" si="476"/>
        <v>0.99908176007043725</v>
      </c>
      <c r="I2538" s="4">
        <f t="shared" si="470"/>
        <v>55989.411713468035</v>
      </c>
      <c r="J2538" s="25">
        <f t="shared" si="477"/>
        <v>53397.279813202666</v>
      </c>
      <c r="K2538" s="15">
        <f t="shared" si="471"/>
        <v>53348.248298748149</v>
      </c>
      <c r="L2538" s="36">
        <f t="shared" si="472"/>
        <v>2589.751701251851</v>
      </c>
      <c r="M2538" s="36">
        <f t="shared" si="473"/>
        <v>2589.751701251851</v>
      </c>
      <c r="N2538" s="36">
        <f t="shared" si="474"/>
        <v>4.6296823290998088E-2</v>
      </c>
      <c r="O2538" s="36">
        <f t="shared" si="475"/>
        <v>6706813.8741368568</v>
      </c>
      <c r="P2538" s="35">
        <f t="shared" si="478"/>
        <v>6706813.8741368568</v>
      </c>
    </row>
    <row r="2539" spans="1:16" ht="17" x14ac:dyDescent="0.4">
      <c r="A2539" s="1">
        <v>2538</v>
      </c>
      <c r="B2539" s="21">
        <v>42351</v>
      </c>
      <c r="C2539" s="43">
        <v>2</v>
      </c>
      <c r="D2539" s="22">
        <v>52789</v>
      </c>
      <c r="E2539" s="25">
        <f t="shared" si="479"/>
        <v>58392.5</v>
      </c>
      <c r="F2539" s="25">
        <f t="shared" si="480"/>
        <v>58662.5</v>
      </c>
      <c r="G2539" s="25">
        <f t="shared" si="469"/>
        <v>0.89987641167696575</v>
      </c>
      <c r="H2539" s="25">
        <f t="shared" si="476"/>
        <v>0.99903006100488578</v>
      </c>
      <c r="I2539" s="4">
        <f t="shared" si="470"/>
        <v>52840.251820752601</v>
      </c>
      <c r="J2539" s="25">
        <f t="shared" si="477"/>
        <v>53397.820479265509</v>
      </c>
      <c r="K2539" s="15">
        <f t="shared" si="471"/>
        <v>53346.027850928564</v>
      </c>
      <c r="L2539" s="36">
        <f t="shared" si="472"/>
        <v>-557.02785092856357</v>
      </c>
      <c r="M2539" s="36">
        <f t="shared" si="473"/>
        <v>557.02785092856357</v>
      </c>
      <c r="N2539" s="36">
        <f t="shared" si="474"/>
        <v>1.0551968230664789E-2</v>
      </c>
      <c r="O2539" s="36">
        <f t="shared" si="475"/>
        <v>310280.02671009401</v>
      </c>
      <c r="P2539" s="35">
        <f t="shared" si="478"/>
        <v>310280.02671009401</v>
      </c>
    </row>
    <row r="2540" spans="1:16" ht="17" x14ac:dyDescent="0.4">
      <c r="A2540" s="1">
        <v>2539</v>
      </c>
      <c r="B2540" s="21">
        <v>42352</v>
      </c>
      <c r="C2540" s="43">
        <v>3</v>
      </c>
      <c r="D2540" s="22">
        <v>62900</v>
      </c>
      <c r="E2540" s="25">
        <f t="shared" si="479"/>
        <v>58932.5</v>
      </c>
      <c r="F2540" s="25">
        <f t="shared" si="480"/>
        <v>60186.75</v>
      </c>
      <c r="G2540" s="25">
        <f t="shared" si="469"/>
        <v>1.0450805202141666</v>
      </c>
      <c r="H2540" s="25">
        <f t="shared" si="476"/>
        <v>1.0006656594296783</v>
      </c>
      <c r="I2540" s="4">
        <f t="shared" si="470"/>
        <v>62858.157874478646</v>
      </c>
      <c r="J2540" s="25">
        <f t="shared" si="477"/>
        <v>53398.361145328359</v>
      </c>
      <c r="K2540" s="15">
        <f t="shared" si="471"/>
        <v>53433.906267954117</v>
      </c>
      <c r="L2540" s="36">
        <f t="shared" si="472"/>
        <v>9466.0937320458834</v>
      </c>
      <c r="M2540" s="36">
        <f t="shared" si="473"/>
        <v>9466.0937320458834</v>
      </c>
      <c r="N2540" s="36">
        <f t="shared" si="474"/>
        <v>0.15049433596257367</v>
      </c>
      <c r="O2540" s="36">
        <f t="shared" si="475"/>
        <v>89606930.543878362</v>
      </c>
      <c r="P2540" s="35">
        <f t="shared" si="478"/>
        <v>89606930.543878362</v>
      </c>
    </row>
    <row r="2541" spans="1:16" ht="17" x14ac:dyDescent="0.4">
      <c r="A2541" s="1">
        <v>2540</v>
      </c>
      <c r="B2541" s="21">
        <v>42353</v>
      </c>
      <c r="C2541" s="43">
        <v>4</v>
      </c>
      <c r="D2541" s="22">
        <v>64103</v>
      </c>
      <c r="E2541" s="25">
        <f t="shared" si="479"/>
        <v>61441</v>
      </c>
      <c r="F2541" s="25">
        <f t="shared" si="480"/>
        <v>61689.125</v>
      </c>
      <c r="G2541" s="25">
        <f t="shared" ref="G2541:G2604" si="481">D2541/F2541</f>
        <v>1.0391296683167415</v>
      </c>
      <c r="H2541" s="25">
        <f t="shared" si="476"/>
        <v>1.0012225194949984</v>
      </c>
      <c r="I2541" s="4">
        <f t="shared" ref="I2541:I2604" si="482">D2541/H2541</f>
        <v>64024.72852122083</v>
      </c>
      <c r="J2541" s="25">
        <f t="shared" si="477"/>
        <v>53398.901811391203</v>
      </c>
      <c r="K2541" s="15">
        <f t="shared" ref="K2541:K2604" si="483">H2541*J2541</f>
        <v>53464.183009867134</v>
      </c>
      <c r="L2541" s="36">
        <f t="shared" ref="L2541:L2604" si="484">D2541-K2541</f>
        <v>10638.816990132866</v>
      </c>
      <c r="M2541" s="36">
        <f t="shared" ref="M2541:M2604" si="485">ABS(L2541)</f>
        <v>10638.816990132866</v>
      </c>
      <c r="N2541" s="36">
        <f t="shared" ref="N2541:N2604" si="486">M2541/D2541</f>
        <v>0.16596441648804058</v>
      </c>
      <c r="O2541" s="36">
        <f t="shared" ref="O2541:O2604" si="487">L2541^2</f>
        <v>113184426.94953972</v>
      </c>
      <c r="P2541" s="35">
        <f t="shared" si="478"/>
        <v>113184426.94953972</v>
      </c>
    </row>
    <row r="2542" spans="1:16" ht="17" x14ac:dyDescent="0.4">
      <c r="A2542" s="1">
        <v>2541</v>
      </c>
      <c r="B2542" s="21">
        <v>42354</v>
      </c>
      <c r="C2542" s="43">
        <v>1</v>
      </c>
      <c r="D2542" s="22">
        <v>65972</v>
      </c>
      <c r="E2542" s="25">
        <f t="shared" si="479"/>
        <v>61937.25</v>
      </c>
      <c r="F2542" s="25">
        <f t="shared" si="480"/>
        <v>62665</v>
      </c>
      <c r="G2542" s="25">
        <f t="shared" si="481"/>
        <v>1.0527726801244714</v>
      </c>
      <c r="H2542" s="25">
        <f t="shared" si="476"/>
        <v>0.99908176007043725</v>
      </c>
      <c r="I2542" s="4">
        <f t="shared" si="482"/>
        <v>66032.633801010277</v>
      </c>
      <c r="J2542" s="25">
        <f t="shared" si="477"/>
        <v>53399.442477454046</v>
      </c>
      <c r="K2542" s="15">
        <f t="shared" si="483"/>
        <v>53350.408977154861</v>
      </c>
      <c r="L2542" s="36">
        <f t="shared" si="484"/>
        <v>12621.591022845139</v>
      </c>
      <c r="M2542" s="36">
        <f t="shared" si="485"/>
        <v>12621.591022845139</v>
      </c>
      <c r="N2542" s="36">
        <f t="shared" si="486"/>
        <v>0.19131739257329078</v>
      </c>
      <c r="O2542" s="36">
        <f t="shared" si="487"/>
        <v>159304559.94796503</v>
      </c>
      <c r="P2542" s="35">
        <f t="shared" si="478"/>
        <v>159304559.94796503</v>
      </c>
    </row>
    <row r="2543" spans="1:16" ht="17" x14ac:dyDescent="0.4">
      <c r="A2543" s="1">
        <v>2542</v>
      </c>
      <c r="B2543" s="21">
        <v>42355</v>
      </c>
      <c r="C2543" s="43">
        <v>2</v>
      </c>
      <c r="D2543" s="22">
        <v>54774</v>
      </c>
      <c r="E2543" s="25">
        <f t="shared" si="479"/>
        <v>63392.75</v>
      </c>
      <c r="F2543" s="25">
        <f t="shared" si="480"/>
        <v>63119</v>
      </c>
      <c r="G2543" s="25">
        <f t="shared" si="481"/>
        <v>0.86778941364723772</v>
      </c>
      <c r="H2543" s="25">
        <f t="shared" si="476"/>
        <v>0.99903006100488578</v>
      </c>
      <c r="I2543" s="4">
        <f t="shared" si="482"/>
        <v>54827.179018922558</v>
      </c>
      <c r="J2543" s="25">
        <f t="shared" si="477"/>
        <v>53399.983143516889</v>
      </c>
      <c r="K2543" s="15">
        <f t="shared" si="483"/>
        <v>53348.188417527548</v>
      </c>
      <c r="L2543" s="36">
        <f t="shared" si="484"/>
        <v>1425.8115824724518</v>
      </c>
      <c r="M2543" s="36">
        <f t="shared" si="485"/>
        <v>1425.8115824724518</v>
      </c>
      <c r="N2543" s="36">
        <f t="shared" si="486"/>
        <v>2.60308099184367E-2</v>
      </c>
      <c r="O2543" s="36">
        <f t="shared" si="487"/>
        <v>2032938.6687125973</v>
      </c>
      <c r="P2543" s="35">
        <f t="shared" si="478"/>
        <v>2032938.6687125973</v>
      </c>
    </row>
    <row r="2544" spans="1:16" ht="17" x14ac:dyDescent="0.4">
      <c r="A2544" s="1">
        <v>2543</v>
      </c>
      <c r="B2544" s="21">
        <v>42356</v>
      </c>
      <c r="C2544" s="43">
        <v>3</v>
      </c>
      <c r="D2544" s="22">
        <v>68722</v>
      </c>
      <c r="E2544" s="25">
        <f t="shared" si="479"/>
        <v>62845.25</v>
      </c>
      <c r="F2544" s="25">
        <f t="shared" si="480"/>
        <v>61663.75</v>
      </c>
      <c r="G2544" s="25">
        <f t="shared" si="481"/>
        <v>1.1144635219233343</v>
      </c>
      <c r="H2544" s="25">
        <f t="shared" si="476"/>
        <v>1.0006656594296783</v>
      </c>
      <c r="I2544" s="4">
        <f t="shared" si="482"/>
        <v>68676.284983305581</v>
      </c>
      <c r="J2544" s="25">
        <f t="shared" si="477"/>
        <v>53400.523809579732</v>
      </c>
      <c r="K2544" s="15">
        <f t="shared" si="483"/>
        <v>53436.07037180334</v>
      </c>
      <c r="L2544" s="36">
        <f t="shared" si="484"/>
        <v>15285.92962819666</v>
      </c>
      <c r="M2544" s="36">
        <f t="shared" si="485"/>
        <v>15285.92962819666</v>
      </c>
      <c r="N2544" s="36">
        <f t="shared" si="486"/>
        <v>0.22243138482868163</v>
      </c>
      <c r="O2544" s="36">
        <f t="shared" si="487"/>
        <v>233659644.59818047</v>
      </c>
      <c r="P2544" s="35">
        <f t="shared" si="478"/>
        <v>233659644.59818047</v>
      </c>
    </row>
    <row r="2545" spans="1:16" ht="17" x14ac:dyDescent="0.4">
      <c r="A2545" s="1">
        <v>2544</v>
      </c>
      <c r="B2545" s="21">
        <v>42357</v>
      </c>
      <c r="C2545" s="43">
        <v>4</v>
      </c>
      <c r="D2545" s="22">
        <v>61913</v>
      </c>
      <c r="E2545" s="25">
        <f t="shared" si="479"/>
        <v>60482.25</v>
      </c>
      <c r="F2545" s="25">
        <f t="shared" si="480"/>
        <v>61803.5</v>
      </c>
      <c r="G2545" s="25">
        <f t="shared" si="481"/>
        <v>1.0017717443186875</v>
      </c>
      <c r="H2545" s="25">
        <f t="shared" si="476"/>
        <v>1.0012225194949984</v>
      </c>
      <c r="I2545" s="4">
        <f t="shared" si="482"/>
        <v>61837.402569838305</v>
      </c>
      <c r="J2545" s="25">
        <f t="shared" si="477"/>
        <v>53401.064475642575</v>
      </c>
      <c r="K2545" s="15">
        <f t="shared" si="483"/>
        <v>53466.348318017714</v>
      </c>
      <c r="L2545" s="36">
        <f t="shared" si="484"/>
        <v>8446.6516819822864</v>
      </c>
      <c r="M2545" s="36">
        <f t="shared" si="485"/>
        <v>8446.6516819822864</v>
      </c>
      <c r="N2545" s="36">
        <f t="shared" si="486"/>
        <v>0.13642775639982371</v>
      </c>
      <c r="O2545" s="36">
        <f t="shared" si="487"/>
        <v>71345924.636734188</v>
      </c>
      <c r="P2545" s="35">
        <f t="shared" si="478"/>
        <v>71345924.636734188</v>
      </c>
    </row>
    <row r="2546" spans="1:16" ht="17" x14ac:dyDescent="0.4">
      <c r="A2546" s="1">
        <v>2545</v>
      </c>
      <c r="B2546" s="21">
        <v>42358</v>
      </c>
      <c r="C2546" s="43">
        <v>1</v>
      </c>
      <c r="D2546" s="22">
        <v>56520</v>
      </c>
      <c r="E2546" s="25">
        <f t="shared" si="479"/>
        <v>63124.75</v>
      </c>
      <c r="F2546" s="25">
        <f t="shared" si="480"/>
        <v>62868.25</v>
      </c>
      <c r="G2546" s="25">
        <f t="shared" si="481"/>
        <v>0.89902295673889443</v>
      </c>
      <c r="H2546" s="25">
        <f t="shared" si="476"/>
        <v>0.99908176007043725</v>
      </c>
      <c r="I2546" s="4">
        <f t="shared" si="482"/>
        <v>56571.946620279836</v>
      </c>
      <c r="J2546" s="25">
        <f t="shared" si="477"/>
        <v>53401.605141705426</v>
      </c>
      <c r="K2546" s="15">
        <f t="shared" si="483"/>
        <v>53352.569655561572</v>
      </c>
      <c r="L2546" s="36">
        <f t="shared" si="484"/>
        <v>3167.4303444384277</v>
      </c>
      <c r="M2546" s="36">
        <f t="shared" si="485"/>
        <v>3167.4303444384277</v>
      </c>
      <c r="N2546" s="36">
        <f t="shared" si="486"/>
        <v>5.6040876582420872E-2</v>
      </c>
      <c r="O2546" s="36">
        <f t="shared" si="487"/>
        <v>10032614.986869337</v>
      </c>
      <c r="P2546" s="35">
        <f t="shared" si="478"/>
        <v>10032614.986869337</v>
      </c>
    </row>
    <row r="2547" spans="1:16" ht="17" x14ac:dyDescent="0.4">
      <c r="A2547" s="1">
        <v>2546</v>
      </c>
      <c r="B2547" s="21">
        <v>42359</v>
      </c>
      <c r="C2547" s="43">
        <v>2</v>
      </c>
      <c r="D2547" s="22">
        <v>65344</v>
      </c>
      <c r="E2547" s="25">
        <f t="shared" si="479"/>
        <v>62611.75</v>
      </c>
      <c r="F2547" s="25">
        <f t="shared" si="480"/>
        <v>62952.875</v>
      </c>
      <c r="G2547" s="25">
        <f t="shared" si="481"/>
        <v>1.0379827767993122</v>
      </c>
      <c r="H2547" s="25">
        <f t="shared" si="476"/>
        <v>0.99903006100488578</v>
      </c>
      <c r="I2547" s="4">
        <f t="shared" si="482"/>
        <v>65407.4412278175</v>
      </c>
      <c r="J2547" s="25">
        <f t="shared" si="477"/>
        <v>53402.145807768269</v>
      </c>
      <c r="K2547" s="15">
        <f t="shared" si="483"/>
        <v>53350.34898412654</v>
      </c>
      <c r="L2547" s="36">
        <f t="shared" si="484"/>
        <v>11993.65101587346</v>
      </c>
      <c r="M2547" s="36">
        <f t="shared" si="485"/>
        <v>11993.65101587346</v>
      </c>
      <c r="N2547" s="36">
        <f t="shared" si="486"/>
        <v>0.18354632431246112</v>
      </c>
      <c r="O2547" s="36">
        <f t="shared" si="487"/>
        <v>143847664.69056249</v>
      </c>
      <c r="P2547" s="35">
        <f t="shared" si="478"/>
        <v>143847664.69056249</v>
      </c>
    </row>
    <row r="2548" spans="1:16" ht="17" x14ac:dyDescent="0.4">
      <c r="A2548" s="1">
        <v>2547</v>
      </c>
      <c r="B2548" s="21">
        <v>42360</v>
      </c>
      <c r="C2548" s="43">
        <v>3</v>
      </c>
      <c r="D2548" s="22">
        <v>66670</v>
      </c>
      <c r="E2548" s="25">
        <f t="shared" si="479"/>
        <v>63294</v>
      </c>
      <c r="F2548" s="25">
        <f t="shared" si="480"/>
        <v>62364.25</v>
      </c>
      <c r="G2548" s="25">
        <f t="shared" si="481"/>
        <v>1.0690419591352418</v>
      </c>
      <c r="H2548" s="25">
        <f t="shared" si="476"/>
        <v>1.0006656594296783</v>
      </c>
      <c r="I2548" s="4">
        <f t="shared" si="482"/>
        <v>66625.650007813849</v>
      </c>
      <c r="J2548" s="25">
        <f t="shared" si="477"/>
        <v>53402.686473831112</v>
      </c>
      <c r="K2548" s="15">
        <f t="shared" si="483"/>
        <v>53438.234475652571</v>
      </c>
      <c r="L2548" s="36">
        <f t="shared" si="484"/>
        <v>13231.765524347429</v>
      </c>
      <c r="M2548" s="36">
        <f t="shared" si="485"/>
        <v>13231.765524347429</v>
      </c>
      <c r="N2548" s="36">
        <f t="shared" si="486"/>
        <v>0.19846655953723458</v>
      </c>
      <c r="O2548" s="36">
        <f t="shared" si="487"/>
        <v>175079618.8913092</v>
      </c>
      <c r="P2548" s="35">
        <f t="shared" si="478"/>
        <v>175079618.8913092</v>
      </c>
    </row>
    <row r="2549" spans="1:16" ht="17" x14ac:dyDescent="0.4">
      <c r="A2549" s="1">
        <v>2548</v>
      </c>
      <c r="B2549" s="21">
        <v>42361</v>
      </c>
      <c r="C2549" s="43">
        <v>4</v>
      </c>
      <c r="D2549" s="22">
        <v>64642</v>
      </c>
      <c r="E2549" s="25">
        <f t="shared" si="479"/>
        <v>61434.5</v>
      </c>
      <c r="F2549" s="25">
        <f t="shared" si="480"/>
        <v>60041.25</v>
      </c>
      <c r="G2549" s="25">
        <f t="shared" si="481"/>
        <v>1.0766264859575709</v>
      </c>
      <c r="H2549" s="25">
        <f t="shared" si="476"/>
        <v>1.0012225194949984</v>
      </c>
      <c r="I2549" s="4">
        <f t="shared" si="482"/>
        <v>64563.070387793967</v>
      </c>
      <c r="J2549" s="25">
        <f t="shared" si="477"/>
        <v>53403.227139893956</v>
      </c>
      <c r="K2549" s="15">
        <f t="shared" si="483"/>
        <v>53468.513626168307</v>
      </c>
      <c r="L2549" s="36">
        <f t="shared" si="484"/>
        <v>11173.486373831693</v>
      </c>
      <c r="M2549" s="36">
        <f t="shared" si="485"/>
        <v>11173.486373831693</v>
      </c>
      <c r="N2549" s="36">
        <f t="shared" si="486"/>
        <v>0.17285180492298649</v>
      </c>
      <c r="O2549" s="36">
        <f t="shared" si="487"/>
        <v>124846797.74620251</v>
      </c>
      <c r="P2549" s="35">
        <f t="shared" si="478"/>
        <v>124846797.74620251</v>
      </c>
    </row>
    <row r="2550" spans="1:16" ht="17" x14ac:dyDescent="0.4">
      <c r="A2550" s="1">
        <v>2549</v>
      </c>
      <c r="B2550" s="21">
        <v>42362</v>
      </c>
      <c r="C2550" s="43">
        <v>1</v>
      </c>
      <c r="D2550" s="22">
        <v>49082</v>
      </c>
      <c r="E2550" s="25">
        <f t="shared" si="479"/>
        <v>58648</v>
      </c>
      <c r="F2550" s="25">
        <f t="shared" si="480"/>
        <v>56258.625</v>
      </c>
      <c r="G2550" s="25">
        <f t="shared" si="481"/>
        <v>0.87243511550451158</v>
      </c>
      <c r="H2550" s="25">
        <f t="shared" si="476"/>
        <v>0.99908176007043725</v>
      </c>
      <c r="I2550" s="4">
        <f t="shared" si="482"/>
        <v>49127.11047446169</v>
      </c>
      <c r="J2550" s="25">
        <f t="shared" si="477"/>
        <v>53403.767805956799</v>
      </c>
      <c r="K2550" s="15">
        <f t="shared" si="483"/>
        <v>53354.730333968269</v>
      </c>
      <c r="L2550" s="36">
        <f t="shared" si="484"/>
        <v>-4272.7303339682694</v>
      </c>
      <c r="M2550" s="36">
        <f t="shared" si="485"/>
        <v>4272.7303339682694</v>
      </c>
      <c r="N2550" s="36">
        <f t="shared" si="486"/>
        <v>8.7052897884525277E-2</v>
      </c>
      <c r="O2550" s="36">
        <f t="shared" si="487"/>
        <v>18256224.506812599</v>
      </c>
      <c r="P2550" s="35">
        <f t="shared" si="478"/>
        <v>18256224.506812599</v>
      </c>
    </row>
    <row r="2551" spans="1:16" ht="17" x14ac:dyDescent="0.4">
      <c r="A2551" s="1">
        <v>2550</v>
      </c>
      <c r="B2551" s="21">
        <v>42363</v>
      </c>
      <c r="C2551" s="43">
        <v>2</v>
      </c>
      <c r="D2551" s="22">
        <v>54198</v>
      </c>
      <c r="E2551" s="25">
        <f t="shared" si="479"/>
        <v>53869.25</v>
      </c>
      <c r="F2551" s="25">
        <f t="shared" si="480"/>
        <v>52189.625</v>
      </c>
      <c r="G2551" s="25">
        <f t="shared" si="481"/>
        <v>1.0384822653927863</v>
      </c>
      <c r="H2551" s="25">
        <f t="shared" si="476"/>
        <v>0.99903006100488578</v>
      </c>
      <c r="I2551" s="4">
        <f t="shared" si="482"/>
        <v>54250.619791645033</v>
      </c>
      <c r="J2551" s="25">
        <f t="shared" si="477"/>
        <v>53404.308472019649</v>
      </c>
      <c r="K2551" s="15">
        <f t="shared" si="483"/>
        <v>53352.509550725532</v>
      </c>
      <c r="L2551" s="36">
        <f t="shared" si="484"/>
        <v>845.49044927446812</v>
      </c>
      <c r="M2551" s="36">
        <f t="shared" si="485"/>
        <v>845.49044927446812</v>
      </c>
      <c r="N2551" s="36">
        <f t="shared" si="486"/>
        <v>1.560003043054113E-2</v>
      </c>
      <c r="O2551" s="36">
        <f t="shared" si="487"/>
        <v>714854.09981434199</v>
      </c>
      <c r="P2551" s="35">
        <f t="shared" si="478"/>
        <v>714854.09981434199</v>
      </c>
    </row>
    <row r="2552" spans="1:16" ht="17" x14ac:dyDescent="0.4">
      <c r="A2552" s="1">
        <v>2551</v>
      </c>
      <c r="B2552" s="21">
        <v>42364</v>
      </c>
      <c r="C2552" s="43">
        <v>3</v>
      </c>
      <c r="D2552" s="22">
        <v>47555</v>
      </c>
      <c r="E2552" s="25">
        <f t="shared" si="479"/>
        <v>50510</v>
      </c>
      <c r="F2552" s="25">
        <f t="shared" si="480"/>
        <v>52127.625</v>
      </c>
      <c r="G2552" s="25">
        <f t="shared" si="481"/>
        <v>0.91228019692053874</v>
      </c>
      <c r="H2552" s="25">
        <f t="shared" si="476"/>
        <v>1.0006656594296783</v>
      </c>
      <c r="I2552" s="4">
        <f t="shared" si="482"/>
        <v>47523.365623542639</v>
      </c>
      <c r="J2552" s="25">
        <f t="shared" si="477"/>
        <v>53404.849138082493</v>
      </c>
      <c r="K2552" s="15">
        <f t="shared" si="483"/>
        <v>53440.398579501809</v>
      </c>
      <c r="L2552" s="36">
        <f t="shared" si="484"/>
        <v>-5885.3985795018089</v>
      </c>
      <c r="M2552" s="36">
        <f t="shared" si="485"/>
        <v>5885.3985795018089</v>
      </c>
      <c r="N2552" s="36">
        <f t="shared" si="486"/>
        <v>0.1237598271370373</v>
      </c>
      <c r="O2552" s="36">
        <f t="shared" si="487"/>
        <v>34637916.439601913</v>
      </c>
      <c r="P2552" s="35">
        <f t="shared" si="478"/>
        <v>34637916.439601913</v>
      </c>
    </row>
    <row r="2553" spans="1:16" ht="17" x14ac:dyDescent="0.4">
      <c r="A2553" s="1">
        <v>2552</v>
      </c>
      <c r="B2553" s="21">
        <v>42365</v>
      </c>
      <c r="C2553" s="43">
        <v>4</v>
      </c>
      <c r="D2553" s="22">
        <v>51205</v>
      </c>
      <c r="E2553" s="25">
        <f t="shared" si="479"/>
        <v>53745.25</v>
      </c>
      <c r="F2553" s="25">
        <f t="shared" si="480"/>
        <v>54687.125</v>
      </c>
      <c r="G2553" s="25">
        <f t="shared" si="481"/>
        <v>0.93632642052402648</v>
      </c>
      <c r="H2553" s="25">
        <f t="shared" si="476"/>
        <v>1.0012225194949984</v>
      </c>
      <c r="I2553" s="4">
        <f t="shared" si="482"/>
        <v>51142.477324448351</v>
      </c>
      <c r="J2553" s="25">
        <f t="shared" si="477"/>
        <v>53405.389804145336</v>
      </c>
      <c r="K2553" s="15">
        <f t="shared" si="483"/>
        <v>53470.678934318894</v>
      </c>
      <c r="L2553" s="36">
        <f t="shared" si="484"/>
        <v>-2265.6789343188939</v>
      </c>
      <c r="M2553" s="36">
        <f t="shared" si="485"/>
        <v>2265.6789343188939</v>
      </c>
      <c r="N2553" s="36">
        <f t="shared" si="486"/>
        <v>4.4247220668272511E-2</v>
      </c>
      <c r="O2553" s="36">
        <f t="shared" si="487"/>
        <v>5133301.0334163988</v>
      </c>
      <c r="P2553" s="35">
        <f t="shared" si="478"/>
        <v>5133301.0334163988</v>
      </c>
    </row>
    <row r="2554" spans="1:16" ht="17" x14ac:dyDescent="0.4">
      <c r="A2554" s="1">
        <v>2553</v>
      </c>
      <c r="B2554" s="21">
        <v>42366</v>
      </c>
      <c r="C2554" s="43">
        <v>1</v>
      </c>
      <c r="D2554" s="22">
        <v>62023</v>
      </c>
      <c r="E2554" s="25">
        <f t="shared" si="479"/>
        <v>55629</v>
      </c>
      <c r="F2554" s="25">
        <f t="shared" si="480"/>
        <v>57183.125</v>
      </c>
      <c r="G2554" s="25">
        <f t="shared" si="481"/>
        <v>1.0846381690402545</v>
      </c>
      <c r="H2554" s="25">
        <f t="shared" si="476"/>
        <v>0.99908176007043725</v>
      </c>
      <c r="I2554" s="4">
        <f t="shared" si="482"/>
        <v>62080.004338811326</v>
      </c>
      <c r="J2554" s="25">
        <f t="shared" si="477"/>
        <v>53405.930470208179</v>
      </c>
      <c r="K2554" s="15">
        <f t="shared" si="483"/>
        <v>53356.891012374981</v>
      </c>
      <c r="L2554" s="36">
        <f t="shared" si="484"/>
        <v>8666.1089876250189</v>
      </c>
      <c r="M2554" s="36">
        <f t="shared" si="485"/>
        <v>8666.1089876250189</v>
      </c>
      <c r="N2554" s="36">
        <f t="shared" si="486"/>
        <v>0.13972411827265721</v>
      </c>
      <c r="O2554" s="36">
        <f t="shared" si="487"/>
        <v>75101444.985395133</v>
      </c>
      <c r="P2554" s="35">
        <f t="shared" si="478"/>
        <v>75101444.985395133</v>
      </c>
    </row>
    <row r="2555" spans="1:16" ht="17" x14ac:dyDescent="0.4">
      <c r="A2555" s="1">
        <v>2554</v>
      </c>
      <c r="B2555" s="21">
        <v>42367</v>
      </c>
      <c r="C2555" s="43">
        <v>2</v>
      </c>
      <c r="D2555" s="22">
        <v>61733</v>
      </c>
      <c r="E2555" s="25">
        <f t="shared" si="479"/>
        <v>58737.25</v>
      </c>
      <c r="F2555" s="25">
        <f t="shared" si="480"/>
        <v>58285.75</v>
      </c>
      <c r="G2555" s="25">
        <f t="shared" si="481"/>
        <v>1.0591439588578684</v>
      </c>
      <c r="H2555" s="25">
        <f t="shared" si="476"/>
        <v>0.99903006100488578</v>
      </c>
      <c r="I2555" s="4">
        <f t="shared" si="482"/>
        <v>61792.93537764535</v>
      </c>
      <c r="J2555" s="25">
        <f t="shared" si="477"/>
        <v>53406.471136271022</v>
      </c>
      <c r="K2555" s="15">
        <f t="shared" si="483"/>
        <v>53354.670117324509</v>
      </c>
      <c r="L2555" s="36">
        <f t="shared" si="484"/>
        <v>8378.3298826754908</v>
      </c>
      <c r="M2555" s="36">
        <f t="shared" si="485"/>
        <v>8378.3298826754908</v>
      </c>
      <c r="N2555" s="36">
        <f t="shared" si="486"/>
        <v>0.13571881947541009</v>
      </c>
      <c r="O2555" s="36">
        <f t="shared" si="487"/>
        <v>70196411.622933105</v>
      </c>
      <c r="P2555" s="35">
        <f t="shared" si="478"/>
        <v>70196411.622933105</v>
      </c>
    </row>
    <row r="2556" spans="1:16" ht="17" x14ac:dyDescent="0.4">
      <c r="A2556" s="1">
        <v>2555</v>
      </c>
      <c r="B2556" s="21">
        <v>42368</v>
      </c>
      <c r="C2556" s="43">
        <v>3</v>
      </c>
      <c r="D2556" s="22">
        <v>59988</v>
      </c>
      <c r="E2556" s="25">
        <f t="shared" si="479"/>
        <v>57834.25</v>
      </c>
      <c r="F2556" s="25">
        <f t="shared" si="480"/>
        <v>55808.75</v>
      </c>
      <c r="G2556" s="25">
        <f t="shared" si="481"/>
        <v>1.0748852106524514</v>
      </c>
      <c r="H2556" s="25">
        <f t="shared" si="476"/>
        <v>1.0006656594296783</v>
      </c>
      <c r="I2556" s="4">
        <f t="shared" si="482"/>
        <v>59948.094985281794</v>
      </c>
      <c r="J2556" s="25">
        <f t="shared" si="477"/>
        <v>53407.011802333865</v>
      </c>
      <c r="K2556" s="15">
        <f t="shared" si="483"/>
        <v>53442.562683351032</v>
      </c>
      <c r="L2556" s="36">
        <f t="shared" si="484"/>
        <v>6545.4373166489677</v>
      </c>
      <c r="M2556" s="36">
        <f t="shared" si="485"/>
        <v>6545.4373166489677</v>
      </c>
      <c r="N2556" s="36">
        <f t="shared" si="486"/>
        <v>0.10911244443303607</v>
      </c>
      <c r="O2556" s="36">
        <f t="shared" si="487"/>
        <v>42842749.666180842</v>
      </c>
      <c r="P2556" s="35">
        <f t="shared" si="478"/>
        <v>42842749.666180842</v>
      </c>
    </row>
    <row r="2557" spans="1:16" ht="17" x14ac:dyDescent="0.4">
      <c r="A2557" s="1">
        <v>2556</v>
      </c>
      <c r="B2557" s="21">
        <v>42369</v>
      </c>
      <c r="C2557" s="43">
        <v>4</v>
      </c>
      <c r="D2557" s="22">
        <v>47593</v>
      </c>
      <c r="E2557" s="25">
        <f t="shared" si="479"/>
        <v>53783.25</v>
      </c>
      <c r="F2557" s="25">
        <f t="shared" si="480"/>
        <v>50938.75</v>
      </c>
      <c r="G2557" s="25">
        <f t="shared" si="481"/>
        <v>0.93431817624107383</v>
      </c>
      <c r="H2557" s="25">
        <f t="shared" si="476"/>
        <v>1.0012225194949984</v>
      </c>
      <c r="I2557" s="4">
        <f t="shared" si="482"/>
        <v>47534.887673127043</v>
      </c>
      <c r="J2557" s="25">
        <f t="shared" si="477"/>
        <v>53407.552468396716</v>
      </c>
      <c r="K2557" s="15">
        <f t="shared" si="483"/>
        <v>53472.84424246948</v>
      </c>
      <c r="L2557" s="36">
        <f t="shared" si="484"/>
        <v>-5879.8442424694804</v>
      </c>
      <c r="M2557" s="36">
        <f t="shared" si="485"/>
        <v>5879.8442424694804</v>
      </c>
      <c r="N2557" s="36">
        <f t="shared" si="486"/>
        <v>0.12354430782824113</v>
      </c>
      <c r="O2557" s="36">
        <f t="shared" si="487"/>
        <v>34572568.3157015</v>
      </c>
      <c r="P2557" s="35">
        <f t="shared" si="478"/>
        <v>34572568.3157015</v>
      </c>
    </row>
    <row r="2558" spans="1:16" ht="17" x14ac:dyDescent="0.4">
      <c r="A2558" s="1">
        <v>2557</v>
      </c>
      <c r="B2558" s="21">
        <v>42370</v>
      </c>
      <c r="C2558" s="43">
        <v>1</v>
      </c>
      <c r="D2558" s="24">
        <v>45819</v>
      </c>
      <c r="E2558" s="25">
        <f t="shared" si="479"/>
        <v>48094.25</v>
      </c>
      <c r="F2558" s="25">
        <f t="shared" si="480"/>
        <v>45752.75</v>
      </c>
      <c r="G2558" s="25">
        <f t="shared" si="481"/>
        <v>1.001448000393419</v>
      </c>
      <c r="H2558" s="25">
        <f t="shared" si="476"/>
        <v>0.99908176007043725</v>
      </c>
      <c r="I2558" s="4">
        <f t="shared" si="482"/>
        <v>45861.111503796914</v>
      </c>
      <c r="J2558" s="25">
        <f t="shared" si="477"/>
        <v>53408.093134459559</v>
      </c>
      <c r="K2558" s="15">
        <f t="shared" si="483"/>
        <v>53359.051690781693</v>
      </c>
      <c r="L2558" s="36">
        <f t="shared" si="484"/>
        <v>-7540.0516907816927</v>
      </c>
      <c r="M2558" s="36">
        <f t="shared" si="485"/>
        <v>7540.0516907816927</v>
      </c>
      <c r="N2558" s="36">
        <f t="shared" si="486"/>
        <v>0.16456168163385698</v>
      </c>
      <c r="O2558" s="36">
        <f t="shared" si="487"/>
        <v>56852379.499659866</v>
      </c>
      <c r="P2558" s="35">
        <f t="shared" si="478"/>
        <v>56852379.499659866</v>
      </c>
    </row>
    <row r="2559" spans="1:16" ht="17" x14ac:dyDescent="0.4">
      <c r="A2559" s="1">
        <v>2558</v>
      </c>
      <c r="B2559" s="21">
        <v>42371</v>
      </c>
      <c r="C2559" s="43">
        <v>2</v>
      </c>
      <c r="D2559" s="24">
        <v>38977</v>
      </c>
      <c r="E2559" s="25">
        <f t="shared" si="479"/>
        <v>43411.25</v>
      </c>
      <c r="F2559" s="25">
        <f t="shared" si="480"/>
        <v>43940.125</v>
      </c>
      <c r="G2559" s="25">
        <f t="shared" si="481"/>
        <v>0.88704799997724171</v>
      </c>
      <c r="H2559" s="25">
        <f t="shared" si="476"/>
        <v>0.99903006100488578</v>
      </c>
      <c r="I2559" s="4">
        <f t="shared" si="482"/>
        <v>39014.842016660179</v>
      </c>
      <c r="J2559" s="25">
        <f t="shared" si="477"/>
        <v>53408.633800522402</v>
      </c>
      <c r="K2559" s="15">
        <f t="shared" si="483"/>
        <v>53356.830683923501</v>
      </c>
      <c r="L2559" s="36">
        <f t="shared" si="484"/>
        <v>-14379.830683923501</v>
      </c>
      <c r="M2559" s="36">
        <f t="shared" si="485"/>
        <v>14379.830683923501</v>
      </c>
      <c r="N2559" s="36">
        <f t="shared" si="486"/>
        <v>0.36893118207977782</v>
      </c>
      <c r="O2559" s="36">
        <f t="shared" si="487"/>
        <v>206779530.49830782</v>
      </c>
      <c r="P2559" s="35">
        <f t="shared" si="478"/>
        <v>206779530.49830782</v>
      </c>
    </row>
    <row r="2560" spans="1:16" ht="17" x14ac:dyDescent="0.4">
      <c r="A2560" s="1">
        <v>2559</v>
      </c>
      <c r="B2560" s="21">
        <v>42372</v>
      </c>
      <c r="C2560" s="43">
        <v>3</v>
      </c>
      <c r="D2560" s="24">
        <v>41256</v>
      </c>
      <c r="E2560" s="25">
        <f t="shared" si="479"/>
        <v>44469</v>
      </c>
      <c r="F2560" s="25">
        <f t="shared" si="480"/>
        <v>45477.875</v>
      </c>
      <c r="G2560" s="25">
        <f t="shared" si="481"/>
        <v>0.90716639684681832</v>
      </c>
      <c r="H2560" s="25">
        <f t="shared" si="476"/>
        <v>1.0006656594296783</v>
      </c>
      <c r="I2560" s="4">
        <f t="shared" si="482"/>
        <v>41228.555823044371</v>
      </c>
      <c r="J2560" s="25">
        <f t="shared" si="477"/>
        <v>53409.174466585246</v>
      </c>
      <c r="K2560" s="15">
        <f t="shared" si="483"/>
        <v>53444.726787200263</v>
      </c>
      <c r="L2560" s="36">
        <f t="shared" si="484"/>
        <v>-12188.726787200263</v>
      </c>
      <c r="M2560" s="36">
        <f t="shared" si="485"/>
        <v>12188.726787200263</v>
      </c>
      <c r="N2560" s="36">
        <f t="shared" si="486"/>
        <v>0.29544131246849581</v>
      </c>
      <c r="O2560" s="36">
        <f t="shared" si="487"/>
        <v>148565060.69301325</v>
      </c>
      <c r="P2560" s="35">
        <f t="shared" si="478"/>
        <v>148565060.69301325</v>
      </c>
    </row>
    <row r="2561" spans="1:16" ht="17" x14ac:dyDescent="0.4">
      <c r="A2561" s="1">
        <v>2560</v>
      </c>
      <c r="B2561" s="21">
        <v>42373</v>
      </c>
      <c r="C2561" s="43">
        <v>4</v>
      </c>
      <c r="D2561" s="24">
        <v>51824</v>
      </c>
      <c r="E2561" s="25">
        <f t="shared" si="479"/>
        <v>46486.75</v>
      </c>
      <c r="F2561" s="25">
        <f t="shared" si="480"/>
        <v>48055.875</v>
      </c>
      <c r="G2561" s="25">
        <f t="shared" si="481"/>
        <v>1.0784113284796084</v>
      </c>
      <c r="H2561" s="25">
        <f t="shared" si="476"/>
        <v>1.0012225194949984</v>
      </c>
      <c r="I2561" s="4">
        <f t="shared" si="482"/>
        <v>51760.721508880211</v>
      </c>
      <c r="J2561" s="25">
        <f t="shared" si="477"/>
        <v>53409.715132648089</v>
      </c>
      <c r="K2561" s="15">
        <f t="shared" si="483"/>
        <v>53475.00955062006</v>
      </c>
      <c r="L2561" s="36">
        <f t="shared" si="484"/>
        <v>-1651.0095506200596</v>
      </c>
      <c r="M2561" s="36">
        <f t="shared" si="485"/>
        <v>1651.0095506200596</v>
      </c>
      <c r="N2561" s="36">
        <f t="shared" si="486"/>
        <v>3.1858010779176819E-2</v>
      </c>
      <c r="O2561" s="36">
        <f t="shared" si="487"/>
        <v>2725832.5362386513</v>
      </c>
      <c r="P2561" s="35">
        <f t="shared" si="478"/>
        <v>2725832.5362386513</v>
      </c>
    </row>
    <row r="2562" spans="1:16" ht="17" x14ac:dyDescent="0.4">
      <c r="A2562" s="1">
        <v>2561</v>
      </c>
      <c r="B2562" s="21">
        <v>42374</v>
      </c>
      <c r="C2562" s="43">
        <v>1</v>
      </c>
      <c r="D2562" s="24">
        <v>53890</v>
      </c>
      <c r="E2562" s="25">
        <f t="shared" si="479"/>
        <v>49625</v>
      </c>
      <c r="F2562" s="25">
        <f t="shared" si="480"/>
        <v>48701.375</v>
      </c>
      <c r="G2562" s="25">
        <f t="shared" si="481"/>
        <v>1.106539599754627</v>
      </c>
      <c r="H2562" s="25">
        <f t="shared" ref="H2562:H2625" si="488">VLOOKUP(C2562,$Q$38:$S$42,3,FALSE)</f>
        <v>0.99908176007043725</v>
      </c>
      <c r="I2562" s="4">
        <f t="shared" si="482"/>
        <v>53939.529429704176</v>
      </c>
      <c r="J2562" s="25">
        <f t="shared" si="477"/>
        <v>53410.255798710939</v>
      </c>
      <c r="K2562" s="15">
        <f t="shared" si="483"/>
        <v>53361.212369188404</v>
      </c>
      <c r="L2562" s="36">
        <f t="shared" si="484"/>
        <v>528.78763081159559</v>
      </c>
      <c r="M2562" s="36">
        <f t="shared" si="485"/>
        <v>528.78763081159559</v>
      </c>
      <c r="N2562" s="36">
        <f t="shared" si="486"/>
        <v>9.8123516572944068E-3</v>
      </c>
      <c r="O2562" s="36">
        <f t="shared" si="487"/>
        <v>279616.35849934031</v>
      </c>
      <c r="P2562" s="35">
        <f t="shared" si="478"/>
        <v>279616.35849934031</v>
      </c>
    </row>
    <row r="2563" spans="1:16" ht="17" x14ac:dyDescent="0.4">
      <c r="A2563" s="1">
        <v>2562</v>
      </c>
      <c r="B2563" s="21">
        <v>42375</v>
      </c>
      <c r="C2563" s="43">
        <v>2</v>
      </c>
      <c r="D2563" s="24">
        <v>51530</v>
      </c>
      <c r="E2563" s="25">
        <f t="shared" si="479"/>
        <v>47777.75</v>
      </c>
      <c r="F2563" s="25">
        <f t="shared" si="480"/>
        <v>47286.875</v>
      </c>
      <c r="G2563" s="25">
        <f t="shared" si="481"/>
        <v>1.0897315587041858</v>
      </c>
      <c r="H2563" s="25">
        <f t="shared" si="488"/>
        <v>0.99903006100488578</v>
      </c>
      <c r="I2563" s="4">
        <f t="shared" si="482"/>
        <v>51580.029481963698</v>
      </c>
      <c r="J2563" s="25">
        <f t="shared" ref="J2563:J2626" si="489">INTERCEPT($I$2:$I$3896,$A$2:$A$3896)+SLOPE($I$2:$I$3896,$A$2:$A$3896)*A2563</f>
        <v>53410.796464773783</v>
      </c>
      <c r="K2563" s="15">
        <f t="shared" si="483"/>
        <v>53358.991250522493</v>
      </c>
      <c r="L2563" s="36">
        <f t="shared" si="484"/>
        <v>-1828.9912505224929</v>
      </c>
      <c r="M2563" s="36">
        <f t="shared" si="485"/>
        <v>1828.9912505224929</v>
      </c>
      <c r="N2563" s="36">
        <f t="shared" si="486"/>
        <v>3.5493717262225749E-2</v>
      </c>
      <c r="O2563" s="36">
        <f t="shared" si="487"/>
        <v>3345208.9944878323</v>
      </c>
      <c r="P2563" s="35">
        <f t="shared" ref="P2563:P2626" si="490">(D2563-K2563)^2</f>
        <v>3345208.9944878323</v>
      </c>
    </row>
    <row r="2564" spans="1:16" ht="17" x14ac:dyDescent="0.4">
      <c r="A2564" s="1">
        <v>2563</v>
      </c>
      <c r="B2564" s="21">
        <v>42376</v>
      </c>
      <c r="C2564" s="43">
        <v>3</v>
      </c>
      <c r="D2564" s="24">
        <v>33867</v>
      </c>
      <c r="E2564" s="25">
        <f t="shared" si="479"/>
        <v>46796</v>
      </c>
      <c r="F2564" s="25">
        <f t="shared" si="480"/>
        <v>45776.875</v>
      </c>
      <c r="G2564" s="25">
        <f t="shared" si="481"/>
        <v>0.73982769684474969</v>
      </c>
      <c r="H2564" s="25">
        <f t="shared" si="488"/>
        <v>1.0006656594296783</v>
      </c>
      <c r="I2564" s="4">
        <f t="shared" si="482"/>
        <v>33844.471108664045</v>
      </c>
      <c r="J2564" s="25">
        <f t="shared" si="489"/>
        <v>53411.337130836626</v>
      </c>
      <c r="K2564" s="15">
        <f t="shared" si="483"/>
        <v>53446.890891049494</v>
      </c>
      <c r="L2564" s="36">
        <f t="shared" si="484"/>
        <v>-19579.890891049494</v>
      </c>
      <c r="M2564" s="36">
        <f t="shared" si="485"/>
        <v>19579.890891049494</v>
      </c>
      <c r="N2564" s="36">
        <f t="shared" si="486"/>
        <v>0.57814069421706948</v>
      </c>
      <c r="O2564" s="36">
        <f t="shared" si="487"/>
        <v>383372127.30540293</v>
      </c>
      <c r="P2564" s="35">
        <f t="shared" si="490"/>
        <v>383372127.30540293</v>
      </c>
    </row>
    <row r="2565" spans="1:16" ht="17" x14ac:dyDescent="0.4">
      <c r="A2565" s="1">
        <v>2564</v>
      </c>
      <c r="B2565" s="21">
        <v>42377</v>
      </c>
      <c r="C2565" s="43">
        <v>4</v>
      </c>
      <c r="D2565" s="24">
        <v>47897</v>
      </c>
      <c r="E2565" s="25">
        <f t="shared" ref="E2565:E2628" si="491">AVERAGE(D2563:D2566)</f>
        <v>44757.75</v>
      </c>
      <c r="F2565" s="25">
        <f t="shared" ref="F2565:F2628" si="492">AVERAGE(E2565:E2566)</f>
        <v>43863</v>
      </c>
      <c r="G2565" s="25">
        <f t="shared" si="481"/>
        <v>1.0919681736315345</v>
      </c>
      <c r="H2565" s="25">
        <f t="shared" si="488"/>
        <v>1.0012225194949984</v>
      </c>
      <c r="I2565" s="4">
        <f t="shared" si="482"/>
        <v>47838.516480990183</v>
      </c>
      <c r="J2565" s="25">
        <f t="shared" si="489"/>
        <v>53411.877796899469</v>
      </c>
      <c r="K2565" s="15">
        <f t="shared" si="483"/>
        <v>53477.174858770653</v>
      </c>
      <c r="L2565" s="36">
        <f t="shared" si="484"/>
        <v>-5580.1748587706534</v>
      </c>
      <c r="M2565" s="36">
        <f t="shared" si="485"/>
        <v>5580.1748587706534</v>
      </c>
      <c r="N2565" s="36">
        <f t="shared" si="486"/>
        <v>0.11650364028583531</v>
      </c>
      <c r="O2565" s="36">
        <f t="shared" si="487"/>
        <v>31138351.45445608</v>
      </c>
      <c r="P2565" s="35">
        <f t="shared" si="490"/>
        <v>31138351.45445608</v>
      </c>
    </row>
    <row r="2566" spans="1:16" ht="17" x14ac:dyDescent="0.4">
      <c r="A2566" s="1">
        <v>2565</v>
      </c>
      <c r="B2566" s="21">
        <v>42378</v>
      </c>
      <c r="C2566" s="43">
        <v>1</v>
      </c>
      <c r="D2566" s="24">
        <v>45737</v>
      </c>
      <c r="E2566" s="25">
        <f t="shared" si="491"/>
        <v>42968.25</v>
      </c>
      <c r="F2566" s="25">
        <f t="shared" si="492"/>
        <v>45416.625</v>
      </c>
      <c r="G2566" s="25">
        <f t="shared" si="481"/>
        <v>1.0070541349120503</v>
      </c>
      <c r="H2566" s="25">
        <f t="shared" si="488"/>
        <v>0.99908176007043725</v>
      </c>
      <c r="I2566" s="4">
        <f t="shared" si="482"/>
        <v>45779.036138919655</v>
      </c>
      <c r="J2566" s="25">
        <f t="shared" si="489"/>
        <v>53412.418462962312</v>
      </c>
      <c r="K2566" s="15">
        <f t="shared" si="483"/>
        <v>53363.373047595109</v>
      </c>
      <c r="L2566" s="36">
        <f t="shared" si="484"/>
        <v>-7626.3730475951088</v>
      </c>
      <c r="M2566" s="36">
        <f t="shared" si="485"/>
        <v>7626.3730475951088</v>
      </c>
      <c r="N2566" s="36">
        <f t="shared" si="486"/>
        <v>0.16674405946159801</v>
      </c>
      <c r="O2566" s="36">
        <f t="shared" si="487"/>
        <v>58161565.861085109</v>
      </c>
      <c r="P2566" s="35">
        <f t="shared" si="490"/>
        <v>58161565.861085109</v>
      </c>
    </row>
    <row r="2567" spans="1:16" ht="17" x14ac:dyDescent="0.4">
      <c r="A2567" s="1">
        <v>2566</v>
      </c>
      <c r="B2567" s="21">
        <v>42379</v>
      </c>
      <c r="C2567" s="43">
        <v>2</v>
      </c>
      <c r="D2567" s="24">
        <v>44372</v>
      </c>
      <c r="E2567" s="25">
        <f t="shared" si="491"/>
        <v>47865</v>
      </c>
      <c r="F2567" s="25">
        <f t="shared" si="492"/>
        <v>48637.25</v>
      </c>
      <c r="G2567" s="25">
        <f t="shared" si="481"/>
        <v>0.9123048692103275</v>
      </c>
      <c r="H2567" s="25">
        <f t="shared" si="488"/>
        <v>0.99903006100488578</v>
      </c>
      <c r="I2567" s="4">
        <f t="shared" si="482"/>
        <v>44415.079917983567</v>
      </c>
      <c r="J2567" s="25">
        <f t="shared" si="489"/>
        <v>53412.959129025156</v>
      </c>
      <c r="K2567" s="15">
        <f t="shared" si="483"/>
        <v>53361.15181712147</v>
      </c>
      <c r="L2567" s="36">
        <f t="shared" si="484"/>
        <v>-8989.1518171214702</v>
      </c>
      <c r="M2567" s="36">
        <f t="shared" si="485"/>
        <v>8989.1518171214702</v>
      </c>
      <c r="N2567" s="36">
        <f t="shared" si="486"/>
        <v>0.20258613127921821</v>
      </c>
      <c r="O2567" s="36">
        <f t="shared" si="487"/>
        <v>80804850.391258225</v>
      </c>
      <c r="P2567" s="35">
        <f t="shared" si="490"/>
        <v>80804850.391258225</v>
      </c>
    </row>
    <row r="2568" spans="1:16" ht="17" x14ac:dyDescent="0.4">
      <c r="A2568" s="1">
        <v>2567</v>
      </c>
      <c r="B2568" s="21">
        <v>42380</v>
      </c>
      <c r="C2568" s="43">
        <v>3</v>
      </c>
      <c r="D2568" s="24">
        <v>53454</v>
      </c>
      <c r="E2568" s="25">
        <f t="shared" si="491"/>
        <v>49409.5</v>
      </c>
      <c r="F2568" s="25">
        <f t="shared" si="492"/>
        <v>50431.375</v>
      </c>
      <c r="G2568" s="25">
        <f t="shared" si="481"/>
        <v>1.0599354072737457</v>
      </c>
      <c r="H2568" s="25">
        <f t="shared" si="488"/>
        <v>1.0006656594296783</v>
      </c>
      <c r="I2568" s="4">
        <f t="shared" si="482"/>
        <v>53418.441510689692</v>
      </c>
      <c r="J2568" s="25">
        <f t="shared" si="489"/>
        <v>53413.499795088006</v>
      </c>
      <c r="K2568" s="15">
        <f t="shared" si="483"/>
        <v>53449.054994898725</v>
      </c>
      <c r="L2568" s="36">
        <f t="shared" si="484"/>
        <v>4.9450051012754557</v>
      </c>
      <c r="M2568" s="36">
        <f t="shared" si="485"/>
        <v>4.9450051012754557</v>
      </c>
      <c r="N2568" s="36">
        <f t="shared" si="486"/>
        <v>9.2509542808310986E-5</v>
      </c>
      <c r="O2568" s="36">
        <f t="shared" si="487"/>
        <v>24.453075451640281</v>
      </c>
      <c r="P2568" s="35">
        <f t="shared" si="490"/>
        <v>24.453075451640281</v>
      </c>
    </row>
    <row r="2569" spans="1:16" ht="17" x14ac:dyDescent="0.4">
      <c r="A2569" s="1">
        <v>2568</v>
      </c>
      <c r="B2569" s="21">
        <v>42381</v>
      </c>
      <c r="C2569" s="43">
        <v>4</v>
      </c>
      <c r="D2569" s="24">
        <v>54075</v>
      </c>
      <c r="E2569" s="25">
        <f t="shared" si="491"/>
        <v>51453.25</v>
      </c>
      <c r="F2569" s="25">
        <f t="shared" si="492"/>
        <v>51292.25</v>
      </c>
      <c r="G2569" s="25">
        <f t="shared" si="481"/>
        <v>1.0542528354673464</v>
      </c>
      <c r="H2569" s="25">
        <f t="shared" si="488"/>
        <v>1.0012225194949984</v>
      </c>
      <c r="I2569" s="4">
        <f t="shared" si="482"/>
        <v>54008.972977630008</v>
      </c>
      <c r="J2569" s="25">
        <f t="shared" si="489"/>
        <v>53414.040461150849</v>
      </c>
      <c r="K2569" s="15">
        <f t="shared" si="483"/>
        <v>53479.34016692124</v>
      </c>
      <c r="L2569" s="36">
        <f t="shared" si="484"/>
        <v>595.65983307876013</v>
      </c>
      <c r="M2569" s="36">
        <f t="shared" si="485"/>
        <v>595.65983307876013</v>
      </c>
      <c r="N2569" s="36">
        <f t="shared" si="486"/>
        <v>1.1015438429565606E-2</v>
      </c>
      <c r="O2569" s="36">
        <f t="shared" si="487"/>
        <v>354810.63674341637</v>
      </c>
      <c r="P2569" s="35">
        <f t="shared" si="490"/>
        <v>354810.63674341637</v>
      </c>
    </row>
    <row r="2570" spans="1:16" ht="17" x14ac:dyDescent="0.4">
      <c r="A2570" s="1">
        <v>2569</v>
      </c>
      <c r="B2570" s="21">
        <v>42382</v>
      </c>
      <c r="C2570" s="43">
        <v>1</v>
      </c>
      <c r="D2570" s="24">
        <v>53912</v>
      </c>
      <c r="E2570" s="25">
        <f t="shared" si="491"/>
        <v>51131.25</v>
      </c>
      <c r="F2570" s="25">
        <f t="shared" si="492"/>
        <v>51165.625</v>
      </c>
      <c r="G2570" s="25">
        <f t="shared" si="481"/>
        <v>1.053676174189214</v>
      </c>
      <c r="H2570" s="25">
        <f t="shared" si="488"/>
        <v>0.99908176007043725</v>
      </c>
      <c r="I2570" s="4">
        <f t="shared" si="482"/>
        <v>53961.549649549299</v>
      </c>
      <c r="J2570" s="25">
        <f t="shared" si="489"/>
        <v>53414.581127213693</v>
      </c>
      <c r="K2570" s="15">
        <f t="shared" si="483"/>
        <v>53365.533726001813</v>
      </c>
      <c r="L2570" s="36">
        <f t="shared" si="484"/>
        <v>546.46627399818681</v>
      </c>
      <c r="M2570" s="36">
        <f t="shared" si="485"/>
        <v>546.46627399818681</v>
      </c>
      <c r="N2570" s="36">
        <f t="shared" si="486"/>
        <v>1.0136264171208392E-2</v>
      </c>
      <c r="O2570" s="36">
        <f t="shared" si="487"/>
        <v>298625.38861746137</v>
      </c>
      <c r="P2570" s="35">
        <f t="shared" si="490"/>
        <v>298625.38861746137</v>
      </c>
    </row>
    <row r="2571" spans="1:16" ht="17" x14ac:dyDescent="0.4">
      <c r="A2571" s="1">
        <v>2570</v>
      </c>
      <c r="B2571" s="21">
        <v>42383</v>
      </c>
      <c r="C2571" s="43">
        <v>2</v>
      </c>
      <c r="D2571" s="24">
        <v>43084</v>
      </c>
      <c r="E2571" s="25">
        <f t="shared" si="491"/>
        <v>51200</v>
      </c>
      <c r="F2571" s="25">
        <f t="shared" si="492"/>
        <v>50442</v>
      </c>
      <c r="G2571" s="25">
        <f t="shared" si="481"/>
        <v>0.85412949526188497</v>
      </c>
      <c r="H2571" s="25">
        <f t="shared" si="488"/>
        <v>0.99903006100488578</v>
      </c>
      <c r="I2571" s="4">
        <f t="shared" si="482"/>
        <v>43125.82942365465</v>
      </c>
      <c r="J2571" s="25">
        <f t="shared" si="489"/>
        <v>53415.121793276536</v>
      </c>
      <c r="K2571" s="15">
        <f t="shared" si="483"/>
        <v>53363.312383720462</v>
      </c>
      <c r="L2571" s="36">
        <f t="shared" si="484"/>
        <v>-10279.312383720462</v>
      </c>
      <c r="M2571" s="36">
        <f t="shared" si="485"/>
        <v>10279.312383720462</v>
      </c>
      <c r="N2571" s="36">
        <f t="shared" si="486"/>
        <v>0.23858769807168467</v>
      </c>
      <c r="O2571" s="36">
        <f t="shared" si="487"/>
        <v>105664263.08210886</v>
      </c>
      <c r="P2571" s="35">
        <f t="shared" si="490"/>
        <v>105664263.08210886</v>
      </c>
    </row>
    <row r="2572" spans="1:16" ht="17" x14ac:dyDescent="0.4">
      <c r="A2572" s="1">
        <v>2571</v>
      </c>
      <c r="B2572" s="21">
        <v>42384</v>
      </c>
      <c r="C2572" s="43">
        <v>3</v>
      </c>
      <c r="D2572" s="24">
        <v>53729</v>
      </c>
      <c r="E2572" s="25">
        <f t="shared" si="491"/>
        <v>49684</v>
      </c>
      <c r="F2572" s="25">
        <f t="shared" si="492"/>
        <v>48547.875</v>
      </c>
      <c r="G2572" s="25">
        <f t="shared" si="481"/>
        <v>1.106721972897887</v>
      </c>
      <c r="H2572" s="25">
        <f t="shared" si="488"/>
        <v>1.0006656594296783</v>
      </c>
      <c r="I2572" s="4">
        <f t="shared" si="482"/>
        <v>53693.258576118649</v>
      </c>
      <c r="J2572" s="25">
        <f t="shared" si="489"/>
        <v>53415.662459339379</v>
      </c>
      <c r="K2572" s="15">
        <f t="shared" si="483"/>
        <v>53451.219098747955</v>
      </c>
      <c r="L2572" s="36">
        <f t="shared" si="484"/>
        <v>277.78090125204471</v>
      </c>
      <c r="M2572" s="36">
        <f t="shared" si="485"/>
        <v>277.78090125204471</v>
      </c>
      <c r="N2572" s="36">
        <f t="shared" si="486"/>
        <v>5.1700366887908709E-3</v>
      </c>
      <c r="O2572" s="36">
        <f t="shared" si="487"/>
        <v>77162.22910039821</v>
      </c>
      <c r="P2572" s="35">
        <f t="shared" si="490"/>
        <v>77162.22910039821</v>
      </c>
    </row>
    <row r="2573" spans="1:16" ht="17" x14ac:dyDescent="0.4">
      <c r="A2573" s="1">
        <v>2572</v>
      </c>
      <c r="B2573" s="21">
        <v>42385</v>
      </c>
      <c r="C2573" s="43">
        <v>4</v>
      </c>
      <c r="D2573" s="24">
        <v>48011</v>
      </c>
      <c r="E2573" s="25">
        <f t="shared" si="491"/>
        <v>47411.75</v>
      </c>
      <c r="F2573" s="25">
        <f t="shared" si="492"/>
        <v>48802</v>
      </c>
      <c r="G2573" s="25">
        <f t="shared" si="481"/>
        <v>0.98379164788328344</v>
      </c>
      <c r="H2573" s="25">
        <f t="shared" si="488"/>
        <v>1.0012225194949984</v>
      </c>
      <c r="I2573" s="4">
        <f t="shared" si="482"/>
        <v>47952.377283938869</v>
      </c>
      <c r="J2573" s="25">
        <f t="shared" si="489"/>
        <v>53416.203125402229</v>
      </c>
      <c r="K2573" s="15">
        <f t="shared" si="483"/>
        <v>53481.505475071826</v>
      </c>
      <c r="L2573" s="36">
        <f t="shared" si="484"/>
        <v>-5470.5054750718264</v>
      </c>
      <c r="M2573" s="36">
        <f t="shared" si="485"/>
        <v>5470.5054750718264</v>
      </c>
      <c r="N2573" s="36">
        <f t="shared" si="486"/>
        <v>0.11394275218328771</v>
      </c>
      <c r="O2573" s="36">
        <f t="shared" si="487"/>
        <v>29926430.15279083</v>
      </c>
      <c r="P2573" s="35">
        <f t="shared" si="490"/>
        <v>29926430.15279083</v>
      </c>
    </row>
    <row r="2574" spans="1:16" ht="17" x14ac:dyDescent="0.4">
      <c r="A2574" s="1">
        <v>2573</v>
      </c>
      <c r="B2574" s="21">
        <v>42386</v>
      </c>
      <c r="C2574" s="43">
        <v>1</v>
      </c>
      <c r="D2574" s="24">
        <v>44823</v>
      </c>
      <c r="E2574" s="25">
        <f t="shared" si="491"/>
        <v>50192.25</v>
      </c>
      <c r="F2574" s="25">
        <f t="shared" si="492"/>
        <v>50433.625</v>
      </c>
      <c r="G2574" s="25">
        <f t="shared" si="481"/>
        <v>0.88875229571540815</v>
      </c>
      <c r="H2574" s="25">
        <f t="shared" si="488"/>
        <v>0.99908176007043725</v>
      </c>
      <c r="I2574" s="4">
        <f t="shared" si="482"/>
        <v>44864.196096263324</v>
      </c>
      <c r="J2574" s="25">
        <f t="shared" si="489"/>
        <v>53416.743791465073</v>
      </c>
      <c r="K2574" s="15">
        <f t="shared" si="483"/>
        <v>53367.694404408525</v>
      </c>
      <c r="L2574" s="36">
        <f t="shared" si="484"/>
        <v>-8544.6944044085249</v>
      </c>
      <c r="M2574" s="36">
        <f t="shared" si="485"/>
        <v>8544.6944044085249</v>
      </c>
      <c r="N2574" s="36">
        <f t="shared" si="486"/>
        <v>0.19063191674828828</v>
      </c>
      <c r="O2574" s="36">
        <f t="shared" si="487"/>
        <v>73011802.464730352</v>
      </c>
      <c r="P2574" s="35">
        <f t="shared" si="490"/>
        <v>73011802.464730352</v>
      </c>
    </row>
    <row r="2575" spans="1:16" ht="17" x14ac:dyDescent="0.4">
      <c r="A2575" s="1">
        <v>2574</v>
      </c>
      <c r="B2575" s="21">
        <v>42387</v>
      </c>
      <c r="C2575" s="43">
        <v>2</v>
      </c>
      <c r="D2575" s="24">
        <v>54206</v>
      </c>
      <c r="E2575" s="25">
        <f t="shared" si="491"/>
        <v>50675</v>
      </c>
      <c r="F2575" s="25">
        <f t="shared" si="492"/>
        <v>51610.75</v>
      </c>
      <c r="G2575" s="25">
        <f t="shared" si="481"/>
        <v>1.0502850665801213</v>
      </c>
      <c r="H2575" s="25">
        <f t="shared" si="488"/>
        <v>0.99903006100488578</v>
      </c>
      <c r="I2575" s="4">
        <f t="shared" si="482"/>
        <v>54258.627558690554</v>
      </c>
      <c r="J2575" s="25">
        <f t="shared" si="489"/>
        <v>53417.284457527916</v>
      </c>
      <c r="K2575" s="15">
        <f t="shared" si="483"/>
        <v>53365.472950319454</v>
      </c>
      <c r="L2575" s="36">
        <f t="shared" si="484"/>
        <v>840.52704968054604</v>
      </c>
      <c r="M2575" s="36">
        <f t="shared" si="485"/>
        <v>840.52704968054604</v>
      </c>
      <c r="N2575" s="36">
        <f t="shared" si="486"/>
        <v>1.5506162596032654E-2</v>
      </c>
      <c r="O2575" s="36">
        <f t="shared" si="487"/>
        <v>706485.72124468314</v>
      </c>
      <c r="P2575" s="35">
        <f t="shared" si="490"/>
        <v>706485.72124468314</v>
      </c>
    </row>
    <row r="2576" spans="1:16" ht="17" x14ac:dyDescent="0.4">
      <c r="A2576" s="1">
        <v>2575</v>
      </c>
      <c r="B2576" s="21">
        <v>42388</v>
      </c>
      <c r="C2576" s="43">
        <v>3</v>
      </c>
      <c r="D2576" s="24">
        <v>55660</v>
      </c>
      <c r="E2576" s="25">
        <f t="shared" si="491"/>
        <v>52546.5</v>
      </c>
      <c r="F2576" s="25">
        <f t="shared" si="492"/>
        <v>52434.25</v>
      </c>
      <c r="G2576" s="25">
        <f t="shared" si="481"/>
        <v>1.0615199034981906</v>
      </c>
      <c r="H2576" s="25">
        <f t="shared" si="488"/>
        <v>1.0006656594296783</v>
      </c>
      <c r="I2576" s="4">
        <f t="shared" si="482"/>
        <v>55622.974042821639</v>
      </c>
      <c r="J2576" s="25">
        <f t="shared" si="489"/>
        <v>53417.825123590759</v>
      </c>
      <c r="K2576" s="15">
        <f t="shared" si="483"/>
        <v>53453.383202597186</v>
      </c>
      <c r="L2576" s="36">
        <f t="shared" si="484"/>
        <v>2206.616797402814</v>
      </c>
      <c r="M2576" s="36">
        <f t="shared" si="485"/>
        <v>2206.616797402814</v>
      </c>
      <c r="N2576" s="36">
        <f t="shared" si="486"/>
        <v>3.9644570560596733E-2</v>
      </c>
      <c r="O2576" s="36">
        <f t="shared" si="487"/>
        <v>4869157.6905802516</v>
      </c>
      <c r="P2576" s="35">
        <f t="shared" si="490"/>
        <v>4869157.6905802516</v>
      </c>
    </row>
    <row r="2577" spans="1:16" ht="17" x14ac:dyDescent="0.4">
      <c r="A2577" s="1">
        <v>2576</v>
      </c>
      <c r="B2577" s="21">
        <v>42389</v>
      </c>
      <c r="C2577" s="43">
        <v>4</v>
      </c>
      <c r="D2577" s="24">
        <v>55497</v>
      </c>
      <c r="E2577" s="25">
        <f t="shared" si="491"/>
        <v>52322</v>
      </c>
      <c r="F2577" s="25">
        <f t="shared" si="492"/>
        <v>52566.625</v>
      </c>
      <c r="G2577" s="25">
        <f t="shared" si="481"/>
        <v>1.0557459224365269</v>
      </c>
      <c r="H2577" s="25">
        <f t="shared" si="488"/>
        <v>1.0012225194949984</v>
      </c>
      <c r="I2577" s="4">
        <f t="shared" si="482"/>
        <v>55429.236677568791</v>
      </c>
      <c r="J2577" s="25">
        <f t="shared" si="489"/>
        <v>53418.365789653602</v>
      </c>
      <c r="K2577" s="15">
        <f t="shared" si="483"/>
        <v>53483.670783222413</v>
      </c>
      <c r="L2577" s="36">
        <f t="shared" si="484"/>
        <v>2013.3292167775871</v>
      </c>
      <c r="M2577" s="36">
        <f t="shared" si="485"/>
        <v>2013.3292167775871</v>
      </c>
      <c r="N2577" s="36">
        <f t="shared" si="486"/>
        <v>3.6278163085889097E-2</v>
      </c>
      <c r="O2577" s="36">
        <f t="shared" si="487"/>
        <v>4053494.5351302526</v>
      </c>
      <c r="P2577" s="35">
        <f t="shared" si="490"/>
        <v>4053494.5351302526</v>
      </c>
    </row>
    <row r="2578" spans="1:16" ht="17" x14ac:dyDescent="0.4">
      <c r="A2578" s="1">
        <v>2577</v>
      </c>
      <c r="B2578" s="21">
        <v>42390</v>
      </c>
      <c r="C2578" s="43">
        <v>1</v>
      </c>
      <c r="D2578" s="24">
        <v>43925</v>
      </c>
      <c r="E2578" s="25">
        <f t="shared" si="491"/>
        <v>52811.25</v>
      </c>
      <c r="F2578" s="25">
        <f t="shared" si="492"/>
        <v>52434.625</v>
      </c>
      <c r="G2578" s="25">
        <f t="shared" si="481"/>
        <v>0.83770981484086138</v>
      </c>
      <c r="H2578" s="25">
        <f t="shared" si="488"/>
        <v>0.99908176007043725</v>
      </c>
      <c r="I2578" s="4">
        <f t="shared" si="482"/>
        <v>43965.370758948899</v>
      </c>
      <c r="J2578" s="25">
        <f t="shared" si="489"/>
        <v>53418.906455716446</v>
      </c>
      <c r="K2578" s="15">
        <f t="shared" si="483"/>
        <v>53369.855082815229</v>
      </c>
      <c r="L2578" s="36">
        <f t="shared" si="484"/>
        <v>-9444.8550828152293</v>
      </c>
      <c r="M2578" s="36">
        <f t="shared" si="485"/>
        <v>9444.8550828152293</v>
      </c>
      <c r="N2578" s="36">
        <f t="shared" si="486"/>
        <v>0.21502231264235014</v>
      </c>
      <c r="O2578" s="36">
        <f t="shared" si="487"/>
        <v>89205287.535380676</v>
      </c>
      <c r="P2578" s="35">
        <f t="shared" si="490"/>
        <v>89205287.535380676</v>
      </c>
    </row>
    <row r="2579" spans="1:16" ht="17" x14ac:dyDescent="0.4">
      <c r="A2579" s="1">
        <v>2578</v>
      </c>
      <c r="B2579" s="21">
        <v>42391</v>
      </c>
      <c r="C2579" s="43">
        <v>2</v>
      </c>
      <c r="D2579" s="24">
        <v>56163</v>
      </c>
      <c r="E2579" s="25">
        <f t="shared" si="491"/>
        <v>52058</v>
      </c>
      <c r="F2579" s="25">
        <f t="shared" si="492"/>
        <v>51300.75</v>
      </c>
      <c r="G2579" s="25">
        <f t="shared" si="481"/>
        <v>1.09477931609187</v>
      </c>
      <c r="H2579" s="25">
        <f t="shared" si="488"/>
        <v>0.99903006100488578</v>
      </c>
      <c r="I2579" s="4">
        <f t="shared" si="482"/>
        <v>56217.527572201187</v>
      </c>
      <c r="J2579" s="25">
        <f t="shared" si="489"/>
        <v>53419.447121779296</v>
      </c>
      <c r="K2579" s="15">
        <f t="shared" si="483"/>
        <v>53367.633516918439</v>
      </c>
      <c r="L2579" s="36">
        <f t="shared" si="484"/>
        <v>2795.3664830815615</v>
      </c>
      <c r="M2579" s="36">
        <f t="shared" si="485"/>
        <v>2795.3664830815615</v>
      </c>
      <c r="N2579" s="36">
        <f t="shared" si="486"/>
        <v>4.9772385433142129E-2</v>
      </c>
      <c r="O2579" s="36">
        <f t="shared" si="487"/>
        <v>7814073.7747357776</v>
      </c>
      <c r="P2579" s="35">
        <f t="shared" si="490"/>
        <v>7814073.7747357776</v>
      </c>
    </row>
    <row r="2580" spans="1:16" ht="17" x14ac:dyDescent="0.4">
      <c r="A2580" s="1">
        <v>2579</v>
      </c>
      <c r="B2580" s="21">
        <v>42392</v>
      </c>
      <c r="C2580" s="43">
        <v>3</v>
      </c>
      <c r="D2580" s="24">
        <v>52647</v>
      </c>
      <c r="E2580" s="25">
        <f t="shared" si="491"/>
        <v>50543.5</v>
      </c>
      <c r="F2580" s="25">
        <f t="shared" si="492"/>
        <v>52416.75</v>
      </c>
      <c r="G2580" s="25">
        <f t="shared" si="481"/>
        <v>1.0043926798208589</v>
      </c>
      <c r="H2580" s="25">
        <f t="shared" si="488"/>
        <v>1.0006656594296783</v>
      </c>
      <c r="I2580" s="4">
        <f t="shared" si="482"/>
        <v>52611.978340503614</v>
      </c>
      <c r="J2580" s="25">
        <f t="shared" si="489"/>
        <v>53419.987787842139</v>
      </c>
      <c r="K2580" s="15">
        <f t="shared" si="483"/>
        <v>53455.547306446417</v>
      </c>
      <c r="L2580" s="36">
        <f t="shared" si="484"/>
        <v>-808.54730644641677</v>
      </c>
      <c r="M2580" s="36">
        <f t="shared" si="485"/>
        <v>808.54730644641677</v>
      </c>
      <c r="N2580" s="36">
        <f t="shared" si="486"/>
        <v>1.53578989580872E-2</v>
      </c>
      <c r="O2580" s="36">
        <f t="shared" si="487"/>
        <v>653748.74676175578</v>
      </c>
      <c r="P2580" s="35">
        <f t="shared" si="490"/>
        <v>653748.74676175578</v>
      </c>
    </row>
    <row r="2581" spans="1:16" ht="17" x14ac:dyDescent="0.4">
      <c r="A2581" s="1">
        <v>2580</v>
      </c>
      <c r="B2581" s="21">
        <v>42393</v>
      </c>
      <c r="C2581" s="43">
        <v>4</v>
      </c>
      <c r="D2581" s="24">
        <v>49439</v>
      </c>
      <c r="E2581" s="25">
        <f t="shared" si="491"/>
        <v>54290</v>
      </c>
      <c r="F2581" s="25">
        <f t="shared" si="492"/>
        <v>54806.375</v>
      </c>
      <c r="G2581" s="25">
        <f t="shared" si="481"/>
        <v>0.90206659353040586</v>
      </c>
      <c r="H2581" s="25">
        <f t="shared" si="488"/>
        <v>1.0012225194949984</v>
      </c>
      <c r="I2581" s="4">
        <f t="shared" si="482"/>
        <v>49378.633657717059</v>
      </c>
      <c r="J2581" s="25">
        <f t="shared" si="489"/>
        <v>53420.528453904983</v>
      </c>
      <c r="K2581" s="15">
        <f t="shared" si="483"/>
        <v>53485.836091372999</v>
      </c>
      <c r="L2581" s="36">
        <f t="shared" si="484"/>
        <v>-4046.8360913729994</v>
      </c>
      <c r="M2581" s="36">
        <f t="shared" si="485"/>
        <v>4046.8360913729994</v>
      </c>
      <c r="N2581" s="36">
        <f t="shared" si="486"/>
        <v>8.185513645852463E-2</v>
      </c>
      <c r="O2581" s="36">
        <f t="shared" si="487"/>
        <v>16376882.350439094</v>
      </c>
      <c r="P2581" s="35">
        <f t="shared" si="490"/>
        <v>16376882.350439094</v>
      </c>
    </row>
    <row r="2582" spans="1:16" ht="17" x14ac:dyDescent="0.4">
      <c r="A2582" s="1">
        <v>2581</v>
      </c>
      <c r="B2582" s="21">
        <v>42394</v>
      </c>
      <c r="C2582" s="43">
        <v>1</v>
      </c>
      <c r="D2582" s="24">
        <v>58911</v>
      </c>
      <c r="E2582" s="25">
        <f t="shared" si="491"/>
        <v>55322.75</v>
      </c>
      <c r="F2582" s="25">
        <f t="shared" si="492"/>
        <v>56264.375</v>
      </c>
      <c r="G2582" s="25">
        <f t="shared" si="481"/>
        <v>1.0470390900103308</v>
      </c>
      <c r="H2582" s="25">
        <f t="shared" si="488"/>
        <v>0.99908176007043725</v>
      </c>
      <c r="I2582" s="4">
        <f t="shared" si="482"/>
        <v>58965.144149810782</v>
      </c>
      <c r="J2582" s="25">
        <f t="shared" si="489"/>
        <v>53421.069119967826</v>
      </c>
      <c r="K2582" s="15">
        <f t="shared" si="483"/>
        <v>53372.015761221941</v>
      </c>
      <c r="L2582" s="36">
        <f t="shared" si="484"/>
        <v>5538.9842387780591</v>
      </c>
      <c r="M2582" s="36">
        <f t="shared" si="485"/>
        <v>5538.9842387780591</v>
      </c>
      <c r="N2582" s="36">
        <f t="shared" si="486"/>
        <v>9.402291997722087E-2</v>
      </c>
      <c r="O2582" s="36">
        <f t="shared" si="487"/>
        <v>30680346.397431754</v>
      </c>
      <c r="P2582" s="35">
        <f t="shared" si="490"/>
        <v>30680346.397431754</v>
      </c>
    </row>
    <row r="2583" spans="1:16" ht="17" x14ac:dyDescent="0.4">
      <c r="A2583" s="1">
        <v>2582</v>
      </c>
      <c r="B2583" s="21">
        <v>42395</v>
      </c>
      <c r="C2583" s="43">
        <v>2</v>
      </c>
      <c r="D2583" s="24">
        <v>60294</v>
      </c>
      <c r="E2583" s="25">
        <f t="shared" si="491"/>
        <v>57206</v>
      </c>
      <c r="F2583" s="25">
        <f t="shared" si="492"/>
        <v>56946</v>
      </c>
      <c r="G2583" s="25">
        <f t="shared" si="481"/>
        <v>1.0587925403013381</v>
      </c>
      <c r="H2583" s="25">
        <f t="shared" si="488"/>
        <v>0.99903006100488578</v>
      </c>
      <c r="I2583" s="4">
        <f t="shared" si="482"/>
        <v>60352.538280332221</v>
      </c>
      <c r="J2583" s="25">
        <f t="shared" si="489"/>
        <v>53421.609786030669</v>
      </c>
      <c r="K2583" s="15">
        <f t="shared" si="483"/>
        <v>53369.794083517423</v>
      </c>
      <c r="L2583" s="36">
        <f t="shared" si="484"/>
        <v>6924.2059164825769</v>
      </c>
      <c r="M2583" s="36">
        <f t="shared" si="485"/>
        <v>6924.2059164825769</v>
      </c>
      <c r="N2583" s="36">
        <f t="shared" si="486"/>
        <v>0.11484071245036948</v>
      </c>
      <c r="O2583" s="36">
        <f t="shared" si="487"/>
        <v>47944627.573852323</v>
      </c>
      <c r="P2583" s="35">
        <f t="shared" si="490"/>
        <v>47944627.573852323</v>
      </c>
    </row>
    <row r="2584" spans="1:16" ht="17" x14ac:dyDescent="0.4">
      <c r="A2584" s="1">
        <v>2583</v>
      </c>
      <c r="B2584" s="21">
        <v>42396</v>
      </c>
      <c r="C2584" s="43">
        <v>3</v>
      </c>
      <c r="D2584" s="24">
        <v>60180</v>
      </c>
      <c r="E2584" s="25">
        <f t="shared" si="491"/>
        <v>56686</v>
      </c>
      <c r="F2584" s="25">
        <f t="shared" si="492"/>
        <v>56597.5</v>
      </c>
      <c r="G2584" s="25">
        <f t="shared" si="481"/>
        <v>1.0632978488449136</v>
      </c>
      <c r="H2584" s="25">
        <f t="shared" si="488"/>
        <v>1.0006656594296783</v>
      </c>
      <c r="I2584" s="4">
        <f t="shared" si="482"/>
        <v>60139.967263690378</v>
      </c>
      <c r="J2584" s="25">
        <f t="shared" si="489"/>
        <v>53422.150452093512</v>
      </c>
      <c r="K2584" s="15">
        <f t="shared" si="483"/>
        <v>53457.71141029564</v>
      </c>
      <c r="L2584" s="36">
        <f t="shared" si="484"/>
        <v>6722.2885897043598</v>
      </c>
      <c r="M2584" s="36">
        <f t="shared" si="485"/>
        <v>6722.2885897043598</v>
      </c>
      <c r="N2584" s="36">
        <f t="shared" si="486"/>
        <v>0.11170303405956064</v>
      </c>
      <c r="O2584" s="36">
        <f t="shared" si="487"/>
        <v>45189163.883269429</v>
      </c>
      <c r="P2584" s="35">
        <f t="shared" si="490"/>
        <v>45189163.883269429</v>
      </c>
    </row>
    <row r="2585" spans="1:16" ht="17" x14ac:dyDescent="0.4">
      <c r="A2585" s="1">
        <v>2584</v>
      </c>
      <c r="B2585" s="21">
        <v>42397</v>
      </c>
      <c r="C2585" s="43">
        <v>4</v>
      </c>
      <c r="D2585" s="24">
        <v>47359</v>
      </c>
      <c r="E2585" s="25">
        <f t="shared" si="491"/>
        <v>56509</v>
      </c>
      <c r="F2585" s="25">
        <f t="shared" si="492"/>
        <v>55372.625</v>
      </c>
      <c r="G2585" s="25">
        <f t="shared" si="481"/>
        <v>0.85527821735017984</v>
      </c>
      <c r="H2585" s="25">
        <f t="shared" si="488"/>
        <v>1.0012225194949984</v>
      </c>
      <c r="I2585" s="4">
        <f t="shared" si="482"/>
        <v>47301.17339339028</v>
      </c>
      <c r="J2585" s="25">
        <f t="shared" si="489"/>
        <v>53422.691118156363</v>
      </c>
      <c r="K2585" s="15">
        <f t="shared" si="483"/>
        <v>53488.001399523586</v>
      </c>
      <c r="L2585" s="36">
        <f t="shared" si="484"/>
        <v>-6129.0013995235859</v>
      </c>
      <c r="M2585" s="36">
        <f t="shared" si="485"/>
        <v>6129.0013995235859</v>
      </c>
      <c r="N2585" s="36">
        <f t="shared" si="486"/>
        <v>0.12941576890397993</v>
      </c>
      <c r="O2585" s="36">
        <f t="shared" si="487"/>
        <v>37564658.155362077</v>
      </c>
      <c r="P2585" s="35">
        <f t="shared" si="490"/>
        <v>37564658.155362077</v>
      </c>
    </row>
    <row r="2586" spans="1:16" ht="17" x14ac:dyDescent="0.4">
      <c r="A2586" s="1">
        <v>2585</v>
      </c>
      <c r="B2586" s="21">
        <v>42398</v>
      </c>
      <c r="C2586" s="43">
        <v>1</v>
      </c>
      <c r="D2586" s="24">
        <v>58203</v>
      </c>
      <c r="E2586" s="25">
        <f t="shared" si="491"/>
        <v>54236.25</v>
      </c>
      <c r="F2586" s="25">
        <f t="shared" si="492"/>
        <v>52648</v>
      </c>
      <c r="G2586" s="25">
        <f t="shared" si="481"/>
        <v>1.1055120802309679</v>
      </c>
      <c r="H2586" s="25">
        <f t="shared" si="488"/>
        <v>0.99908176007043725</v>
      </c>
      <c r="I2586" s="4">
        <f t="shared" si="482"/>
        <v>58256.493438431477</v>
      </c>
      <c r="J2586" s="25">
        <f t="shared" si="489"/>
        <v>53423.231784219206</v>
      </c>
      <c r="K2586" s="15">
        <f t="shared" si="483"/>
        <v>53374.176439628653</v>
      </c>
      <c r="L2586" s="36">
        <f t="shared" si="484"/>
        <v>4828.8235603713474</v>
      </c>
      <c r="M2586" s="36">
        <f t="shared" si="485"/>
        <v>4828.8235603713474</v>
      </c>
      <c r="N2586" s="36">
        <f t="shared" si="486"/>
        <v>8.2965200425602584E-2</v>
      </c>
      <c r="O2586" s="36">
        <f t="shared" si="487"/>
        <v>23317536.977197416</v>
      </c>
      <c r="P2586" s="35">
        <f t="shared" si="490"/>
        <v>23317536.977197416</v>
      </c>
    </row>
    <row r="2587" spans="1:16" ht="17" x14ac:dyDescent="0.4">
      <c r="A2587" s="1">
        <v>2586</v>
      </c>
      <c r="B2587" s="21">
        <v>42399</v>
      </c>
      <c r="C2587" s="43">
        <v>2</v>
      </c>
      <c r="D2587" s="24">
        <v>51203</v>
      </c>
      <c r="E2587" s="25">
        <f t="shared" si="491"/>
        <v>51059.75</v>
      </c>
      <c r="F2587" s="25">
        <f t="shared" si="492"/>
        <v>52749.625</v>
      </c>
      <c r="G2587" s="25">
        <f t="shared" si="481"/>
        <v>0.97067988634990299</v>
      </c>
      <c r="H2587" s="25">
        <f t="shared" si="488"/>
        <v>0.99903006100488578</v>
      </c>
      <c r="I2587" s="4">
        <f t="shared" si="482"/>
        <v>51252.71200397802</v>
      </c>
      <c r="J2587" s="25">
        <f t="shared" si="489"/>
        <v>53423.772450282049</v>
      </c>
      <c r="K2587" s="15">
        <f t="shared" si="483"/>
        <v>53371.954650116415</v>
      </c>
      <c r="L2587" s="36">
        <f t="shared" si="484"/>
        <v>-2168.954650116415</v>
      </c>
      <c r="M2587" s="36">
        <f t="shared" si="485"/>
        <v>2168.954650116415</v>
      </c>
      <c r="N2587" s="36">
        <f t="shared" si="486"/>
        <v>4.2359913483905533E-2</v>
      </c>
      <c r="O2587" s="36">
        <f t="shared" si="487"/>
        <v>4704364.2742616199</v>
      </c>
      <c r="P2587" s="35">
        <f t="shared" si="490"/>
        <v>4704364.2742616199</v>
      </c>
    </row>
    <row r="2588" spans="1:16" ht="17" x14ac:dyDescent="0.4">
      <c r="A2588" s="1">
        <v>2587</v>
      </c>
      <c r="B2588" s="21">
        <v>42400</v>
      </c>
      <c r="C2588" s="43">
        <v>3</v>
      </c>
      <c r="D2588" s="24">
        <v>47474</v>
      </c>
      <c r="E2588" s="25">
        <f t="shared" si="491"/>
        <v>54439.5</v>
      </c>
      <c r="F2588" s="25">
        <f t="shared" si="492"/>
        <v>54841.75</v>
      </c>
      <c r="G2588" s="25">
        <f t="shared" si="481"/>
        <v>0.86565436004503871</v>
      </c>
      <c r="H2588" s="25">
        <f t="shared" si="488"/>
        <v>1.0006656594296783</v>
      </c>
      <c r="I2588" s="4">
        <f t="shared" si="482"/>
        <v>47442.41950608902</v>
      </c>
      <c r="J2588" s="25">
        <f t="shared" si="489"/>
        <v>53424.313116344892</v>
      </c>
      <c r="K2588" s="15">
        <f t="shared" si="483"/>
        <v>53459.875514144878</v>
      </c>
      <c r="L2588" s="36">
        <f t="shared" si="484"/>
        <v>-5985.8755141448783</v>
      </c>
      <c r="M2588" s="36">
        <f t="shared" si="485"/>
        <v>5985.8755141448783</v>
      </c>
      <c r="N2588" s="36">
        <f t="shared" si="486"/>
        <v>0.12608744816415043</v>
      </c>
      <c r="O2588" s="36">
        <f t="shared" si="487"/>
        <v>35830705.670839213</v>
      </c>
      <c r="P2588" s="35">
        <f t="shared" si="490"/>
        <v>35830705.670839213</v>
      </c>
    </row>
    <row r="2589" spans="1:16" ht="17" x14ac:dyDescent="0.4">
      <c r="A2589" s="1">
        <v>2588</v>
      </c>
      <c r="B2589" s="21">
        <v>42401</v>
      </c>
      <c r="C2589" s="43">
        <v>4</v>
      </c>
      <c r="D2589" s="23">
        <v>60878</v>
      </c>
      <c r="E2589" s="25">
        <f t="shared" si="491"/>
        <v>55244</v>
      </c>
      <c r="F2589" s="25">
        <f t="shared" si="492"/>
        <v>56466.375</v>
      </c>
      <c r="G2589" s="25">
        <f t="shared" si="481"/>
        <v>1.0781283551494141</v>
      </c>
      <c r="H2589" s="25">
        <f t="shared" si="488"/>
        <v>1.0012225194949984</v>
      </c>
      <c r="I2589" s="4">
        <f t="shared" si="482"/>
        <v>60803.666332541092</v>
      </c>
      <c r="J2589" s="25">
        <f t="shared" si="489"/>
        <v>53424.853782407736</v>
      </c>
      <c r="K2589" s="15">
        <f t="shared" si="483"/>
        <v>53490.166707674165</v>
      </c>
      <c r="L2589" s="36">
        <f t="shared" si="484"/>
        <v>7387.8332923258349</v>
      </c>
      <c r="M2589" s="36">
        <f t="shared" si="485"/>
        <v>7387.8332923258349</v>
      </c>
      <c r="N2589" s="36">
        <f t="shared" si="486"/>
        <v>0.12135473064696335</v>
      </c>
      <c r="O2589" s="36">
        <f t="shared" si="487"/>
        <v>54580080.755197987</v>
      </c>
      <c r="P2589" s="35">
        <f t="shared" si="490"/>
        <v>54580080.755197987</v>
      </c>
    </row>
    <row r="2590" spans="1:16" ht="17" x14ac:dyDescent="0.4">
      <c r="A2590" s="1">
        <v>2589</v>
      </c>
      <c r="B2590" s="21">
        <v>42402</v>
      </c>
      <c r="C2590" s="43">
        <v>1</v>
      </c>
      <c r="D2590" s="23">
        <v>61421</v>
      </c>
      <c r="E2590" s="25">
        <f t="shared" si="491"/>
        <v>57688.75</v>
      </c>
      <c r="F2590" s="25">
        <f t="shared" si="492"/>
        <v>57798.625</v>
      </c>
      <c r="G2590" s="25">
        <f t="shared" si="481"/>
        <v>1.0626723386585755</v>
      </c>
      <c r="H2590" s="25">
        <f t="shared" si="488"/>
        <v>0.99908176007043725</v>
      </c>
      <c r="I2590" s="4">
        <f t="shared" si="482"/>
        <v>61477.451050322146</v>
      </c>
      <c r="J2590" s="25">
        <f t="shared" si="489"/>
        <v>53425.394448470586</v>
      </c>
      <c r="K2590" s="15">
        <f t="shared" si="483"/>
        <v>53376.337118035357</v>
      </c>
      <c r="L2590" s="36">
        <f t="shared" si="484"/>
        <v>8044.662881964643</v>
      </c>
      <c r="M2590" s="36">
        <f t="shared" si="485"/>
        <v>8044.662881964643</v>
      </c>
      <c r="N2590" s="36">
        <f t="shared" si="486"/>
        <v>0.1309757718364182</v>
      </c>
      <c r="O2590" s="36">
        <f t="shared" si="487"/>
        <v>64716600.884459674</v>
      </c>
      <c r="P2590" s="35">
        <f t="shared" si="490"/>
        <v>64716600.884459674</v>
      </c>
    </row>
    <row r="2591" spans="1:16" ht="17" x14ac:dyDescent="0.4">
      <c r="A2591" s="1">
        <v>2590</v>
      </c>
      <c r="B2591" s="21">
        <v>42403</v>
      </c>
      <c r="C2591" s="43">
        <v>2</v>
      </c>
      <c r="D2591" s="23">
        <v>60982</v>
      </c>
      <c r="E2591" s="25">
        <f t="shared" si="491"/>
        <v>57908.5</v>
      </c>
      <c r="F2591" s="25">
        <f t="shared" si="492"/>
        <v>57688.375</v>
      </c>
      <c r="G2591" s="25">
        <f t="shared" si="481"/>
        <v>1.0570933918662122</v>
      </c>
      <c r="H2591" s="25">
        <f t="shared" si="488"/>
        <v>0.99903006100488578</v>
      </c>
      <c r="I2591" s="4">
        <f t="shared" si="482"/>
        <v>61041.206246247042</v>
      </c>
      <c r="J2591" s="25">
        <f t="shared" si="489"/>
        <v>53425.935114533429</v>
      </c>
      <c r="K2591" s="15">
        <f t="shared" si="483"/>
        <v>53374.1152167154</v>
      </c>
      <c r="L2591" s="36">
        <f t="shared" si="484"/>
        <v>7607.8847832846004</v>
      </c>
      <c r="M2591" s="36">
        <f t="shared" si="485"/>
        <v>7607.8847832846004</v>
      </c>
      <c r="N2591" s="36">
        <f t="shared" si="486"/>
        <v>0.12475623599233546</v>
      </c>
      <c r="O2591" s="36">
        <f t="shared" si="487"/>
        <v>57879910.875733368</v>
      </c>
      <c r="P2591" s="35">
        <f t="shared" si="490"/>
        <v>57879910.875733368</v>
      </c>
    </row>
    <row r="2592" spans="1:16" ht="17" x14ac:dyDescent="0.4">
      <c r="A2592" s="1">
        <v>2591</v>
      </c>
      <c r="B2592" s="21">
        <v>42404</v>
      </c>
      <c r="C2592" s="43">
        <v>3</v>
      </c>
      <c r="D2592" s="23">
        <v>48353</v>
      </c>
      <c r="E2592" s="25">
        <f t="shared" si="491"/>
        <v>57468.25</v>
      </c>
      <c r="F2592" s="25">
        <f t="shared" si="492"/>
        <v>56317.375</v>
      </c>
      <c r="G2592" s="25">
        <f t="shared" si="481"/>
        <v>0.85858050024526178</v>
      </c>
      <c r="H2592" s="25">
        <f t="shared" si="488"/>
        <v>1.0006656594296783</v>
      </c>
      <c r="I2592" s="4">
        <f t="shared" si="482"/>
        <v>48320.834780678313</v>
      </c>
      <c r="J2592" s="25">
        <f t="shared" si="489"/>
        <v>53426.475780596273</v>
      </c>
      <c r="K2592" s="15">
        <f t="shared" si="483"/>
        <v>53462.039617994109</v>
      </c>
      <c r="L2592" s="36">
        <f t="shared" si="484"/>
        <v>-5109.039617994109</v>
      </c>
      <c r="M2592" s="36">
        <f t="shared" si="485"/>
        <v>5109.039617994109</v>
      </c>
      <c r="N2592" s="36">
        <f t="shared" si="486"/>
        <v>0.10566127475015219</v>
      </c>
      <c r="O2592" s="36">
        <f t="shared" si="487"/>
        <v>26102285.818233389</v>
      </c>
      <c r="P2592" s="35">
        <f t="shared" si="490"/>
        <v>26102285.818233389</v>
      </c>
    </row>
    <row r="2593" spans="1:16" ht="17" x14ac:dyDescent="0.4">
      <c r="A2593" s="1">
        <v>2592</v>
      </c>
      <c r="B2593" s="21">
        <v>42405</v>
      </c>
      <c r="C2593" s="43">
        <v>4</v>
      </c>
      <c r="D2593" s="23">
        <v>59117</v>
      </c>
      <c r="E2593" s="25">
        <f t="shared" si="491"/>
        <v>55166.5</v>
      </c>
      <c r="F2593" s="25">
        <f t="shared" si="492"/>
        <v>53486</v>
      </c>
      <c r="G2593" s="25">
        <f t="shared" si="481"/>
        <v>1.1052798863253936</v>
      </c>
      <c r="H2593" s="25">
        <f t="shared" si="488"/>
        <v>1.0012225194949984</v>
      </c>
      <c r="I2593" s="4">
        <f t="shared" si="482"/>
        <v>59044.816560675972</v>
      </c>
      <c r="J2593" s="25">
        <f t="shared" si="489"/>
        <v>53427.016446659116</v>
      </c>
      <c r="K2593" s="15">
        <f t="shared" si="483"/>
        <v>53492.332015824759</v>
      </c>
      <c r="L2593" s="36">
        <f t="shared" si="484"/>
        <v>5624.6679841752411</v>
      </c>
      <c r="M2593" s="36">
        <f t="shared" si="485"/>
        <v>5624.6679841752411</v>
      </c>
      <c r="N2593" s="36">
        <f t="shared" si="486"/>
        <v>9.5144678927808257E-2</v>
      </c>
      <c r="O2593" s="36">
        <f t="shared" si="487"/>
        <v>31636889.932205971</v>
      </c>
      <c r="P2593" s="35">
        <f t="shared" si="490"/>
        <v>31636889.932205971</v>
      </c>
    </row>
    <row r="2594" spans="1:16" ht="17" x14ac:dyDescent="0.4">
      <c r="A2594" s="1">
        <v>2593</v>
      </c>
      <c r="B2594" s="21">
        <v>42406</v>
      </c>
      <c r="C2594" s="43">
        <v>1</v>
      </c>
      <c r="D2594" s="23">
        <v>52214</v>
      </c>
      <c r="E2594" s="25">
        <f t="shared" si="491"/>
        <v>51805.5</v>
      </c>
      <c r="F2594" s="25">
        <f t="shared" si="492"/>
        <v>52884.125</v>
      </c>
      <c r="G2594" s="25">
        <f t="shared" si="481"/>
        <v>0.98732842795451381</v>
      </c>
      <c r="H2594" s="25">
        <f t="shared" si="488"/>
        <v>0.99908176007043725</v>
      </c>
      <c r="I2594" s="4">
        <f t="shared" si="482"/>
        <v>52261.98904513962</v>
      </c>
      <c r="J2594" s="25">
        <f t="shared" si="489"/>
        <v>53427.557112721959</v>
      </c>
      <c r="K2594" s="15">
        <f t="shared" si="483"/>
        <v>53378.497796442061</v>
      </c>
      <c r="L2594" s="36">
        <f t="shared" si="484"/>
        <v>-1164.4977964420614</v>
      </c>
      <c r="M2594" s="36">
        <f t="shared" si="485"/>
        <v>1164.4977964420614</v>
      </c>
      <c r="N2594" s="36">
        <f t="shared" si="486"/>
        <v>2.2302405416977464E-2</v>
      </c>
      <c r="O2594" s="36">
        <f t="shared" si="487"/>
        <v>1356055.1179184166</v>
      </c>
      <c r="P2594" s="35">
        <f t="shared" si="490"/>
        <v>1356055.1179184166</v>
      </c>
    </row>
    <row r="2595" spans="1:16" ht="17" x14ac:dyDescent="0.4">
      <c r="A2595" s="1">
        <v>2594</v>
      </c>
      <c r="B2595" s="21">
        <v>42407</v>
      </c>
      <c r="C2595" s="43">
        <v>2</v>
      </c>
      <c r="D2595" s="23">
        <v>47538</v>
      </c>
      <c r="E2595" s="25">
        <f t="shared" si="491"/>
        <v>53962.75</v>
      </c>
      <c r="F2595" s="25">
        <f t="shared" si="492"/>
        <v>53960</v>
      </c>
      <c r="G2595" s="25">
        <f t="shared" si="481"/>
        <v>0.88098591549295779</v>
      </c>
      <c r="H2595" s="25">
        <f t="shared" si="488"/>
        <v>0.99903006100488578</v>
      </c>
      <c r="I2595" s="4">
        <f t="shared" si="482"/>
        <v>47584.153726248594</v>
      </c>
      <c r="J2595" s="25">
        <f t="shared" si="489"/>
        <v>53428.097778784802</v>
      </c>
      <c r="K2595" s="15">
        <f t="shared" si="483"/>
        <v>53376.275783314384</v>
      </c>
      <c r="L2595" s="36">
        <f t="shared" si="484"/>
        <v>-5838.2757833143842</v>
      </c>
      <c r="M2595" s="36">
        <f t="shared" si="485"/>
        <v>5838.2757833143842</v>
      </c>
      <c r="N2595" s="36">
        <f t="shared" si="486"/>
        <v>0.12281281886731424</v>
      </c>
      <c r="O2595" s="36">
        <f t="shared" si="487"/>
        <v>34085464.122035183</v>
      </c>
      <c r="P2595" s="35">
        <f t="shared" si="490"/>
        <v>34085464.122035183</v>
      </c>
    </row>
    <row r="2596" spans="1:16" ht="17" x14ac:dyDescent="0.4">
      <c r="A2596" s="1">
        <v>2595</v>
      </c>
      <c r="B2596" s="21">
        <v>42408</v>
      </c>
      <c r="C2596" s="43">
        <v>3</v>
      </c>
      <c r="D2596" s="23">
        <v>56982</v>
      </c>
      <c r="E2596" s="25">
        <f t="shared" si="491"/>
        <v>53957.25</v>
      </c>
      <c r="F2596" s="25">
        <f t="shared" si="492"/>
        <v>54762.875</v>
      </c>
      <c r="G2596" s="25">
        <f t="shared" si="481"/>
        <v>1.0405224342220893</v>
      </c>
      <c r="H2596" s="25">
        <f t="shared" si="488"/>
        <v>1.0006656594296783</v>
      </c>
      <c r="I2596" s="4">
        <f t="shared" si="482"/>
        <v>56944.094626447411</v>
      </c>
      <c r="J2596" s="25">
        <f t="shared" si="489"/>
        <v>53428.638444847653</v>
      </c>
      <c r="K2596" s="15">
        <f t="shared" si="483"/>
        <v>53464.20372184334</v>
      </c>
      <c r="L2596" s="36">
        <f t="shared" si="484"/>
        <v>3517.7962781566603</v>
      </c>
      <c r="M2596" s="36">
        <f t="shared" si="485"/>
        <v>3517.7962781566603</v>
      </c>
      <c r="N2596" s="36">
        <f t="shared" si="486"/>
        <v>6.1735219510664074E-2</v>
      </c>
      <c r="O2596" s="36">
        <f t="shared" si="487"/>
        <v>12374890.65461285</v>
      </c>
      <c r="P2596" s="35">
        <f t="shared" si="490"/>
        <v>12374890.65461285</v>
      </c>
    </row>
    <row r="2597" spans="1:16" ht="17" x14ac:dyDescent="0.4">
      <c r="A2597" s="1">
        <v>2596</v>
      </c>
      <c r="B2597" s="21">
        <v>42409</v>
      </c>
      <c r="C2597" s="43">
        <v>4</v>
      </c>
      <c r="D2597" s="23">
        <v>59095</v>
      </c>
      <c r="E2597" s="25">
        <f t="shared" si="491"/>
        <v>55568.5</v>
      </c>
      <c r="F2597" s="25">
        <f t="shared" si="492"/>
        <v>55456.625</v>
      </c>
      <c r="G2597" s="25">
        <f t="shared" si="481"/>
        <v>1.0656075806993304</v>
      </c>
      <c r="H2597" s="25">
        <f t="shared" si="488"/>
        <v>1.0012225194949984</v>
      </c>
      <c r="I2597" s="4">
        <f t="shared" si="482"/>
        <v>59022.843423264821</v>
      </c>
      <c r="J2597" s="25">
        <f t="shared" si="489"/>
        <v>53429.179110910496</v>
      </c>
      <c r="K2597" s="15">
        <f t="shared" si="483"/>
        <v>53494.497323975345</v>
      </c>
      <c r="L2597" s="36">
        <f t="shared" si="484"/>
        <v>5600.5026760246546</v>
      </c>
      <c r="M2597" s="36">
        <f t="shared" si="485"/>
        <v>5600.5026760246546</v>
      </c>
      <c r="N2597" s="36">
        <f t="shared" si="486"/>
        <v>9.4771176512812499E-2</v>
      </c>
      <c r="O2597" s="36">
        <f t="shared" si="487"/>
        <v>31365630.224159319</v>
      </c>
      <c r="P2597" s="35">
        <f t="shared" si="490"/>
        <v>31365630.224159319</v>
      </c>
    </row>
    <row r="2598" spans="1:16" ht="17" x14ac:dyDescent="0.4">
      <c r="A2598" s="1">
        <v>2597</v>
      </c>
      <c r="B2598" s="21">
        <v>42410</v>
      </c>
      <c r="C2598" s="43">
        <v>1</v>
      </c>
      <c r="D2598" s="23">
        <v>58659</v>
      </c>
      <c r="E2598" s="25">
        <f t="shared" si="491"/>
        <v>55344.75</v>
      </c>
      <c r="F2598" s="25">
        <f t="shared" si="492"/>
        <v>55429.375</v>
      </c>
      <c r="G2598" s="25">
        <f t="shared" si="481"/>
        <v>1.0582655857115473</v>
      </c>
      <c r="H2598" s="25">
        <f t="shared" si="488"/>
        <v>0.99908176007043725</v>
      </c>
      <c r="I2598" s="4">
        <f t="shared" si="482"/>
        <v>58712.912540675774</v>
      </c>
      <c r="J2598" s="25">
        <f t="shared" si="489"/>
        <v>53429.719776973339</v>
      </c>
      <c r="K2598" s="15">
        <f t="shared" si="483"/>
        <v>53380.658474848773</v>
      </c>
      <c r="L2598" s="36">
        <f t="shared" si="484"/>
        <v>5278.341525151227</v>
      </c>
      <c r="M2598" s="36">
        <f t="shared" si="485"/>
        <v>5278.341525151227</v>
      </c>
      <c r="N2598" s="36">
        <f t="shared" si="486"/>
        <v>8.9983489748397122E-2</v>
      </c>
      <c r="O2598" s="36">
        <f t="shared" si="487"/>
        <v>27860889.25613578</v>
      </c>
      <c r="P2598" s="35">
        <f t="shared" si="490"/>
        <v>27860889.25613578</v>
      </c>
    </row>
    <row r="2599" spans="1:16" ht="17" x14ac:dyDescent="0.4">
      <c r="A2599" s="1">
        <v>2598</v>
      </c>
      <c r="B2599" s="21">
        <v>42411</v>
      </c>
      <c r="C2599" s="43">
        <v>2</v>
      </c>
      <c r="D2599" s="23">
        <v>46643</v>
      </c>
      <c r="E2599" s="25">
        <f t="shared" si="491"/>
        <v>55514</v>
      </c>
      <c r="F2599" s="25">
        <f t="shared" si="492"/>
        <v>54498.625</v>
      </c>
      <c r="G2599" s="25">
        <f t="shared" si="481"/>
        <v>0.85585645509405051</v>
      </c>
      <c r="H2599" s="25">
        <f t="shared" si="488"/>
        <v>0.99903006100488578</v>
      </c>
      <c r="I2599" s="4">
        <f t="shared" si="482"/>
        <v>46688.284788030905</v>
      </c>
      <c r="J2599" s="25">
        <f t="shared" si="489"/>
        <v>53430.260443036183</v>
      </c>
      <c r="K2599" s="15">
        <f t="shared" si="483"/>
        <v>53378.436349913376</v>
      </c>
      <c r="L2599" s="36">
        <f t="shared" si="484"/>
        <v>-6735.436349913376</v>
      </c>
      <c r="M2599" s="36">
        <f t="shared" si="485"/>
        <v>6735.436349913376</v>
      </c>
      <c r="N2599" s="36">
        <f t="shared" si="486"/>
        <v>0.14440401239014164</v>
      </c>
      <c r="O2599" s="36">
        <f t="shared" si="487"/>
        <v>45366102.823734425</v>
      </c>
      <c r="P2599" s="35">
        <f t="shared" si="490"/>
        <v>45366102.823734425</v>
      </c>
    </row>
    <row r="2600" spans="1:16" ht="17" x14ac:dyDescent="0.4">
      <c r="A2600" s="1">
        <v>2599</v>
      </c>
      <c r="B2600" s="21">
        <v>42412</v>
      </c>
      <c r="C2600" s="43">
        <v>3</v>
      </c>
      <c r="D2600" s="23">
        <v>57659</v>
      </c>
      <c r="E2600" s="25">
        <f t="shared" si="491"/>
        <v>53483.25</v>
      </c>
      <c r="F2600" s="25">
        <f t="shared" si="492"/>
        <v>52079.375</v>
      </c>
      <c r="G2600" s="25">
        <f t="shared" si="481"/>
        <v>1.1071369424076229</v>
      </c>
      <c r="H2600" s="25">
        <f t="shared" si="488"/>
        <v>1.0006656594296783</v>
      </c>
      <c r="I2600" s="4">
        <f t="shared" si="482"/>
        <v>57620.644274794344</v>
      </c>
      <c r="J2600" s="25">
        <f t="shared" si="489"/>
        <v>53430.801109099026</v>
      </c>
      <c r="K2600" s="15">
        <f t="shared" si="483"/>
        <v>53466.367825692563</v>
      </c>
      <c r="L2600" s="36">
        <f t="shared" si="484"/>
        <v>4192.6321743074368</v>
      </c>
      <c r="M2600" s="36">
        <f t="shared" si="485"/>
        <v>4192.6321743074368</v>
      </c>
      <c r="N2600" s="36">
        <f t="shared" si="486"/>
        <v>7.2714271394013721E-2</v>
      </c>
      <c r="O2600" s="36">
        <f t="shared" si="487"/>
        <v>17578164.549037904</v>
      </c>
      <c r="P2600" s="35">
        <f t="shared" si="490"/>
        <v>17578164.549037904</v>
      </c>
    </row>
    <row r="2601" spans="1:16" ht="17" x14ac:dyDescent="0.4">
      <c r="A2601" s="1">
        <v>2600</v>
      </c>
      <c r="B2601" s="21">
        <v>42413</v>
      </c>
      <c r="C2601" s="43">
        <v>4</v>
      </c>
      <c r="D2601" s="23">
        <v>50972</v>
      </c>
      <c r="E2601" s="25">
        <f t="shared" si="491"/>
        <v>50675.5</v>
      </c>
      <c r="F2601" s="25">
        <f t="shared" si="492"/>
        <v>51987.25</v>
      </c>
      <c r="G2601" s="25">
        <f t="shared" si="481"/>
        <v>0.98047117322035693</v>
      </c>
      <c r="H2601" s="25">
        <f t="shared" si="488"/>
        <v>1.0012225194949984</v>
      </c>
      <c r="I2601" s="4">
        <f t="shared" si="482"/>
        <v>50909.761823684821</v>
      </c>
      <c r="J2601" s="25">
        <f t="shared" si="489"/>
        <v>53431.341775161869</v>
      </c>
      <c r="K2601" s="15">
        <f t="shared" si="483"/>
        <v>53496.662632125925</v>
      </c>
      <c r="L2601" s="36">
        <f t="shared" si="484"/>
        <v>-2524.6626321259246</v>
      </c>
      <c r="M2601" s="36">
        <f t="shared" si="485"/>
        <v>2524.6626321259246</v>
      </c>
      <c r="N2601" s="36">
        <f t="shared" si="486"/>
        <v>4.9530382016125023E-2</v>
      </c>
      <c r="O2601" s="36">
        <f t="shared" si="487"/>
        <v>6373921.406053002</v>
      </c>
      <c r="P2601" s="35">
        <f t="shared" si="490"/>
        <v>6373921.406053002</v>
      </c>
    </row>
    <row r="2602" spans="1:16" ht="17" x14ac:dyDescent="0.4">
      <c r="A2602" s="1">
        <v>2601</v>
      </c>
      <c r="B2602" s="21">
        <v>42414</v>
      </c>
      <c r="C2602" s="43">
        <v>1</v>
      </c>
      <c r="D2602" s="23">
        <v>47428</v>
      </c>
      <c r="E2602" s="25">
        <f t="shared" si="491"/>
        <v>53299</v>
      </c>
      <c r="F2602" s="25">
        <f t="shared" si="492"/>
        <v>53562</v>
      </c>
      <c r="G2602" s="25">
        <f t="shared" si="481"/>
        <v>0.8854785108845824</v>
      </c>
      <c r="H2602" s="25">
        <f t="shared" si="488"/>
        <v>0.99908176007043725</v>
      </c>
      <c r="I2602" s="4">
        <f t="shared" si="482"/>
        <v>47471.590309742249</v>
      </c>
      <c r="J2602" s="25">
        <f t="shared" si="489"/>
        <v>53431.88244122472</v>
      </c>
      <c r="K2602" s="15">
        <f t="shared" si="483"/>
        <v>53382.819153255485</v>
      </c>
      <c r="L2602" s="36">
        <f t="shared" si="484"/>
        <v>-5954.8191532554847</v>
      </c>
      <c r="M2602" s="36">
        <f t="shared" si="485"/>
        <v>5954.8191532554847</v>
      </c>
      <c r="N2602" s="36">
        <f t="shared" si="486"/>
        <v>0.12555492859187578</v>
      </c>
      <c r="O2602" s="36">
        <f t="shared" si="487"/>
        <v>35459871.147978365</v>
      </c>
      <c r="P2602" s="35">
        <f t="shared" si="490"/>
        <v>35459871.147978365</v>
      </c>
    </row>
    <row r="2603" spans="1:16" ht="17" x14ac:dyDescent="0.4">
      <c r="A2603" s="1">
        <v>2602</v>
      </c>
      <c r="B2603" s="21">
        <v>42415</v>
      </c>
      <c r="C2603" s="43">
        <v>2</v>
      </c>
      <c r="D2603" s="23">
        <v>57137</v>
      </c>
      <c r="E2603" s="25">
        <f t="shared" si="491"/>
        <v>53825</v>
      </c>
      <c r="F2603" s="25">
        <f t="shared" si="492"/>
        <v>54845</v>
      </c>
      <c r="G2603" s="25">
        <f t="shared" si="481"/>
        <v>1.041790500501413</v>
      </c>
      <c r="H2603" s="25">
        <f t="shared" si="488"/>
        <v>0.99903006100488578</v>
      </c>
      <c r="I2603" s="4">
        <f t="shared" si="482"/>
        <v>57192.473209993397</v>
      </c>
      <c r="J2603" s="25">
        <f t="shared" si="489"/>
        <v>53432.423107287563</v>
      </c>
      <c r="K2603" s="15">
        <f t="shared" si="483"/>
        <v>53380.596916512361</v>
      </c>
      <c r="L2603" s="36">
        <f t="shared" si="484"/>
        <v>3756.4030834876394</v>
      </c>
      <c r="M2603" s="36">
        <f t="shared" si="485"/>
        <v>3756.4030834876394</v>
      </c>
      <c r="N2603" s="36">
        <f t="shared" si="486"/>
        <v>6.5743792699785419E-2</v>
      </c>
      <c r="O2603" s="36">
        <f t="shared" si="487"/>
        <v>14110564.125635445</v>
      </c>
      <c r="P2603" s="35">
        <f t="shared" si="490"/>
        <v>14110564.125635445</v>
      </c>
    </row>
    <row r="2604" spans="1:16" ht="17" x14ac:dyDescent="0.4">
      <c r="A2604" s="1">
        <v>2603</v>
      </c>
      <c r="B2604" s="21">
        <v>42416</v>
      </c>
      <c r="C2604" s="43">
        <v>3</v>
      </c>
      <c r="D2604" s="23">
        <v>59763</v>
      </c>
      <c r="E2604" s="25">
        <f t="shared" si="491"/>
        <v>55865</v>
      </c>
      <c r="F2604" s="25">
        <f t="shared" si="492"/>
        <v>55835.375</v>
      </c>
      <c r="G2604" s="25">
        <f t="shared" si="481"/>
        <v>1.0703429501458528</v>
      </c>
      <c r="H2604" s="25">
        <f t="shared" si="488"/>
        <v>1.0006656594296783</v>
      </c>
      <c r="I2604" s="4">
        <f t="shared" si="482"/>
        <v>59723.244659021737</v>
      </c>
      <c r="J2604" s="25">
        <f t="shared" si="489"/>
        <v>53432.963773350406</v>
      </c>
      <c r="K2604" s="15">
        <f t="shared" si="483"/>
        <v>53468.531929541794</v>
      </c>
      <c r="L2604" s="36">
        <f t="shared" si="484"/>
        <v>6294.4680704582061</v>
      </c>
      <c r="M2604" s="36">
        <f t="shared" si="485"/>
        <v>6294.4680704582061</v>
      </c>
      <c r="N2604" s="36">
        <f t="shared" si="486"/>
        <v>0.10532383030400425</v>
      </c>
      <c r="O2604" s="36">
        <f t="shared" si="487"/>
        <v>39620328.290017851</v>
      </c>
      <c r="P2604" s="35">
        <f t="shared" si="490"/>
        <v>39620328.290017851</v>
      </c>
    </row>
    <row r="2605" spans="1:16" ht="17" x14ac:dyDescent="0.4">
      <c r="A2605" s="1">
        <v>2604</v>
      </c>
      <c r="B2605" s="21">
        <v>42417</v>
      </c>
      <c r="C2605" s="43">
        <v>4</v>
      </c>
      <c r="D2605" s="23">
        <v>59132</v>
      </c>
      <c r="E2605" s="25">
        <f t="shared" si="491"/>
        <v>55805.75</v>
      </c>
      <c r="F2605" s="25">
        <f t="shared" si="492"/>
        <v>55857.25</v>
      </c>
      <c r="G2605" s="25">
        <f t="shared" ref="G2605:G2668" si="493">D2605/F2605</f>
        <v>1.0586271253955395</v>
      </c>
      <c r="H2605" s="25">
        <f t="shared" si="488"/>
        <v>1.0012225194949984</v>
      </c>
      <c r="I2605" s="4">
        <f t="shared" ref="I2605:I2668" si="494">D2605/H2605</f>
        <v>59059.798245274476</v>
      </c>
      <c r="J2605" s="25">
        <f t="shared" si="489"/>
        <v>53433.504439413249</v>
      </c>
      <c r="K2605" s="15">
        <f t="shared" ref="K2605:K2668" si="495">H2605*J2605</f>
        <v>53498.827940276518</v>
      </c>
      <c r="L2605" s="36">
        <f t="shared" ref="L2605:L2668" si="496">D2605-K2605</f>
        <v>5633.1720597234817</v>
      </c>
      <c r="M2605" s="36">
        <f t="shared" ref="M2605:M2668" si="497">ABS(L2605)</f>
        <v>5633.1720597234817</v>
      </c>
      <c r="N2605" s="36">
        <f t="shared" ref="N2605:N2668" si="498">M2605/D2605</f>
        <v>9.526435871818105E-2</v>
      </c>
      <c r="O2605" s="36">
        <f t="shared" ref="O2605:O2668" si="499">L2605^2</f>
        <v>31732627.454449292</v>
      </c>
      <c r="P2605" s="35">
        <f t="shared" si="490"/>
        <v>31732627.454449292</v>
      </c>
    </row>
    <row r="2606" spans="1:16" ht="17" x14ac:dyDescent="0.4">
      <c r="A2606" s="1">
        <v>2605</v>
      </c>
      <c r="B2606" s="21">
        <v>42418</v>
      </c>
      <c r="C2606" s="43">
        <v>1</v>
      </c>
      <c r="D2606" s="23">
        <v>47191</v>
      </c>
      <c r="E2606" s="25">
        <f t="shared" si="491"/>
        <v>55908.75</v>
      </c>
      <c r="F2606" s="25">
        <f t="shared" si="492"/>
        <v>54857.125</v>
      </c>
      <c r="G2606" s="25">
        <f t="shared" si="493"/>
        <v>0.86025288419690238</v>
      </c>
      <c r="H2606" s="25">
        <f t="shared" si="488"/>
        <v>0.99908176007043725</v>
      </c>
      <c r="I2606" s="4">
        <f t="shared" si="494"/>
        <v>47234.372486865279</v>
      </c>
      <c r="J2606" s="25">
        <f t="shared" si="489"/>
        <v>53434.045105476092</v>
      </c>
      <c r="K2606" s="15">
        <f t="shared" si="495"/>
        <v>53384.979831662189</v>
      </c>
      <c r="L2606" s="36">
        <f t="shared" si="496"/>
        <v>-6193.9798316621891</v>
      </c>
      <c r="M2606" s="36">
        <f t="shared" si="497"/>
        <v>6193.9798316621891</v>
      </c>
      <c r="N2606" s="36">
        <f t="shared" si="498"/>
        <v>0.13125341339794006</v>
      </c>
      <c r="O2606" s="36">
        <f t="shared" si="499"/>
        <v>38365386.155037962</v>
      </c>
      <c r="P2606" s="35">
        <f t="shared" si="490"/>
        <v>38365386.155037962</v>
      </c>
    </row>
    <row r="2607" spans="1:16" ht="17" x14ac:dyDescent="0.4">
      <c r="A2607" s="1">
        <v>2606</v>
      </c>
      <c r="B2607" s="21">
        <v>42419</v>
      </c>
      <c r="C2607" s="43">
        <v>2</v>
      </c>
      <c r="D2607" s="23">
        <v>57549</v>
      </c>
      <c r="E2607" s="25">
        <f t="shared" si="491"/>
        <v>53805.5</v>
      </c>
      <c r="F2607" s="25">
        <f t="shared" si="492"/>
        <v>52161</v>
      </c>
      <c r="G2607" s="25">
        <f t="shared" si="493"/>
        <v>1.103295565652499</v>
      </c>
      <c r="H2607" s="25">
        <f t="shared" si="488"/>
        <v>0.99903006100488578</v>
      </c>
      <c r="I2607" s="4">
        <f t="shared" si="494"/>
        <v>57604.873212837745</v>
      </c>
      <c r="J2607" s="25">
        <f t="shared" si="489"/>
        <v>53434.585771538943</v>
      </c>
      <c r="K2607" s="15">
        <f t="shared" si="495"/>
        <v>53382.757483111352</v>
      </c>
      <c r="L2607" s="36">
        <f t="shared" si="496"/>
        <v>4166.2425168886475</v>
      </c>
      <c r="M2607" s="36">
        <f t="shared" si="497"/>
        <v>4166.2425168886475</v>
      </c>
      <c r="N2607" s="36">
        <f t="shared" si="498"/>
        <v>7.2394698724367892E-2</v>
      </c>
      <c r="O2607" s="36">
        <f t="shared" si="499"/>
        <v>17357576.709530652</v>
      </c>
      <c r="P2607" s="35">
        <f t="shared" si="490"/>
        <v>17357576.709530652</v>
      </c>
    </row>
    <row r="2608" spans="1:16" ht="17" x14ac:dyDescent="0.4">
      <c r="A2608" s="1">
        <v>2607</v>
      </c>
      <c r="B2608" s="21">
        <v>42420</v>
      </c>
      <c r="C2608" s="43">
        <v>3</v>
      </c>
      <c r="D2608" s="23">
        <v>51350</v>
      </c>
      <c r="E2608" s="25">
        <f t="shared" si="491"/>
        <v>50516.5</v>
      </c>
      <c r="F2608" s="25">
        <f t="shared" si="492"/>
        <v>51488.875</v>
      </c>
      <c r="G2608" s="25">
        <f t="shared" si="493"/>
        <v>0.99730281541400934</v>
      </c>
      <c r="H2608" s="25">
        <f t="shared" si="488"/>
        <v>1.0006656594296783</v>
      </c>
      <c r="I2608" s="4">
        <f t="shared" si="494"/>
        <v>51315.841126462292</v>
      </c>
      <c r="J2608" s="25">
        <f t="shared" si="489"/>
        <v>53435.126437601786</v>
      </c>
      <c r="K2608" s="15">
        <f t="shared" si="495"/>
        <v>53470.696033391032</v>
      </c>
      <c r="L2608" s="36">
        <f t="shared" si="496"/>
        <v>-2120.696033391032</v>
      </c>
      <c r="M2608" s="36">
        <f t="shared" si="497"/>
        <v>2120.696033391032</v>
      </c>
      <c r="N2608" s="36">
        <f t="shared" si="498"/>
        <v>4.129885167265885E-2</v>
      </c>
      <c r="O2608" s="36">
        <f t="shared" si="499"/>
        <v>4497351.6660404569</v>
      </c>
      <c r="P2608" s="35">
        <f t="shared" si="490"/>
        <v>4497351.6660404569</v>
      </c>
    </row>
    <row r="2609" spans="1:16" ht="17" x14ac:dyDescent="0.4">
      <c r="A2609" s="1">
        <v>2608</v>
      </c>
      <c r="B2609" s="21">
        <v>42421</v>
      </c>
      <c r="C2609" s="43">
        <v>4</v>
      </c>
      <c r="D2609" s="23">
        <v>45976</v>
      </c>
      <c r="E2609" s="25">
        <f t="shared" si="491"/>
        <v>52461.25</v>
      </c>
      <c r="F2609" s="25">
        <f t="shared" si="492"/>
        <v>52172.875</v>
      </c>
      <c r="G2609" s="25">
        <f t="shared" si="493"/>
        <v>0.88122419935646634</v>
      </c>
      <c r="H2609" s="25">
        <f t="shared" si="488"/>
        <v>1.0012225194949984</v>
      </c>
      <c r="I2609" s="4">
        <f t="shared" si="494"/>
        <v>45919.862073407618</v>
      </c>
      <c r="J2609" s="25">
        <f t="shared" si="489"/>
        <v>53435.667103664629</v>
      </c>
      <c r="K2609" s="15">
        <f t="shared" si="495"/>
        <v>53500.993248427105</v>
      </c>
      <c r="L2609" s="36">
        <f t="shared" si="496"/>
        <v>-7524.9932484271048</v>
      </c>
      <c r="M2609" s="36">
        <f t="shared" si="497"/>
        <v>7524.9932484271048</v>
      </c>
      <c r="N2609" s="36">
        <f t="shared" si="498"/>
        <v>0.16367220394177626</v>
      </c>
      <c r="O2609" s="36">
        <f t="shared" si="499"/>
        <v>56625523.38887351</v>
      </c>
      <c r="P2609" s="35">
        <f t="shared" si="490"/>
        <v>56625523.38887351</v>
      </c>
    </row>
    <row r="2610" spans="1:16" ht="17" x14ac:dyDescent="0.4">
      <c r="A2610" s="1">
        <v>2609</v>
      </c>
      <c r="B2610" s="21">
        <v>42422</v>
      </c>
      <c r="C2610" s="43">
        <v>1</v>
      </c>
      <c r="D2610" s="23">
        <v>54970</v>
      </c>
      <c r="E2610" s="25">
        <f t="shared" si="491"/>
        <v>51884.5</v>
      </c>
      <c r="F2610" s="25">
        <f t="shared" si="492"/>
        <v>52223.125</v>
      </c>
      <c r="G2610" s="25">
        <f t="shared" si="493"/>
        <v>1.0525988247543594</v>
      </c>
      <c r="H2610" s="25">
        <f t="shared" si="488"/>
        <v>0.99908176007043725</v>
      </c>
      <c r="I2610" s="4">
        <f t="shared" si="494"/>
        <v>55020.522040282776</v>
      </c>
      <c r="J2610" s="25">
        <f t="shared" si="489"/>
        <v>53436.207769727473</v>
      </c>
      <c r="K2610" s="15">
        <f t="shared" si="495"/>
        <v>53387.140510068901</v>
      </c>
      <c r="L2610" s="36">
        <f t="shared" si="496"/>
        <v>1582.8594899310992</v>
      </c>
      <c r="M2610" s="36">
        <f t="shared" si="497"/>
        <v>1582.8594899310992</v>
      </c>
      <c r="N2610" s="36">
        <f t="shared" si="498"/>
        <v>2.87949698004566E-2</v>
      </c>
      <c r="O2610" s="36">
        <f t="shared" si="499"/>
        <v>2505444.1648649396</v>
      </c>
      <c r="P2610" s="35">
        <f t="shared" si="490"/>
        <v>2505444.1648649396</v>
      </c>
    </row>
    <row r="2611" spans="1:16" ht="17" x14ac:dyDescent="0.4">
      <c r="A2611" s="1">
        <v>2610</v>
      </c>
      <c r="B2611" s="21">
        <v>42423</v>
      </c>
      <c r="C2611" s="43">
        <v>2</v>
      </c>
      <c r="D2611" s="23">
        <v>55242</v>
      </c>
      <c r="E2611" s="25">
        <f t="shared" si="491"/>
        <v>52561.75</v>
      </c>
      <c r="F2611" s="25">
        <f t="shared" si="492"/>
        <v>52181.125</v>
      </c>
      <c r="G2611" s="25">
        <f t="shared" si="493"/>
        <v>1.0586586624952987</v>
      </c>
      <c r="H2611" s="25">
        <f t="shared" si="488"/>
        <v>0.99903006100488578</v>
      </c>
      <c r="I2611" s="4">
        <f t="shared" si="494"/>
        <v>55295.633391085554</v>
      </c>
      <c r="J2611" s="25">
        <f t="shared" si="489"/>
        <v>53436.748435790316</v>
      </c>
      <c r="K2611" s="15">
        <f t="shared" si="495"/>
        <v>53384.918049710337</v>
      </c>
      <c r="L2611" s="36">
        <f t="shared" si="496"/>
        <v>1857.0819502896629</v>
      </c>
      <c r="M2611" s="36">
        <f t="shared" si="497"/>
        <v>1857.0819502896629</v>
      </c>
      <c r="N2611" s="36">
        <f t="shared" si="498"/>
        <v>3.3617210642077823E-2</v>
      </c>
      <c r="O2611" s="36">
        <f t="shared" si="499"/>
        <v>3448753.3700916581</v>
      </c>
      <c r="P2611" s="35">
        <f t="shared" si="490"/>
        <v>3448753.3700916581</v>
      </c>
    </row>
    <row r="2612" spans="1:16" ht="17" x14ac:dyDescent="0.4">
      <c r="A2612" s="1">
        <v>2611</v>
      </c>
      <c r="B2612" s="21">
        <v>42424</v>
      </c>
      <c r="C2612" s="43">
        <v>3</v>
      </c>
      <c r="D2612" s="23">
        <v>54059</v>
      </c>
      <c r="E2612" s="25">
        <f t="shared" si="491"/>
        <v>51800.5</v>
      </c>
      <c r="F2612" s="25">
        <f t="shared" si="492"/>
        <v>51521.375</v>
      </c>
      <c r="G2612" s="25">
        <f t="shared" si="493"/>
        <v>1.049253829114615</v>
      </c>
      <c r="H2612" s="25">
        <f t="shared" si="488"/>
        <v>1.0006656594296783</v>
      </c>
      <c r="I2612" s="4">
        <f t="shared" si="494"/>
        <v>54023.039054633402</v>
      </c>
      <c r="J2612" s="25">
        <f t="shared" si="489"/>
        <v>53437.289101853159</v>
      </c>
      <c r="K2612" s="15">
        <f t="shared" si="495"/>
        <v>53472.860137240255</v>
      </c>
      <c r="L2612" s="36">
        <f t="shared" si="496"/>
        <v>586.13986275974457</v>
      </c>
      <c r="M2612" s="36">
        <f t="shared" si="497"/>
        <v>586.13986275974457</v>
      </c>
      <c r="N2612" s="36">
        <f t="shared" si="498"/>
        <v>1.0842595363579507E-2</v>
      </c>
      <c r="O2612" s="36">
        <f t="shared" si="499"/>
        <v>343559.93871601223</v>
      </c>
      <c r="P2612" s="35">
        <f t="shared" si="490"/>
        <v>343559.93871601223</v>
      </c>
    </row>
    <row r="2613" spans="1:16" ht="17" x14ac:dyDescent="0.4">
      <c r="A2613" s="1">
        <v>2612</v>
      </c>
      <c r="B2613" s="21">
        <v>42425</v>
      </c>
      <c r="C2613" s="43">
        <v>4</v>
      </c>
      <c r="D2613" s="23">
        <v>42931</v>
      </c>
      <c r="E2613" s="25">
        <f t="shared" si="491"/>
        <v>51242.25</v>
      </c>
      <c r="F2613" s="25">
        <f t="shared" si="492"/>
        <v>50233.375</v>
      </c>
      <c r="G2613" s="25">
        <f t="shared" si="493"/>
        <v>0.85463100976193618</v>
      </c>
      <c r="H2613" s="25">
        <f t="shared" si="488"/>
        <v>1.0012225194949984</v>
      </c>
      <c r="I2613" s="4">
        <f t="shared" si="494"/>
        <v>42878.58009991001</v>
      </c>
      <c r="J2613" s="25">
        <f t="shared" si="489"/>
        <v>53437.82976791601</v>
      </c>
      <c r="K2613" s="15">
        <f t="shared" si="495"/>
        <v>53503.158556577691</v>
      </c>
      <c r="L2613" s="36">
        <f t="shared" si="496"/>
        <v>-10572.158556577691</v>
      </c>
      <c r="M2613" s="36">
        <f t="shared" si="497"/>
        <v>10572.158556577691</v>
      </c>
      <c r="N2613" s="36">
        <f t="shared" si="498"/>
        <v>0.24625931277113722</v>
      </c>
      <c r="O2613" s="36">
        <f t="shared" si="499"/>
        <v>111770536.54541889</v>
      </c>
      <c r="P2613" s="35">
        <f t="shared" si="490"/>
        <v>111770536.54541889</v>
      </c>
    </row>
    <row r="2614" spans="1:16" ht="17" x14ac:dyDescent="0.4">
      <c r="A2614" s="1">
        <v>2613</v>
      </c>
      <c r="B2614" s="21">
        <v>42426</v>
      </c>
      <c r="C2614" s="43">
        <v>1</v>
      </c>
      <c r="D2614" s="23">
        <v>52737</v>
      </c>
      <c r="E2614" s="25">
        <f t="shared" si="491"/>
        <v>49224.5</v>
      </c>
      <c r="F2614" s="25">
        <f t="shared" si="492"/>
        <v>47822</v>
      </c>
      <c r="G2614" s="25">
        <f t="shared" si="493"/>
        <v>1.1027769645769729</v>
      </c>
      <c r="H2614" s="25">
        <f t="shared" si="488"/>
        <v>0.99908176007043725</v>
      </c>
      <c r="I2614" s="4">
        <f t="shared" si="494"/>
        <v>52785.469726003139</v>
      </c>
      <c r="J2614" s="25">
        <f t="shared" si="489"/>
        <v>53438.370433978853</v>
      </c>
      <c r="K2614" s="15">
        <f t="shared" si="495"/>
        <v>53389.301188475605</v>
      </c>
      <c r="L2614" s="36">
        <f t="shared" si="496"/>
        <v>-652.30118847560516</v>
      </c>
      <c r="M2614" s="36">
        <f t="shared" si="497"/>
        <v>652.30118847560516</v>
      </c>
      <c r="N2614" s="36">
        <f t="shared" si="498"/>
        <v>1.2368947579035689E-2</v>
      </c>
      <c r="O2614" s="36">
        <f t="shared" si="499"/>
        <v>425496.84048668697</v>
      </c>
      <c r="P2614" s="35">
        <f t="shared" si="490"/>
        <v>425496.84048668697</v>
      </c>
    </row>
    <row r="2615" spans="1:16" ht="17" x14ac:dyDescent="0.4">
      <c r="A2615" s="1">
        <v>2614</v>
      </c>
      <c r="B2615" s="21">
        <v>42427</v>
      </c>
      <c r="C2615" s="43">
        <v>2</v>
      </c>
      <c r="D2615" s="23">
        <v>47171</v>
      </c>
      <c r="E2615" s="25">
        <f t="shared" si="491"/>
        <v>46419.5</v>
      </c>
      <c r="F2615" s="25">
        <f t="shared" si="492"/>
        <v>47657.5</v>
      </c>
      <c r="G2615" s="25">
        <f t="shared" si="493"/>
        <v>0.98979174316739238</v>
      </c>
      <c r="H2615" s="25">
        <f t="shared" si="488"/>
        <v>0.99903006100488578</v>
      </c>
      <c r="I2615" s="4">
        <f t="shared" si="494"/>
        <v>47216.79741303531</v>
      </c>
      <c r="J2615" s="25">
        <f t="shared" si="489"/>
        <v>53438.911100041696</v>
      </c>
      <c r="K2615" s="15">
        <f t="shared" si="495"/>
        <v>53387.078616309322</v>
      </c>
      <c r="L2615" s="36">
        <f t="shared" si="496"/>
        <v>-6216.0786163093217</v>
      </c>
      <c r="M2615" s="36">
        <f t="shared" si="497"/>
        <v>6216.0786163093217</v>
      </c>
      <c r="N2615" s="36">
        <f t="shared" si="498"/>
        <v>0.13177754587160165</v>
      </c>
      <c r="O2615" s="36">
        <f t="shared" si="499"/>
        <v>38639633.364138015</v>
      </c>
      <c r="P2615" s="35">
        <f t="shared" si="490"/>
        <v>38639633.364138015</v>
      </c>
    </row>
    <row r="2616" spans="1:16" ht="17" x14ac:dyDescent="0.4">
      <c r="A2616" s="1">
        <v>2615</v>
      </c>
      <c r="B2616" s="21">
        <v>42428</v>
      </c>
      <c r="C2616" s="43">
        <v>3</v>
      </c>
      <c r="D2616" s="23">
        <v>42839</v>
      </c>
      <c r="E2616" s="25">
        <f t="shared" si="491"/>
        <v>48895.5</v>
      </c>
      <c r="F2616" s="25">
        <f t="shared" si="492"/>
        <v>49445.25</v>
      </c>
      <c r="G2616" s="25">
        <f t="shared" si="493"/>
        <v>0.86639262618755086</v>
      </c>
      <c r="H2616" s="25">
        <f t="shared" si="488"/>
        <v>1.0006656594296783</v>
      </c>
      <c r="I2616" s="4">
        <f t="shared" si="494"/>
        <v>42810.502785131808</v>
      </c>
      <c r="J2616" s="25">
        <f t="shared" si="489"/>
        <v>53439.451766104539</v>
      </c>
      <c r="K2616" s="15">
        <f t="shared" si="495"/>
        <v>53475.024241089486</v>
      </c>
      <c r="L2616" s="36">
        <f t="shared" si="496"/>
        <v>-10636.024241089486</v>
      </c>
      <c r="M2616" s="36">
        <f t="shared" si="497"/>
        <v>10636.024241089486</v>
      </c>
      <c r="N2616" s="36">
        <f t="shared" si="498"/>
        <v>0.24827900373700335</v>
      </c>
      <c r="O2616" s="36">
        <f t="shared" si="499"/>
        <v>113125011.65704317</v>
      </c>
      <c r="P2616" s="35">
        <f t="shared" si="490"/>
        <v>113125011.65704317</v>
      </c>
    </row>
    <row r="2617" spans="1:16" ht="17" x14ac:dyDescent="0.4">
      <c r="A2617" s="1">
        <v>2616</v>
      </c>
      <c r="B2617" s="21">
        <v>42429</v>
      </c>
      <c r="C2617" s="43">
        <v>4</v>
      </c>
      <c r="D2617" s="23">
        <v>52835</v>
      </c>
      <c r="E2617" s="25">
        <f t="shared" si="491"/>
        <v>49995</v>
      </c>
      <c r="F2617" s="25">
        <f t="shared" si="492"/>
        <v>51429.375</v>
      </c>
      <c r="G2617" s="25">
        <f t="shared" si="493"/>
        <v>1.0273311701726884</v>
      </c>
      <c r="H2617" s="25">
        <f t="shared" si="488"/>
        <v>1.0012225194949984</v>
      </c>
      <c r="I2617" s="4">
        <f t="shared" si="494"/>
        <v>52770.487050819815</v>
      </c>
      <c r="J2617" s="25">
        <f t="shared" si="489"/>
        <v>53439.992432167383</v>
      </c>
      <c r="K2617" s="15">
        <f t="shared" si="495"/>
        <v>53505.323864728278</v>
      </c>
      <c r="L2617" s="36">
        <f t="shared" si="496"/>
        <v>-670.32386472827784</v>
      </c>
      <c r="M2617" s="36">
        <f t="shared" si="497"/>
        <v>670.32386472827784</v>
      </c>
      <c r="N2617" s="36">
        <f t="shared" si="498"/>
        <v>1.2687117719850059E-2</v>
      </c>
      <c r="O2617" s="36">
        <f t="shared" si="499"/>
        <v>449334.0836242545</v>
      </c>
      <c r="P2617" s="35">
        <f t="shared" si="490"/>
        <v>449334.0836242545</v>
      </c>
    </row>
    <row r="2618" spans="1:16" ht="17" x14ac:dyDescent="0.4">
      <c r="A2618" s="1">
        <v>2617</v>
      </c>
      <c r="B2618" s="21">
        <v>42430</v>
      </c>
      <c r="C2618" s="43">
        <v>1</v>
      </c>
      <c r="D2618" s="24">
        <v>57135</v>
      </c>
      <c r="E2618" s="25">
        <f t="shared" si="491"/>
        <v>52863.75</v>
      </c>
      <c r="F2618" s="25">
        <f t="shared" si="492"/>
        <v>53501.625</v>
      </c>
      <c r="G2618" s="25">
        <f t="shared" si="493"/>
        <v>1.0679114886697367</v>
      </c>
      <c r="H2618" s="25">
        <f t="shared" si="488"/>
        <v>0.99908176007043725</v>
      </c>
      <c r="I2618" s="4">
        <f t="shared" si="494"/>
        <v>57187.51185685931</v>
      </c>
      <c r="J2618" s="25">
        <f t="shared" si="489"/>
        <v>53440.533098230226</v>
      </c>
      <c r="K2618" s="15">
        <f t="shared" si="495"/>
        <v>53391.46186688231</v>
      </c>
      <c r="L2618" s="36">
        <f t="shared" si="496"/>
        <v>3743.5381331176904</v>
      </c>
      <c r="M2618" s="36">
        <f t="shared" si="497"/>
        <v>3743.5381331176904</v>
      </c>
      <c r="N2618" s="36">
        <f t="shared" si="498"/>
        <v>6.5520926456947418E-2</v>
      </c>
      <c r="O2618" s="36">
        <f t="shared" si="499"/>
        <v>14014077.754106283</v>
      </c>
      <c r="P2618" s="35">
        <f t="shared" si="490"/>
        <v>14014077.754106283</v>
      </c>
    </row>
    <row r="2619" spans="1:16" ht="17" x14ac:dyDescent="0.4">
      <c r="A2619" s="1">
        <v>2618</v>
      </c>
      <c r="B2619" s="21">
        <v>42431</v>
      </c>
      <c r="C2619" s="43">
        <v>2</v>
      </c>
      <c r="D2619" s="24">
        <v>58646</v>
      </c>
      <c r="E2619" s="25">
        <f t="shared" si="491"/>
        <v>54139.5</v>
      </c>
      <c r="F2619" s="25">
        <f t="shared" si="492"/>
        <v>55010.75</v>
      </c>
      <c r="G2619" s="25">
        <f t="shared" si="493"/>
        <v>1.0660825384129466</v>
      </c>
      <c r="H2619" s="25">
        <f t="shared" si="488"/>
        <v>0.99903006100488578</v>
      </c>
      <c r="I2619" s="4">
        <f t="shared" si="494"/>
        <v>58702.938268954844</v>
      </c>
      <c r="J2619" s="25">
        <f t="shared" si="489"/>
        <v>53441.073764293076</v>
      </c>
      <c r="K2619" s="15">
        <f t="shared" si="495"/>
        <v>53389.239182908314</v>
      </c>
      <c r="L2619" s="36">
        <f t="shared" si="496"/>
        <v>5256.7608170916865</v>
      </c>
      <c r="M2619" s="36">
        <f t="shared" si="497"/>
        <v>5256.7608170916865</v>
      </c>
      <c r="N2619" s="36">
        <f t="shared" si="498"/>
        <v>8.9635453689794475E-2</v>
      </c>
      <c r="O2619" s="36">
        <f t="shared" si="499"/>
        <v>27633534.288110454</v>
      </c>
      <c r="P2619" s="35">
        <f t="shared" si="490"/>
        <v>27633534.288110454</v>
      </c>
    </row>
    <row r="2620" spans="1:16" ht="17" x14ac:dyDescent="0.4">
      <c r="A2620" s="1">
        <v>2619</v>
      </c>
      <c r="B2620" s="21">
        <v>42432</v>
      </c>
      <c r="C2620" s="43">
        <v>3</v>
      </c>
      <c r="D2620" s="24">
        <v>47942</v>
      </c>
      <c r="E2620" s="25">
        <f t="shared" si="491"/>
        <v>55882</v>
      </c>
      <c r="F2620" s="25">
        <f t="shared" si="492"/>
        <v>55111.25</v>
      </c>
      <c r="G2620" s="25">
        <f t="shared" si="493"/>
        <v>0.86991313025924832</v>
      </c>
      <c r="H2620" s="25">
        <f t="shared" si="488"/>
        <v>1.0006656594296783</v>
      </c>
      <c r="I2620" s="4">
        <f t="shared" si="494"/>
        <v>47910.108184709941</v>
      </c>
      <c r="J2620" s="25">
        <f t="shared" si="489"/>
        <v>53441.614430355919</v>
      </c>
      <c r="K2620" s="15">
        <f t="shared" si="495"/>
        <v>53477.188344938717</v>
      </c>
      <c r="L2620" s="36">
        <f t="shared" si="496"/>
        <v>-5535.1883449387169</v>
      </c>
      <c r="M2620" s="36">
        <f t="shared" si="497"/>
        <v>5535.1883449387169</v>
      </c>
      <c r="N2620" s="36">
        <f t="shared" si="498"/>
        <v>0.11545593310539229</v>
      </c>
      <c r="O2620" s="36">
        <f t="shared" si="499"/>
        <v>30638310.013945412</v>
      </c>
      <c r="P2620" s="35">
        <f t="shared" si="490"/>
        <v>30638310.013945412</v>
      </c>
    </row>
    <row r="2621" spans="1:16" ht="17" x14ac:dyDescent="0.4">
      <c r="A2621" s="1">
        <v>2620</v>
      </c>
      <c r="B2621" s="21">
        <v>42433</v>
      </c>
      <c r="C2621" s="43">
        <v>4</v>
      </c>
      <c r="D2621" s="24">
        <v>59805</v>
      </c>
      <c r="E2621" s="25">
        <f t="shared" si="491"/>
        <v>54340.5</v>
      </c>
      <c r="F2621" s="25">
        <f t="shared" si="492"/>
        <v>52789.875</v>
      </c>
      <c r="G2621" s="25">
        <f t="shared" si="493"/>
        <v>1.1328876986353917</v>
      </c>
      <c r="H2621" s="25">
        <f t="shared" si="488"/>
        <v>1.0012225194949984</v>
      </c>
      <c r="I2621" s="4">
        <f t="shared" si="494"/>
        <v>59731.976494260976</v>
      </c>
      <c r="J2621" s="25">
        <f t="shared" si="489"/>
        <v>53442.155096418763</v>
      </c>
      <c r="K2621" s="15">
        <f t="shared" si="495"/>
        <v>53507.489172878864</v>
      </c>
      <c r="L2621" s="36">
        <f t="shared" si="496"/>
        <v>6297.5108271211357</v>
      </c>
      <c r="M2621" s="36">
        <f t="shared" si="497"/>
        <v>6297.5108271211357</v>
      </c>
      <c r="N2621" s="36">
        <f t="shared" si="498"/>
        <v>0.10530074119423352</v>
      </c>
      <c r="O2621" s="36">
        <f t="shared" si="499"/>
        <v>39658642.617707931</v>
      </c>
      <c r="P2621" s="35">
        <f t="shared" si="490"/>
        <v>39658642.617707931</v>
      </c>
    </row>
    <row r="2622" spans="1:16" ht="17" x14ac:dyDescent="0.4">
      <c r="A2622" s="1">
        <v>2621</v>
      </c>
      <c r="B2622" s="21">
        <v>42434</v>
      </c>
      <c r="C2622" s="43">
        <v>1</v>
      </c>
      <c r="D2622" s="24">
        <v>50969</v>
      </c>
      <c r="E2622" s="25">
        <f t="shared" si="491"/>
        <v>51239.25</v>
      </c>
      <c r="F2622" s="25">
        <f t="shared" si="492"/>
        <v>52035</v>
      </c>
      <c r="G2622" s="25">
        <f t="shared" si="493"/>
        <v>0.9795137887960027</v>
      </c>
      <c r="H2622" s="25">
        <f t="shared" si="488"/>
        <v>0.99908176007043725</v>
      </c>
      <c r="I2622" s="4">
        <f t="shared" si="494"/>
        <v>51015.844785722627</v>
      </c>
      <c r="J2622" s="25">
        <f t="shared" si="489"/>
        <v>53442.695762481606</v>
      </c>
      <c r="K2622" s="15">
        <f t="shared" si="495"/>
        <v>53393.622545289021</v>
      </c>
      <c r="L2622" s="36">
        <f t="shared" si="496"/>
        <v>-2424.6225452890212</v>
      </c>
      <c r="M2622" s="36">
        <f t="shared" si="497"/>
        <v>2424.6225452890212</v>
      </c>
      <c r="N2622" s="36">
        <f t="shared" si="498"/>
        <v>4.7570533957680572E-2</v>
      </c>
      <c r="O2622" s="36">
        <f t="shared" si="499"/>
        <v>5878794.4871238116</v>
      </c>
      <c r="P2622" s="35">
        <f t="shared" si="490"/>
        <v>5878794.4871238116</v>
      </c>
    </row>
    <row r="2623" spans="1:16" ht="17" x14ac:dyDescent="0.4">
      <c r="A2623" s="1">
        <v>2622</v>
      </c>
      <c r="B2623" s="21">
        <v>42435</v>
      </c>
      <c r="C2623" s="43">
        <v>2</v>
      </c>
      <c r="D2623" s="24">
        <v>46241</v>
      </c>
      <c r="E2623" s="25">
        <f t="shared" si="491"/>
        <v>52830.75</v>
      </c>
      <c r="F2623" s="25">
        <f t="shared" si="492"/>
        <v>52459</v>
      </c>
      <c r="G2623" s="25">
        <f t="shared" si="493"/>
        <v>0.88146933795916815</v>
      </c>
      <c r="H2623" s="25">
        <f t="shared" si="488"/>
        <v>0.99903006100488578</v>
      </c>
      <c r="I2623" s="4">
        <f t="shared" si="494"/>
        <v>46285.894493993466</v>
      </c>
      <c r="J2623" s="25">
        <f t="shared" si="489"/>
        <v>53443.236428544449</v>
      </c>
      <c r="K2623" s="15">
        <f t="shared" si="495"/>
        <v>53391.399749507298</v>
      </c>
      <c r="L2623" s="36">
        <f t="shared" si="496"/>
        <v>-7150.3997495072981</v>
      </c>
      <c r="M2623" s="36">
        <f t="shared" si="497"/>
        <v>7150.3997495072981</v>
      </c>
      <c r="N2623" s="36">
        <f t="shared" si="498"/>
        <v>0.15463332863708176</v>
      </c>
      <c r="O2623" s="36">
        <f t="shared" si="499"/>
        <v>51128216.577754028</v>
      </c>
      <c r="P2623" s="35">
        <f t="shared" si="490"/>
        <v>51128216.577754028</v>
      </c>
    </row>
    <row r="2624" spans="1:16" ht="17" x14ac:dyDescent="0.4">
      <c r="A2624" s="1">
        <v>2623</v>
      </c>
      <c r="B2624" s="21">
        <v>42436</v>
      </c>
      <c r="C2624" s="43">
        <v>3</v>
      </c>
      <c r="D2624" s="24">
        <v>54308</v>
      </c>
      <c r="E2624" s="25">
        <f t="shared" si="491"/>
        <v>52087.25</v>
      </c>
      <c r="F2624" s="25">
        <f t="shared" si="492"/>
        <v>52874.375</v>
      </c>
      <c r="G2624" s="25">
        <f t="shared" si="493"/>
        <v>1.0271137956713436</v>
      </c>
      <c r="H2624" s="25">
        <f t="shared" si="488"/>
        <v>1.0006656594296783</v>
      </c>
      <c r="I2624" s="4">
        <f t="shared" si="494"/>
        <v>54271.873415694536</v>
      </c>
      <c r="J2624" s="25">
        <f t="shared" si="489"/>
        <v>53443.7770946073</v>
      </c>
      <c r="K2624" s="15">
        <f t="shared" si="495"/>
        <v>53479.352448787955</v>
      </c>
      <c r="L2624" s="36">
        <f t="shared" si="496"/>
        <v>828.64755121204507</v>
      </c>
      <c r="M2624" s="36">
        <f t="shared" si="497"/>
        <v>828.64755121204507</v>
      </c>
      <c r="N2624" s="36">
        <f t="shared" si="498"/>
        <v>1.5258296221772945E-2</v>
      </c>
      <c r="O2624" s="36">
        <f t="shared" si="499"/>
        <v>686656.76412971888</v>
      </c>
      <c r="P2624" s="35">
        <f t="shared" si="490"/>
        <v>686656.76412971888</v>
      </c>
    </row>
    <row r="2625" spans="1:16" ht="17" x14ac:dyDescent="0.4">
      <c r="A2625" s="1">
        <v>2624</v>
      </c>
      <c r="B2625" s="21">
        <v>42437</v>
      </c>
      <c r="C2625" s="43">
        <v>4</v>
      </c>
      <c r="D2625" s="24">
        <v>56831</v>
      </c>
      <c r="E2625" s="25">
        <f t="shared" si="491"/>
        <v>53661.5</v>
      </c>
      <c r="F2625" s="25">
        <f t="shared" si="492"/>
        <v>53523.875</v>
      </c>
      <c r="G2625" s="25">
        <f t="shared" si="493"/>
        <v>1.0617878470121977</v>
      </c>
      <c r="H2625" s="25">
        <f t="shared" si="488"/>
        <v>1.0012225194949984</v>
      </c>
      <c r="I2625" s="4">
        <f t="shared" si="494"/>
        <v>56761.607827862987</v>
      </c>
      <c r="J2625" s="25">
        <f t="shared" si="489"/>
        <v>53444.317760670143</v>
      </c>
      <c r="K2625" s="15">
        <f t="shared" si="495"/>
        <v>53509.654481029451</v>
      </c>
      <c r="L2625" s="36">
        <f t="shared" si="496"/>
        <v>3321.3455189705492</v>
      </c>
      <c r="M2625" s="36">
        <f t="shared" si="497"/>
        <v>3321.3455189705492</v>
      </c>
      <c r="N2625" s="36">
        <f t="shared" si="498"/>
        <v>5.8442496506669758E-2</v>
      </c>
      <c r="O2625" s="36">
        <f t="shared" si="499"/>
        <v>11031336.056385746</v>
      </c>
      <c r="P2625" s="35">
        <f t="shared" si="490"/>
        <v>11031336.056385746</v>
      </c>
    </row>
    <row r="2626" spans="1:16" ht="17" x14ac:dyDescent="0.4">
      <c r="A2626" s="1">
        <v>2625</v>
      </c>
      <c r="B2626" s="21">
        <v>42438</v>
      </c>
      <c r="C2626" s="43">
        <v>1</v>
      </c>
      <c r="D2626" s="24">
        <v>57266</v>
      </c>
      <c r="E2626" s="25">
        <f t="shared" si="491"/>
        <v>53386.25</v>
      </c>
      <c r="F2626" s="25">
        <f t="shared" si="492"/>
        <v>53707.125</v>
      </c>
      <c r="G2626" s="25">
        <f t="shared" si="493"/>
        <v>1.0662644853918357</v>
      </c>
      <c r="H2626" s="25">
        <f t="shared" ref="H2626:H2689" si="500">VLOOKUP(C2626,$Q$38:$S$42,3,FALSE)</f>
        <v>0.99908176007043725</v>
      </c>
      <c r="I2626" s="4">
        <f t="shared" si="494"/>
        <v>57318.632256846162</v>
      </c>
      <c r="J2626" s="25">
        <f t="shared" si="489"/>
        <v>53444.858426732986</v>
      </c>
      <c r="K2626" s="15">
        <f t="shared" si="495"/>
        <v>53395.783223695733</v>
      </c>
      <c r="L2626" s="36">
        <f t="shared" si="496"/>
        <v>3870.2167763042671</v>
      </c>
      <c r="M2626" s="36">
        <f t="shared" si="497"/>
        <v>3870.2167763042671</v>
      </c>
      <c r="N2626" s="36">
        <f t="shared" si="498"/>
        <v>6.7583151892995269E-2</v>
      </c>
      <c r="O2626" s="36">
        <f t="shared" si="499"/>
        <v>14978577.895586994</v>
      </c>
      <c r="P2626" s="35">
        <f t="shared" si="490"/>
        <v>14978577.895586994</v>
      </c>
    </row>
    <row r="2627" spans="1:16" ht="17" x14ac:dyDescent="0.4">
      <c r="A2627" s="1">
        <v>2626</v>
      </c>
      <c r="B2627" s="21">
        <v>42439</v>
      </c>
      <c r="C2627" s="43">
        <v>2</v>
      </c>
      <c r="D2627" s="24">
        <v>45140</v>
      </c>
      <c r="E2627" s="25">
        <f t="shared" si="491"/>
        <v>54028</v>
      </c>
      <c r="F2627" s="25">
        <f t="shared" si="492"/>
        <v>53237.75</v>
      </c>
      <c r="G2627" s="25">
        <f t="shared" si="493"/>
        <v>0.84789458607848756</v>
      </c>
      <c r="H2627" s="25">
        <f t="shared" si="500"/>
        <v>0.99903006100488578</v>
      </c>
      <c r="I2627" s="4">
        <f t="shared" si="494"/>
        <v>45183.825554353607</v>
      </c>
      <c r="J2627" s="25">
        <f t="shared" ref="J2627:J2690" si="501">INTERCEPT($I$2:$I$3896,$A$2:$A$3896)+SLOPE($I$2:$I$3896,$A$2:$A$3896)*A2627</f>
        <v>53445.399092795829</v>
      </c>
      <c r="K2627" s="15">
        <f t="shared" si="495"/>
        <v>53393.560316106283</v>
      </c>
      <c r="L2627" s="36">
        <f t="shared" si="496"/>
        <v>-8253.5603161062827</v>
      </c>
      <c r="M2627" s="36">
        <f t="shared" si="497"/>
        <v>8253.5603161062827</v>
      </c>
      <c r="N2627" s="36">
        <f t="shared" si="498"/>
        <v>0.1828436046988543</v>
      </c>
      <c r="O2627" s="36">
        <f t="shared" si="499"/>
        <v>68121257.891604438</v>
      </c>
      <c r="P2627" s="35">
        <f t="shared" ref="P2627:P2690" si="502">(D2627-K2627)^2</f>
        <v>68121257.891604438</v>
      </c>
    </row>
    <row r="2628" spans="1:16" ht="17" x14ac:dyDescent="0.4">
      <c r="A2628" s="1">
        <v>2627</v>
      </c>
      <c r="B2628" s="21">
        <v>42440</v>
      </c>
      <c r="C2628" s="43">
        <v>3</v>
      </c>
      <c r="D2628" s="24">
        <v>56875</v>
      </c>
      <c r="E2628" s="25">
        <f t="shared" si="491"/>
        <v>52447.5</v>
      </c>
      <c r="F2628" s="25">
        <f t="shared" si="492"/>
        <v>50961.75</v>
      </c>
      <c r="G2628" s="25">
        <f t="shared" si="493"/>
        <v>1.1160331032588167</v>
      </c>
      <c r="H2628" s="25">
        <f t="shared" si="500"/>
        <v>1.0006656594296783</v>
      </c>
      <c r="I2628" s="4">
        <f t="shared" si="494"/>
        <v>56837.165804625962</v>
      </c>
      <c r="J2628" s="25">
        <f t="shared" si="501"/>
        <v>53445.939758858673</v>
      </c>
      <c r="K2628" s="15">
        <f t="shared" si="495"/>
        <v>53481.516552637178</v>
      </c>
      <c r="L2628" s="36">
        <f t="shared" si="496"/>
        <v>3393.4834473628216</v>
      </c>
      <c r="M2628" s="36">
        <f t="shared" si="497"/>
        <v>3393.4834473628216</v>
      </c>
      <c r="N2628" s="36">
        <f t="shared" si="498"/>
        <v>5.9665643030555104E-2</v>
      </c>
      <c r="O2628" s="36">
        <f t="shared" si="499"/>
        <v>11515729.907525459</v>
      </c>
      <c r="P2628" s="35">
        <f t="shared" si="502"/>
        <v>11515729.907525459</v>
      </c>
    </row>
    <row r="2629" spans="1:16" ht="17" x14ac:dyDescent="0.4">
      <c r="A2629" s="1">
        <v>2628</v>
      </c>
      <c r="B2629" s="21">
        <v>42441</v>
      </c>
      <c r="C2629" s="43">
        <v>4</v>
      </c>
      <c r="D2629" s="24">
        <v>50509</v>
      </c>
      <c r="E2629" s="25">
        <f t="shared" ref="E2629:E2692" si="503">AVERAGE(D2627:D2630)</f>
        <v>49476</v>
      </c>
      <c r="F2629" s="25">
        <f t="shared" ref="F2629:F2692" si="504">AVERAGE(E2629:E2630)</f>
        <v>50776.5</v>
      </c>
      <c r="G2629" s="25">
        <f t="shared" si="493"/>
        <v>0.99473181491437968</v>
      </c>
      <c r="H2629" s="25">
        <f t="shared" si="500"/>
        <v>1.0012225194949984</v>
      </c>
      <c r="I2629" s="4">
        <f t="shared" si="494"/>
        <v>50447.327159077468</v>
      </c>
      <c r="J2629" s="25">
        <f t="shared" si="501"/>
        <v>53446.480424921516</v>
      </c>
      <c r="K2629" s="15">
        <f t="shared" si="495"/>
        <v>53511.81978918003</v>
      </c>
      <c r="L2629" s="36">
        <f t="shared" si="496"/>
        <v>-3002.8197891800301</v>
      </c>
      <c r="M2629" s="36">
        <f t="shared" si="497"/>
        <v>3002.8197891800301</v>
      </c>
      <c r="N2629" s="36">
        <f t="shared" si="498"/>
        <v>5.9451182743274072E-2</v>
      </c>
      <c r="O2629" s="36">
        <f t="shared" si="499"/>
        <v>9016926.686291201</v>
      </c>
      <c r="P2629" s="35">
        <f t="shared" si="502"/>
        <v>9016926.686291201</v>
      </c>
    </row>
    <row r="2630" spans="1:16" ht="17" x14ac:dyDescent="0.4">
      <c r="A2630" s="1">
        <v>2629</v>
      </c>
      <c r="B2630" s="21">
        <v>42442</v>
      </c>
      <c r="C2630" s="43">
        <v>1</v>
      </c>
      <c r="D2630" s="24">
        <v>45380</v>
      </c>
      <c r="E2630" s="25">
        <f t="shared" si="503"/>
        <v>52077</v>
      </c>
      <c r="F2630" s="25">
        <f t="shared" si="504"/>
        <v>51998.25</v>
      </c>
      <c r="G2630" s="25">
        <f t="shared" si="493"/>
        <v>0.87272167813339874</v>
      </c>
      <c r="H2630" s="25">
        <f t="shared" si="500"/>
        <v>0.99908176007043725</v>
      </c>
      <c r="I2630" s="4">
        <f t="shared" si="494"/>
        <v>45421.708025978391</v>
      </c>
      <c r="J2630" s="25">
        <f t="shared" si="501"/>
        <v>53447.021090984366</v>
      </c>
      <c r="K2630" s="15">
        <f t="shared" si="495"/>
        <v>53397.943902102445</v>
      </c>
      <c r="L2630" s="36">
        <f t="shared" si="496"/>
        <v>-8017.9439021024446</v>
      </c>
      <c r="M2630" s="36">
        <f t="shared" si="497"/>
        <v>8017.9439021024446</v>
      </c>
      <c r="N2630" s="36">
        <f t="shared" si="498"/>
        <v>0.17668452847294941</v>
      </c>
      <c r="O2630" s="36">
        <f t="shared" si="499"/>
        <v>64287424.417261772</v>
      </c>
      <c r="P2630" s="35">
        <f t="shared" si="502"/>
        <v>64287424.417261772</v>
      </c>
    </row>
    <row r="2631" spans="1:16" ht="17" x14ac:dyDescent="0.4">
      <c r="A2631" s="1">
        <v>2630</v>
      </c>
      <c r="B2631" s="21">
        <v>42443</v>
      </c>
      <c r="C2631" s="43">
        <v>2</v>
      </c>
      <c r="D2631" s="24">
        <v>55544</v>
      </c>
      <c r="E2631" s="25">
        <f t="shared" si="503"/>
        <v>51919.5</v>
      </c>
      <c r="F2631" s="25">
        <f t="shared" si="504"/>
        <v>52593.25</v>
      </c>
      <c r="G2631" s="25">
        <f t="shared" si="493"/>
        <v>1.0561051085452982</v>
      </c>
      <c r="H2631" s="25">
        <f t="shared" si="500"/>
        <v>0.99903006100488578</v>
      </c>
      <c r="I2631" s="4">
        <f t="shared" si="494"/>
        <v>55597.926597053978</v>
      </c>
      <c r="J2631" s="25">
        <f t="shared" si="501"/>
        <v>53447.56175704721</v>
      </c>
      <c r="K2631" s="15">
        <f t="shared" si="495"/>
        <v>53395.720882705275</v>
      </c>
      <c r="L2631" s="36">
        <f t="shared" si="496"/>
        <v>2148.2791172947254</v>
      </c>
      <c r="M2631" s="36">
        <f t="shared" si="497"/>
        <v>2148.2791172947254</v>
      </c>
      <c r="N2631" s="36">
        <f t="shared" si="498"/>
        <v>3.8677068941644917E-2</v>
      </c>
      <c r="O2631" s="36">
        <f t="shared" si="499"/>
        <v>4615103.165804605</v>
      </c>
      <c r="P2631" s="35">
        <f t="shared" si="502"/>
        <v>4615103.165804605</v>
      </c>
    </row>
    <row r="2632" spans="1:16" ht="17" x14ac:dyDescent="0.4">
      <c r="A2632" s="1">
        <v>2631</v>
      </c>
      <c r="B2632" s="21">
        <v>42444</v>
      </c>
      <c r="C2632" s="43">
        <v>3</v>
      </c>
      <c r="D2632" s="24">
        <v>56245</v>
      </c>
      <c r="E2632" s="25">
        <f t="shared" si="503"/>
        <v>53267</v>
      </c>
      <c r="F2632" s="25">
        <f t="shared" si="504"/>
        <v>53015.375</v>
      </c>
      <c r="G2632" s="25">
        <f t="shared" si="493"/>
        <v>1.0609186485995807</v>
      </c>
      <c r="H2632" s="25">
        <f t="shared" si="500"/>
        <v>1.0006656594296783</v>
      </c>
      <c r="I2632" s="4">
        <f t="shared" si="494"/>
        <v>56207.584891097795</v>
      </c>
      <c r="J2632" s="25">
        <f t="shared" si="501"/>
        <v>53448.102423110053</v>
      </c>
      <c r="K2632" s="15">
        <f t="shared" si="495"/>
        <v>53483.680656486409</v>
      </c>
      <c r="L2632" s="36">
        <f t="shared" si="496"/>
        <v>2761.3193435135909</v>
      </c>
      <c r="M2632" s="36">
        <f t="shared" si="497"/>
        <v>2761.3193435135909</v>
      </c>
      <c r="N2632" s="36">
        <f t="shared" si="498"/>
        <v>4.9094485616740881E-2</v>
      </c>
      <c r="O2632" s="36">
        <f t="shared" si="499"/>
        <v>7624884.5168623282</v>
      </c>
      <c r="P2632" s="35">
        <f t="shared" si="502"/>
        <v>7624884.5168623282</v>
      </c>
    </row>
    <row r="2633" spans="1:16" ht="17" x14ac:dyDescent="0.4">
      <c r="A2633" s="1">
        <v>2632</v>
      </c>
      <c r="B2633" s="21">
        <v>42445</v>
      </c>
      <c r="C2633" s="43">
        <v>4</v>
      </c>
      <c r="D2633" s="24">
        <v>55899</v>
      </c>
      <c r="E2633" s="25">
        <f t="shared" si="503"/>
        <v>52763.75</v>
      </c>
      <c r="F2633" s="25">
        <f t="shared" si="504"/>
        <v>52393</v>
      </c>
      <c r="G2633" s="25">
        <f t="shared" si="493"/>
        <v>1.0669173362853817</v>
      </c>
      <c r="H2633" s="25">
        <f t="shared" si="500"/>
        <v>1.0012225194949984</v>
      </c>
      <c r="I2633" s="4">
        <f t="shared" si="494"/>
        <v>55830.745824808873</v>
      </c>
      <c r="J2633" s="25">
        <f t="shared" si="501"/>
        <v>53448.643089172896</v>
      </c>
      <c r="K2633" s="15">
        <f t="shared" si="495"/>
        <v>53513.985097330624</v>
      </c>
      <c r="L2633" s="36">
        <f t="shared" si="496"/>
        <v>2385.0149026693762</v>
      </c>
      <c r="M2633" s="36">
        <f t="shared" si="497"/>
        <v>2385.0149026693762</v>
      </c>
      <c r="N2633" s="36">
        <f t="shared" si="498"/>
        <v>4.2666503920810318E-2</v>
      </c>
      <c r="O2633" s="36">
        <f t="shared" si="499"/>
        <v>5688296.0859550135</v>
      </c>
      <c r="P2633" s="35">
        <f t="shared" si="502"/>
        <v>5688296.0859550135</v>
      </c>
    </row>
    <row r="2634" spans="1:16" ht="17" x14ac:dyDescent="0.4">
      <c r="A2634" s="1">
        <v>2633</v>
      </c>
      <c r="B2634" s="21">
        <v>42446</v>
      </c>
      <c r="C2634" s="43">
        <v>1</v>
      </c>
      <c r="D2634" s="24">
        <v>43367</v>
      </c>
      <c r="E2634" s="25">
        <f t="shared" si="503"/>
        <v>52022.25</v>
      </c>
      <c r="F2634" s="25">
        <f t="shared" si="504"/>
        <v>50646.875</v>
      </c>
      <c r="G2634" s="25">
        <f t="shared" si="493"/>
        <v>0.85626210896526189</v>
      </c>
      <c r="H2634" s="25">
        <f t="shared" si="500"/>
        <v>0.99908176007043725</v>
      </c>
      <c r="I2634" s="4">
        <f t="shared" si="494"/>
        <v>43406.857910149956</v>
      </c>
      <c r="J2634" s="25">
        <f t="shared" si="501"/>
        <v>53449.183755235739</v>
      </c>
      <c r="K2634" s="15">
        <f t="shared" si="495"/>
        <v>53400.104580509142</v>
      </c>
      <c r="L2634" s="36">
        <f t="shared" si="496"/>
        <v>-10033.104580509142</v>
      </c>
      <c r="M2634" s="36">
        <f t="shared" si="497"/>
        <v>10033.104580509142</v>
      </c>
      <c r="N2634" s="36">
        <f t="shared" si="498"/>
        <v>0.23135343880160356</v>
      </c>
      <c r="O2634" s="36">
        <f t="shared" si="499"/>
        <v>100663187.52343352</v>
      </c>
      <c r="P2634" s="35">
        <f t="shared" si="502"/>
        <v>100663187.52343352</v>
      </c>
    </row>
    <row r="2635" spans="1:16" ht="17" x14ac:dyDescent="0.4">
      <c r="A2635" s="1">
        <v>2634</v>
      </c>
      <c r="B2635" s="21">
        <v>42447</v>
      </c>
      <c r="C2635" s="43">
        <v>2</v>
      </c>
      <c r="D2635" s="24">
        <v>52578</v>
      </c>
      <c r="E2635" s="25">
        <f t="shared" si="503"/>
        <v>49271.5</v>
      </c>
      <c r="F2635" s="25">
        <f t="shared" si="504"/>
        <v>47500.625</v>
      </c>
      <c r="G2635" s="25">
        <f t="shared" si="493"/>
        <v>1.1068906988065947</v>
      </c>
      <c r="H2635" s="25">
        <f t="shared" si="500"/>
        <v>0.99903006100488578</v>
      </c>
      <c r="I2635" s="4">
        <f t="shared" si="494"/>
        <v>52629.04696492698</v>
      </c>
      <c r="J2635" s="25">
        <f t="shared" si="501"/>
        <v>53449.724421298582</v>
      </c>
      <c r="K2635" s="15">
        <f t="shared" si="495"/>
        <v>53397.881449304259</v>
      </c>
      <c r="L2635" s="36">
        <f t="shared" si="496"/>
        <v>-819.88144930425915</v>
      </c>
      <c r="M2635" s="36">
        <f t="shared" si="497"/>
        <v>819.88144930425915</v>
      </c>
      <c r="N2635" s="36">
        <f t="shared" si="498"/>
        <v>1.5593621843817931E-2</v>
      </c>
      <c r="O2635" s="36">
        <f t="shared" si="499"/>
        <v>672205.59091325244</v>
      </c>
      <c r="P2635" s="35">
        <f t="shared" si="502"/>
        <v>672205.59091325244</v>
      </c>
    </row>
    <row r="2636" spans="1:16" ht="17" x14ac:dyDescent="0.4">
      <c r="A2636" s="1">
        <v>2635</v>
      </c>
      <c r="B2636" s="21">
        <v>42448</v>
      </c>
      <c r="C2636" s="43">
        <v>3</v>
      </c>
      <c r="D2636" s="24">
        <v>45242</v>
      </c>
      <c r="E2636" s="25">
        <f t="shared" si="503"/>
        <v>45729.75</v>
      </c>
      <c r="F2636" s="25">
        <f t="shared" si="504"/>
        <v>46725.875</v>
      </c>
      <c r="G2636" s="25">
        <f t="shared" si="493"/>
        <v>0.96824297030285678</v>
      </c>
      <c r="H2636" s="25">
        <f t="shared" si="500"/>
        <v>1.0006656594296783</v>
      </c>
      <c r="I2636" s="4">
        <f t="shared" si="494"/>
        <v>45211.904269589235</v>
      </c>
      <c r="J2636" s="25">
        <f t="shared" si="501"/>
        <v>53450.265087361433</v>
      </c>
      <c r="K2636" s="15">
        <f t="shared" si="495"/>
        <v>53485.84476033564</v>
      </c>
      <c r="L2636" s="36">
        <f t="shared" si="496"/>
        <v>-8243.8447603356399</v>
      </c>
      <c r="M2636" s="36">
        <f t="shared" si="497"/>
        <v>8243.8447603356399</v>
      </c>
      <c r="N2636" s="36">
        <f t="shared" si="498"/>
        <v>0.18221662968780425</v>
      </c>
      <c r="O2636" s="36">
        <f t="shared" si="499"/>
        <v>67960976.432513386</v>
      </c>
      <c r="P2636" s="35">
        <f t="shared" si="502"/>
        <v>67960976.432513386</v>
      </c>
    </row>
    <row r="2637" spans="1:16" ht="17" x14ac:dyDescent="0.4">
      <c r="A2637" s="1">
        <v>2636</v>
      </c>
      <c r="B2637" s="21">
        <v>42449</v>
      </c>
      <c r="C2637" s="43">
        <v>4</v>
      </c>
      <c r="D2637" s="24">
        <v>41732</v>
      </c>
      <c r="E2637" s="25">
        <f t="shared" si="503"/>
        <v>47722</v>
      </c>
      <c r="F2637" s="25">
        <f t="shared" si="504"/>
        <v>47836.375</v>
      </c>
      <c r="G2637" s="25">
        <f t="shared" si="493"/>
        <v>0.87239051872137052</v>
      </c>
      <c r="H2637" s="25">
        <f t="shared" si="500"/>
        <v>1.0012225194949984</v>
      </c>
      <c r="I2637" s="4">
        <f t="shared" si="494"/>
        <v>41681.044111002411</v>
      </c>
      <c r="J2637" s="25">
        <f t="shared" si="501"/>
        <v>53450.805753424276</v>
      </c>
      <c r="K2637" s="15">
        <f t="shared" si="495"/>
        <v>53516.15040548121</v>
      </c>
      <c r="L2637" s="36">
        <f t="shared" si="496"/>
        <v>-11784.15040548121</v>
      </c>
      <c r="M2637" s="36">
        <f t="shared" si="497"/>
        <v>11784.15040548121</v>
      </c>
      <c r="N2637" s="36">
        <f t="shared" si="498"/>
        <v>0.28237684284197284</v>
      </c>
      <c r="O2637" s="36">
        <f t="shared" si="499"/>
        <v>138866200.77900296</v>
      </c>
      <c r="P2637" s="35">
        <f t="shared" si="502"/>
        <v>138866200.77900296</v>
      </c>
    </row>
    <row r="2638" spans="1:16" ht="17" x14ac:dyDescent="0.4">
      <c r="A2638" s="1">
        <v>2637</v>
      </c>
      <c r="B2638" s="21">
        <v>42450</v>
      </c>
      <c r="C2638" s="43">
        <v>1</v>
      </c>
      <c r="D2638" s="24">
        <v>51336</v>
      </c>
      <c r="E2638" s="25">
        <f t="shared" si="503"/>
        <v>47950.75</v>
      </c>
      <c r="F2638" s="25">
        <f t="shared" si="504"/>
        <v>49088.125</v>
      </c>
      <c r="G2638" s="25">
        <f t="shared" si="493"/>
        <v>1.0457926433327815</v>
      </c>
      <c r="H2638" s="25">
        <f t="shared" si="500"/>
        <v>0.99908176007043725</v>
      </c>
      <c r="I2638" s="4">
        <f t="shared" si="494"/>
        <v>51383.182089502574</v>
      </c>
      <c r="J2638" s="25">
        <f t="shared" si="501"/>
        <v>53451.346419487119</v>
      </c>
      <c r="K2638" s="15">
        <f t="shared" si="495"/>
        <v>53402.265258915853</v>
      </c>
      <c r="L2638" s="36">
        <f t="shared" si="496"/>
        <v>-2066.2652589158533</v>
      </c>
      <c r="M2638" s="36">
        <f t="shared" si="497"/>
        <v>2066.2652589158533</v>
      </c>
      <c r="N2638" s="36">
        <f t="shared" si="498"/>
        <v>4.0249829727985298E-2</v>
      </c>
      <c r="O2638" s="36">
        <f t="shared" si="499"/>
        <v>4269452.1202025982</v>
      </c>
      <c r="P2638" s="35">
        <f t="shared" si="502"/>
        <v>4269452.1202025982</v>
      </c>
    </row>
    <row r="2639" spans="1:16" ht="17" x14ac:dyDescent="0.4">
      <c r="A2639" s="1">
        <v>2638</v>
      </c>
      <c r="B2639" s="21">
        <v>42451</v>
      </c>
      <c r="C2639" s="43">
        <v>2</v>
      </c>
      <c r="D2639" s="24">
        <v>53493</v>
      </c>
      <c r="E2639" s="25">
        <f t="shared" si="503"/>
        <v>50225.5</v>
      </c>
      <c r="F2639" s="25">
        <f t="shared" si="504"/>
        <v>50431.125</v>
      </c>
      <c r="G2639" s="25">
        <f t="shared" si="493"/>
        <v>1.0607139935902679</v>
      </c>
      <c r="H2639" s="25">
        <f t="shared" si="500"/>
        <v>0.99903006100488578</v>
      </c>
      <c r="I2639" s="4">
        <f t="shared" si="494"/>
        <v>53544.935320758472</v>
      </c>
      <c r="J2639" s="25">
        <f t="shared" si="501"/>
        <v>53451.887085549963</v>
      </c>
      <c r="K2639" s="15">
        <f t="shared" si="495"/>
        <v>53400.042015903244</v>
      </c>
      <c r="L2639" s="36">
        <f t="shared" si="496"/>
        <v>92.957984096756263</v>
      </c>
      <c r="M2639" s="36">
        <f t="shared" si="497"/>
        <v>92.957984096756263</v>
      </c>
      <c r="N2639" s="36">
        <f t="shared" si="498"/>
        <v>1.7377597834624392E-3</v>
      </c>
      <c r="O2639" s="36">
        <f t="shared" si="499"/>
        <v>8641.1868073327896</v>
      </c>
      <c r="P2639" s="35">
        <f t="shared" si="502"/>
        <v>8641.1868073327896</v>
      </c>
    </row>
    <row r="2640" spans="1:16" ht="17" x14ac:dyDescent="0.4">
      <c r="A2640" s="1">
        <v>2639</v>
      </c>
      <c r="B2640" s="21">
        <v>42452</v>
      </c>
      <c r="C2640" s="43">
        <v>3</v>
      </c>
      <c r="D2640" s="24">
        <v>54341</v>
      </c>
      <c r="E2640" s="25">
        <f t="shared" si="503"/>
        <v>50636.75</v>
      </c>
      <c r="F2640" s="25">
        <f t="shared" si="504"/>
        <v>50931.625</v>
      </c>
      <c r="G2640" s="25">
        <f t="shared" si="493"/>
        <v>1.0669402360517655</v>
      </c>
      <c r="H2640" s="25">
        <f t="shared" si="500"/>
        <v>1.0006656594296783</v>
      </c>
      <c r="I2640" s="4">
        <f t="shared" si="494"/>
        <v>54304.851463546009</v>
      </c>
      <c r="J2640" s="25">
        <f t="shared" si="501"/>
        <v>53452.427751612806</v>
      </c>
      <c r="K2640" s="15">
        <f t="shared" si="495"/>
        <v>53488.008864184863</v>
      </c>
      <c r="L2640" s="36">
        <f t="shared" si="496"/>
        <v>852.99113581513666</v>
      </c>
      <c r="M2640" s="36">
        <f t="shared" si="497"/>
        <v>852.99113581513666</v>
      </c>
      <c r="N2640" s="36">
        <f t="shared" si="498"/>
        <v>1.5697008443258987E-2</v>
      </c>
      <c r="O2640" s="36">
        <f t="shared" si="499"/>
        <v>727593.87777919695</v>
      </c>
      <c r="P2640" s="35">
        <f t="shared" si="502"/>
        <v>727593.87777919695</v>
      </c>
    </row>
    <row r="2641" spans="1:16" ht="17" x14ac:dyDescent="0.4">
      <c r="A2641" s="1">
        <v>2640</v>
      </c>
      <c r="B2641" s="21">
        <v>42453</v>
      </c>
      <c r="C2641" s="43">
        <v>4</v>
      </c>
      <c r="D2641" s="24">
        <v>43377</v>
      </c>
      <c r="E2641" s="25">
        <f t="shared" si="503"/>
        <v>51226.5</v>
      </c>
      <c r="F2641" s="25">
        <f t="shared" si="504"/>
        <v>50417.125</v>
      </c>
      <c r="G2641" s="25">
        <f t="shared" si="493"/>
        <v>0.86036242645728012</v>
      </c>
      <c r="H2641" s="25">
        <f t="shared" si="500"/>
        <v>1.0012225194949984</v>
      </c>
      <c r="I2641" s="4">
        <f t="shared" si="494"/>
        <v>43324.035521972386</v>
      </c>
      <c r="J2641" s="25">
        <f t="shared" si="501"/>
        <v>53452.968417675656</v>
      </c>
      <c r="K2641" s="15">
        <f t="shared" si="495"/>
        <v>53518.315713631797</v>
      </c>
      <c r="L2641" s="36">
        <f t="shared" si="496"/>
        <v>-10141.315713631797</v>
      </c>
      <c r="M2641" s="36">
        <f t="shared" si="497"/>
        <v>10141.315713631797</v>
      </c>
      <c r="N2641" s="36">
        <f t="shared" si="498"/>
        <v>0.23379476943153737</v>
      </c>
      <c r="O2641" s="36">
        <f t="shared" si="499"/>
        <v>102846284.4035552</v>
      </c>
      <c r="P2641" s="35">
        <f t="shared" si="502"/>
        <v>102846284.4035552</v>
      </c>
    </row>
    <row r="2642" spans="1:16" ht="17" x14ac:dyDescent="0.4">
      <c r="A2642" s="1">
        <v>2641</v>
      </c>
      <c r="B2642" s="21">
        <v>42454</v>
      </c>
      <c r="C2642" s="43">
        <v>1</v>
      </c>
      <c r="D2642" s="24">
        <v>53695</v>
      </c>
      <c r="E2642" s="25">
        <f t="shared" si="503"/>
        <v>49607.75</v>
      </c>
      <c r="F2642" s="25">
        <f t="shared" si="504"/>
        <v>47946.375</v>
      </c>
      <c r="G2642" s="25">
        <f t="shared" si="493"/>
        <v>1.119896968227525</v>
      </c>
      <c r="H2642" s="25">
        <f t="shared" si="500"/>
        <v>0.99908176007043725</v>
      </c>
      <c r="I2642" s="4">
        <f t="shared" si="494"/>
        <v>53744.350208349708</v>
      </c>
      <c r="J2642" s="25">
        <f t="shared" si="501"/>
        <v>53453.5090837385</v>
      </c>
      <c r="K2642" s="15">
        <f t="shared" si="495"/>
        <v>53404.425937322565</v>
      </c>
      <c r="L2642" s="36">
        <f t="shared" si="496"/>
        <v>290.57406267743499</v>
      </c>
      <c r="M2642" s="36">
        <f t="shared" si="497"/>
        <v>290.57406267743499</v>
      </c>
      <c r="N2642" s="36">
        <f t="shared" si="498"/>
        <v>5.4115664899419868E-3</v>
      </c>
      <c r="O2642" s="36">
        <f t="shared" si="499"/>
        <v>84433.285900869916</v>
      </c>
      <c r="P2642" s="35">
        <f t="shared" si="502"/>
        <v>84433.285900869916</v>
      </c>
    </row>
    <row r="2643" spans="1:16" ht="17" x14ac:dyDescent="0.4">
      <c r="A2643" s="1">
        <v>2642</v>
      </c>
      <c r="B2643" s="21">
        <v>42455</v>
      </c>
      <c r="C2643" s="43">
        <v>2</v>
      </c>
      <c r="D2643" s="24">
        <v>47018</v>
      </c>
      <c r="E2643" s="25">
        <f t="shared" si="503"/>
        <v>46285</v>
      </c>
      <c r="F2643" s="25">
        <f t="shared" si="504"/>
        <v>47311.125</v>
      </c>
      <c r="G2643" s="25">
        <f t="shared" si="493"/>
        <v>0.99380431135383063</v>
      </c>
      <c r="H2643" s="25">
        <f t="shared" si="500"/>
        <v>0.99903006100488578</v>
      </c>
      <c r="I2643" s="4">
        <f t="shared" si="494"/>
        <v>47063.648868289718</v>
      </c>
      <c r="J2643" s="25">
        <f t="shared" si="501"/>
        <v>53454.049749801343</v>
      </c>
      <c r="K2643" s="15">
        <f t="shared" si="495"/>
        <v>53402.202582502236</v>
      </c>
      <c r="L2643" s="36">
        <f t="shared" si="496"/>
        <v>-6384.2025825022356</v>
      </c>
      <c r="M2643" s="36">
        <f t="shared" si="497"/>
        <v>6384.2025825022356</v>
      </c>
      <c r="N2643" s="36">
        <f t="shared" si="498"/>
        <v>0.1357820958463192</v>
      </c>
      <c r="O2643" s="36">
        <f t="shared" si="499"/>
        <v>40758042.614428215</v>
      </c>
      <c r="P2643" s="35">
        <f t="shared" si="502"/>
        <v>40758042.614428215</v>
      </c>
    </row>
    <row r="2644" spans="1:16" ht="17" x14ac:dyDescent="0.4">
      <c r="A2644" s="1">
        <v>2643</v>
      </c>
      <c r="B2644" s="21">
        <v>42456</v>
      </c>
      <c r="C2644" s="43">
        <v>3</v>
      </c>
      <c r="D2644" s="24">
        <v>41050</v>
      </c>
      <c r="E2644" s="25">
        <f t="shared" si="503"/>
        <v>48337.25</v>
      </c>
      <c r="F2644" s="25">
        <f t="shared" si="504"/>
        <v>48190.875</v>
      </c>
      <c r="G2644" s="25">
        <f t="shared" si="493"/>
        <v>0.85182101383301301</v>
      </c>
      <c r="H2644" s="25">
        <f t="shared" si="500"/>
        <v>1.0006656594296783</v>
      </c>
      <c r="I2644" s="4">
        <f t="shared" si="494"/>
        <v>41022.692857668495</v>
      </c>
      <c r="J2644" s="25">
        <f t="shared" si="501"/>
        <v>53454.590415864186</v>
      </c>
      <c r="K2644" s="15">
        <f t="shared" si="495"/>
        <v>53490.172968034101</v>
      </c>
      <c r="L2644" s="36">
        <f t="shared" si="496"/>
        <v>-12440.172968034101</v>
      </c>
      <c r="M2644" s="36">
        <f t="shared" si="497"/>
        <v>12440.172968034101</v>
      </c>
      <c r="N2644" s="36">
        <f t="shared" si="498"/>
        <v>0.30304928058548358</v>
      </c>
      <c r="O2644" s="36">
        <f t="shared" si="499"/>
        <v>154757903.47460639</v>
      </c>
      <c r="P2644" s="35">
        <f t="shared" si="502"/>
        <v>154757903.47460639</v>
      </c>
    </row>
    <row r="2645" spans="1:16" ht="17" x14ac:dyDescent="0.4">
      <c r="A2645" s="1">
        <v>2644</v>
      </c>
      <c r="B2645" s="21">
        <v>42457</v>
      </c>
      <c r="C2645" s="43">
        <v>4</v>
      </c>
      <c r="D2645" s="24">
        <v>51586</v>
      </c>
      <c r="E2645" s="25">
        <f t="shared" si="503"/>
        <v>48044.5</v>
      </c>
      <c r="F2645" s="25">
        <f t="shared" si="504"/>
        <v>48734.875</v>
      </c>
      <c r="G2645" s="25">
        <f t="shared" si="493"/>
        <v>1.0585027662428599</v>
      </c>
      <c r="H2645" s="25">
        <f t="shared" si="500"/>
        <v>1.0012225194949984</v>
      </c>
      <c r="I2645" s="4">
        <f t="shared" si="494"/>
        <v>51523.012113250516</v>
      </c>
      <c r="J2645" s="25">
        <f t="shared" si="501"/>
        <v>53455.131081927029</v>
      </c>
      <c r="K2645" s="15">
        <f t="shared" si="495"/>
        <v>53520.481021782383</v>
      </c>
      <c r="L2645" s="36">
        <f t="shared" si="496"/>
        <v>-1934.4810217823833</v>
      </c>
      <c r="M2645" s="36">
        <f t="shared" si="497"/>
        <v>1934.4810217823833</v>
      </c>
      <c r="N2645" s="36">
        <f t="shared" si="498"/>
        <v>3.7500116732880694E-2</v>
      </c>
      <c r="O2645" s="36">
        <f t="shared" si="499"/>
        <v>3742216.8236362138</v>
      </c>
      <c r="P2645" s="35">
        <f t="shared" si="502"/>
        <v>3742216.8236362138</v>
      </c>
    </row>
    <row r="2646" spans="1:16" ht="17" x14ac:dyDescent="0.4">
      <c r="A2646" s="1">
        <v>2645</v>
      </c>
      <c r="B2646" s="21">
        <v>42458</v>
      </c>
      <c r="C2646" s="43">
        <v>1</v>
      </c>
      <c r="D2646" s="24">
        <v>52524</v>
      </c>
      <c r="E2646" s="25">
        <f t="shared" si="503"/>
        <v>49425.25</v>
      </c>
      <c r="F2646" s="25">
        <f t="shared" si="504"/>
        <v>49442.25</v>
      </c>
      <c r="G2646" s="25">
        <f t="shared" si="493"/>
        <v>1.062330294434416</v>
      </c>
      <c r="H2646" s="25">
        <f t="shared" si="500"/>
        <v>0.99908176007043725</v>
      </c>
      <c r="I2646" s="4">
        <f t="shared" si="494"/>
        <v>52572.273961139028</v>
      </c>
      <c r="J2646" s="25">
        <f t="shared" si="501"/>
        <v>53455.671747989873</v>
      </c>
      <c r="K2646" s="15">
        <f t="shared" si="495"/>
        <v>53406.586615729269</v>
      </c>
      <c r="L2646" s="36">
        <f t="shared" si="496"/>
        <v>-882.5866157292694</v>
      </c>
      <c r="M2646" s="36">
        <f t="shared" si="497"/>
        <v>882.5866157292694</v>
      </c>
      <c r="N2646" s="36">
        <f t="shared" si="498"/>
        <v>1.6803492036578885E-2</v>
      </c>
      <c r="O2646" s="36">
        <f t="shared" si="499"/>
        <v>778959.13426444505</v>
      </c>
      <c r="P2646" s="35">
        <f t="shared" si="502"/>
        <v>778959.13426444505</v>
      </c>
    </row>
    <row r="2647" spans="1:16" ht="17" x14ac:dyDescent="0.4">
      <c r="A2647" s="1">
        <v>2646</v>
      </c>
      <c r="B2647" s="21">
        <v>42459</v>
      </c>
      <c r="C2647" s="43">
        <v>2</v>
      </c>
      <c r="D2647" s="24">
        <v>52541</v>
      </c>
      <c r="E2647" s="25">
        <f t="shared" si="503"/>
        <v>49459.25</v>
      </c>
      <c r="F2647" s="25">
        <f t="shared" si="504"/>
        <v>49998.875</v>
      </c>
      <c r="G2647" s="25">
        <f t="shared" si="493"/>
        <v>1.0508436439819897</v>
      </c>
      <c r="H2647" s="25">
        <f t="shared" si="500"/>
        <v>0.99903006100488578</v>
      </c>
      <c r="I2647" s="4">
        <f t="shared" si="494"/>
        <v>52592.011042341444</v>
      </c>
      <c r="J2647" s="25">
        <f t="shared" si="501"/>
        <v>53456.212414052723</v>
      </c>
      <c r="K2647" s="15">
        <f t="shared" si="495"/>
        <v>53404.363149101227</v>
      </c>
      <c r="L2647" s="36">
        <f t="shared" si="496"/>
        <v>-863.36314910122746</v>
      </c>
      <c r="M2647" s="36">
        <f t="shared" si="497"/>
        <v>863.36314910122746</v>
      </c>
      <c r="N2647" s="36">
        <f t="shared" si="498"/>
        <v>1.6432179614039082E-2</v>
      </c>
      <c r="O2647" s="36">
        <f t="shared" si="499"/>
        <v>745395.92722598836</v>
      </c>
      <c r="P2647" s="35">
        <f t="shared" si="502"/>
        <v>745395.92722598836</v>
      </c>
    </row>
    <row r="2648" spans="1:16" ht="17" x14ac:dyDescent="0.4">
      <c r="A2648" s="1">
        <v>2647</v>
      </c>
      <c r="B2648" s="21">
        <v>42460</v>
      </c>
      <c r="C2648" s="43">
        <v>3</v>
      </c>
      <c r="D2648" s="24">
        <v>41186</v>
      </c>
      <c r="E2648" s="25">
        <f t="shared" si="503"/>
        <v>50538.5</v>
      </c>
      <c r="F2648" s="25">
        <f t="shared" si="504"/>
        <v>50203.25</v>
      </c>
      <c r="G2648" s="25">
        <f t="shared" si="493"/>
        <v>0.82038513442854799</v>
      </c>
      <c r="H2648" s="25">
        <f t="shared" si="500"/>
        <v>1.0006656594296783</v>
      </c>
      <c r="I2648" s="4">
        <f t="shared" si="494"/>
        <v>41158.60238820791</v>
      </c>
      <c r="J2648" s="25">
        <f t="shared" si="501"/>
        <v>53456.753080115566</v>
      </c>
      <c r="K2648" s="15">
        <f t="shared" si="495"/>
        <v>53492.337071883332</v>
      </c>
      <c r="L2648" s="36">
        <f t="shared" si="496"/>
        <v>-12306.337071883332</v>
      </c>
      <c r="M2648" s="36">
        <f t="shared" si="497"/>
        <v>12306.337071883332</v>
      </c>
      <c r="N2648" s="36">
        <f t="shared" si="498"/>
        <v>0.29879903539754604</v>
      </c>
      <c r="O2648" s="36">
        <f t="shared" si="499"/>
        <v>151445932.12681001</v>
      </c>
      <c r="P2648" s="35">
        <f t="shared" si="502"/>
        <v>151445932.12681001</v>
      </c>
    </row>
    <row r="2649" spans="1:16" ht="17" x14ac:dyDescent="0.4">
      <c r="A2649" s="1">
        <v>2648</v>
      </c>
      <c r="B2649" s="21">
        <v>42461</v>
      </c>
      <c r="C2649" s="43">
        <v>4</v>
      </c>
      <c r="D2649" s="22">
        <v>55903</v>
      </c>
      <c r="E2649" s="25">
        <f t="shared" si="503"/>
        <v>49868</v>
      </c>
      <c r="F2649" s="25">
        <f t="shared" si="504"/>
        <v>49028.5</v>
      </c>
      <c r="G2649" s="25">
        <f t="shared" si="493"/>
        <v>1.1402143651141683</v>
      </c>
      <c r="H2649" s="25">
        <f t="shared" si="500"/>
        <v>1.0012225194949984</v>
      </c>
      <c r="I2649" s="4">
        <f t="shared" si="494"/>
        <v>55834.740940701806</v>
      </c>
      <c r="J2649" s="25">
        <f t="shared" si="501"/>
        <v>53457.293746178409</v>
      </c>
      <c r="K2649" s="15">
        <f t="shared" si="495"/>
        <v>53522.64632993297</v>
      </c>
      <c r="L2649" s="36">
        <f t="shared" si="496"/>
        <v>2380.3536700670302</v>
      </c>
      <c r="M2649" s="36">
        <f t="shared" si="497"/>
        <v>2380.3536700670302</v>
      </c>
      <c r="N2649" s="36">
        <f t="shared" si="498"/>
        <v>4.2580070301540707E-2</v>
      </c>
      <c r="O2649" s="36">
        <f t="shared" si="499"/>
        <v>5666083.5946015799</v>
      </c>
      <c r="P2649" s="35">
        <f t="shared" si="502"/>
        <v>5666083.5946015799</v>
      </c>
    </row>
    <row r="2650" spans="1:16" ht="17" x14ac:dyDescent="0.4">
      <c r="A2650" s="1">
        <v>2649</v>
      </c>
      <c r="B2650" s="21">
        <v>42462</v>
      </c>
      <c r="C2650" s="43">
        <v>1</v>
      </c>
      <c r="D2650" s="22">
        <v>49842</v>
      </c>
      <c r="E2650" s="25">
        <f t="shared" si="503"/>
        <v>48189</v>
      </c>
      <c r="F2650" s="25">
        <f t="shared" si="504"/>
        <v>49877.5</v>
      </c>
      <c r="G2650" s="25">
        <f t="shared" si="493"/>
        <v>0.99928825622775797</v>
      </c>
      <c r="H2650" s="25">
        <f t="shared" si="500"/>
        <v>0.99908176007043725</v>
      </c>
      <c r="I2650" s="4">
        <f t="shared" si="494"/>
        <v>49887.808978202185</v>
      </c>
      <c r="J2650" s="25">
        <f t="shared" si="501"/>
        <v>53457.834412241253</v>
      </c>
      <c r="K2650" s="15">
        <f t="shared" si="495"/>
        <v>53408.747294135981</v>
      </c>
      <c r="L2650" s="36">
        <f t="shared" si="496"/>
        <v>-3566.7472941359811</v>
      </c>
      <c r="M2650" s="36">
        <f t="shared" si="497"/>
        <v>3566.7472941359811</v>
      </c>
      <c r="N2650" s="36">
        <f t="shared" si="498"/>
        <v>7.1561078892018404E-2</v>
      </c>
      <c r="O2650" s="36">
        <f t="shared" si="499"/>
        <v>12721686.260226343</v>
      </c>
      <c r="P2650" s="35">
        <f t="shared" si="502"/>
        <v>12721686.260226343</v>
      </c>
    </row>
    <row r="2651" spans="1:16" ht="17" x14ac:dyDescent="0.4">
      <c r="A2651" s="1">
        <v>2650</v>
      </c>
      <c r="B2651" s="21">
        <v>42463</v>
      </c>
      <c r="C2651" s="43">
        <v>2</v>
      </c>
      <c r="D2651" s="22">
        <v>45825</v>
      </c>
      <c r="E2651" s="25">
        <f t="shared" si="503"/>
        <v>51566</v>
      </c>
      <c r="F2651" s="25">
        <f t="shared" si="504"/>
        <v>51616.875</v>
      </c>
      <c r="G2651" s="25">
        <f t="shared" si="493"/>
        <v>0.88779105670383962</v>
      </c>
      <c r="H2651" s="25">
        <f t="shared" si="500"/>
        <v>0.99903006100488578</v>
      </c>
      <c r="I2651" s="4">
        <f t="shared" si="494"/>
        <v>45869.490607626365</v>
      </c>
      <c r="J2651" s="25">
        <f t="shared" si="501"/>
        <v>53458.375078304096</v>
      </c>
      <c r="K2651" s="15">
        <f t="shared" si="495"/>
        <v>53406.523715700205</v>
      </c>
      <c r="L2651" s="36">
        <f t="shared" si="496"/>
        <v>-7581.5237157002048</v>
      </c>
      <c r="M2651" s="36">
        <f t="shared" si="497"/>
        <v>7581.5237157002048</v>
      </c>
      <c r="N2651" s="36">
        <f t="shared" si="498"/>
        <v>0.16544514382324504</v>
      </c>
      <c r="O2651" s="36">
        <f t="shared" si="499"/>
        <v>57479501.85172464</v>
      </c>
      <c r="P2651" s="35">
        <f t="shared" si="502"/>
        <v>57479501.85172464</v>
      </c>
    </row>
    <row r="2652" spans="1:16" ht="17" x14ac:dyDescent="0.4">
      <c r="A2652" s="1">
        <v>2651</v>
      </c>
      <c r="B2652" s="21">
        <v>42464</v>
      </c>
      <c r="C2652" s="43">
        <v>3</v>
      </c>
      <c r="D2652" s="22">
        <v>54694</v>
      </c>
      <c r="E2652" s="25">
        <f t="shared" si="503"/>
        <v>51667.75</v>
      </c>
      <c r="F2652" s="25">
        <f t="shared" si="504"/>
        <v>52499.125</v>
      </c>
      <c r="G2652" s="25">
        <f t="shared" si="493"/>
        <v>1.0418078396544703</v>
      </c>
      <c r="H2652" s="25">
        <f t="shared" si="500"/>
        <v>1.0006656594296783</v>
      </c>
      <c r="I2652" s="4">
        <f t="shared" si="494"/>
        <v>54657.616642078458</v>
      </c>
      <c r="J2652" s="25">
        <f t="shared" si="501"/>
        <v>53458.915744366946</v>
      </c>
      <c r="K2652" s="15">
        <f t="shared" si="495"/>
        <v>53494.501175732563</v>
      </c>
      <c r="L2652" s="36">
        <f t="shared" si="496"/>
        <v>1199.4988242674372</v>
      </c>
      <c r="M2652" s="36">
        <f t="shared" si="497"/>
        <v>1199.4988242674372</v>
      </c>
      <c r="N2652" s="36">
        <f t="shared" si="498"/>
        <v>2.1931086120368544E-2</v>
      </c>
      <c r="O2652" s="36">
        <f t="shared" si="499"/>
        <v>1438797.4294189641</v>
      </c>
      <c r="P2652" s="35">
        <f t="shared" si="502"/>
        <v>1438797.4294189641</v>
      </c>
    </row>
    <row r="2653" spans="1:16" ht="17" x14ac:dyDescent="0.4">
      <c r="A2653" s="1">
        <v>2652</v>
      </c>
      <c r="B2653" s="21">
        <v>42465</v>
      </c>
      <c r="C2653" s="43">
        <v>4</v>
      </c>
      <c r="D2653" s="22">
        <v>56310</v>
      </c>
      <c r="E2653" s="25">
        <f t="shared" si="503"/>
        <v>53330.5</v>
      </c>
      <c r="F2653" s="25">
        <f t="shared" si="504"/>
        <v>53200.625</v>
      </c>
      <c r="G2653" s="25">
        <f t="shared" si="493"/>
        <v>1.0584462118631126</v>
      </c>
      <c r="H2653" s="25">
        <f t="shared" si="500"/>
        <v>1.0012225194949984</v>
      </c>
      <c r="I2653" s="4">
        <f t="shared" si="494"/>
        <v>56241.243982808053</v>
      </c>
      <c r="J2653" s="25">
        <f t="shared" si="501"/>
        <v>53459.45641042979</v>
      </c>
      <c r="K2653" s="15">
        <f t="shared" si="495"/>
        <v>53524.811638083556</v>
      </c>
      <c r="L2653" s="36">
        <f t="shared" si="496"/>
        <v>2785.1883619164437</v>
      </c>
      <c r="M2653" s="36">
        <f t="shared" si="497"/>
        <v>2785.1883619164437</v>
      </c>
      <c r="N2653" s="36">
        <f t="shared" si="498"/>
        <v>4.9461700620075363E-2</v>
      </c>
      <c r="O2653" s="36">
        <f t="shared" si="499"/>
        <v>7757274.2113548033</v>
      </c>
      <c r="P2653" s="35">
        <f t="shared" si="502"/>
        <v>7757274.2113548033</v>
      </c>
    </row>
    <row r="2654" spans="1:16" ht="17" x14ac:dyDescent="0.4">
      <c r="A2654" s="1">
        <v>2653</v>
      </c>
      <c r="B2654" s="21">
        <v>42466</v>
      </c>
      <c r="C2654" s="43">
        <v>1</v>
      </c>
      <c r="D2654" s="22">
        <v>56493</v>
      </c>
      <c r="E2654" s="25">
        <f t="shared" si="503"/>
        <v>53070.75</v>
      </c>
      <c r="F2654" s="25">
        <f t="shared" si="504"/>
        <v>53248.75</v>
      </c>
      <c r="G2654" s="25">
        <f t="shared" si="493"/>
        <v>1.0609263128242448</v>
      </c>
      <c r="H2654" s="25">
        <f t="shared" si="500"/>
        <v>0.99908176007043725</v>
      </c>
      <c r="I2654" s="4">
        <f t="shared" si="494"/>
        <v>56544.921805015365</v>
      </c>
      <c r="J2654" s="25">
        <f t="shared" si="501"/>
        <v>53459.997076492633</v>
      </c>
      <c r="K2654" s="15">
        <f t="shared" si="495"/>
        <v>53410.907972542693</v>
      </c>
      <c r="L2654" s="36">
        <f t="shared" si="496"/>
        <v>3082.0920274573073</v>
      </c>
      <c r="M2654" s="36">
        <f t="shared" si="497"/>
        <v>3082.0920274573073</v>
      </c>
      <c r="N2654" s="36">
        <f t="shared" si="498"/>
        <v>5.455706065277658E-2</v>
      </c>
      <c r="O2654" s="36">
        <f t="shared" si="499"/>
        <v>9499291.2657158952</v>
      </c>
      <c r="P2654" s="35">
        <f t="shared" si="502"/>
        <v>9499291.2657158952</v>
      </c>
    </row>
    <row r="2655" spans="1:16" ht="17" x14ac:dyDescent="0.4">
      <c r="A2655" s="1">
        <v>2654</v>
      </c>
      <c r="B2655" s="21">
        <v>42467</v>
      </c>
      <c r="C2655" s="43">
        <v>2</v>
      </c>
      <c r="D2655" s="22">
        <v>44786</v>
      </c>
      <c r="E2655" s="25">
        <f t="shared" si="503"/>
        <v>53426.75</v>
      </c>
      <c r="F2655" s="25">
        <f t="shared" si="504"/>
        <v>52493.75</v>
      </c>
      <c r="G2655" s="25">
        <f t="shared" si="493"/>
        <v>0.85316823431360878</v>
      </c>
      <c r="H2655" s="25">
        <f t="shared" si="500"/>
        <v>0.99903006100488578</v>
      </c>
      <c r="I2655" s="4">
        <f t="shared" si="494"/>
        <v>44829.481862589288</v>
      </c>
      <c r="J2655" s="25">
        <f t="shared" si="501"/>
        <v>53460.537742555476</v>
      </c>
      <c r="K2655" s="15">
        <f t="shared" si="495"/>
        <v>53408.684282299197</v>
      </c>
      <c r="L2655" s="36">
        <f t="shared" si="496"/>
        <v>-8622.6842822991966</v>
      </c>
      <c r="M2655" s="36">
        <f t="shared" si="497"/>
        <v>8622.6842822991966</v>
      </c>
      <c r="N2655" s="36">
        <f t="shared" si="498"/>
        <v>0.19253079717543867</v>
      </c>
      <c r="O2655" s="36">
        <f t="shared" si="499"/>
        <v>74350684.232209608</v>
      </c>
      <c r="P2655" s="35">
        <f t="shared" si="502"/>
        <v>74350684.232209608</v>
      </c>
    </row>
    <row r="2656" spans="1:16" ht="17" x14ac:dyDescent="0.4">
      <c r="A2656" s="1">
        <v>2655</v>
      </c>
      <c r="B2656" s="21">
        <v>42468</v>
      </c>
      <c r="C2656" s="43">
        <v>3</v>
      </c>
      <c r="D2656" s="22">
        <v>56118</v>
      </c>
      <c r="E2656" s="25">
        <f t="shared" si="503"/>
        <v>51560.75</v>
      </c>
      <c r="F2656" s="25">
        <f t="shared" si="504"/>
        <v>50105.125</v>
      </c>
      <c r="G2656" s="25">
        <f t="shared" si="493"/>
        <v>1.1200051890899385</v>
      </c>
      <c r="H2656" s="25">
        <f t="shared" si="500"/>
        <v>1.0006656594296783</v>
      </c>
      <c r="I2656" s="4">
        <f t="shared" si="494"/>
        <v>56080.669373608784</v>
      </c>
      <c r="J2656" s="25">
        <f t="shared" si="501"/>
        <v>53461.078408618319</v>
      </c>
      <c r="K2656" s="15">
        <f t="shared" si="495"/>
        <v>53496.665279581786</v>
      </c>
      <c r="L2656" s="36">
        <f t="shared" si="496"/>
        <v>2621.3347204182137</v>
      </c>
      <c r="M2656" s="36">
        <f t="shared" si="497"/>
        <v>2621.3347204182137</v>
      </c>
      <c r="N2656" s="36">
        <f t="shared" si="498"/>
        <v>4.671112157272557E-2</v>
      </c>
      <c r="O2656" s="36">
        <f t="shared" si="499"/>
        <v>6871395.7164700348</v>
      </c>
      <c r="P2656" s="35">
        <f t="shared" si="502"/>
        <v>6871395.7164700348</v>
      </c>
    </row>
    <row r="2657" spans="1:16" ht="17" x14ac:dyDescent="0.4">
      <c r="A2657" s="1">
        <v>2656</v>
      </c>
      <c r="B2657" s="21">
        <v>42469</v>
      </c>
      <c r="C2657" s="43">
        <v>4</v>
      </c>
      <c r="D2657" s="22">
        <v>48846</v>
      </c>
      <c r="E2657" s="25">
        <f t="shared" si="503"/>
        <v>48649.5</v>
      </c>
      <c r="F2657" s="25">
        <f t="shared" si="504"/>
        <v>49859</v>
      </c>
      <c r="G2657" s="25">
        <f t="shared" si="493"/>
        <v>0.97968270522874501</v>
      </c>
      <c r="H2657" s="25">
        <f t="shared" si="500"/>
        <v>1.0012225194949984</v>
      </c>
      <c r="I2657" s="4">
        <f t="shared" si="494"/>
        <v>48786.357726589282</v>
      </c>
      <c r="J2657" s="25">
        <f t="shared" si="501"/>
        <v>53461.619074681163</v>
      </c>
      <c r="K2657" s="15">
        <f t="shared" si="495"/>
        <v>53526.976946234136</v>
      </c>
      <c r="L2657" s="36">
        <f t="shared" si="496"/>
        <v>-4680.9769462341355</v>
      </c>
      <c r="M2657" s="36">
        <f t="shared" si="497"/>
        <v>4680.9769462341355</v>
      </c>
      <c r="N2657" s="36">
        <f t="shared" si="498"/>
        <v>9.5831325927079714E-2</v>
      </c>
      <c r="O2657" s="36">
        <f t="shared" si="499"/>
        <v>21911545.171175454</v>
      </c>
      <c r="P2657" s="35">
        <f t="shared" si="502"/>
        <v>21911545.171175454</v>
      </c>
    </row>
    <row r="2658" spans="1:16" ht="17" x14ac:dyDescent="0.4">
      <c r="A2658" s="1">
        <v>2657</v>
      </c>
      <c r="B2658" s="21">
        <v>42470</v>
      </c>
      <c r="C2658" s="43">
        <v>1</v>
      </c>
      <c r="D2658" s="22">
        <v>44848</v>
      </c>
      <c r="E2658" s="25">
        <f t="shared" si="503"/>
        <v>51068.5</v>
      </c>
      <c r="F2658" s="25">
        <f t="shared" si="504"/>
        <v>51010.875</v>
      </c>
      <c r="G2658" s="25">
        <f t="shared" si="493"/>
        <v>0.87918507573140037</v>
      </c>
      <c r="H2658" s="25">
        <f t="shared" si="500"/>
        <v>0.99908176007043725</v>
      </c>
      <c r="I2658" s="4">
        <f t="shared" si="494"/>
        <v>44889.219073360051</v>
      </c>
      <c r="J2658" s="25">
        <f t="shared" si="501"/>
        <v>53462.159740744013</v>
      </c>
      <c r="K2658" s="15">
        <f t="shared" si="495"/>
        <v>53413.068650949397</v>
      </c>
      <c r="L2658" s="36">
        <f t="shared" si="496"/>
        <v>-8565.0686509493971</v>
      </c>
      <c r="M2658" s="36">
        <f t="shared" si="497"/>
        <v>8565.0686509493971</v>
      </c>
      <c r="N2658" s="36">
        <f t="shared" si="498"/>
        <v>0.19097994673005256</v>
      </c>
      <c r="O2658" s="36">
        <f t="shared" si="499"/>
        <v>73360400.995476127</v>
      </c>
      <c r="P2658" s="35">
        <f t="shared" si="502"/>
        <v>73360400.995476127</v>
      </c>
    </row>
    <row r="2659" spans="1:16" ht="17" x14ac:dyDescent="0.4">
      <c r="A2659" s="1">
        <v>2658</v>
      </c>
      <c r="B2659" s="21">
        <v>42471</v>
      </c>
      <c r="C2659" s="43">
        <v>2</v>
      </c>
      <c r="D2659" s="22">
        <v>54462</v>
      </c>
      <c r="E2659" s="25">
        <f t="shared" si="503"/>
        <v>50953.25</v>
      </c>
      <c r="F2659" s="25">
        <f t="shared" si="504"/>
        <v>51797</v>
      </c>
      <c r="G2659" s="25">
        <f t="shared" si="493"/>
        <v>1.0514508562271947</v>
      </c>
      <c r="H2659" s="25">
        <f t="shared" si="500"/>
        <v>0.99903006100488578</v>
      </c>
      <c r="I2659" s="4">
        <f t="shared" si="494"/>
        <v>54514.876104147232</v>
      </c>
      <c r="J2659" s="25">
        <f t="shared" si="501"/>
        <v>53462.700406806856</v>
      </c>
      <c r="K2659" s="15">
        <f t="shared" si="495"/>
        <v>53410.844848898189</v>
      </c>
      <c r="L2659" s="36">
        <f t="shared" si="496"/>
        <v>1051.1551511018115</v>
      </c>
      <c r="M2659" s="36">
        <f t="shared" si="497"/>
        <v>1051.1551511018115</v>
      </c>
      <c r="N2659" s="36">
        <f t="shared" si="498"/>
        <v>1.9300707853215297E-2</v>
      </c>
      <c r="O2659" s="36">
        <f t="shared" si="499"/>
        <v>1104927.1516878721</v>
      </c>
      <c r="P2659" s="35">
        <f t="shared" si="502"/>
        <v>1104927.1516878721</v>
      </c>
    </row>
    <row r="2660" spans="1:16" ht="17" x14ac:dyDescent="0.4">
      <c r="A2660" s="1">
        <v>2659</v>
      </c>
      <c r="B2660" s="21">
        <v>42472</v>
      </c>
      <c r="C2660" s="43">
        <v>3</v>
      </c>
      <c r="D2660" s="22">
        <v>55657</v>
      </c>
      <c r="E2660" s="25">
        <f t="shared" si="503"/>
        <v>52640.75</v>
      </c>
      <c r="F2660" s="25">
        <f t="shared" si="504"/>
        <v>52623</v>
      </c>
      <c r="G2660" s="25">
        <f t="shared" si="493"/>
        <v>1.0576553978298462</v>
      </c>
      <c r="H2660" s="25">
        <f t="shared" si="500"/>
        <v>1.0006656594296783</v>
      </c>
      <c r="I2660" s="4">
        <f t="shared" si="494"/>
        <v>55619.976038471512</v>
      </c>
      <c r="J2660" s="25">
        <f t="shared" si="501"/>
        <v>53463.2410728697</v>
      </c>
      <c r="K2660" s="15">
        <f t="shared" si="495"/>
        <v>53498.829383431024</v>
      </c>
      <c r="L2660" s="36">
        <f t="shared" si="496"/>
        <v>2158.1706165689757</v>
      </c>
      <c r="M2660" s="36">
        <f t="shared" si="497"/>
        <v>2158.1706165689757</v>
      </c>
      <c r="N2660" s="36">
        <f t="shared" si="498"/>
        <v>3.8776265637188057E-2</v>
      </c>
      <c r="O2660" s="36">
        <f t="shared" si="499"/>
        <v>4657700.4102217127</v>
      </c>
      <c r="P2660" s="35">
        <f t="shared" si="502"/>
        <v>4657700.4102217127</v>
      </c>
    </row>
    <row r="2661" spans="1:16" ht="17" x14ac:dyDescent="0.4">
      <c r="A2661" s="1">
        <v>2660</v>
      </c>
      <c r="B2661" s="21">
        <v>42473</v>
      </c>
      <c r="C2661" s="43">
        <v>4</v>
      </c>
      <c r="D2661" s="22">
        <v>55596</v>
      </c>
      <c r="E2661" s="25">
        <f t="shared" si="503"/>
        <v>52605.25</v>
      </c>
      <c r="F2661" s="25">
        <f t="shared" si="504"/>
        <v>52713.125</v>
      </c>
      <c r="G2661" s="25">
        <f t="shared" si="493"/>
        <v>1.0546898898519106</v>
      </c>
      <c r="H2661" s="25">
        <f t="shared" si="500"/>
        <v>1.0012225194949984</v>
      </c>
      <c r="I2661" s="4">
        <f t="shared" si="494"/>
        <v>55528.115795918959</v>
      </c>
      <c r="J2661" s="25">
        <f t="shared" si="501"/>
        <v>53463.781738932543</v>
      </c>
      <c r="K2661" s="15">
        <f t="shared" si="495"/>
        <v>53529.142254384729</v>
      </c>
      <c r="L2661" s="36">
        <f t="shared" si="496"/>
        <v>2066.8577456152707</v>
      </c>
      <c r="M2661" s="36">
        <f t="shared" si="497"/>
        <v>2066.8577456152707</v>
      </c>
      <c r="N2661" s="36">
        <f t="shared" si="498"/>
        <v>3.7176375020060271E-2</v>
      </c>
      <c r="O2661" s="36">
        <f t="shared" si="499"/>
        <v>4271900.9406098388</v>
      </c>
      <c r="P2661" s="35">
        <f t="shared" si="502"/>
        <v>4271900.9406098388</v>
      </c>
    </row>
    <row r="2662" spans="1:16" ht="17" x14ac:dyDescent="0.4">
      <c r="A2662" s="1">
        <v>2661</v>
      </c>
      <c r="B2662" s="21">
        <v>42474</v>
      </c>
      <c r="C2662" s="43">
        <v>1</v>
      </c>
      <c r="D2662" s="22">
        <v>44706</v>
      </c>
      <c r="E2662" s="25">
        <f t="shared" si="503"/>
        <v>52821</v>
      </c>
      <c r="F2662" s="25">
        <f t="shared" si="504"/>
        <v>52017.875</v>
      </c>
      <c r="G2662" s="25">
        <f t="shared" si="493"/>
        <v>0.85943533833321717</v>
      </c>
      <c r="H2662" s="25">
        <f t="shared" si="500"/>
        <v>0.99908176007043725</v>
      </c>
      <c r="I2662" s="4">
        <f t="shared" si="494"/>
        <v>44747.088563450641</v>
      </c>
      <c r="J2662" s="25">
        <f t="shared" si="501"/>
        <v>53464.322404995386</v>
      </c>
      <c r="K2662" s="15">
        <f t="shared" si="495"/>
        <v>53415.229329356102</v>
      </c>
      <c r="L2662" s="36">
        <f t="shared" si="496"/>
        <v>-8709.2293293561015</v>
      </c>
      <c r="M2662" s="36">
        <f t="shared" si="497"/>
        <v>8709.2293293561015</v>
      </c>
      <c r="N2662" s="36">
        <f t="shared" si="498"/>
        <v>0.19481119602192326</v>
      </c>
      <c r="O2662" s="36">
        <f t="shared" si="499"/>
        <v>75850675.511316523</v>
      </c>
      <c r="P2662" s="35">
        <f t="shared" si="502"/>
        <v>75850675.511316523</v>
      </c>
    </row>
    <row r="2663" spans="1:16" ht="17" x14ac:dyDescent="0.4">
      <c r="A2663" s="1">
        <v>2662</v>
      </c>
      <c r="B2663" s="21">
        <v>42475</v>
      </c>
      <c r="C2663" s="43">
        <v>2</v>
      </c>
      <c r="D2663" s="22">
        <v>55325</v>
      </c>
      <c r="E2663" s="25">
        <f t="shared" si="503"/>
        <v>51214.75</v>
      </c>
      <c r="F2663" s="25">
        <f t="shared" si="504"/>
        <v>49847.5</v>
      </c>
      <c r="G2663" s="25">
        <f t="shared" si="493"/>
        <v>1.1098851497066051</v>
      </c>
      <c r="H2663" s="25">
        <f t="shared" si="500"/>
        <v>0.99903006100488578</v>
      </c>
      <c r="I2663" s="4">
        <f t="shared" si="494"/>
        <v>55378.713974182836</v>
      </c>
      <c r="J2663" s="25">
        <f t="shared" si="501"/>
        <v>53464.863071058237</v>
      </c>
      <c r="K2663" s="15">
        <f t="shared" si="495"/>
        <v>53413.005415497173</v>
      </c>
      <c r="L2663" s="36">
        <f t="shared" si="496"/>
        <v>1911.9945845028269</v>
      </c>
      <c r="M2663" s="36">
        <f t="shared" si="497"/>
        <v>1911.9945845028269</v>
      </c>
      <c r="N2663" s="36">
        <f t="shared" si="498"/>
        <v>3.455932371446592E-2</v>
      </c>
      <c r="O2663" s="36">
        <f t="shared" si="499"/>
        <v>3655723.2911681379</v>
      </c>
      <c r="P2663" s="35">
        <f t="shared" si="502"/>
        <v>3655723.2911681379</v>
      </c>
    </row>
    <row r="2664" spans="1:16" ht="17" x14ac:dyDescent="0.4">
      <c r="A2664" s="1">
        <v>2663</v>
      </c>
      <c r="B2664" s="21">
        <v>42476</v>
      </c>
      <c r="C2664" s="43">
        <v>3</v>
      </c>
      <c r="D2664" s="22">
        <v>49232</v>
      </c>
      <c r="E2664" s="25">
        <f t="shared" si="503"/>
        <v>48480.25</v>
      </c>
      <c r="F2664" s="25">
        <f t="shared" si="504"/>
        <v>49583.875</v>
      </c>
      <c r="G2664" s="25">
        <f t="shared" si="493"/>
        <v>0.99290343886999555</v>
      </c>
      <c r="H2664" s="25">
        <f t="shared" si="500"/>
        <v>1.0006656594296783</v>
      </c>
      <c r="I2664" s="4">
        <f t="shared" si="494"/>
        <v>49199.250055267607</v>
      </c>
      <c r="J2664" s="25">
        <f t="shared" si="501"/>
        <v>53465.40373712108</v>
      </c>
      <c r="K2664" s="15">
        <f t="shared" si="495"/>
        <v>53500.993487280255</v>
      </c>
      <c r="L2664" s="36">
        <f t="shared" si="496"/>
        <v>-4268.9934872802551</v>
      </c>
      <c r="M2664" s="36">
        <f t="shared" si="497"/>
        <v>4268.9934872802551</v>
      </c>
      <c r="N2664" s="36">
        <f t="shared" si="498"/>
        <v>8.6711762416319768E-2</v>
      </c>
      <c r="O2664" s="36">
        <f t="shared" si="499"/>
        <v>18224305.394441232</v>
      </c>
      <c r="P2664" s="35">
        <f t="shared" si="502"/>
        <v>18224305.394441232</v>
      </c>
    </row>
    <row r="2665" spans="1:16" ht="17" x14ac:dyDescent="0.4">
      <c r="A2665" s="1">
        <v>2664</v>
      </c>
      <c r="B2665" s="21">
        <v>42477</v>
      </c>
      <c r="C2665" s="43">
        <v>4</v>
      </c>
      <c r="D2665" s="22">
        <v>44658</v>
      </c>
      <c r="E2665" s="25">
        <f t="shared" si="503"/>
        <v>50687.5</v>
      </c>
      <c r="F2665" s="25">
        <f t="shared" si="504"/>
        <v>50601.625</v>
      </c>
      <c r="G2665" s="25">
        <f t="shared" si="493"/>
        <v>0.88254082749318818</v>
      </c>
      <c r="H2665" s="25">
        <f t="shared" si="500"/>
        <v>1.0012225194949984</v>
      </c>
      <c r="I2665" s="4">
        <f t="shared" si="494"/>
        <v>44603.471386685174</v>
      </c>
      <c r="J2665" s="25">
        <f t="shared" si="501"/>
        <v>53465.944403183923</v>
      </c>
      <c r="K2665" s="15">
        <f t="shared" si="495"/>
        <v>53531.307562535316</v>
      </c>
      <c r="L2665" s="36">
        <f t="shared" si="496"/>
        <v>-8873.3075625353158</v>
      </c>
      <c r="M2665" s="36">
        <f t="shared" si="497"/>
        <v>8873.3075625353158</v>
      </c>
      <c r="N2665" s="36">
        <f t="shared" si="498"/>
        <v>0.19869469216121</v>
      </c>
      <c r="O2665" s="36">
        <f t="shared" si="499"/>
        <v>78735587.099346429</v>
      </c>
      <c r="P2665" s="35">
        <f t="shared" si="502"/>
        <v>78735587.099346429</v>
      </c>
    </row>
    <row r="2666" spans="1:16" ht="17" x14ac:dyDescent="0.4">
      <c r="A2666" s="1">
        <v>2665</v>
      </c>
      <c r="B2666" s="21">
        <v>42478</v>
      </c>
      <c r="C2666" s="43">
        <v>1</v>
      </c>
      <c r="D2666" s="22">
        <v>53535</v>
      </c>
      <c r="E2666" s="25">
        <f t="shared" si="503"/>
        <v>50515.75</v>
      </c>
      <c r="F2666" s="25">
        <f t="shared" si="504"/>
        <v>51015.875</v>
      </c>
      <c r="G2666" s="25">
        <f t="shared" si="493"/>
        <v>1.0493792373452382</v>
      </c>
      <c r="H2666" s="25">
        <f t="shared" si="500"/>
        <v>0.99908176007043725</v>
      </c>
      <c r="I2666" s="4">
        <f t="shared" si="494"/>
        <v>53584.203154930663</v>
      </c>
      <c r="J2666" s="25">
        <f t="shared" si="501"/>
        <v>53466.485069246766</v>
      </c>
      <c r="K2666" s="15">
        <f t="shared" si="495"/>
        <v>53417.390007762813</v>
      </c>
      <c r="L2666" s="36">
        <f t="shared" si="496"/>
        <v>117.60999223718682</v>
      </c>
      <c r="M2666" s="36">
        <f t="shared" si="497"/>
        <v>117.60999223718682</v>
      </c>
      <c r="N2666" s="36">
        <f t="shared" si="498"/>
        <v>2.1968804004331151E-3</v>
      </c>
      <c r="O2666" s="36">
        <f t="shared" si="499"/>
        <v>13832.110274031143</v>
      </c>
      <c r="P2666" s="35">
        <f t="shared" si="502"/>
        <v>13832.110274031143</v>
      </c>
    </row>
    <row r="2667" spans="1:16" ht="17" x14ac:dyDescent="0.4">
      <c r="A2667" s="1">
        <v>2666</v>
      </c>
      <c r="B2667" s="21">
        <v>42479</v>
      </c>
      <c r="C2667" s="43">
        <v>2</v>
      </c>
      <c r="D2667" s="22">
        <v>54638</v>
      </c>
      <c r="E2667" s="25">
        <f t="shared" si="503"/>
        <v>51516</v>
      </c>
      <c r="F2667" s="25">
        <f t="shared" si="504"/>
        <v>50533.375</v>
      </c>
      <c r="G2667" s="25">
        <f t="shared" si="493"/>
        <v>1.081226021416539</v>
      </c>
      <c r="H2667" s="25">
        <f t="shared" si="500"/>
        <v>0.99903006100488578</v>
      </c>
      <c r="I2667" s="4">
        <f t="shared" si="494"/>
        <v>54691.046979148698</v>
      </c>
      <c r="J2667" s="25">
        <f t="shared" si="501"/>
        <v>53467.025735309609</v>
      </c>
      <c r="K2667" s="15">
        <f t="shared" si="495"/>
        <v>53415.165982096158</v>
      </c>
      <c r="L2667" s="36">
        <f t="shared" si="496"/>
        <v>1222.8340179038423</v>
      </c>
      <c r="M2667" s="36">
        <f t="shared" si="497"/>
        <v>1222.8340179038423</v>
      </c>
      <c r="N2667" s="36">
        <f t="shared" si="498"/>
        <v>2.2380651156774449E-2</v>
      </c>
      <c r="O2667" s="36">
        <f t="shared" si="499"/>
        <v>1495323.0353428547</v>
      </c>
      <c r="P2667" s="35">
        <f t="shared" si="502"/>
        <v>1495323.0353428547</v>
      </c>
    </row>
    <row r="2668" spans="1:16" ht="17" x14ac:dyDescent="0.4">
      <c r="A2668" s="1">
        <v>2667</v>
      </c>
      <c r="B2668" s="21">
        <v>42480</v>
      </c>
      <c r="C2668" s="43">
        <v>3</v>
      </c>
      <c r="D2668" s="22">
        <v>53233</v>
      </c>
      <c r="E2668" s="25">
        <f t="shared" si="503"/>
        <v>49550.75</v>
      </c>
      <c r="F2668" s="25">
        <f t="shared" si="504"/>
        <v>48178.875</v>
      </c>
      <c r="G2668" s="25">
        <f t="shared" si="493"/>
        <v>1.1049033419730121</v>
      </c>
      <c r="H2668" s="25">
        <f t="shared" si="500"/>
        <v>1.0006656594296783</v>
      </c>
      <c r="I2668" s="4">
        <f t="shared" si="494"/>
        <v>53197.588523563143</v>
      </c>
      <c r="J2668" s="25">
        <f t="shared" si="501"/>
        <v>53467.566401372453</v>
      </c>
      <c r="K2668" s="15">
        <f t="shared" si="495"/>
        <v>53503.157591129479</v>
      </c>
      <c r="L2668" s="36">
        <f t="shared" si="496"/>
        <v>-270.15759112947853</v>
      </c>
      <c r="M2668" s="36">
        <f t="shared" si="497"/>
        <v>270.15759112947853</v>
      </c>
      <c r="N2668" s="36">
        <f t="shared" si="498"/>
        <v>5.0750021815317292E-3</v>
      </c>
      <c r="O2668" s="36">
        <f t="shared" si="499"/>
        <v>72985.124044882497</v>
      </c>
      <c r="P2668" s="35">
        <f t="shared" si="502"/>
        <v>72985.124044882497</v>
      </c>
    </row>
    <row r="2669" spans="1:16" ht="17" x14ac:dyDescent="0.4">
      <c r="A2669" s="1">
        <v>2668</v>
      </c>
      <c r="B2669" s="21">
        <v>42481</v>
      </c>
      <c r="C2669" s="43">
        <v>4</v>
      </c>
      <c r="D2669" s="22">
        <v>36797</v>
      </c>
      <c r="E2669" s="25">
        <f t="shared" si="503"/>
        <v>46807</v>
      </c>
      <c r="F2669" s="25">
        <f t="shared" si="504"/>
        <v>45496.75</v>
      </c>
      <c r="G2669" s="25">
        <f t="shared" ref="G2669:G2732" si="505">D2669/F2669</f>
        <v>0.80878304494277065</v>
      </c>
      <c r="H2669" s="25">
        <f t="shared" si="500"/>
        <v>1.0012225194949984</v>
      </c>
      <c r="I2669" s="4">
        <f t="shared" ref="I2669:I2732" si="506">D2669/H2669</f>
        <v>36752.069878092487</v>
      </c>
      <c r="J2669" s="25">
        <f t="shared" si="501"/>
        <v>53468.107067435303</v>
      </c>
      <c r="K2669" s="15">
        <f t="shared" ref="K2669:K2732" si="507">H2669*J2669</f>
        <v>53533.472870685902</v>
      </c>
      <c r="L2669" s="36">
        <f t="shared" ref="L2669:L2732" si="508">D2669-K2669</f>
        <v>-16736.472870685902</v>
      </c>
      <c r="M2669" s="36">
        <f t="shared" ref="M2669:M2732" si="509">ABS(L2669)</f>
        <v>16736.472870685902</v>
      </c>
      <c r="N2669" s="36">
        <f t="shared" ref="N2669:N2732" si="510">M2669/D2669</f>
        <v>0.4548325371819959</v>
      </c>
      <c r="O2669" s="36">
        <f t="shared" ref="O2669:O2732" si="511">L2669^2</f>
        <v>280109524.15120518</v>
      </c>
      <c r="P2669" s="35">
        <f t="shared" si="502"/>
        <v>280109524.15120518</v>
      </c>
    </row>
    <row r="2670" spans="1:16" ht="17" x14ac:dyDescent="0.4">
      <c r="A2670" s="1">
        <v>2669</v>
      </c>
      <c r="B2670" s="21">
        <v>42482</v>
      </c>
      <c r="C2670" s="43">
        <v>1</v>
      </c>
      <c r="D2670" s="22">
        <v>42560</v>
      </c>
      <c r="E2670" s="25">
        <f t="shared" si="503"/>
        <v>44186.5</v>
      </c>
      <c r="F2670" s="25">
        <f t="shared" si="504"/>
        <v>42709.125</v>
      </c>
      <c r="G2670" s="25">
        <f t="shared" si="505"/>
        <v>0.99650835740605781</v>
      </c>
      <c r="H2670" s="25">
        <f t="shared" si="500"/>
        <v>0.99908176007043725</v>
      </c>
      <c r="I2670" s="4">
        <f t="shared" si="506"/>
        <v>42599.116209467618</v>
      </c>
      <c r="J2670" s="25">
        <f t="shared" si="501"/>
        <v>53468.647733498146</v>
      </c>
      <c r="K2670" s="15">
        <f t="shared" si="507"/>
        <v>53419.550686169525</v>
      </c>
      <c r="L2670" s="36">
        <f t="shared" si="508"/>
        <v>-10859.550686169525</v>
      </c>
      <c r="M2670" s="36">
        <f t="shared" si="509"/>
        <v>10859.550686169525</v>
      </c>
      <c r="N2670" s="36">
        <f t="shared" si="510"/>
        <v>0.25515861574646442</v>
      </c>
      <c r="O2670" s="36">
        <f t="shared" si="511"/>
        <v>117929841.10548499</v>
      </c>
      <c r="P2670" s="35">
        <f t="shared" si="502"/>
        <v>117929841.10548499</v>
      </c>
    </row>
    <row r="2671" spans="1:16" ht="17" x14ac:dyDescent="0.4">
      <c r="A2671" s="1">
        <v>2670</v>
      </c>
      <c r="B2671" s="21">
        <v>42483</v>
      </c>
      <c r="C2671" s="43">
        <v>2</v>
      </c>
      <c r="D2671" s="22">
        <v>44156</v>
      </c>
      <c r="E2671" s="25">
        <f t="shared" si="503"/>
        <v>41231.75</v>
      </c>
      <c r="F2671" s="25">
        <f t="shared" si="504"/>
        <v>42495</v>
      </c>
      <c r="G2671" s="25">
        <f t="shared" si="505"/>
        <v>1.0390869514060477</v>
      </c>
      <c r="H2671" s="25">
        <f t="shared" si="500"/>
        <v>0.99903006100488578</v>
      </c>
      <c r="I2671" s="4">
        <f t="shared" si="506"/>
        <v>44198.870207754495</v>
      </c>
      <c r="J2671" s="25">
        <f t="shared" si="501"/>
        <v>53469.18839956099</v>
      </c>
      <c r="K2671" s="15">
        <f t="shared" si="507"/>
        <v>53417.32654869515</v>
      </c>
      <c r="L2671" s="36">
        <f t="shared" si="508"/>
        <v>-9261.3265486951495</v>
      </c>
      <c r="M2671" s="36">
        <f t="shared" si="509"/>
        <v>9261.3265486951495</v>
      </c>
      <c r="N2671" s="36">
        <f t="shared" si="510"/>
        <v>0.20974106686962474</v>
      </c>
      <c r="O2671" s="36">
        <f t="shared" si="511"/>
        <v>85772169.441565603</v>
      </c>
      <c r="P2671" s="35">
        <f t="shared" si="502"/>
        <v>85772169.441565603</v>
      </c>
    </row>
    <row r="2672" spans="1:16" ht="17" x14ac:dyDescent="0.4">
      <c r="A2672" s="1">
        <v>2671</v>
      </c>
      <c r="B2672" s="21">
        <v>42484</v>
      </c>
      <c r="C2672" s="43">
        <v>3</v>
      </c>
      <c r="D2672" s="22">
        <v>41414</v>
      </c>
      <c r="E2672" s="25">
        <f t="shared" si="503"/>
        <v>43758.25</v>
      </c>
      <c r="F2672" s="25">
        <f t="shared" si="504"/>
        <v>45073.125</v>
      </c>
      <c r="G2672" s="25">
        <f t="shared" si="505"/>
        <v>0.91881803180942079</v>
      </c>
      <c r="H2672" s="25">
        <f t="shared" si="500"/>
        <v>1.0006656594296783</v>
      </c>
      <c r="I2672" s="4">
        <f t="shared" si="506"/>
        <v>41386.450718818101</v>
      </c>
      <c r="J2672" s="25">
        <f t="shared" si="501"/>
        <v>53469.729065623833</v>
      </c>
      <c r="K2672" s="15">
        <f t="shared" si="507"/>
        <v>53505.321694978709</v>
      </c>
      <c r="L2672" s="36">
        <f t="shared" si="508"/>
        <v>-12091.321694978709</v>
      </c>
      <c r="M2672" s="36">
        <f t="shared" si="509"/>
        <v>12091.321694978709</v>
      </c>
      <c r="N2672" s="36">
        <f t="shared" si="510"/>
        <v>0.29196217933497631</v>
      </c>
      <c r="O2672" s="36">
        <f t="shared" si="511"/>
        <v>146200060.3314628</v>
      </c>
      <c r="P2672" s="35">
        <f t="shared" si="502"/>
        <v>146200060.3314628</v>
      </c>
    </row>
    <row r="2673" spans="1:16" ht="17" x14ac:dyDescent="0.4">
      <c r="A2673" s="1">
        <v>2672</v>
      </c>
      <c r="B2673" s="21">
        <v>42485</v>
      </c>
      <c r="C2673" s="43">
        <v>4</v>
      </c>
      <c r="D2673" s="22">
        <v>46903</v>
      </c>
      <c r="E2673" s="25">
        <f t="shared" si="503"/>
        <v>46388</v>
      </c>
      <c r="F2673" s="25">
        <f t="shared" si="504"/>
        <v>47604.25</v>
      </c>
      <c r="G2673" s="25">
        <f t="shared" si="505"/>
        <v>0.98526917239532186</v>
      </c>
      <c r="H2673" s="25">
        <f t="shared" si="500"/>
        <v>1.0012225194949984</v>
      </c>
      <c r="I2673" s="4">
        <f t="shared" si="506"/>
        <v>46845.730181595565</v>
      </c>
      <c r="J2673" s="25">
        <f t="shared" si="501"/>
        <v>53470.269731686676</v>
      </c>
      <c r="K2673" s="15">
        <f t="shared" si="507"/>
        <v>53535.638178836489</v>
      </c>
      <c r="L2673" s="36">
        <f t="shared" si="508"/>
        <v>-6632.6381788364888</v>
      </c>
      <c r="M2673" s="36">
        <f t="shared" si="509"/>
        <v>6632.6381788364888</v>
      </c>
      <c r="N2673" s="36">
        <f t="shared" si="510"/>
        <v>0.14141181115997886</v>
      </c>
      <c r="O2673" s="36">
        <f t="shared" si="511"/>
        <v>43991889.211359411</v>
      </c>
      <c r="P2673" s="35">
        <f t="shared" si="502"/>
        <v>43991889.211359411</v>
      </c>
    </row>
    <row r="2674" spans="1:16" ht="17" x14ac:dyDescent="0.4">
      <c r="A2674" s="1">
        <v>2673</v>
      </c>
      <c r="B2674" s="21">
        <v>42486</v>
      </c>
      <c r="C2674" s="43">
        <v>1</v>
      </c>
      <c r="D2674" s="22">
        <v>53079</v>
      </c>
      <c r="E2674" s="25">
        <f t="shared" si="503"/>
        <v>48820.5</v>
      </c>
      <c r="F2674" s="25">
        <f t="shared" si="504"/>
        <v>49107.75</v>
      </c>
      <c r="G2674" s="25">
        <f t="shared" si="505"/>
        <v>1.0808680910854194</v>
      </c>
      <c r="H2674" s="25">
        <f t="shared" si="500"/>
        <v>0.99908176007043725</v>
      </c>
      <c r="I2674" s="4">
        <f t="shared" si="506"/>
        <v>53127.784052686366</v>
      </c>
      <c r="J2674" s="25">
        <f t="shared" si="501"/>
        <v>53470.810397749519</v>
      </c>
      <c r="K2674" s="15">
        <f t="shared" si="507"/>
        <v>53421.711364576229</v>
      </c>
      <c r="L2674" s="36">
        <f t="shared" si="508"/>
        <v>-342.71136457622924</v>
      </c>
      <c r="M2674" s="36">
        <f t="shared" si="509"/>
        <v>342.71136457622924</v>
      </c>
      <c r="N2674" s="36">
        <f t="shared" si="510"/>
        <v>6.4566281312049825E-3</v>
      </c>
      <c r="O2674" s="36">
        <f t="shared" si="511"/>
        <v>117451.07940970111</v>
      </c>
      <c r="P2674" s="35">
        <f t="shared" si="502"/>
        <v>117451.07940970111</v>
      </c>
    </row>
    <row r="2675" spans="1:16" ht="17" x14ac:dyDescent="0.4">
      <c r="A2675" s="1">
        <v>2674</v>
      </c>
      <c r="B2675" s="21">
        <v>42487</v>
      </c>
      <c r="C2675" s="43">
        <v>2</v>
      </c>
      <c r="D2675" s="22">
        <v>53886</v>
      </c>
      <c r="E2675" s="25">
        <f t="shared" si="503"/>
        <v>49395</v>
      </c>
      <c r="F2675" s="25">
        <f t="shared" si="504"/>
        <v>50422.875</v>
      </c>
      <c r="G2675" s="25">
        <f t="shared" si="505"/>
        <v>1.0686816251552496</v>
      </c>
      <c r="H2675" s="25">
        <f t="shared" si="500"/>
        <v>0.99903006100488578</v>
      </c>
      <c r="I2675" s="4">
        <f t="shared" si="506"/>
        <v>53938.3168768697</v>
      </c>
      <c r="J2675" s="25">
        <f t="shared" si="501"/>
        <v>53471.35106381237</v>
      </c>
      <c r="K2675" s="15">
        <f t="shared" si="507"/>
        <v>53419.487115294134</v>
      </c>
      <c r="L2675" s="36">
        <f t="shared" si="508"/>
        <v>466.51288470586587</v>
      </c>
      <c r="M2675" s="36">
        <f t="shared" si="509"/>
        <v>466.51288470586587</v>
      </c>
      <c r="N2675" s="36">
        <f t="shared" si="510"/>
        <v>8.6574042368308263E-3</v>
      </c>
      <c r="O2675" s="36">
        <f t="shared" si="511"/>
        <v>217634.27159658851</v>
      </c>
      <c r="P2675" s="35">
        <f t="shared" si="502"/>
        <v>217634.27159658851</v>
      </c>
    </row>
    <row r="2676" spans="1:16" ht="17" x14ac:dyDescent="0.4">
      <c r="A2676" s="1">
        <v>2675</v>
      </c>
      <c r="B2676" s="21">
        <v>42488</v>
      </c>
      <c r="C2676" s="43">
        <v>3</v>
      </c>
      <c r="D2676" s="22">
        <v>43712</v>
      </c>
      <c r="E2676" s="25">
        <f t="shared" si="503"/>
        <v>51450.75</v>
      </c>
      <c r="F2676" s="25">
        <f t="shared" si="504"/>
        <v>50870.125</v>
      </c>
      <c r="G2676" s="25">
        <f t="shared" si="505"/>
        <v>0.85928627067458552</v>
      </c>
      <c r="H2676" s="25">
        <f t="shared" si="500"/>
        <v>1.0006656594296783</v>
      </c>
      <c r="I2676" s="4">
        <f t="shared" si="506"/>
        <v>43682.922051020832</v>
      </c>
      <c r="J2676" s="25">
        <f t="shared" si="501"/>
        <v>53471.891729875213</v>
      </c>
      <c r="K2676" s="15">
        <f t="shared" si="507"/>
        <v>53507.48579882794</v>
      </c>
      <c r="L2676" s="36">
        <f t="shared" si="508"/>
        <v>-9795.48579882794</v>
      </c>
      <c r="M2676" s="36">
        <f t="shared" si="509"/>
        <v>9795.48579882794</v>
      </c>
      <c r="N2676" s="36">
        <f t="shared" si="510"/>
        <v>0.22409145769646641</v>
      </c>
      <c r="O2676" s="36">
        <f t="shared" si="511"/>
        <v>95951542.035039842</v>
      </c>
      <c r="P2676" s="35">
        <f t="shared" si="502"/>
        <v>95951542.035039842</v>
      </c>
    </row>
    <row r="2677" spans="1:16" ht="17" x14ac:dyDescent="0.4">
      <c r="A2677" s="1">
        <v>2676</v>
      </c>
      <c r="B2677" s="21">
        <v>42489</v>
      </c>
      <c r="C2677" s="43">
        <v>4</v>
      </c>
      <c r="D2677" s="22">
        <v>55126</v>
      </c>
      <c r="E2677" s="25">
        <f t="shared" si="503"/>
        <v>50289.5</v>
      </c>
      <c r="F2677" s="25">
        <f t="shared" si="504"/>
        <v>49031</v>
      </c>
      <c r="G2677" s="25">
        <f t="shared" si="505"/>
        <v>1.1243091105627052</v>
      </c>
      <c r="H2677" s="25">
        <f t="shared" si="500"/>
        <v>1.0012225194949984</v>
      </c>
      <c r="I2677" s="4">
        <f t="shared" si="506"/>
        <v>55058.689678498966</v>
      </c>
      <c r="J2677" s="25">
        <f t="shared" si="501"/>
        <v>53472.432395938056</v>
      </c>
      <c r="K2677" s="15">
        <f t="shared" si="507"/>
        <v>53537.803486987075</v>
      </c>
      <c r="L2677" s="36">
        <f t="shared" si="508"/>
        <v>1588.1965130129247</v>
      </c>
      <c r="M2677" s="36">
        <f t="shared" si="509"/>
        <v>1588.1965130129247</v>
      </c>
      <c r="N2677" s="36">
        <f t="shared" si="510"/>
        <v>2.8810298461940366E-2</v>
      </c>
      <c r="O2677" s="36">
        <f t="shared" si="511"/>
        <v>2522368.163946413</v>
      </c>
      <c r="P2677" s="35">
        <f t="shared" si="502"/>
        <v>2522368.163946413</v>
      </c>
    </row>
    <row r="2678" spans="1:16" ht="17" x14ac:dyDescent="0.4">
      <c r="A2678" s="1">
        <v>2677</v>
      </c>
      <c r="B2678" s="21">
        <v>42490</v>
      </c>
      <c r="C2678" s="43">
        <v>1</v>
      </c>
      <c r="D2678" s="22">
        <v>48434</v>
      </c>
      <c r="E2678" s="25">
        <f t="shared" si="503"/>
        <v>47772.5</v>
      </c>
      <c r="F2678" s="25">
        <f t="shared" si="504"/>
        <v>48331.5</v>
      </c>
      <c r="G2678" s="25">
        <f t="shared" si="505"/>
        <v>1.0021207700981762</v>
      </c>
      <c r="H2678" s="25">
        <f t="shared" si="500"/>
        <v>0.99908176007043725</v>
      </c>
      <c r="I2678" s="4">
        <f t="shared" si="506"/>
        <v>48478.514908114536</v>
      </c>
      <c r="J2678" s="25">
        <f t="shared" si="501"/>
        <v>53472.9730620009</v>
      </c>
      <c r="K2678" s="15">
        <f t="shared" si="507"/>
        <v>53423.872042982934</v>
      </c>
      <c r="L2678" s="36">
        <f t="shared" si="508"/>
        <v>-4989.8720429829336</v>
      </c>
      <c r="M2678" s="36">
        <f t="shared" si="509"/>
        <v>4989.8720429829336</v>
      </c>
      <c r="N2678" s="36">
        <f t="shared" si="510"/>
        <v>0.10302415747167142</v>
      </c>
      <c r="O2678" s="36">
        <f t="shared" si="511"/>
        <v>24898823.005342677</v>
      </c>
      <c r="P2678" s="35">
        <f t="shared" si="502"/>
        <v>24898823.005342677</v>
      </c>
    </row>
    <row r="2679" spans="1:16" ht="17" x14ac:dyDescent="0.4">
      <c r="A2679" s="1">
        <v>2678</v>
      </c>
      <c r="B2679" s="21">
        <v>42491</v>
      </c>
      <c r="C2679" s="43">
        <v>2</v>
      </c>
      <c r="D2679" s="22">
        <v>43818</v>
      </c>
      <c r="E2679" s="25">
        <f t="shared" si="503"/>
        <v>48890.5</v>
      </c>
      <c r="F2679" s="25">
        <f t="shared" si="504"/>
        <v>48761.625</v>
      </c>
      <c r="G2679" s="25">
        <f t="shared" si="505"/>
        <v>0.89861648376156456</v>
      </c>
      <c r="H2679" s="25">
        <f t="shared" si="500"/>
        <v>0.99903006100488578</v>
      </c>
      <c r="I2679" s="4">
        <f t="shared" si="506"/>
        <v>43860.542050081218</v>
      </c>
      <c r="J2679" s="25">
        <f t="shared" si="501"/>
        <v>53473.513728063743</v>
      </c>
      <c r="K2679" s="15">
        <f t="shared" si="507"/>
        <v>53421.647681893119</v>
      </c>
      <c r="L2679" s="36">
        <f t="shared" si="508"/>
        <v>-9603.6476818931187</v>
      </c>
      <c r="M2679" s="36">
        <f t="shared" si="509"/>
        <v>9603.6476818931187</v>
      </c>
      <c r="N2679" s="36">
        <f t="shared" si="510"/>
        <v>0.21917129220624215</v>
      </c>
      <c r="O2679" s="36">
        <f t="shared" si="511"/>
        <v>92230048.797931075</v>
      </c>
      <c r="P2679" s="35">
        <f t="shared" si="502"/>
        <v>92230048.797931075</v>
      </c>
    </row>
    <row r="2680" spans="1:16" ht="17" x14ac:dyDescent="0.4">
      <c r="A2680" s="1">
        <v>2679</v>
      </c>
      <c r="B2680" s="21">
        <v>42492</v>
      </c>
      <c r="C2680" s="43">
        <v>3</v>
      </c>
      <c r="D2680" s="22">
        <v>48184</v>
      </c>
      <c r="E2680" s="25">
        <f t="shared" si="503"/>
        <v>48632.75</v>
      </c>
      <c r="F2680" s="25">
        <f t="shared" si="504"/>
        <v>49408.625</v>
      </c>
      <c r="G2680" s="25">
        <f t="shared" si="505"/>
        <v>0.9752143476973909</v>
      </c>
      <c r="H2680" s="25">
        <f t="shared" si="500"/>
        <v>1.0006656594296783</v>
      </c>
      <c r="I2680" s="4">
        <f t="shared" si="506"/>
        <v>48151.947202287425</v>
      </c>
      <c r="J2680" s="25">
        <f t="shared" si="501"/>
        <v>53474.054394126593</v>
      </c>
      <c r="K2680" s="15">
        <f t="shared" si="507"/>
        <v>53509.649902677178</v>
      </c>
      <c r="L2680" s="36">
        <f t="shared" si="508"/>
        <v>-5325.649902677178</v>
      </c>
      <c r="M2680" s="36">
        <f t="shared" si="509"/>
        <v>5325.649902677178</v>
      </c>
      <c r="N2680" s="36">
        <f t="shared" si="510"/>
        <v>0.1105273514585169</v>
      </c>
      <c r="O2680" s="36">
        <f t="shared" si="511"/>
        <v>28362546.885885436</v>
      </c>
      <c r="P2680" s="35">
        <f t="shared" si="502"/>
        <v>28362546.885885436</v>
      </c>
    </row>
    <row r="2681" spans="1:16" ht="17" x14ac:dyDescent="0.4">
      <c r="A2681" s="1">
        <v>2680</v>
      </c>
      <c r="B2681" s="21">
        <v>42493</v>
      </c>
      <c r="C2681" s="43">
        <v>4</v>
      </c>
      <c r="D2681" s="22">
        <v>54095</v>
      </c>
      <c r="E2681" s="25">
        <f t="shared" si="503"/>
        <v>50184.5</v>
      </c>
      <c r="F2681" s="25">
        <f t="shared" si="504"/>
        <v>50103.25</v>
      </c>
      <c r="G2681" s="25">
        <f t="shared" si="505"/>
        <v>1.0796704804578545</v>
      </c>
      <c r="H2681" s="25">
        <f t="shared" si="500"/>
        <v>1.0012225194949984</v>
      </c>
      <c r="I2681" s="4">
        <f t="shared" si="506"/>
        <v>54028.948557094685</v>
      </c>
      <c r="J2681" s="25">
        <f t="shared" si="501"/>
        <v>53474.595060189436</v>
      </c>
      <c r="K2681" s="15">
        <f t="shared" si="507"/>
        <v>53539.968795137662</v>
      </c>
      <c r="L2681" s="36">
        <f t="shared" si="508"/>
        <v>555.0312048623382</v>
      </c>
      <c r="M2681" s="36">
        <f t="shared" si="509"/>
        <v>555.0312048623382</v>
      </c>
      <c r="N2681" s="36">
        <f t="shared" si="510"/>
        <v>1.0260305108833315E-2</v>
      </c>
      <c r="O2681" s="36">
        <f t="shared" si="511"/>
        <v>308059.63837093883</v>
      </c>
      <c r="P2681" s="35">
        <f t="shared" si="502"/>
        <v>308059.63837093883</v>
      </c>
    </row>
    <row r="2682" spans="1:16" ht="17" x14ac:dyDescent="0.4">
      <c r="A2682" s="1">
        <v>2681</v>
      </c>
      <c r="B2682" s="21">
        <v>42494</v>
      </c>
      <c r="C2682" s="43">
        <v>1</v>
      </c>
      <c r="D2682" s="22">
        <v>54641</v>
      </c>
      <c r="E2682" s="25">
        <f t="shared" si="503"/>
        <v>50022</v>
      </c>
      <c r="F2682" s="25">
        <f t="shared" si="504"/>
        <v>50744</v>
      </c>
      <c r="G2682" s="25">
        <f t="shared" si="505"/>
        <v>1.0767972568185402</v>
      </c>
      <c r="H2682" s="25">
        <f t="shared" si="500"/>
        <v>0.99908176007043725</v>
      </c>
      <c r="I2682" s="4">
        <f t="shared" si="506"/>
        <v>54691.219661689851</v>
      </c>
      <c r="J2682" s="25">
        <f t="shared" si="501"/>
        <v>53475.13572625228</v>
      </c>
      <c r="K2682" s="15">
        <f t="shared" si="507"/>
        <v>53426.032721389645</v>
      </c>
      <c r="L2682" s="36">
        <f t="shared" si="508"/>
        <v>1214.9672786103547</v>
      </c>
      <c r="M2682" s="36">
        <f t="shared" si="509"/>
        <v>1214.9672786103547</v>
      </c>
      <c r="N2682" s="36">
        <f t="shared" si="510"/>
        <v>2.2235451009504855E-2</v>
      </c>
      <c r="O2682" s="36">
        <f t="shared" si="511"/>
        <v>1476145.4880938514</v>
      </c>
      <c r="P2682" s="35">
        <f t="shared" si="502"/>
        <v>1476145.4880938514</v>
      </c>
    </row>
    <row r="2683" spans="1:16" ht="17" x14ac:dyDescent="0.4">
      <c r="A2683" s="1">
        <v>2682</v>
      </c>
      <c r="B2683" s="21">
        <v>42495</v>
      </c>
      <c r="C2683" s="43">
        <v>2</v>
      </c>
      <c r="D2683" s="22">
        <v>43168</v>
      </c>
      <c r="E2683" s="25">
        <f t="shared" si="503"/>
        <v>51466</v>
      </c>
      <c r="F2683" s="25">
        <f t="shared" si="504"/>
        <v>50736.125</v>
      </c>
      <c r="G2683" s="25">
        <f t="shared" si="505"/>
        <v>0.85083360229028138</v>
      </c>
      <c r="H2683" s="25">
        <f t="shared" si="500"/>
        <v>0.99903006100488578</v>
      </c>
      <c r="I2683" s="4">
        <f t="shared" si="506"/>
        <v>43209.910977632622</v>
      </c>
      <c r="J2683" s="25">
        <f t="shared" si="501"/>
        <v>53475.676392315123</v>
      </c>
      <c r="K2683" s="15">
        <f t="shared" si="507"/>
        <v>53423.808248492111</v>
      </c>
      <c r="L2683" s="36">
        <f t="shared" si="508"/>
        <v>-10255.808248492111</v>
      </c>
      <c r="M2683" s="36">
        <f t="shared" si="509"/>
        <v>10255.808248492111</v>
      </c>
      <c r="N2683" s="36">
        <f t="shared" si="510"/>
        <v>0.23757895312481725</v>
      </c>
      <c r="O2683" s="36">
        <f t="shared" si="511"/>
        <v>105181602.82983881</v>
      </c>
      <c r="P2683" s="35">
        <f t="shared" si="502"/>
        <v>105181602.82983881</v>
      </c>
    </row>
    <row r="2684" spans="1:16" ht="17" x14ac:dyDescent="0.4">
      <c r="A2684" s="1">
        <v>2683</v>
      </c>
      <c r="B2684" s="21">
        <v>42496</v>
      </c>
      <c r="C2684" s="43">
        <v>3</v>
      </c>
      <c r="D2684" s="22">
        <v>53960</v>
      </c>
      <c r="E2684" s="25">
        <f t="shared" si="503"/>
        <v>50006.25</v>
      </c>
      <c r="F2684" s="25">
        <f t="shared" si="504"/>
        <v>48607.5</v>
      </c>
      <c r="G2684" s="25">
        <f t="shared" si="505"/>
        <v>1.1101167515301136</v>
      </c>
      <c r="H2684" s="25">
        <f t="shared" si="500"/>
        <v>1.0006656594296783</v>
      </c>
      <c r="I2684" s="4">
        <f t="shared" si="506"/>
        <v>53924.104911078975</v>
      </c>
      <c r="J2684" s="25">
        <f t="shared" si="501"/>
        <v>53476.217058377966</v>
      </c>
      <c r="K2684" s="15">
        <f t="shared" si="507"/>
        <v>53511.814006526401</v>
      </c>
      <c r="L2684" s="36">
        <f t="shared" si="508"/>
        <v>448.1859934735985</v>
      </c>
      <c r="M2684" s="36">
        <f t="shared" si="509"/>
        <v>448.1859934735985</v>
      </c>
      <c r="N2684" s="36">
        <f t="shared" si="510"/>
        <v>8.3058931333135372E-3</v>
      </c>
      <c r="O2684" s="36">
        <f t="shared" si="511"/>
        <v>200870.68474591649</v>
      </c>
      <c r="P2684" s="35">
        <f t="shared" si="502"/>
        <v>200870.68474591649</v>
      </c>
    </row>
    <row r="2685" spans="1:16" ht="17" x14ac:dyDescent="0.4">
      <c r="A2685" s="1">
        <v>2684</v>
      </c>
      <c r="B2685" s="21">
        <v>42497</v>
      </c>
      <c r="C2685" s="43">
        <v>4</v>
      </c>
      <c r="D2685" s="22">
        <v>48256</v>
      </c>
      <c r="E2685" s="25">
        <f t="shared" si="503"/>
        <v>47208.75</v>
      </c>
      <c r="F2685" s="25">
        <f t="shared" si="504"/>
        <v>48546.625</v>
      </c>
      <c r="G2685" s="25">
        <f t="shared" si="505"/>
        <v>0.99401348703437165</v>
      </c>
      <c r="H2685" s="25">
        <f t="shared" si="500"/>
        <v>1.0012225194949984</v>
      </c>
      <c r="I2685" s="4">
        <f t="shared" si="506"/>
        <v>48197.078132381204</v>
      </c>
      <c r="J2685" s="25">
        <f t="shared" si="501"/>
        <v>53476.757724440809</v>
      </c>
      <c r="K2685" s="15">
        <f t="shared" si="507"/>
        <v>53542.134103288248</v>
      </c>
      <c r="L2685" s="36">
        <f t="shared" si="508"/>
        <v>-5286.1341032882483</v>
      </c>
      <c r="M2685" s="36">
        <f t="shared" si="509"/>
        <v>5286.1341032882483</v>
      </c>
      <c r="N2685" s="36">
        <f t="shared" si="510"/>
        <v>0.10954356149055554</v>
      </c>
      <c r="O2685" s="36">
        <f t="shared" si="511"/>
        <v>27943213.757947054</v>
      </c>
      <c r="P2685" s="35">
        <f t="shared" si="502"/>
        <v>27943213.757947054</v>
      </c>
    </row>
    <row r="2686" spans="1:16" ht="17" x14ac:dyDescent="0.4">
      <c r="A2686" s="1">
        <v>2685</v>
      </c>
      <c r="B2686" s="21">
        <v>42498</v>
      </c>
      <c r="C2686" s="43">
        <v>1</v>
      </c>
      <c r="D2686" s="22">
        <v>43451</v>
      </c>
      <c r="E2686" s="25">
        <f t="shared" si="503"/>
        <v>49884.5</v>
      </c>
      <c r="F2686" s="25">
        <f t="shared" si="504"/>
        <v>50086.25</v>
      </c>
      <c r="G2686" s="25">
        <f t="shared" si="505"/>
        <v>0.86752352192467996</v>
      </c>
      <c r="H2686" s="25">
        <f t="shared" si="500"/>
        <v>0.99908176007043725</v>
      </c>
      <c r="I2686" s="4">
        <f t="shared" si="506"/>
        <v>43490.935113194959</v>
      </c>
      <c r="J2686" s="25">
        <f t="shared" si="501"/>
        <v>53477.29839050366</v>
      </c>
      <c r="K2686" s="15">
        <f t="shared" si="507"/>
        <v>53428.193399796357</v>
      </c>
      <c r="L2686" s="36">
        <f t="shared" si="508"/>
        <v>-9977.193399796357</v>
      </c>
      <c r="M2686" s="36">
        <f t="shared" si="509"/>
        <v>9977.193399796357</v>
      </c>
      <c r="N2686" s="36">
        <f t="shared" si="510"/>
        <v>0.22961941957138746</v>
      </c>
      <c r="O2686" s="36">
        <f t="shared" si="511"/>
        <v>99544388.136939988</v>
      </c>
      <c r="P2686" s="35">
        <f t="shared" si="502"/>
        <v>99544388.136939988</v>
      </c>
    </row>
    <row r="2687" spans="1:16" ht="17" x14ac:dyDescent="0.4">
      <c r="A2687" s="1">
        <v>2686</v>
      </c>
      <c r="B2687" s="21">
        <v>42499</v>
      </c>
      <c r="C2687" s="43">
        <v>2</v>
      </c>
      <c r="D2687" s="22">
        <v>53871</v>
      </c>
      <c r="E2687" s="25">
        <f t="shared" si="503"/>
        <v>50288</v>
      </c>
      <c r="F2687" s="25">
        <f t="shared" si="504"/>
        <v>51270.125</v>
      </c>
      <c r="G2687" s="25">
        <f t="shared" si="505"/>
        <v>1.050728860130534</v>
      </c>
      <c r="H2687" s="25">
        <f t="shared" si="500"/>
        <v>0.99903006100488578</v>
      </c>
      <c r="I2687" s="4">
        <f t="shared" si="506"/>
        <v>53923.302313659347</v>
      </c>
      <c r="J2687" s="25">
        <f t="shared" si="501"/>
        <v>53477.839056566503</v>
      </c>
      <c r="K2687" s="15">
        <f t="shared" si="507"/>
        <v>53425.968815091095</v>
      </c>
      <c r="L2687" s="36">
        <f t="shared" si="508"/>
        <v>445.03118490890483</v>
      </c>
      <c r="M2687" s="36">
        <f t="shared" si="509"/>
        <v>445.03118490890483</v>
      </c>
      <c r="N2687" s="36">
        <f t="shared" si="510"/>
        <v>8.2610529767204038E-3</v>
      </c>
      <c r="O2687" s="36">
        <f t="shared" si="511"/>
        <v>198052.75554142386</v>
      </c>
      <c r="P2687" s="35">
        <f t="shared" si="502"/>
        <v>198052.75554142386</v>
      </c>
    </row>
    <row r="2688" spans="1:16" ht="17" x14ac:dyDescent="0.4">
      <c r="A2688" s="1">
        <v>2687</v>
      </c>
      <c r="B2688" s="21">
        <v>42500</v>
      </c>
      <c r="C2688" s="43">
        <v>3</v>
      </c>
      <c r="D2688" s="22">
        <v>55574</v>
      </c>
      <c r="E2688" s="25">
        <f t="shared" si="503"/>
        <v>52252.25</v>
      </c>
      <c r="F2688" s="25">
        <f t="shared" si="504"/>
        <v>52429.375</v>
      </c>
      <c r="G2688" s="25">
        <f t="shared" si="505"/>
        <v>1.0599783041472457</v>
      </c>
      <c r="H2688" s="25">
        <f t="shared" si="500"/>
        <v>1.0006656594296783</v>
      </c>
      <c r="I2688" s="4">
        <f t="shared" si="506"/>
        <v>55537.031251451132</v>
      </c>
      <c r="J2688" s="25">
        <f t="shared" si="501"/>
        <v>53478.379722629346</v>
      </c>
      <c r="K2688" s="15">
        <f t="shared" si="507"/>
        <v>53513.978110375632</v>
      </c>
      <c r="L2688" s="36">
        <f t="shared" si="508"/>
        <v>2060.0218896243678</v>
      </c>
      <c r="M2688" s="36">
        <f t="shared" si="509"/>
        <v>2060.0218896243678</v>
      </c>
      <c r="N2688" s="36">
        <f t="shared" si="510"/>
        <v>3.706808740821909E-2</v>
      </c>
      <c r="O2688" s="36">
        <f t="shared" si="511"/>
        <v>4243690.1857315507</v>
      </c>
      <c r="P2688" s="35">
        <f t="shared" si="502"/>
        <v>4243690.1857315507</v>
      </c>
    </row>
    <row r="2689" spans="1:16" ht="17" x14ac:dyDescent="0.4">
      <c r="A2689" s="1">
        <v>2688</v>
      </c>
      <c r="B2689" s="21">
        <v>42501</v>
      </c>
      <c r="C2689" s="43">
        <v>4</v>
      </c>
      <c r="D2689" s="22">
        <v>56113</v>
      </c>
      <c r="E2689" s="25">
        <f t="shared" si="503"/>
        <v>52606.5</v>
      </c>
      <c r="F2689" s="25">
        <f t="shared" si="504"/>
        <v>52864.625</v>
      </c>
      <c r="G2689" s="25">
        <f t="shared" si="505"/>
        <v>1.0614470451648905</v>
      </c>
      <c r="H2689" s="25">
        <f t="shared" si="500"/>
        <v>1.0012225194949984</v>
      </c>
      <c r="I2689" s="4">
        <f t="shared" si="506"/>
        <v>56044.484525080952</v>
      </c>
      <c r="J2689" s="25">
        <f t="shared" si="501"/>
        <v>53478.92038869219</v>
      </c>
      <c r="K2689" s="15">
        <f t="shared" si="507"/>
        <v>53544.299411438835</v>
      </c>
      <c r="L2689" s="36">
        <f t="shared" si="508"/>
        <v>2568.7005885611652</v>
      </c>
      <c r="M2689" s="36">
        <f t="shared" si="509"/>
        <v>2568.7005885611652</v>
      </c>
      <c r="N2689" s="36">
        <f t="shared" si="510"/>
        <v>4.577728135300492E-2</v>
      </c>
      <c r="O2689" s="36">
        <f t="shared" si="511"/>
        <v>6598222.7136744764</v>
      </c>
      <c r="P2689" s="35">
        <f t="shared" si="502"/>
        <v>6598222.7136744764</v>
      </c>
    </row>
    <row r="2690" spans="1:16" ht="17" x14ac:dyDescent="0.4">
      <c r="A2690" s="1">
        <v>2689</v>
      </c>
      <c r="B2690" s="21">
        <v>42502</v>
      </c>
      <c r="C2690" s="43">
        <v>1</v>
      </c>
      <c r="D2690" s="22">
        <v>44868</v>
      </c>
      <c r="E2690" s="25">
        <f t="shared" si="503"/>
        <v>53122.75</v>
      </c>
      <c r="F2690" s="25">
        <f t="shared" si="504"/>
        <v>52424.75</v>
      </c>
      <c r="G2690" s="25">
        <f t="shared" si="505"/>
        <v>0.85585529735477994</v>
      </c>
      <c r="H2690" s="25">
        <f t="shared" ref="H2690:H2753" si="512">VLOOKUP(C2690,$Q$38:$S$42,3,FALSE)</f>
        <v>0.99908176007043725</v>
      </c>
      <c r="I2690" s="4">
        <f t="shared" si="506"/>
        <v>44909.23745503743</v>
      </c>
      <c r="J2690" s="25">
        <f t="shared" si="501"/>
        <v>53479.461054755033</v>
      </c>
      <c r="K2690" s="15">
        <f t="shared" si="507"/>
        <v>53430.354078203061</v>
      </c>
      <c r="L2690" s="36">
        <f t="shared" si="508"/>
        <v>-8562.3540782030614</v>
      </c>
      <c r="M2690" s="36">
        <f t="shared" si="509"/>
        <v>8562.3540782030614</v>
      </c>
      <c r="N2690" s="36">
        <f t="shared" si="510"/>
        <v>0.19083431573065573</v>
      </c>
      <c r="O2690" s="36">
        <f t="shared" si="511"/>
        <v>73313907.360520601</v>
      </c>
      <c r="P2690" s="35">
        <f t="shared" si="502"/>
        <v>73313907.360520601</v>
      </c>
    </row>
    <row r="2691" spans="1:16" ht="17" x14ac:dyDescent="0.4">
      <c r="A2691" s="1">
        <v>2690</v>
      </c>
      <c r="B2691" s="21">
        <v>42503</v>
      </c>
      <c r="C2691" s="43">
        <v>2</v>
      </c>
      <c r="D2691" s="22">
        <v>55936</v>
      </c>
      <c r="E2691" s="25">
        <f t="shared" si="503"/>
        <v>51726.75</v>
      </c>
      <c r="F2691" s="25">
        <f t="shared" si="504"/>
        <v>50256.375</v>
      </c>
      <c r="G2691" s="25">
        <f t="shared" si="505"/>
        <v>1.1130130257106685</v>
      </c>
      <c r="H2691" s="25">
        <f t="shared" si="512"/>
        <v>0.99903006100488578</v>
      </c>
      <c r="I2691" s="4">
        <f t="shared" si="506"/>
        <v>55990.307182284523</v>
      </c>
      <c r="J2691" s="25">
        <f t="shared" ref="J2691:J2754" si="513">INTERCEPT($I$2:$I$3896,$A$2:$A$3896)+SLOPE($I$2:$I$3896,$A$2:$A$3896)*A2691</f>
        <v>53480.001720817876</v>
      </c>
      <c r="K2691" s="15">
        <f t="shared" si="507"/>
        <v>53428.12938169008</v>
      </c>
      <c r="L2691" s="36">
        <f t="shared" si="508"/>
        <v>2507.8706183099202</v>
      </c>
      <c r="M2691" s="36">
        <f t="shared" si="509"/>
        <v>2507.8706183099202</v>
      </c>
      <c r="N2691" s="36">
        <f t="shared" si="510"/>
        <v>4.4834643490952522E-2</v>
      </c>
      <c r="O2691" s="36">
        <f t="shared" si="511"/>
        <v>6289415.0381821813</v>
      </c>
      <c r="P2691" s="35">
        <f t="shared" ref="P2691:P2754" si="514">(D2691-K2691)^2</f>
        <v>6289415.0381821813</v>
      </c>
    </row>
    <row r="2692" spans="1:16" ht="17" x14ac:dyDescent="0.4">
      <c r="A2692" s="1">
        <v>2691</v>
      </c>
      <c r="B2692" s="21">
        <v>42504</v>
      </c>
      <c r="C2692" s="43">
        <v>3</v>
      </c>
      <c r="D2692" s="22">
        <v>49990</v>
      </c>
      <c r="E2692" s="25">
        <f t="shared" si="503"/>
        <v>48786</v>
      </c>
      <c r="F2692" s="25">
        <f t="shared" si="504"/>
        <v>49911.125</v>
      </c>
      <c r="G2692" s="25">
        <f t="shared" si="505"/>
        <v>1.0015803089992461</v>
      </c>
      <c r="H2692" s="25">
        <f t="shared" si="512"/>
        <v>1.0006656594296783</v>
      </c>
      <c r="I2692" s="4">
        <f t="shared" si="506"/>
        <v>49956.745821068165</v>
      </c>
      <c r="J2692" s="25">
        <f t="shared" si="513"/>
        <v>53480.542386880727</v>
      </c>
      <c r="K2692" s="15">
        <f t="shared" si="507"/>
        <v>53516.142214224863</v>
      </c>
      <c r="L2692" s="36">
        <f t="shared" si="508"/>
        <v>-3526.142214224863</v>
      </c>
      <c r="M2692" s="36">
        <f t="shared" si="509"/>
        <v>3526.142214224863</v>
      </c>
      <c r="N2692" s="36">
        <f t="shared" si="510"/>
        <v>7.0536951674832232E-2</v>
      </c>
      <c r="O2692" s="36">
        <f t="shared" si="511"/>
        <v>12433678.914938619</v>
      </c>
      <c r="P2692" s="35">
        <f t="shared" si="514"/>
        <v>12433678.914938619</v>
      </c>
    </row>
    <row r="2693" spans="1:16" ht="17" x14ac:dyDescent="0.4">
      <c r="A2693" s="1">
        <v>2692</v>
      </c>
      <c r="B2693" s="21">
        <v>42505</v>
      </c>
      <c r="C2693" s="43">
        <v>4</v>
      </c>
      <c r="D2693" s="22">
        <v>44350</v>
      </c>
      <c r="E2693" s="25">
        <f t="shared" ref="E2693:E2756" si="515">AVERAGE(D2691:D2694)</f>
        <v>51036.25</v>
      </c>
      <c r="F2693" s="25">
        <f t="shared" ref="F2693:F2756" si="516">AVERAGE(E2693:E2694)</f>
        <v>50976.625</v>
      </c>
      <c r="G2693" s="25">
        <f t="shared" si="505"/>
        <v>0.87000659616049514</v>
      </c>
      <c r="H2693" s="25">
        <f t="shared" si="512"/>
        <v>1.0012225194949984</v>
      </c>
      <c r="I2693" s="4">
        <f t="shared" si="506"/>
        <v>44295.847462929094</v>
      </c>
      <c r="J2693" s="25">
        <f t="shared" si="513"/>
        <v>53481.08305294357</v>
      </c>
      <c r="K2693" s="15">
        <f t="shared" si="507"/>
        <v>53546.464719589421</v>
      </c>
      <c r="L2693" s="36">
        <f t="shared" si="508"/>
        <v>-9196.4647195894213</v>
      </c>
      <c r="M2693" s="36">
        <f t="shared" si="509"/>
        <v>9196.4647195894213</v>
      </c>
      <c r="N2693" s="36">
        <f t="shared" si="510"/>
        <v>0.20736109852512788</v>
      </c>
      <c r="O2693" s="36">
        <f t="shared" si="511"/>
        <v>84574963.338652939</v>
      </c>
      <c r="P2693" s="35">
        <f t="shared" si="514"/>
        <v>84574963.338652939</v>
      </c>
    </row>
    <row r="2694" spans="1:16" ht="17" x14ac:dyDescent="0.4">
      <c r="A2694" s="1">
        <v>2693</v>
      </c>
      <c r="B2694" s="21">
        <v>42506</v>
      </c>
      <c r="C2694" s="43">
        <v>1</v>
      </c>
      <c r="D2694" s="22">
        <v>53869</v>
      </c>
      <c r="E2694" s="25">
        <f t="shared" si="515"/>
        <v>50917</v>
      </c>
      <c r="F2694" s="25">
        <f t="shared" si="516"/>
        <v>51696.75</v>
      </c>
      <c r="G2694" s="25">
        <f t="shared" si="505"/>
        <v>1.042019082437484</v>
      </c>
      <c r="H2694" s="25">
        <f t="shared" si="512"/>
        <v>0.99908176007043725</v>
      </c>
      <c r="I2694" s="4">
        <f t="shared" si="506"/>
        <v>53918.510128942929</v>
      </c>
      <c r="J2694" s="25">
        <f t="shared" si="513"/>
        <v>53481.623719006413</v>
      </c>
      <c r="K2694" s="15">
        <f t="shared" si="507"/>
        <v>53432.514756609773</v>
      </c>
      <c r="L2694" s="36">
        <f t="shared" si="508"/>
        <v>436.48524339022697</v>
      </c>
      <c r="M2694" s="36">
        <f t="shared" si="509"/>
        <v>436.48524339022697</v>
      </c>
      <c r="N2694" s="36">
        <f t="shared" si="510"/>
        <v>8.102716653181366E-3</v>
      </c>
      <c r="O2694" s="36">
        <f t="shared" si="511"/>
        <v>190519.36769742568</v>
      </c>
      <c r="P2694" s="35">
        <f t="shared" si="514"/>
        <v>190519.36769742568</v>
      </c>
    </row>
    <row r="2695" spans="1:16" ht="17" x14ac:dyDescent="0.4">
      <c r="A2695" s="1">
        <v>2694</v>
      </c>
      <c r="B2695" s="21">
        <v>42507</v>
      </c>
      <c r="C2695" s="43">
        <v>2</v>
      </c>
      <c r="D2695" s="22">
        <v>55459</v>
      </c>
      <c r="E2695" s="25">
        <f t="shared" si="515"/>
        <v>52476.5</v>
      </c>
      <c r="F2695" s="25">
        <f t="shared" si="516"/>
        <v>52531.25</v>
      </c>
      <c r="G2695" s="25">
        <f t="shared" si="505"/>
        <v>1.055733491969066</v>
      </c>
      <c r="H2695" s="25">
        <f t="shared" si="512"/>
        <v>0.99903006100488578</v>
      </c>
      <c r="I2695" s="4">
        <f t="shared" si="506"/>
        <v>55512.844072195316</v>
      </c>
      <c r="J2695" s="25">
        <f t="shared" si="513"/>
        <v>53482.164385069256</v>
      </c>
      <c r="K2695" s="15">
        <f t="shared" si="507"/>
        <v>53430.289948289072</v>
      </c>
      <c r="L2695" s="36">
        <f t="shared" si="508"/>
        <v>2028.7100517109284</v>
      </c>
      <c r="M2695" s="36">
        <f t="shared" si="509"/>
        <v>2028.7100517109284</v>
      </c>
      <c r="N2695" s="36">
        <f t="shared" si="510"/>
        <v>3.6580357592292112E-2</v>
      </c>
      <c r="O2695" s="36">
        <f t="shared" si="511"/>
        <v>4115664.4739129576</v>
      </c>
      <c r="P2695" s="35">
        <f t="shared" si="514"/>
        <v>4115664.4739129576</v>
      </c>
    </row>
    <row r="2696" spans="1:16" ht="17" x14ac:dyDescent="0.4">
      <c r="A2696" s="1">
        <v>2695</v>
      </c>
      <c r="B2696" s="21">
        <v>42508</v>
      </c>
      <c r="C2696" s="43">
        <v>3</v>
      </c>
      <c r="D2696" s="22">
        <v>56228</v>
      </c>
      <c r="E2696" s="25">
        <f t="shared" si="515"/>
        <v>52586</v>
      </c>
      <c r="F2696" s="25">
        <f t="shared" si="516"/>
        <v>52688.75</v>
      </c>
      <c r="G2696" s="25">
        <f t="shared" si="505"/>
        <v>1.0671727835638538</v>
      </c>
      <c r="H2696" s="25">
        <f t="shared" si="512"/>
        <v>1.0006656594296783</v>
      </c>
      <c r="I2696" s="4">
        <f t="shared" si="506"/>
        <v>56190.596199780368</v>
      </c>
      <c r="J2696" s="25">
        <f t="shared" si="513"/>
        <v>53482.705051132099</v>
      </c>
      <c r="K2696" s="15">
        <f t="shared" si="507"/>
        <v>53518.306318074094</v>
      </c>
      <c r="L2696" s="36">
        <f t="shared" si="508"/>
        <v>2709.6936819259063</v>
      </c>
      <c r="M2696" s="36">
        <f t="shared" si="509"/>
        <v>2709.6936819259063</v>
      </c>
      <c r="N2696" s="36">
        <f t="shared" si="510"/>
        <v>4.819118022917241E-2</v>
      </c>
      <c r="O2696" s="36">
        <f t="shared" si="511"/>
        <v>7342439.8498691749</v>
      </c>
      <c r="P2696" s="35">
        <f t="shared" si="514"/>
        <v>7342439.8498691749</v>
      </c>
    </row>
    <row r="2697" spans="1:16" ht="17" x14ac:dyDescent="0.4">
      <c r="A2697" s="1">
        <v>2696</v>
      </c>
      <c r="B2697" s="21">
        <v>42509</v>
      </c>
      <c r="C2697" s="43">
        <v>4</v>
      </c>
      <c r="D2697" s="22">
        <v>44788</v>
      </c>
      <c r="E2697" s="25">
        <f t="shared" si="515"/>
        <v>52791.5</v>
      </c>
      <c r="F2697" s="25">
        <f t="shared" si="516"/>
        <v>51984.875</v>
      </c>
      <c r="G2697" s="25">
        <f t="shared" si="505"/>
        <v>0.86155828979102089</v>
      </c>
      <c r="H2697" s="25">
        <f t="shared" si="512"/>
        <v>1.0012225194949984</v>
      </c>
      <c r="I2697" s="4">
        <f t="shared" si="506"/>
        <v>44733.312653205598</v>
      </c>
      <c r="J2697" s="25">
        <f t="shared" si="513"/>
        <v>53483.24571719495</v>
      </c>
      <c r="K2697" s="15">
        <f t="shared" si="507"/>
        <v>53548.630027740008</v>
      </c>
      <c r="L2697" s="36">
        <f t="shared" si="508"/>
        <v>-8760.6300277400078</v>
      </c>
      <c r="M2697" s="36">
        <f t="shared" si="509"/>
        <v>8760.6300277400078</v>
      </c>
      <c r="N2697" s="36">
        <f t="shared" si="510"/>
        <v>0.19560217084352968</v>
      </c>
      <c r="O2697" s="36">
        <f t="shared" si="511"/>
        <v>76748638.482939884</v>
      </c>
      <c r="P2697" s="35">
        <f t="shared" si="514"/>
        <v>76748638.482939884</v>
      </c>
    </row>
    <row r="2698" spans="1:16" ht="17" x14ac:dyDescent="0.4">
      <c r="A2698" s="1">
        <v>2697</v>
      </c>
      <c r="B2698" s="21">
        <v>42510</v>
      </c>
      <c r="C2698" s="43">
        <v>1</v>
      </c>
      <c r="D2698" s="22">
        <v>54691</v>
      </c>
      <c r="E2698" s="25">
        <f t="shared" si="515"/>
        <v>51178.25</v>
      </c>
      <c r="F2698" s="25">
        <f t="shared" si="516"/>
        <v>49695.375</v>
      </c>
      <c r="G2698" s="25">
        <f t="shared" si="505"/>
        <v>1.1005249482471959</v>
      </c>
      <c r="H2698" s="25">
        <f t="shared" si="512"/>
        <v>0.99908176007043725</v>
      </c>
      <c r="I2698" s="4">
        <f t="shared" si="506"/>
        <v>54741.265615883305</v>
      </c>
      <c r="J2698" s="25">
        <f t="shared" si="513"/>
        <v>53483.786383257793</v>
      </c>
      <c r="K2698" s="15">
        <f t="shared" si="507"/>
        <v>53434.675435016485</v>
      </c>
      <c r="L2698" s="36">
        <f t="shared" si="508"/>
        <v>1256.3245649835153</v>
      </c>
      <c r="M2698" s="36">
        <f t="shared" si="509"/>
        <v>1256.3245649835153</v>
      </c>
      <c r="N2698" s="36">
        <f t="shared" si="510"/>
        <v>2.2971321880812478E-2</v>
      </c>
      <c r="O2698" s="36">
        <f t="shared" si="511"/>
        <v>1578351.4125810189</v>
      </c>
      <c r="P2698" s="35">
        <f t="shared" si="514"/>
        <v>1578351.4125810189</v>
      </c>
    </row>
    <row r="2699" spans="1:16" ht="17" x14ac:dyDescent="0.4">
      <c r="A2699" s="1">
        <v>2698</v>
      </c>
      <c r="B2699" s="21">
        <v>42511</v>
      </c>
      <c r="C2699" s="43">
        <v>2</v>
      </c>
      <c r="D2699" s="22">
        <v>49006</v>
      </c>
      <c r="E2699" s="25">
        <f t="shared" si="515"/>
        <v>48212.5</v>
      </c>
      <c r="F2699" s="25">
        <f t="shared" si="516"/>
        <v>49527</v>
      </c>
      <c r="G2699" s="25">
        <f t="shared" si="505"/>
        <v>0.98948048539180644</v>
      </c>
      <c r="H2699" s="25">
        <f t="shared" si="512"/>
        <v>0.99903006100488578</v>
      </c>
      <c r="I2699" s="4">
        <f t="shared" si="506"/>
        <v>49053.578979101745</v>
      </c>
      <c r="J2699" s="25">
        <f t="shared" si="513"/>
        <v>53484.327049320636</v>
      </c>
      <c r="K2699" s="15">
        <f t="shared" si="507"/>
        <v>53432.450514888056</v>
      </c>
      <c r="L2699" s="36">
        <f t="shared" si="508"/>
        <v>-4426.4505148880562</v>
      </c>
      <c r="M2699" s="36">
        <f t="shared" si="509"/>
        <v>4426.4505148880562</v>
      </c>
      <c r="N2699" s="36">
        <f t="shared" si="510"/>
        <v>9.0324664630617807E-2</v>
      </c>
      <c r="O2699" s="36">
        <f t="shared" si="511"/>
        <v>19593464.160752736</v>
      </c>
      <c r="P2699" s="35">
        <f t="shared" si="514"/>
        <v>19593464.160752736</v>
      </c>
    </row>
    <row r="2700" spans="1:16" ht="17" x14ac:dyDescent="0.4">
      <c r="A2700" s="1">
        <v>2699</v>
      </c>
      <c r="B2700" s="21">
        <v>42512</v>
      </c>
      <c r="C2700" s="43">
        <v>3</v>
      </c>
      <c r="D2700" s="22">
        <v>44365</v>
      </c>
      <c r="E2700" s="25">
        <f t="shared" si="515"/>
        <v>50841.5</v>
      </c>
      <c r="F2700" s="25">
        <f t="shared" si="516"/>
        <v>51198.75</v>
      </c>
      <c r="G2700" s="25">
        <f t="shared" si="505"/>
        <v>0.86652506164701282</v>
      </c>
      <c r="H2700" s="25">
        <f t="shared" si="512"/>
        <v>1.0006656594296783</v>
      </c>
      <c r="I2700" s="4">
        <f t="shared" si="506"/>
        <v>44335.487664566695</v>
      </c>
      <c r="J2700" s="25">
        <f t="shared" si="513"/>
        <v>53484.86771538348</v>
      </c>
      <c r="K2700" s="15">
        <f t="shared" si="507"/>
        <v>53520.470421923324</v>
      </c>
      <c r="L2700" s="36">
        <f t="shared" si="508"/>
        <v>-9155.4704219233245</v>
      </c>
      <c r="M2700" s="36">
        <f t="shared" si="509"/>
        <v>9155.4704219233245</v>
      </c>
      <c r="N2700" s="36">
        <f t="shared" si="510"/>
        <v>0.20636696544400596</v>
      </c>
      <c r="O2700" s="36">
        <f t="shared" si="511"/>
        <v>83822638.646712855</v>
      </c>
      <c r="P2700" s="35">
        <f t="shared" si="514"/>
        <v>83822638.646712855</v>
      </c>
    </row>
    <row r="2701" spans="1:16" ht="17" x14ac:dyDescent="0.4">
      <c r="A2701" s="1">
        <v>2700</v>
      </c>
      <c r="B2701" s="21">
        <v>42513</v>
      </c>
      <c r="C2701" s="43">
        <v>4</v>
      </c>
      <c r="D2701" s="22">
        <v>55304</v>
      </c>
      <c r="E2701" s="25">
        <f t="shared" si="515"/>
        <v>51556</v>
      </c>
      <c r="F2701" s="25">
        <f t="shared" si="516"/>
        <v>52781.375</v>
      </c>
      <c r="G2701" s="25">
        <f t="shared" si="505"/>
        <v>1.047793847735115</v>
      </c>
      <c r="H2701" s="25">
        <f t="shared" si="512"/>
        <v>1.0012225194949984</v>
      </c>
      <c r="I2701" s="4">
        <f t="shared" si="506"/>
        <v>55236.472335734623</v>
      </c>
      <c r="J2701" s="25">
        <f t="shared" si="513"/>
        <v>53485.408381446323</v>
      </c>
      <c r="K2701" s="15">
        <f t="shared" si="507"/>
        <v>53550.795335890594</v>
      </c>
      <c r="L2701" s="36">
        <f t="shared" si="508"/>
        <v>1753.2046641094057</v>
      </c>
      <c r="M2701" s="36">
        <f t="shared" si="509"/>
        <v>1753.2046641094057</v>
      </c>
      <c r="N2701" s="36">
        <f t="shared" si="510"/>
        <v>3.1701227110324852E-2</v>
      </c>
      <c r="O2701" s="36">
        <f t="shared" si="511"/>
        <v>3073726.5942549743</v>
      </c>
      <c r="P2701" s="35">
        <f t="shared" si="514"/>
        <v>3073726.5942549743</v>
      </c>
    </row>
    <row r="2702" spans="1:16" ht="17" x14ac:dyDescent="0.4">
      <c r="A2702" s="1">
        <v>2701</v>
      </c>
      <c r="B2702" s="21">
        <v>42514</v>
      </c>
      <c r="C2702" s="43">
        <v>1</v>
      </c>
      <c r="D2702" s="22">
        <v>57549</v>
      </c>
      <c r="E2702" s="25">
        <f t="shared" si="515"/>
        <v>54006.75</v>
      </c>
      <c r="F2702" s="25">
        <f t="shared" si="516"/>
        <v>54354.75</v>
      </c>
      <c r="G2702" s="25">
        <f t="shared" si="505"/>
        <v>1.0587667131207483</v>
      </c>
      <c r="H2702" s="25">
        <f t="shared" si="512"/>
        <v>0.99908176007043725</v>
      </c>
      <c r="I2702" s="4">
        <f t="shared" si="506"/>
        <v>57601.892357581106</v>
      </c>
      <c r="J2702" s="25">
        <f t="shared" si="513"/>
        <v>53485.949047509166</v>
      </c>
      <c r="K2702" s="15">
        <f t="shared" si="507"/>
        <v>53436.836113423182</v>
      </c>
      <c r="L2702" s="36">
        <f t="shared" si="508"/>
        <v>4112.1638865768182</v>
      </c>
      <c r="M2702" s="36">
        <f t="shared" si="509"/>
        <v>4112.1638865768182</v>
      </c>
      <c r="N2702" s="36">
        <f t="shared" si="510"/>
        <v>7.1455001591284262E-2</v>
      </c>
      <c r="O2702" s="36">
        <f t="shared" si="511"/>
        <v>16909891.830066562</v>
      </c>
      <c r="P2702" s="35">
        <f t="shared" si="514"/>
        <v>16909891.830066562</v>
      </c>
    </row>
    <row r="2703" spans="1:16" ht="17" x14ac:dyDescent="0.4">
      <c r="A2703" s="1">
        <v>2702</v>
      </c>
      <c r="B2703" s="21">
        <v>42515</v>
      </c>
      <c r="C2703" s="43">
        <v>2</v>
      </c>
      <c r="D2703" s="22">
        <v>58809</v>
      </c>
      <c r="E2703" s="25">
        <f t="shared" si="515"/>
        <v>54702.75</v>
      </c>
      <c r="F2703" s="25">
        <f t="shared" si="516"/>
        <v>54945.625</v>
      </c>
      <c r="G2703" s="25">
        <f t="shared" si="505"/>
        <v>1.0703126955057842</v>
      </c>
      <c r="H2703" s="25">
        <f t="shared" si="512"/>
        <v>0.99903006100488578</v>
      </c>
      <c r="I2703" s="4">
        <f t="shared" si="506"/>
        <v>58866.096522507338</v>
      </c>
      <c r="J2703" s="25">
        <f t="shared" si="513"/>
        <v>53486.489713572017</v>
      </c>
      <c r="K2703" s="15">
        <f t="shared" si="507"/>
        <v>53434.611081487048</v>
      </c>
      <c r="L2703" s="36">
        <f t="shared" si="508"/>
        <v>5374.3889185129519</v>
      </c>
      <c r="M2703" s="36">
        <f t="shared" si="509"/>
        <v>5374.3889185129519</v>
      </c>
      <c r="N2703" s="36">
        <f t="shared" si="510"/>
        <v>9.1387184249229744E-2</v>
      </c>
      <c r="O2703" s="36">
        <f t="shared" si="511"/>
        <v>28884056.247434817</v>
      </c>
      <c r="P2703" s="35">
        <f t="shared" si="514"/>
        <v>28884056.247434817</v>
      </c>
    </row>
    <row r="2704" spans="1:16" ht="17" x14ac:dyDescent="0.4">
      <c r="A2704" s="1">
        <v>2703</v>
      </c>
      <c r="B2704" s="21">
        <v>42516</v>
      </c>
      <c r="C2704" s="43">
        <v>3</v>
      </c>
      <c r="D2704" s="22">
        <v>47149</v>
      </c>
      <c r="E2704" s="25">
        <f t="shared" si="515"/>
        <v>55188.5</v>
      </c>
      <c r="F2704" s="25">
        <f t="shared" si="516"/>
        <v>54258.375</v>
      </c>
      <c r="G2704" s="25">
        <f t="shared" si="505"/>
        <v>0.86897184075269485</v>
      </c>
      <c r="H2704" s="25">
        <f t="shared" si="512"/>
        <v>1.0006656594296783</v>
      </c>
      <c r="I2704" s="4">
        <f t="shared" si="506"/>
        <v>47117.635701491155</v>
      </c>
      <c r="J2704" s="25">
        <f t="shared" si="513"/>
        <v>53487.03037963486</v>
      </c>
      <c r="K2704" s="15">
        <f t="shared" si="507"/>
        <v>53522.634525772555</v>
      </c>
      <c r="L2704" s="36">
        <f t="shared" si="508"/>
        <v>-6373.6345257725552</v>
      </c>
      <c r="M2704" s="36">
        <f t="shared" si="509"/>
        <v>6373.6345257725552</v>
      </c>
      <c r="N2704" s="36">
        <f t="shared" si="510"/>
        <v>0.13518069366842467</v>
      </c>
      <c r="O2704" s="36">
        <f t="shared" si="511"/>
        <v>40623217.068119943</v>
      </c>
      <c r="P2704" s="35">
        <f t="shared" si="514"/>
        <v>40623217.068119943</v>
      </c>
    </row>
    <row r="2705" spans="1:16" ht="17" x14ac:dyDescent="0.4">
      <c r="A2705" s="1">
        <v>2704</v>
      </c>
      <c r="B2705" s="21">
        <v>42517</v>
      </c>
      <c r="C2705" s="43">
        <v>4</v>
      </c>
      <c r="D2705" s="22">
        <v>57247</v>
      </c>
      <c r="E2705" s="25">
        <f t="shared" si="515"/>
        <v>53328.25</v>
      </c>
      <c r="F2705" s="25">
        <f t="shared" si="516"/>
        <v>51667.125</v>
      </c>
      <c r="G2705" s="25">
        <f t="shared" si="505"/>
        <v>1.1079966226106059</v>
      </c>
      <c r="H2705" s="25">
        <f t="shared" si="512"/>
        <v>1.0012225194949984</v>
      </c>
      <c r="I2705" s="4">
        <f t="shared" si="506"/>
        <v>57177.099880728339</v>
      </c>
      <c r="J2705" s="25">
        <f t="shared" si="513"/>
        <v>53487.571045697703</v>
      </c>
      <c r="K2705" s="15">
        <f t="shared" si="507"/>
        <v>53552.960644041181</v>
      </c>
      <c r="L2705" s="36">
        <f t="shared" si="508"/>
        <v>3694.0393559588192</v>
      </c>
      <c r="M2705" s="36">
        <f t="shared" si="509"/>
        <v>3694.0393559588192</v>
      </c>
      <c r="N2705" s="36">
        <f t="shared" si="510"/>
        <v>6.4528086292012149E-2</v>
      </c>
      <c r="O2705" s="36">
        <f t="shared" si="511"/>
        <v>13645926.763372649</v>
      </c>
      <c r="P2705" s="35">
        <f t="shared" si="514"/>
        <v>13645926.763372649</v>
      </c>
    </row>
    <row r="2706" spans="1:16" ht="17" x14ac:dyDescent="0.4">
      <c r="A2706" s="1">
        <v>2705</v>
      </c>
      <c r="B2706" s="21">
        <v>42518</v>
      </c>
      <c r="C2706" s="43">
        <v>1</v>
      </c>
      <c r="D2706" s="22">
        <v>50108</v>
      </c>
      <c r="E2706" s="25">
        <f t="shared" si="515"/>
        <v>50006</v>
      </c>
      <c r="F2706" s="25">
        <f t="shared" si="516"/>
        <v>50996.375</v>
      </c>
      <c r="G2706" s="25">
        <f t="shared" si="505"/>
        <v>0.98257964414137278</v>
      </c>
      <c r="H2706" s="25">
        <f t="shared" si="512"/>
        <v>0.99908176007043725</v>
      </c>
      <c r="I2706" s="4">
        <f t="shared" si="506"/>
        <v>50154.053454511355</v>
      </c>
      <c r="J2706" s="25">
        <f t="shared" si="513"/>
        <v>53488.111711760546</v>
      </c>
      <c r="K2706" s="15">
        <f t="shared" si="507"/>
        <v>53438.996791829893</v>
      </c>
      <c r="L2706" s="36">
        <f t="shared" si="508"/>
        <v>-3330.9967918298935</v>
      </c>
      <c r="M2706" s="36">
        <f t="shared" si="509"/>
        <v>3330.9967918298935</v>
      </c>
      <c r="N2706" s="36">
        <f t="shared" si="510"/>
        <v>6.6476346927235044E-2</v>
      </c>
      <c r="O2706" s="36">
        <f t="shared" si="511"/>
        <v>11095539.627181042</v>
      </c>
      <c r="P2706" s="35">
        <f t="shared" si="514"/>
        <v>11095539.627181042</v>
      </c>
    </row>
    <row r="2707" spans="1:16" ht="17" x14ac:dyDescent="0.4">
      <c r="A2707" s="1">
        <v>2706</v>
      </c>
      <c r="B2707" s="21">
        <v>42519</v>
      </c>
      <c r="C2707" s="43">
        <v>2</v>
      </c>
      <c r="D2707" s="22">
        <v>45520</v>
      </c>
      <c r="E2707" s="25">
        <f t="shared" si="515"/>
        <v>51986.75</v>
      </c>
      <c r="F2707" s="25">
        <f t="shared" si="516"/>
        <v>51832.125</v>
      </c>
      <c r="G2707" s="25">
        <f t="shared" si="505"/>
        <v>0.87821982988349412</v>
      </c>
      <c r="H2707" s="25">
        <f t="shared" si="512"/>
        <v>0.99903006100488578</v>
      </c>
      <c r="I2707" s="4">
        <f t="shared" si="506"/>
        <v>45564.194489015863</v>
      </c>
      <c r="J2707" s="25">
        <f t="shared" si="513"/>
        <v>53488.65237782339</v>
      </c>
      <c r="K2707" s="15">
        <f t="shared" si="507"/>
        <v>53436.771648086033</v>
      </c>
      <c r="L2707" s="36">
        <f t="shared" si="508"/>
        <v>-7916.7716480860327</v>
      </c>
      <c r="M2707" s="36">
        <f t="shared" si="509"/>
        <v>7916.7716480860327</v>
      </c>
      <c r="N2707" s="36">
        <f t="shared" si="510"/>
        <v>0.17391853356955256</v>
      </c>
      <c r="O2707" s="36">
        <f t="shared" si="511"/>
        <v>62675273.32793884</v>
      </c>
      <c r="P2707" s="35">
        <f t="shared" si="514"/>
        <v>62675273.32793884</v>
      </c>
    </row>
    <row r="2708" spans="1:16" ht="17" x14ac:dyDescent="0.4">
      <c r="A2708" s="1">
        <v>2707</v>
      </c>
      <c r="B2708" s="21">
        <v>42520</v>
      </c>
      <c r="C2708" s="43">
        <v>3</v>
      </c>
      <c r="D2708" s="22">
        <v>55072</v>
      </c>
      <c r="E2708" s="25">
        <f t="shared" si="515"/>
        <v>51677.5</v>
      </c>
      <c r="F2708" s="25">
        <f t="shared" si="516"/>
        <v>52350.875</v>
      </c>
      <c r="G2708" s="25">
        <f t="shared" si="505"/>
        <v>1.0519785963462884</v>
      </c>
      <c r="H2708" s="25">
        <f t="shared" si="512"/>
        <v>1.0006656594296783</v>
      </c>
      <c r="I2708" s="4">
        <f t="shared" si="506"/>
        <v>55035.365190195356</v>
      </c>
      <c r="J2708" s="25">
        <f t="shared" si="513"/>
        <v>53489.193043886233</v>
      </c>
      <c r="K2708" s="15">
        <f t="shared" si="507"/>
        <v>53524.798629621779</v>
      </c>
      <c r="L2708" s="36">
        <f t="shared" si="508"/>
        <v>1547.2013703782213</v>
      </c>
      <c r="M2708" s="36">
        <f t="shared" si="509"/>
        <v>1547.2013703782213</v>
      </c>
      <c r="N2708" s="36">
        <f t="shared" si="510"/>
        <v>2.8094156202393618E-2</v>
      </c>
      <c r="O2708" s="36">
        <f t="shared" si="511"/>
        <v>2393832.080500246</v>
      </c>
      <c r="P2708" s="35">
        <f t="shared" si="514"/>
        <v>2393832.080500246</v>
      </c>
    </row>
    <row r="2709" spans="1:16" ht="17" x14ac:dyDescent="0.4">
      <c r="A2709" s="1">
        <v>2708</v>
      </c>
      <c r="B2709" s="21">
        <v>42521</v>
      </c>
      <c r="C2709" s="43">
        <v>4</v>
      </c>
      <c r="D2709" s="22">
        <v>56010</v>
      </c>
      <c r="E2709" s="25">
        <f t="shared" si="515"/>
        <v>53024.25</v>
      </c>
      <c r="F2709" s="25">
        <f t="shared" si="516"/>
        <v>52915.25</v>
      </c>
      <c r="G2709" s="25">
        <f t="shared" si="505"/>
        <v>1.0584850303078981</v>
      </c>
      <c r="H2709" s="25">
        <f t="shared" si="512"/>
        <v>1.0012225194949984</v>
      </c>
      <c r="I2709" s="4">
        <f t="shared" si="506"/>
        <v>55941.610290837845</v>
      </c>
      <c r="J2709" s="25">
        <f t="shared" si="513"/>
        <v>53489.733709949083</v>
      </c>
      <c r="K2709" s="15">
        <f t="shared" si="507"/>
        <v>53555.125952191767</v>
      </c>
      <c r="L2709" s="36">
        <f t="shared" si="508"/>
        <v>2454.8740478082327</v>
      </c>
      <c r="M2709" s="36">
        <f t="shared" si="509"/>
        <v>2454.8740478082327</v>
      </c>
      <c r="N2709" s="36">
        <f t="shared" si="510"/>
        <v>4.3829209923374982E-2</v>
      </c>
      <c r="O2709" s="36">
        <f t="shared" si="511"/>
        <v>6026406.5906023774</v>
      </c>
      <c r="P2709" s="35">
        <f t="shared" si="514"/>
        <v>6026406.5906023774</v>
      </c>
    </row>
    <row r="2710" spans="1:16" ht="17" x14ac:dyDescent="0.4">
      <c r="A2710" s="1">
        <v>2709</v>
      </c>
      <c r="B2710" s="21">
        <v>42522</v>
      </c>
      <c r="C2710" s="43">
        <v>1</v>
      </c>
      <c r="D2710" s="22">
        <v>55495</v>
      </c>
      <c r="E2710" s="25">
        <f t="shared" si="515"/>
        <v>52806.25</v>
      </c>
      <c r="F2710" s="25">
        <f t="shared" si="516"/>
        <v>52908</v>
      </c>
      <c r="G2710" s="25">
        <f t="shared" si="505"/>
        <v>1.0488961971724502</v>
      </c>
      <c r="H2710" s="25">
        <f t="shared" si="512"/>
        <v>0.99908176007043725</v>
      </c>
      <c r="I2710" s="4">
        <f t="shared" si="506"/>
        <v>55546.004559314038</v>
      </c>
      <c r="J2710" s="25">
        <f t="shared" si="513"/>
        <v>53490.274376011927</v>
      </c>
      <c r="K2710" s="15">
        <f t="shared" si="507"/>
        <v>53441.157470236605</v>
      </c>
      <c r="L2710" s="36">
        <f t="shared" si="508"/>
        <v>2053.8425297633949</v>
      </c>
      <c r="M2710" s="36">
        <f t="shared" si="509"/>
        <v>2053.8425297633949</v>
      </c>
      <c r="N2710" s="36">
        <f t="shared" si="510"/>
        <v>3.7009505897169025E-2</v>
      </c>
      <c r="O2710" s="36">
        <f t="shared" si="511"/>
        <v>4218269.1370649012</v>
      </c>
      <c r="P2710" s="35">
        <f t="shared" si="514"/>
        <v>4218269.1370649012</v>
      </c>
    </row>
    <row r="2711" spans="1:16" ht="17" x14ac:dyDescent="0.4">
      <c r="A2711" s="1">
        <v>2710</v>
      </c>
      <c r="B2711" s="21">
        <v>42523</v>
      </c>
      <c r="C2711" s="43">
        <v>2</v>
      </c>
      <c r="D2711" s="22">
        <v>44648</v>
      </c>
      <c r="E2711" s="25">
        <f t="shared" si="515"/>
        <v>53009.75</v>
      </c>
      <c r="F2711" s="25">
        <f t="shared" si="516"/>
        <v>52259.375</v>
      </c>
      <c r="G2711" s="25">
        <f t="shared" si="505"/>
        <v>0.85435388387251088</v>
      </c>
      <c r="H2711" s="25">
        <f t="shared" si="512"/>
        <v>0.99903006100488578</v>
      </c>
      <c r="I2711" s="4">
        <f t="shared" si="506"/>
        <v>44691.347881054047</v>
      </c>
      <c r="J2711" s="25">
        <f t="shared" si="513"/>
        <v>53490.81504207477</v>
      </c>
      <c r="K2711" s="15">
        <f t="shared" si="507"/>
        <v>53438.932214685017</v>
      </c>
      <c r="L2711" s="36">
        <f t="shared" si="508"/>
        <v>-8790.9322146850172</v>
      </c>
      <c r="M2711" s="36">
        <f t="shared" si="509"/>
        <v>8790.9322146850172</v>
      </c>
      <c r="N2711" s="36">
        <f t="shared" si="510"/>
        <v>0.19689419939717384</v>
      </c>
      <c r="O2711" s="36">
        <f t="shared" si="511"/>
        <v>77280489.203186825</v>
      </c>
      <c r="P2711" s="35">
        <f t="shared" si="514"/>
        <v>77280489.203186825</v>
      </c>
    </row>
    <row r="2712" spans="1:16" ht="17" x14ac:dyDescent="0.4">
      <c r="A2712" s="1">
        <v>2711</v>
      </c>
      <c r="B2712" s="21">
        <v>42524</v>
      </c>
      <c r="C2712" s="43">
        <v>3</v>
      </c>
      <c r="D2712" s="22">
        <v>55886</v>
      </c>
      <c r="E2712" s="25">
        <f t="shared" si="515"/>
        <v>51509</v>
      </c>
      <c r="F2712" s="25">
        <f t="shared" si="516"/>
        <v>50267.75</v>
      </c>
      <c r="G2712" s="25">
        <f t="shared" si="505"/>
        <v>1.1117664904436741</v>
      </c>
      <c r="H2712" s="25">
        <f t="shared" si="512"/>
        <v>1.0006656594296783</v>
      </c>
      <c r="I2712" s="4">
        <f t="shared" si="506"/>
        <v>55848.823703865077</v>
      </c>
      <c r="J2712" s="25">
        <f t="shared" si="513"/>
        <v>53491.355708137613</v>
      </c>
      <c r="K2712" s="15">
        <f t="shared" si="507"/>
        <v>53526.962733471009</v>
      </c>
      <c r="L2712" s="36">
        <f t="shared" si="508"/>
        <v>2359.0372665289906</v>
      </c>
      <c r="M2712" s="36">
        <f t="shared" si="509"/>
        <v>2359.0372665289906</v>
      </c>
      <c r="N2712" s="36">
        <f t="shared" si="510"/>
        <v>4.2211596223186321E-2</v>
      </c>
      <c r="O2712" s="36">
        <f t="shared" si="511"/>
        <v>5565056.824872572</v>
      </c>
      <c r="P2712" s="35">
        <f t="shared" si="514"/>
        <v>5565056.824872572</v>
      </c>
    </row>
    <row r="2713" spans="1:16" ht="17" x14ac:dyDescent="0.4">
      <c r="A2713" s="1">
        <v>2712</v>
      </c>
      <c r="B2713" s="21">
        <v>42525</v>
      </c>
      <c r="C2713" s="43">
        <v>4</v>
      </c>
      <c r="D2713" s="22">
        <v>50007</v>
      </c>
      <c r="E2713" s="25">
        <f t="shared" si="515"/>
        <v>49026.5</v>
      </c>
      <c r="F2713" s="25">
        <f t="shared" si="516"/>
        <v>50309.5</v>
      </c>
      <c r="G2713" s="25">
        <f t="shared" si="505"/>
        <v>0.99398721911368626</v>
      </c>
      <c r="H2713" s="25">
        <f t="shared" si="512"/>
        <v>1.0012225194949984</v>
      </c>
      <c r="I2713" s="4">
        <f t="shared" si="506"/>
        <v>49945.940114513985</v>
      </c>
      <c r="J2713" s="25">
        <f t="shared" si="513"/>
        <v>53491.896374200456</v>
      </c>
      <c r="K2713" s="15">
        <f t="shared" si="507"/>
        <v>53557.291260342354</v>
      </c>
      <c r="L2713" s="36">
        <f t="shared" si="508"/>
        <v>-3550.2912603423538</v>
      </c>
      <c r="M2713" s="36">
        <f t="shared" si="509"/>
        <v>3550.2912603423538</v>
      </c>
      <c r="N2713" s="36">
        <f t="shared" si="510"/>
        <v>7.0995885782837484E-2</v>
      </c>
      <c r="O2713" s="36">
        <f t="shared" si="511"/>
        <v>12604568.0332633</v>
      </c>
      <c r="P2713" s="35">
        <f t="shared" si="514"/>
        <v>12604568.0332633</v>
      </c>
    </row>
    <row r="2714" spans="1:16" ht="17" x14ac:dyDescent="0.4">
      <c r="A2714" s="1">
        <v>2713</v>
      </c>
      <c r="B2714" s="21">
        <v>42526</v>
      </c>
      <c r="C2714" s="43">
        <v>1</v>
      </c>
      <c r="D2714" s="22">
        <v>45565</v>
      </c>
      <c r="E2714" s="25">
        <f t="shared" si="515"/>
        <v>51592.5</v>
      </c>
      <c r="F2714" s="25">
        <f t="shared" si="516"/>
        <v>51470</v>
      </c>
      <c r="G2714" s="25">
        <f t="shared" si="505"/>
        <v>0.88527297454828058</v>
      </c>
      <c r="H2714" s="25">
        <f t="shared" si="512"/>
        <v>0.99908176007043725</v>
      </c>
      <c r="I2714" s="4">
        <f t="shared" si="506"/>
        <v>45606.87805649417</v>
      </c>
      <c r="J2714" s="25">
        <f t="shared" si="513"/>
        <v>53492.437040263307</v>
      </c>
      <c r="K2714" s="15">
        <f t="shared" si="507"/>
        <v>53443.318148643317</v>
      </c>
      <c r="L2714" s="36">
        <f t="shared" si="508"/>
        <v>-7878.3181486433168</v>
      </c>
      <c r="M2714" s="36">
        <f t="shared" si="509"/>
        <v>7878.3181486433168</v>
      </c>
      <c r="N2714" s="36">
        <f t="shared" si="510"/>
        <v>0.17290284535593803</v>
      </c>
      <c r="O2714" s="36">
        <f t="shared" si="511"/>
        <v>62067896.851242661</v>
      </c>
      <c r="P2714" s="35">
        <f t="shared" si="514"/>
        <v>62067896.851242661</v>
      </c>
    </row>
    <row r="2715" spans="1:16" ht="17" x14ac:dyDescent="0.4">
      <c r="A2715" s="1">
        <v>2714</v>
      </c>
      <c r="B2715" s="21">
        <v>42527</v>
      </c>
      <c r="C2715" s="43">
        <v>2</v>
      </c>
      <c r="D2715" s="22">
        <v>54912</v>
      </c>
      <c r="E2715" s="25">
        <f t="shared" si="515"/>
        <v>51347.5</v>
      </c>
      <c r="F2715" s="25">
        <f t="shared" si="516"/>
        <v>51959.125</v>
      </c>
      <c r="G2715" s="25">
        <f t="shared" si="505"/>
        <v>1.0568307299247244</v>
      </c>
      <c r="H2715" s="25">
        <f t="shared" si="512"/>
        <v>0.99903006100488578</v>
      </c>
      <c r="I2715" s="4">
        <f t="shared" si="506"/>
        <v>54965.313000457805</v>
      </c>
      <c r="J2715" s="25">
        <f t="shared" si="513"/>
        <v>53492.97770632615</v>
      </c>
      <c r="K2715" s="15">
        <f t="shared" si="507"/>
        <v>53441.092781284009</v>
      </c>
      <c r="L2715" s="36">
        <f t="shared" si="508"/>
        <v>1470.9072187159909</v>
      </c>
      <c r="M2715" s="36">
        <f t="shared" si="509"/>
        <v>1470.9072187159909</v>
      </c>
      <c r="N2715" s="36">
        <f t="shared" si="510"/>
        <v>2.6786626214961955E-2</v>
      </c>
      <c r="O2715" s="36">
        <f t="shared" si="511"/>
        <v>2163568.0460708118</v>
      </c>
      <c r="P2715" s="35">
        <f t="shared" si="514"/>
        <v>2163568.0460708118</v>
      </c>
    </row>
    <row r="2716" spans="1:16" ht="17" x14ac:dyDescent="0.4">
      <c r="A2716" s="1">
        <v>2715</v>
      </c>
      <c r="B2716" s="21">
        <v>42528</v>
      </c>
      <c r="C2716" s="43">
        <v>3</v>
      </c>
      <c r="D2716" s="22">
        <v>54906</v>
      </c>
      <c r="E2716" s="25">
        <f t="shared" si="515"/>
        <v>52570.75</v>
      </c>
      <c r="F2716" s="25">
        <f t="shared" si="516"/>
        <v>52353.25</v>
      </c>
      <c r="G2716" s="25">
        <f t="shared" si="505"/>
        <v>1.0487601056285905</v>
      </c>
      <c r="H2716" s="25">
        <f t="shared" si="512"/>
        <v>1.0006656594296783</v>
      </c>
      <c r="I2716" s="4">
        <f t="shared" si="506"/>
        <v>54869.475616154603</v>
      </c>
      <c r="J2716" s="25">
        <f t="shared" si="513"/>
        <v>53493.518372388993</v>
      </c>
      <c r="K2716" s="15">
        <f t="shared" si="507"/>
        <v>53529.126837320247</v>
      </c>
      <c r="L2716" s="36">
        <f t="shared" si="508"/>
        <v>1376.8731626797526</v>
      </c>
      <c r="M2716" s="36">
        <f t="shared" si="509"/>
        <v>1376.8731626797526</v>
      </c>
      <c r="N2716" s="36">
        <f t="shared" si="510"/>
        <v>2.5076916232829791E-2</v>
      </c>
      <c r="O2716" s="36">
        <f t="shared" si="511"/>
        <v>1895779.7061077445</v>
      </c>
      <c r="P2716" s="35">
        <f t="shared" si="514"/>
        <v>1895779.7061077445</v>
      </c>
    </row>
    <row r="2717" spans="1:16" ht="17" x14ac:dyDescent="0.4">
      <c r="A2717" s="1">
        <v>2716</v>
      </c>
      <c r="B2717" s="21">
        <v>42529</v>
      </c>
      <c r="C2717" s="43">
        <v>4</v>
      </c>
      <c r="D2717" s="22">
        <v>54900</v>
      </c>
      <c r="E2717" s="25">
        <f t="shared" si="515"/>
        <v>52135.75</v>
      </c>
      <c r="F2717" s="25">
        <f t="shared" si="516"/>
        <v>52209.125</v>
      </c>
      <c r="G2717" s="25">
        <f t="shared" si="505"/>
        <v>1.0515403198195719</v>
      </c>
      <c r="H2717" s="25">
        <f t="shared" si="512"/>
        <v>1.0012225194949984</v>
      </c>
      <c r="I2717" s="4">
        <f t="shared" si="506"/>
        <v>54832.965630548075</v>
      </c>
      <c r="J2717" s="25">
        <f t="shared" si="513"/>
        <v>53494.059038451836</v>
      </c>
      <c r="K2717" s="15">
        <f t="shared" si="507"/>
        <v>53559.45656849294</v>
      </c>
      <c r="L2717" s="36">
        <f t="shared" si="508"/>
        <v>1340.5434315070597</v>
      </c>
      <c r="M2717" s="36">
        <f t="shared" si="509"/>
        <v>1340.5434315070597</v>
      </c>
      <c r="N2717" s="36">
        <f t="shared" si="510"/>
        <v>2.4417913142205094E-2</v>
      </c>
      <c r="O2717" s="36">
        <f t="shared" si="511"/>
        <v>1797056.691756723</v>
      </c>
      <c r="P2717" s="35">
        <f t="shared" si="514"/>
        <v>1797056.691756723</v>
      </c>
    </row>
    <row r="2718" spans="1:16" ht="17" x14ac:dyDescent="0.4">
      <c r="A2718" s="1">
        <v>2717</v>
      </c>
      <c r="B2718" s="21">
        <v>42530</v>
      </c>
      <c r="C2718" s="43">
        <v>1</v>
      </c>
      <c r="D2718" s="22">
        <v>43825</v>
      </c>
      <c r="E2718" s="25">
        <f t="shared" si="515"/>
        <v>52282.5</v>
      </c>
      <c r="F2718" s="25">
        <f t="shared" si="516"/>
        <v>51609</v>
      </c>
      <c r="G2718" s="25">
        <f t="shared" si="505"/>
        <v>0.84917359375302759</v>
      </c>
      <c r="H2718" s="25">
        <f t="shared" si="512"/>
        <v>0.99908176007043725</v>
      </c>
      <c r="I2718" s="4">
        <f t="shared" si="506"/>
        <v>43865.27885056199</v>
      </c>
      <c r="J2718" s="25">
        <f t="shared" si="513"/>
        <v>53494.59970451468</v>
      </c>
      <c r="K2718" s="15">
        <f t="shared" si="507"/>
        <v>53445.478827050021</v>
      </c>
      <c r="L2718" s="36">
        <f t="shared" si="508"/>
        <v>-9620.4788270500212</v>
      </c>
      <c r="M2718" s="36">
        <f t="shared" si="509"/>
        <v>9620.4788270500212</v>
      </c>
      <c r="N2718" s="36">
        <f t="shared" si="510"/>
        <v>0.21952033832401646</v>
      </c>
      <c r="O2718" s="36">
        <f t="shared" si="511"/>
        <v>92553612.861717746</v>
      </c>
      <c r="P2718" s="35">
        <f t="shared" si="514"/>
        <v>92553612.861717746</v>
      </c>
    </row>
    <row r="2719" spans="1:16" ht="17" x14ac:dyDescent="0.4">
      <c r="A2719" s="1">
        <v>2718</v>
      </c>
      <c r="B2719" s="21">
        <v>42531</v>
      </c>
      <c r="C2719" s="43">
        <v>2</v>
      </c>
      <c r="D2719" s="22">
        <v>55499</v>
      </c>
      <c r="E2719" s="25">
        <f t="shared" si="515"/>
        <v>50935.5</v>
      </c>
      <c r="F2719" s="25">
        <f t="shared" si="516"/>
        <v>49758.375</v>
      </c>
      <c r="G2719" s="25">
        <f t="shared" si="505"/>
        <v>1.1153700256489485</v>
      </c>
      <c r="H2719" s="25">
        <f t="shared" si="512"/>
        <v>0.99903006100488578</v>
      </c>
      <c r="I2719" s="4">
        <f t="shared" si="506"/>
        <v>55552.882907422922</v>
      </c>
      <c r="J2719" s="25">
        <f t="shared" si="513"/>
        <v>53495.140370577523</v>
      </c>
      <c r="K2719" s="15">
        <f t="shared" si="507"/>
        <v>53443.253347882994</v>
      </c>
      <c r="L2719" s="36">
        <f t="shared" si="508"/>
        <v>2055.7466521170063</v>
      </c>
      <c r="M2719" s="36">
        <f t="shared" si="509"/>
        <v>2055.7466521170063</v>
      </c>
      <c r="N2719" s="36">
        <f t="shared" si="510"/>
        <v>3.7041147626389777E-2</v>
      </c>
      <c r="O2719" s="36">
        <f t="shared" si="511"/>
        <v>4226094.2976902798</v>
      </c>
      <c r="P2719" s="35">
        <f t="shared" si="514"/>
        <v>4226094.2976902798</v>
      </c>
    </row>
    <row r="2720" spans="1:16" ht="17" x14ac:dyDescent="0.4">
      <c r="A2720" s="1">
        <v>2719</v>
      </c>
      <c r="B2720" s="21">
        <v>42532</v>
      </c>
      <c r="C2720" s="43">
        <v>3</v>
      </c>
      <c r="D2720" s="22">
        <v>49518</v>
      </c>
      <c r="E2720" s="25">
        <f t="shared" si="515"/>
        <v>48581.25</v>
      </c>
      <c r="F2720" s="25">
        <f t="shared" si="516"/>
        <v>49823.25</v>
      </c>
      <c r="G2720" s="25">
        <f t="shared" si="505"/>
        <v>0.99387334226490642</v>
      </c>
      <c r="H2720" s="25">
        <f t="shared" si="512"/>
        <v>1.0006656594296783</v>
      </c>
      <c r="I2720" s="4">
        <f t="shared" si="506"/>
        <v>49485.059803313728</v>
      </c>
      <c r="J2720" s="25">
        <f t="shared" si="513"/>
        <v>53495.681036640373</v>
      </c>
      <c r="K2720" s="15">
        <f t="shared" si="507"/>
        <v>53531.290941169478</v>
      </c>
      <c r="L2720" s="36">
        <f t="shared" si="508"/>
        <v>-4013.2909411694782</v>
      </c>
      <c r="M2720" s="36">
        <f t="shared" si="509"/>
        <v>4013.2909411694782</v>
      </c>
      <c r="N2720" s="36">
        <f t="shared" si="510"/>
        <v>8.1047112992638601E-2</v>
      </c>
      <c r="O2720" s="36">
        <f t="shared" si="511"/>
        <v>16106504.178472996</v>
      </c>
      <c r="P2720" s="35">
        <f t="shared" si="514"/>
        <v>16106504.178472996</v>
      </c>
    </row>
    <row r="2721" spans="1:16" ht="17" x14ac:dyDescent="0.4">
      <c r="A2721" s="1">
        <v>2720</v>
      </c>
      <c r="B2721" s="21">
        <v>42533</v>
      </c>
      <c r="C2721" s="43">
        <v>4</v>
      </c>
      <c r="D2721" s="22">
        <v>45483</v>
      </c>
      <c r="E2721" s="25">
        <f t="shared" si="515"/>
        <v>51065.25</v>
      </c>
      <c r="F2721" s="25">
        <f t="shared" si="516"/>
        <v>51414.25</v>
      </c>
      <c r="G2721" s="25">
        <f t="shared" si="505"/>
        <v>0.88463801378022633</v>
      </c>
      <c r="H2721" s="25">
        <f t="shared" si="512"/>
        <v>1.0012225194949984</v>
      </c>
      <c r="I2721" s="4">
        <f t="shared" si="506"/>
        <v>45427.464039603248</v>
      </c>
      <c r="J2721" s="25">
        <f t="shared" si="513"/>
        <v>53496.221702703217</v>
      </c>
      <c r="K2721" s="15">
        <f t="shared" si="507"/>
        <v>53561.621876643527</v>
      </c>
      <c r="L2721" s="36">
        <f t="shared" si="508"/>
        <v>-8078.6218766435268</v>
      </c>
      <c r="M2721" s="36">
        <f t="shared" si="509"/>
        <v>8078.6218766435268</v>
      </c>
      <c r="N2721" s="36">
        <f t="shared" si="510"/>
        <v>0.17761849211009667</v>
      </c>
      <c r="O2721" s="36">
        <f t="shared" si="511"/>
        <v>65264131.425783381</v>
      </c>
      <c r="P2721" s="35">
        <f t="shared" si="514"/>
        <v>65264131.425783381</v>
      </c>
    </row>
    <row r="2722" spans="1:16" ht="17" x14ac:dyDescent="0.4">
      <c r="A2722" s="1">
        <v>2721</v>
      </c>
      <c r="B2722" s="21">
        <v>42534</v>
      </c>
      <c r="C2722" s="43">
        <v>1</v>
      </c>
      <c r="D2722" s="22">
        <v>53761</v>
      </c>
      <c r="E2722" s="25">
        <f t="shared" si="515"/>
        <v>51763.25</v>
      </c>
      <c r="F2722" s="25">
        <f t="shared" si="516"/>
        <v>53003.125</v>
      </c>
      <c r="G2722" s="25">
        <f t="shared" si="505"/>
        <v>1.0142986852190319</v>
      </c>
      <c r="H2722" s="25">
        <f t="shared" si="512"/>
        <v>0.99908176007043725</v>
      </c>
      <c r="I2722" s="4">
        <f t="shared" si="506"/>
        <v>53810.410867885068</v>
      </c>
      <c r="J2722" s="25">
        <f t="shared" si="513"/>
        <v>53496.76236876606</v>
      </c>
      <c r="K2722" s="15">
        <f t="shared" si="507"/>
        <v>53447.639505456726</v>
      </c>
      <c r="L2722" s="36">
        <f t="shared" si="508"/>
        <v>313.3604945432744</v>
      </c>
      <c r="M2722" s="36">
        <f t="shared" si="509"/>
        <v>313.3604945432744</v>
      </c>
      <c r="N2722" s="36">
        <f t="shared" si="510"/>
        <v>5.8287698246549434E-3</v>
      </c>
      <c r="O2722" s="36">
        <f t="shared" si="511"/>
        <v>98194.799540405511</v>
      </c>
      <c r="P2722" s="35">
        <f t="shared" si="514"/>
        <v>98194.799540405511</v>
      </c>
    </row>
    <row r="2723" spans="1:16" ht="17" x14ac:dyDescent="0.4">
      <c r="A2723" s="1">
        <v>2722</v>
      </c>
      <c r="B2723" s="21">
        <v>42535</v>
      </c>
      <c r="C2723" s="43">
        <v>2</v>
      </c>
      <c r="D2723" s="22">
        <v>58291</v>
      </c>
      <c r="E2723" s="25">
        <f t="shared" si="515"/>
        <v>54243</v>
      </c>
      <c r="F2723" s="25">
        <f t="shared" si="516"/>
        <v>54507.875</v>
      </c>
      <c r="G2723" s="25">
        <f t="shared" si="505"/>
        <v>1.0694051088948155</v>
      </c>
      <c r="H2723" s="25">
        <f t="shared" si="512"/>
        <v>0.99903006100488578</v>
      </c>
      <c r="I2723" s="4">
        <f t="shared" si="506"/>
        <v>58347.593606309834</v>
      </c>
      <c r="J2723" s="25">
        <f t="shared" si="513"/>
        <v>53497.303034828903</v>
      </c>
      <c r="K2723" s="15">
        <f t="shared" si="507"/>
        <v>53445.413914481978</v>
      </c>
      <c r="L2723" s="36">
        <f t="shared" si="508"/>
        <v>4845.5860855180217</v>
      </c>
      <c r="M2723" s="36">
        <f t="shared" si="509"/>
        <v>4845.5860855180217</v>
      </c>
      <c r="N2723" s="36">
        <f t="shared" si="510"/>
        <v>8.3127516863975945E-2</v>
      </c>
      <c r="O2723" s="36">
        <f t="shared" si="511"/>
        <v>23479704.512165863</v>
      </c>
      <c r="P2723" s="35">
        <f t="shared" si="514"/>
        <v>23479704.512165863</v>
      </c>
    </row>
    <row r="2724" spans="1:16" ht="17" x14ac:dyDescent="0.4">
      <c r="A2724" s="1">
        <v>2723</v>
      </c>
      <c r="B2724" s="21">
        <v>42536</v>
      </c>
      <c r="C2724" s="43">
        <v>3</v>
      </c>
      <c r="D2724" s="22">
        <v>59437</v>
      </c>
      <c r="E2724" s="25">
        <f t="shared" si="515"/>
        <v>54772.75</v>
      </c>
      <c r="F2724" s="25">
        <f t="shared" si="516"/>
        <v>55394.75</v>
      </c>
      <c r="G2724" s="25">
        <f t="shared" si="505"/>
        <v>1.0729717166337964</v>
      </c>
      <c r="H2724" s="25">
        <f t="shared" si="512"/>
        <v>1.0006656594296783</v>
      </c>
      <c r="I2724" s="4">
        <f t="shared" si="506"/>
        <v>59397.461519640492</v>
      </c>
      <c r="J2724" s="25">
        <f t="shared" si="513"/>
        <v>53497.843700891746</v>
      </c>
      <c r="K2724" s="15">
        <f t="shared" si="507"/>
        <v>53533.455045018702</v>
      </c>
      <c r="L2724" s="36">
        <f t="shared" si="508"/>
        <v>5903.5449549812984</v>
      </c>
      <c r="M2724" s="36">
        <f t="shared" si="509"/>
        <v>5903.5449549812984</v>
      </c>
      <c r="N2724" s="36">
        <f t="shared" si="510"/>
        <v>9.9324409963176111E-2</v>
      </c>
      <c r="O2724" s="36">
        <f t="shared" si="511"/>
        <v>34851843.035485141</v>
      </c>
      <c r="P2724" s="35">
        <f t="shared" si="514"/>
        <v>34851843.035485141</v>
      </c>
    </row>
    <row r="2725" spans="1:16" ht="17" x14ac:dyDescent="0.4">
      <c r="A2725" s="1">
        <v>2724</v>
      </c>
      <c r="B2725" s="21">
        <v>42537</v>
      </c>
      <c r="C2725" s="43">
        <v>4</v>
      </c>
      <c r="D2725" s="22">
        <v>47602</v>
      </c>
      <c r="E2725" s="25">
        <f t="shared" si="515"/>
        <v>56016.75</v>
      </c>
      <c r="F2725" s="25">
        <f t="shared" si="516"/>
        <v>55253.875</v>
      </c>
      <c r="G2725" s="25">
        <f t="shared" si="505"/>
        <v>0.86151423768921187</v>
      </c>
      <c r="H2725" s="25">
        <f t="shared" si="512"/>
        <v>1.0012225194949984</v>
      </c>
      <c r="I2725" s="4">
        <f t="shared" si="506"/>
        <v>47543.876683886148</v>
      </c>
      <c r="J2725" s="25">
        <f t="shared" si="513"/>
        <v>53498.384366954597</v>
      </c>
      <c r="K2725" s="15">
        <f t="shared" si="507"/>
        <v>53563.787184794113</v>
      </c>
      <c r="L2725" s="36">
        <f t="shared" si="508"/>
        <v>-5961.7871847941133</v>
      </c>
      <c r="M2725" s="36">
        <f t="shared" si="509"/>
        <v>5961.7871847941133</v>
      </c>
      <c r="N2725" s="36">
        <f t="shared" si="510"/>
        <v>0.12524236764829447</v>
      </c>
      <c r="O2725" s="36">
        <f t="shared" si="511"/>
        <v>35542906.436775319</v>
      </c>
      <c r="P2725" s="35">
        <f t="shared" si="514"/>
        <v>35542906.436775319</v>
      </c>
    </row>
    <row r="2726" spans="1:16" ht="17" x14ac:dyDescent="0.4">
      <c r="A2726" s="1">
        <v>2725</v>
      </c>
      <c r="B2726" s="21">
        <v>42538</v>
      </c>
      <c r="C2726" s="43">
        <v>1</v>
      </c>
      <c r="D2726" s="22">
        <v>58737</v>
      </c>
      <c r="E2726" s="25">
        <f t="shared" si="515"/>
        <v>54491</v>
      </c>
      <c r="F2726" s="25">
        <f t="shared" si="516"/>
        <v>52983.5</v>
      </c>
      <c r="G2726" s="25">
        <f t="shared" si="505"/>
        <v>1.1085904102220503</v>
      </c>
      <c r="H2726" s="25">
        <f t="shared" si="512"/>
        <v>0.99908176007043725</v>
      </c>
      <c r="I2726" s="4">
        <f t="shared" si="506"/>
        <v>58790.98422921756</v>
      </c>
      <c r="J2726" s="25">
        <f t="shared" si="513"/>
        <v>53498.92503301744</v>
      </c>
      <c r="K2726" s="15">
        <f t="shared" si="507"/>
        <v>53449.800183863437</v>
      </c>
      <c r="L2726" s="36">
        <f t="shared" si="508"/>
        <v>5287.1998161365627</v>
      </c>
      <c r="M2726" s="36">
        <f t="shared" si="509"/>
        <v>5287.1998161365627</v>
      </c>
      <c r="N2726" s="36">
        <f t="shared" si="510"/>
        <v>9.001480865785727E-2</v>
      </c>
      <c r="O2726" s="36">
        <f t="shared" si="511"/>
        <v>27954481.895754501</v>
      </c>
      <c r="P2726" s="35">
        <f t="shared" si="514"/>
        <v>27954481.895754501</v>
      </c>
    </row>
    <row r="2727" spans="1:16" ht="17" x14ac:dyDescent="0.4">
      <c r="A2727" s="1">
        <v>2726</v>
      </c>
      <c r="B2727" s="21">
        <v>42539</v>
      </c>
      <c r="C2727" s="43">
        <v>2</v>
      </c>
      <c r="D2727" s="22">
        <v>52188</v>
      </c>
      <c r="E2727" s="25">
        <f t="shared" si="515"/>
        <v>51476</v>
      </c>
      <c r="F2727" s="25">
        <f t="shared" si="516"/>
        <v>52894</v>
      </c>
      <c r="G2727" s="25">
        <f t="shared" si="505"/>
        <v>0.98665255038378641</v>
      </c>
      <c r="H2727" s="25">
        <f t="shared" si="512"/>
        <v>0.99903006100488578</v>
      </c>
      <c r="I2727" s="4">
        <f t="shared" si="506"/>
        <v>52238.668321457822</v>
      </c>
      <c r="J2727" s="25">
        <f t="shared" si="513"/>
        <v>53499.465699080283</v>
      </c>
      <c r="K2727" s="15">
        <f t="shared" si="507"/>
        <v>53447.57448108097</v>
      </c>
      <c r="L2727" s="36">
        <f t="shared" si="508"/>
        <v>-1259.5744810809701</v>
      </c>
      <c r="M2727" s="36">
        <f t="shared" si="509"/>
        <v>1259.5744810809701</v>
      </c>
      <c r="N2727" s="36">
        <f t="shared" si="510"/>
        <v>2.4135327682244388E-2</v>
      </c>
      <c r="O2727" s="36">
        <f t="shared" si="511"/>
        <v>1586527.8733903952</v>
      </c>
      <c r="P2727" s="35">
        <f t="shared" si="514"/>
        <v>1586527.8733903952</v>
      </c>
    </row>
    <row r="2728" spans="1:16" ht="17" x14ac:dyDescent="0.4">
      <c r="A2728" s="1">
        <v>2727</v>
      </c>
      <c r="B2728" s="21">
        <v>42540</v>
      </c>
      <c r="C2728" s="43">
        <v>3</v>
      </c>
      <c r="D2728" s="22">
        <v>47377</v>
      </c>
      <c r="E2728" s="25">
        <f t="shared" si="515"/>
        <v>54312</v>
      </c>
      <c r="F2728" s="25">
        <f t="shared" si="516"/>
        <v>54697.25</v>
      </c>
      <c r="G2728" s="25">
        <f t="shared" si="505"/>
        <v>0.86616786035861038</v>
      </c>
      <c r="H2728" s="25">
        <f t="shared" si="512"/>
        <v>1.0006656594296783</v>
      </c>
      <c r="I2728" s="4">
        <f t="shared" si="506"/>
        <v>47345.484032101347</v>
      </c>
      <c r="J2728" s="25">
        <f t="shared" si="513"/>
        <v>53500.006365143126</v>
      </c>
      <c r="K2728" s="15">
        <f t="shared" si="507"/>
        <v>53535.619148867932</v>
      </c>
      <c r="L2728" s="36">
        <f t="shared" si="508"/>
        <v>-6158.6191488679324</v>
      </c>
      <c r="M2728" s="36">
        <f t="shared" si="509"/>
        <v>6158.6191488679324</v>
      </c>
      <c r="N2728" s="36">
        <f t="shared" si="510"/>
        <v>0.12999175019245482</v>
      </c>
      <c r="O2728" s="36">
        <f t="shared" si="511"/>
        <v>37928589.820802778</v>
      </c>
      <c r="P2728" s="35">
        <f t="shared" si="514"/>
        <v>37928589.820802778</v>
      </c>
    </row>
    <row r="2729" spans="1:16" ht="17" x14ac:dyDescent="0.4">
      <c r="A2729" s="1">
        <v>2728</v>
      </c>
      <c r="B2729" s="21">
        <v>42541</v>
      </c>
      <c r="C2729" s="43">
        <v>4</v>
      </c>
      <c r="D2729" s="22">
        <v>58946</v>
      </c>
      <c r="E2729" s="25">
        <f t="shared" si="515"/>
        <v>55082.5</v>
      </c>
      <c r="F2729" s="25">
        <f t="shared" si="516"/>
        <v>56235.75</v>
      </c>
      <c r="G2729" s="25">
        <f t="shared" si="505"/>
        <v>1.0481944314781968</v>
      </c>
      <c r="H2729" s="25">
        <f t="shared" si="512"/>
        <v>1.0012225194949984</v>
      </c>
      <c r="I2729" s="4">
        <f t="shared" si="506"/>
        <v>58874.025356252947</v>
      </c>
      <c r="J2729" s="25">
        <f t="shared" si="513"/>
        <v>53500.54703120597</v>
      </c>
      <c r="K2729" s="15">
        <f t="shared" si="507"/>
        <v>53565.9524929447</v>
      </c>
      <c r="L2729" s="36">
        <f t="shared" si="508"/>
        <v>5380.0475070553002</v>
      </c>
      <c r="M2729" s="36">
        <f t="shared" si="509"/>
        <v>5380.0475070553002</v>
      </c>
      <c r="N2729" s="36">
        <f t="shared" si="510"/>
        <v>9.1270781852123978E-2</v>
      </c>
      <c r="O2729" s="36">
        <f t="shared" si="511"/>
        <v>28944911.178171951</v>
      </c>
      <c r="P2729" s="35">
        <f t="shared" si="514"/>
        <v>28944911.178171951</v>
      </c>
    </row>
    <row r="2730" spans="1:16" ht="17" x14ac:dyDescent="0.4">
      <c r="A2730" s="1">
        <v>2729</v>
      </c>
      <c r="B2730" s="21">
        <v>42542</v>
      </c>
      <c r="C2730" s="43">
        <v>1</v>
      </c>
      <c r="D2730" s="22">
        <v>61819</v>
      </c>
      <c r="E2730" s="25">
        <f t="shared" si="515"/>
        <v>57389</v>
      </c>
      <c r="F2730" s="25">
        <f t="shared" si="516"/>
        <v>57173.625</v>
      </c>
      <c r="G2730" s="25">
        <f t="shared" si="505"/>
        <v>1.0812503142839027</v>
      </c>
      <c r="H2730" s="25">
        <f t="shared" si="512"/>
        <v>0.99908176007043725</v>
      </c>
      <c r="I2730" s="4">
        <f t="shared" si="506"/>
        <v>61875.816845702037</v>
      </c>
      <c r="J2730" s="25">
        <f t="shared" si="513"/>
        <v>53501.087697268813</v>
      </c>
      <c r="K2730" s="15">
        <f t="shared" si="507"/>
        <v>53451.960862270142</v>
      </c>
      <c r="L2730" s="36">
        <f t="shared" si="508"/>
        <v>8367.0391377298583</v>
      </c>
      <c r="M2730" s="36">
        <f t="shared" si="509"/>
        <v>8367.0391377298583</v>
      </c>
      <c r="N2730" s="36">
        <f t="shared" si="510"/>
        <v>0.13534737115983531</v>
      </c>
      <c r="O2730" s="36">
        <f t="shared" si="511"/>
        <v>70007343.932303205</v>
      </c>
      <c r="P2730" s="35">
        <f t="shared" si="514"/>
        <v>70007343.932303205</v>
      </c>
    </row>
    <row r="2731" spans="1:16" ht="17" x14ac:dyDescent="0.4">
      <c r="A2731" s="1">
        <v>2730</v>
      </c>
      <c r="B2731" s="21">
        <v>42543</v>
      </c>
      <c r="C2731" s="43">
        <v>2</v>
      </c>
      <c r="D2731" s="22">
        <v>61414</v>
      </c>
      <c r="E2731" s="25">
        <f t="shared" si="515"/>
        <v>56958.25</v>
      </c>
      <c r="F2731" s="25">
        <f t="shared" si="516"/>
        <v>56502.75</v>
      </c>
      <c r="G2731" s="25">
        <f t="shared" si="505"/>
        <v>1.0869205481149147</v>
      </c>
      <c r="H2731" s="25">
        <f t="shared" si="512"/>
        <v>0.99903006100488578</v>
      </c>
      <c r="I2731" s="4">
        <f t="shared" si="506"/>
        <v>61473.625666705193</v>
      </c>
      <c r="J2731" s="25">
        <f t="shared" si="513"/>
        <v>53501.628363331663</v>
      </c>
      <c r="K2731" s="15">
        <f t="shared" si="507"/>
        <v>53449.735047679962</v>
      </c>
      <c r="L2731" s="36">
        <f t="shared" si="508"/>
        <v>7964.264952320038</v>
      </c>
      <c r="M2731" s="36">
        <f t="shared" si="509"/>
        <v>7964.264952320038</v>
      </c>
      <c r="N2731" s="36">
        <f t="shared" si="510"/>
        <v>0.12968158648386424</v>
      </c>
      <c r="O2731" s="36">
        <f t="shared" si="511"/>
        <v>63429516.230753295</v>
      </c>
      <c r="P2731" s="35">
        <f t="shared" si="514"/>
        <v>63429516.230753295</v>
      </c>
    </row>
    <row r="2732" spans="1:16" ht="17" x14ac:dyDescent="0.4">
      <c r="A2732" s="1">
        <v>2731</v>
      </c>
      <c r="B2732" s="21">
        <v>42544</v>
      </c>
      <c r="C2732" s="43">
        <v>3</v>
      </c>
      <c r="D2732" s="22">
        <v>45654</v>
      </c>
      <c r="E2732" s="25">
        <f t="shared" si="515"/>
        <v>56047.25</v>
      </c>
      <c r="F2732" s="25">
        <f t="shared" si="516"/>
        <v>55015.375</v>
      </c>
      <c r="G2732" s="25">
        <f t="shared" si="505"/>
        <v>0.82984074906333005</v>
      </c>
      <c r="H2732" s="25">
        <f t="shared" si="512"/>
        <v>1.0006656594296783</v>
      </c>
      <c r="I2732" s="4">
        <f t="shared" si="506"/>
        <v>45623.630200340987</v>
      </c>
      <c r="J2732" s="25">
        <f t="shared" si="513"/>
        <v>53502.169029394507</v>
      </c>
      <c r="K2732" s="15">
        <f t="shared" si="507"/>
        <v>53537.78325271717</v>
      </c>
      <c r="L2732" s="36">
        <f t="shared" si="508"/>
        <v>-7883.7832527171704</v>
      </c>
      <c r="M2732" s="36">
        <f t="shared" si="509"/>
        <v>7883.7832527171704</v>
      </c>
      <c r="N2732" s="36">
        <f t="shared" si="510"/>
        <v>0.17268548764001337</v>
      </c>
      <c r="O2732" s="36">
        <f t="shared" si="511"/>
        <v>62154038.375823729</v>
      </c>
      <c r="P2732" s="35">
        <f t="shared" si="514"/>
        <v>62154038.375823729</v>
      </c>
    </row>
    <row r="2733" spans="1:16" ht="17" x14ac:dyDescent="0.4">
      <c r="A2733" s="1">
        <v>2732</v>
      </c>
      <c r="B2733" s="21">
        <v>42545</v>
      </c>
      <c r="C2733" s="43">
        <v>4</v>
      </c>
      <c r="D2733" s="22">
        <v>55302</v>
      </c>
      <c r="E2733" s="25">
        <f t="shared" si="515"/>
        <v>53983.5</v>
      </c>
      <c r="F2733" s="25">
        <f t="shared" si="516"/>
        <v>52611.625</v>
      </c>
      <c r="G2733" s="25">
        <f t="shared" ref="G2733:G2796" si="517">D2733/F2733</f>
        <v>1.0511365121301612</v>
      </c>
      <c r="H2733" s="25">
        <f t="shared" si="512"/>
        <v>1.0012225194949984</v>
      </c>
      <c r="I2733" s="4">
        <f t="shared" ref="I2733:I2796" si="518">D2733/H2733</f>
        <v>55234.474777788157</v>
      </c>
      <c r="J2733" s="25">
        <f t="shared" si="513"/>
        <v>53502.70969545735</v>
      </c>
      <c r="K2733" s="15">
        <f t="shared" ref="K2733:K2796" si="519">H2733*J2733</f>
        <v>53568.117801095286</v>
      </c>
      <c r="L2733" s="36">
        <f t="shared" ref="L2733:L2796" si="520">D2733-K2733</f>
        <v>1733.8821989047137</v>
      </c>
      <c r="M2733" s="36">
        <f t="shared" ref="M2733:M2796" si="521">ABS(L2733)</f>
        <v>1733.8821989047137</v>
      </c>
      <c r="N2733" s="36">
        <f t="shared" ref="N2733:N2796" si="522">M2733/D2733</f>
        <v>3.1352974556159159E-2</v>
      </c>
      <c r="O2733" s="36">
        <f t="shared" ref="O2733:O2796" si="523">L2733^2</f>
        <v>3006347.4796786453</v>
      </c>
      <c r="P2733" s="35">
        <f t="shared" si="514"/>
        <v>3006347.4796786453</v>
      </c>
    </row>
    <row r="2734" spans="1:16" ht="17" x14ac:dyDescent="0.4">
      <c r="A2734" s="1">
        <v>2733</v>
      </c>
      <c r="B2734" s="21">
        <v>42546</v>
      </c>
      <c r="C2734" s="43">
        <v>1</v>
      </c>
      <c r="D2734" s="22">
        <v>53564</v>
      </c>
      <c r="E2734" s="25">
        <f t="shared" si="515"/>
        <v>51239.75</v>
      </c>
      <c r="F2734" s="25">
        <f t="shared" si="516"/>
        <v>53373.125</v>
      </c>
      <c r="G2734" s="25">
        <f t="shared" si="517"/>
        <v>1.003576238041149</v>
      </c>
      <c r="H2734" s="25">
        <f t="shared" si="512"/>
        <v>0.99908176007043725</v>
      </c>
      <c r="I2734" s="4">
        <f t="shared" si="518"/>
        <v>53613.229808362863</v>
      </c>
      <c r="J2734" s="25">
        <f t="shared" si="513"/>
        <v>53503.250361520193</v>
      </c>
      <c r="K2734" s="15">
        <f t="shared" si="519"/>
        <v>53454.121540676853</v>
      </c>
      <c r="L2734" s="36">
        <f t="shared" si="520"/>
        <v>109.87845932314667</v>
      </c>
      <c r="M2734" s="36">
        <f t="shared" si="521"/>
        <v>109.87845932314667</v>
      </c>
      <c r="N2734" s="36">
        <f t="shared" si="522"/>
        <v>2.051349027763921E-3</v>
      </c>
      <c r="O2734" s="36">
        <f t="shared" si="523"/>
        <v>12073.275823228398</v>
      </c>
      <c r="P2734" s="35">
        <f t="shared" si="514"/>
        <v>12073.275823228398</v>
      </c>
    </row>
    <row r="2735" spans="1:16" ht="17" x14ac:dyDescent="0.4">
      <c r="A2735" s="1">
        <v>2734</v>
      </c>
      <c r="B2735" s="21">
        <v>42547</v>
      </c>
      <c r="C2735" s="43">
        <v>2</v>
      </c>
      <c r="D2735" s="22">
        <v>50439</v>
      </c>
      <c r="E2735" s="25">
        <f t="shared" si="515"/>
        <v>55506.5</v>
      </c>
      <c r="F2735" s="25">
        <f t="shared" si="516"/>
        <v>56589</v>
      </c>
      <c r="G2735" s="25">
        <f t="shared" si="517"/>
        <v>0.89132163494672112</v>
      </c>
      <c r="H2735" s="25">
        <f t="shared" si="512"/>
        <v>0.99903006100488578</v>
      </c>
      <c r="I2735" s="4">
        <f t="shared" si="518"/>
        <v>50487.970251130741</v>
      </c>
      <c r="J2735" s="25">
        <f t="shared" si="513"/>
        <v>53503.791027583036</v>
      </c>
      <c r="K2735" s="15">
        <f t="shared" si="519"/>
        <v>53451.895614278939</v>
      </c>
      <c r="L2735" s="36">
        <f t="shared" si="520"/>
        <v>-3012.8956142789393</v>
      </c>
      <c r="M2735" s="36">
        <f t="shared" si="521"/>
        <v>3012.8956142789393</v>
      </c>
      <c r="N2735" s="36">
        <f t="shared" si="522"/>
        <v>5.9733452571996658E-2</v>
      </c>
      <c r="O2735" s="36">
        <f t="shared" si="523"/>
        <v>9077539.9825412668</v>
      </c>
      <c r="P2735" s="35">
        <f t="shared" si="514"/>
        <v>9077539.9825412668</v>
      </c>
    </row>
    <row r="2736" spans="1:16" ht="17" x14ac:dyDescent="0.4">
      <c r="A2736" s="1">
        <v>2735</v>
      </c>
      <c r="B2736" s="21">
        <v>42548</v>
      </c>
      <c r="C2736" s="43">
        <v>3</v>
      </c>
      <c r="D2736" s="22">
        <v>62721</v>
      </c>
      <c r="E2736" s="25">
        <f t="shared" si="515"/>
        <v>57671.5</v>
      </c>
      <c r="F2736" s="25">
        <f t="shared" si="516"/>
        <v>58755.875</v>
      </c>
      <c r="G2736" s="25">
        <f t="shared" si="517"/>
        <v>1.0674847408876134</v>
      </c>
      <c r="H2736" s="25">
        <f t="shared" si="512"/>
        <v>1.0006656594296783</v>
      </c>
      <c r="I2736" s="4">
        <f t="shared" si="518"/>
        <v>62679.276948253973</v>
      </c>
      <c r="J2736" s="25">
        <f t="shared" si="513"/>
        <v>53504.33169364588</v>
      </c>
      <c r="K2736" s="15">
        <f t="shared" si="519"/>
        <v>53539.947356566394</v>
      </c>
      <c r="L2736" s="36">
        <f t="shared" si="520"/>
        <v>9181.0526434336061</v>
      </c>
      <c r="M2736" s="36">
        <f t="shared" si="521"/>
        <v>9181.0526434336061</v>
      </c>
      <c r="N2736" s="36">
        <f t="shared" si="522"/>
        <v>0.14637924528361484</v>
      </c>
      <c r="O2736" s="36">
        <f t="shared" si="523"/>
        <v>84291727.641499206</v>
      </c>
      <c r="P2736" s="35">
        <f t="shared" si="514"/>
        <v>84291727.641499206</v>
      </c>
    </row>
    <row r="2737" spans="1:16" ht="17" x14ac:dyDescent="0.4">
      <c r="A2737" s="1">
        <v>2736</v>
      </c>
      <c r="B2737" s="21">
        <v>42549</v>
      </c>
      <c r="C2737" s="43">
        <v>4</v>
      </c>
      <c r="D2737" s="22">
        <v>63962</v>
      </c>
      <c r="E2737" s="25">
        <f t="shared" si="515"/>
        <v>59840.25</v>
      </c>
      <c r="F2737" s="25">
        <f t="shared" si="516"/>
        <v>59747.25</v>
      </c>
      <c r="G2737" s="25">
        <f t="shared" si="517"/>
        <v>1.070542995702731</v>
      </c>
      <c r="H2737" s="25">
        <f t="shared" si="512"/>
        <v>1.0012225194949984</v>
      </c>
      <c r="I2737" s="4">
        <f t="shared" si="518"/>
        <v>63883.900685994828</v>
      </c>
      <c r="J2737" s="25">
        <f t="shared" si="513"/>
        <v>53504.87235970873</v>
      </c>
      <c r="K2737" s="15">
        <f t="shared" si="519"/>
        <v>53570.283109245873</v>
      </c>
      <c r="L2737" s="36">
        <f t="shared" si="520"/>
        <v>10391.716890754127</v>
      </c>
      <c r="M2737" s="36">
        <f t="shared" si="521"/>
        <v>10391.716890754127</v>
      </c>
      <c r="N2737" s="36">
        <f t="shared" si="522"/>
        <v>0.16246704122375985</v>
      </c>
      <c r="O2737" s="36">
        <f t="shared" si="523"/>
        <v>107987779.93758462</v>
      </c>
      <c r="P2737" s="35">
        <f t="shared" si="514"/>
        <v>107987779.93758462</v>
      </c>
    </row>
    <row r="2738" spans="1:16" ht="17" x14ac:dyDescent="0.4">
      <c r="A2738" s="1">
        <v>2737</v>
      </c>
      <c r="B2738" s="21">
        <v>42550</v>
      </c>
      <c r="C2738" s="43">
        <v>1</v>
      </c>
      <c r="D2738" s="22">
        <v>62239</v>
      </c>
      <c r="E2738" s="25">
        <f t="shared" si="515"/>
        <v>59654.25</v>
      </c>
      <c r="F2738" s="25">
        <f t="shared" si="516"/>
        <v>59602.75</v>
      </c>
      <c r="G2738" s="25">
        <f t="shared" si="517"/>
        <v>1.0442303417208099</v>
      </c>
      <c r="H2738" s="25">
        <f t="shared" si="512"/>
        <v>0.99908176007043725</v>
      </c>
      <c r="I2738" s="4">
        <f t="shared" si="518"/>
        <v>62296.202860927042</v>
      </c>
      <c r="J2738" s="25">
        <f t="shared" si="513"/>
        <v>53505.413025771573</v>
      </c>
      <c r="K2738" s="15">
        <f t="shared" si="519"/>
        <v>53456.282219083565</v>
      </c>
      <c r="L2738" s="36">
        <f t="shared" si="520"/>
        <v>8782.717780916435</v>
      </c>
      <c r="M2738" s="36">
        <f t="shared" si="521"/>
        <v>8782.717780916435</v>
      </c>
      <c r="N2738" s="36">
        <f t="shared" si="522"/>
        <v>0.1411127714281469</v>
      </c>
      <c r="O2738" s="36">
        <f t="shared" si="523"/>
        <v>77136131.619225711</v>
      </c>
      <c r="P2738" s="35">
        <f t="shared" si="514"/>
        <v>77136131.619225711</v>
      </c>
    </row>
    <row r="2739" spans="1:16" ht="17" x14ac:dyDescent="0.4">
      <c r="A2739" s="1">
        <v>2738</v>
      </c>
      <c r="B2739" s="21">
        <v>42551</v>
      </c>
      <c r="C2739" s="43">
        <v>2</v>
      </c>
      <c r="D2739" s="22">
        <v>49695</v>
      </c>
      <c r="E2739" s="25">
        <f t="shared" si="515"/>
        <v>59551.25</v>
      </c>
      <c r="F2739" s="25">
        <f t="shared" si="516"/>
        <v>58523</v>
      </c>
      <c r="G2739" s="25">
        <f t="shared" si="517"/>
        <v>0.84915332433402257</v>
      </c>
      <c r="H2739" s="25">
        <f t="shared" si="512"/>
        <v>0.99903006100488578</v>
      </c>
      <c r="I2739" s="4">
        <f t="shared" si="518"/>
        <v>49743.247915897264</v>
      </c>
      <c r="J2739" s="25">
        <f t="shared" si="513"/>
        <v>53505.953691834417</v>
      </c>
      <c r="K2739" s="15">
        <f t="shared" si="519"/>
        <v>53454.056180877931</v>
      </c>
      <c r="L2739" s="36">
        <f t="shared" si="520"/>
        <v>-3759.0561808779312</v>
      </c>
      <c r="M2739" s="36">
        <f t="shared" si="521"/>
        <v>3759.0561808779312</v>
      </c>
      <c r="N2739" s="36">
        <f t="shared" si="522"/>
        <v>7.5642543130655618E-2</v>
      </c>
      <c r="O2739" s="36">
        <f t="shared" si="523"/>
        <v>14130503.370996578</v>
      </c>
      <c r="P2739" s="35">
        <f t="shared" si="514"/>
        <v>14130503.370996578</v>
      </c>
    </row>
    <row r="2740" spans="1:16" ht="17" x14ac:dyDescent="0.4">
      <c r="A2740" s="1">
        <v>2739</v>
      </c>
      <c r="B2740" s="21">
        <v>42552</v>
      </c>
      <c r="C2740" s="43">
        <v>3</v>
      </c>
      <c r="D2740" s="22">
        <v>62309</v>
      </c>
      <c r="E2740" s="25">
        <f t="shared" si="515"/>
        <v>57494.75</v>
      </c>
      <c r="F2740" s="25">
        <f t="shared" si="516"/>
        <v>55935.625</v>
      </c>
      <c r="G2740" s="25">
        <f t="shared" si="517"/>
        <v>1.1139412494273551</v>
      </c>
      <c r="H2740" s="25">
        <f t="shared" si="512"/>
        <v>1.0006656594296783</v>
      </c>
      <c r="I2740" s="4">
        <f t="shared" si="518"/>
        <v>62267.551017502221</v>
      </c>
      <c r="J2740" s="25">
        <f t="shared" si="513"/>
        <v>53506.49435789726</v>
      </c>
      <c r="K2740" s="15">
        <f t="shared" si="519"/>
        <v>53542.111460415625</v>
      </c>
      <c r="L2740" s="36">
        <f t="shared" si="520"/>
        <v>8766.8885395843754</v>
      </c>
      <c r="M2740" s="36">
        <f t="shared" si="521"/>
        <v>8766.8885395843754</v>
      </c>
      <c r="N2740" s="36">
        <f t="shared" si="522"/>
        <v>0.14070019643365125</v>
      </c>
      <c r="O2740" s="36">
        <f t="shared" si="523"/>
        <v>76858334.665495858</v>
      </c>
      <c r="P2740" s="35">
        <f t="shared" si="514"/>
        <v>76858334.665495858</v>
      </c>
    </row>
    <row r="2741" spans="1:16" ht="17" x14ac:dyDescent="0.4">
      <c r="A2741" s="1">
        <v>2740</v>
      </c>
      <c r="B2741" s="21">
        <v>42553</v>
      </c>
      <c r="C2741" s="43">
        <v>4</v>
      </c>
      <c r="D2741" s="22">
        <v>55736</v>
      </c>
      <c r="E2741" s="25">
        <f t="shared" si="515"/>
        <v>54376.5</v>
      </c>
      <c r="F2741" s="25">
        <f t="shared" si="516"/>
        <v>55475.25</v>
      </c>
      <c r="G2741" s="25">
        <f t="shared" si="517"/>
        <v>1.0047002942753751</v>
      </c>
      <c r="H2741" s="25">
        <f t="shared" si="512"/>
        <v>1.0012225194949984</v>
      </c>
      <c r="I2741" s="4">
        <f t="shared" si="518"/>
        <v>55667.94485217172</v>
      </c>
      <c r="J2741" s="25">
        <f t="shared" si="513"/>
        <v>53507.035023960103</v>
      </c>
      <c r="K2741" s="15">
        <f t="shared" si="519"/>
        <v>53572.448417396459</v>
      </c>
      <c r="L2741" s="36">
        <f t="shared" si="520"/>
        <v>2163.5515826035407</v>
      </c>
      <c r="M2741" s="36">
        <f t="shared" si="521"/>
        <v>2163.5515826035407</v>
      </c>
      <c r="N2741" s="36">
        <f t="shared" si="522"/>
        <v>3.8817848116182371E-2</v>
      </c>
      <c r="O2741" s="36">
        <f t="shared" si="523"/>
        <v>4680955.4505862854</v>
      </c>
      <c r="P2741" s="35">
        <f t="shared" si="514"/>
        <v>4680955.4505862854</v>
      </c>
    </row>
    <row r="2742" spans="1:16" ht="17" x14ac:dyDescent="0.4">
      <c r="A2742" s="1">
        <v>2741</v>
      </c>
      <c r="B2742" s="21">
        <v>42554</v>
      </c>
      <c r="C2742" s="43">
        <v>1</v>
      </c>
      <c r="D2742" s="22">
        <v>49766</v>
      </c>
      <c r="E2742" s="25">
        <f t="shared" si="515"/>
        <v>56574</v>
      </c>
      <c r="F2742" s="25">
        <f t="shared" si="516"/>
        <v>56496.75</v>
      </c>
      <c r="G2742" s="25">
        <f t="shared" si="517"/>
        <v>0.88086482850783454</v>
      </c>
      <c r="H2742" s="25">
        <f t="shared" si="512"/>
        <v>0.99908176007043725</v>
      </c>
      <c r="I2742" s="4">
        <f t="shared" si="518"/>
        <v>49811.739127828136</v>
      </c>
      <c r="J2742" s="25">
        <f t="shared" si="513"/>
        <v>53507.575690022953</v>
      </c>
      <c r="K2742" s="15">
        <f t="shared" si="519"/>
        <v>53458.442897490277</v>
      </c>
      <c r="L2742" s="36">
        <f t="shared" si="520"/>
        <v>-3692.4428974902767</v>
      </c>
      <c r="M2742" s="36">
        <f t="shared" si="521"/>
        <v>3692.4428974902767</v>
      </c>
      <c r="N2742" s="36">
        <f t="shared" si="522"/>
        <v>7.4196095677576596E-2</v>
      </c>
      <c r="O2742" s="36">
        <f t="shared" si="523"/>
        <v>13634134.551226391</v>
      </c>
      <c r="P2742" s="35">
        <f t="shared" si="514"/>
        <v>13634134.551226391</v>
      </c>
    </row>
    <row r="2743" spans="1:16" ht="17" x14ac:dyDescent="0.4">
      <c r="A2743" s="1">
        <v>2742</v>
      </c>
      <c r="B2743" s="21">
        <v>42555</v>
      </c>
      <c r="C2743" s="43">
        <v>2</v>
      </c>
      <c r="D2743" s="22">
        <v>58485</v>
      </c>
      <c r="E2743" s="25">
        <f t="shared" si="515"/>
        <v>56419.5</v>
      </c>
      <c r="F2743" s="25">
        <f t="shared" si="516"/>
        <v>57234.875</v>
      </c>
      <c r="G2743" s="25">
        <f t="shared" si="517"/>
        <v>1.0218420150301717</v>
      </c>
      <c r="H2743" s="25">
        <f t="shared" si="512"/>
        <v>0.99903006100488578</v>
      </c>
      <c r="I2743" s="4">
        <f t="shared" si="518"/>
        <v>58541.78195716373</v>
      </c>
      <c r="J2743" s="25">
        <f t="shared" si="513"/>
        <v>53508.116356085797</v>
      </c>
      <c r="K2743" s="15">
        <f t="shared" si="519"/>
        <v>53456.216747476923</v>
      </c>
      <c r="L2743" s="36">
        <f t="shared" si="520"/>
        <v>5028.783252523077</v>
      </c>
      <c r="M2743" s="36">
        <f t="shared" si="521"/>
        <v>5028.783252523077</v>
      </c>
      <c r="N2743" s="36">
        <f t="shared" si="522"/>
        <v>8.5984154099736296E-2</v>
      </c>
      <c r="O2743" s="36">
        <f t="shared" si="523"/>
        <v>25288661.000856578</v>
      </c>
      <c r="P2743" s="35">
        <f t="shared" si="514"/>
        <v>25288661.000856578</v>
      </c>
    </row>
    <row r="2744" spans="1:16" ht="17" x14ac:dyDescent="0.4">
      <c r="A2744" s="1">
        <v>2743</v>
      </c>
      <c r="B2744" s="21">
        <v>42556</v>
      </c>
      <c r="C2744" s="43">
        <v>3</v>
      </c>
      <c r="D2744" s="22">
        <v>61691</v>
      </c>
      <c r="E2744" s="25">
        <f t="shared" si="515"/>
        <v>58050.25</v>
      </c>
      <c r="F2744" s="25">
        <f t="shared" si="516"/>
        <v>57900.75</v>
      </c>
      <c r="G2744" s="25">
        <f t="shared" si="517"/>
        <v>1.0654611555118025</v>
      </c>
      <c r="H2744" s="25">
        <f t="shared" si="512"/>
        <v>1.0006656594296783</v>
      </c>
      <c r="I2744" s="4">
        <f t="shared" si="518"/>
        <v>61649.962121374592</v>
      </c>
      <c r="J2744" s="25">
        <f t="shared" si="513"/>
        <v>53508.65702214864</v>
      </c>
      <c r="K2744" s="15">
        <f t="shared" si="519"/>
        <v>53544.275564264855</v>
      </c>
      <c r="L2744" s="36">
        <f t="shared" si="520"/>
        <v>8146.7244357351447</v>
      </c>
      <c r="M2744" s="36">
        <f t="shared" si="521"/>
        <v>8146.7244357351447</v>
      </c>
      <c r="N2744" s="36">
        <f t="shared" si="522"/>
        <v>0.13205693595070828</v>
      </c>
      <c r="O2744" s="36">
        <f t="shared" si="523"/>
        <v>66369119.031804115</v>
      </c>
      <c r="P2744" s="35">
        <f t="shared" si="514"/>
        <v>66369119.031804115</v>
      </c>
    </row>
    <row r="2745" spans="1:16" ht="17" x14ac:dyDescent="0.4">
      <c r="A2745" s="1">
        <v>2744</v>
      </c>
      <c r="B2745" s="21">
        <v>42557</v>
      </c>
      <c r="C2745" s="43">
        <v>4</v>
      </c>
      <c r="D2745" s="22">
        <v>62259</v>
      </c>
      <c r="E2745" s="25">
        <f t="shared" si="515"/>
        <v>57751.25</v>
      </c>
      <c r="F2745" s="25">
        <f t="shared" si="516"/>
        <v>57988.375</v>
      </c>
      <c r="G2745" s="25">
        <f t="shared" si="517"/>
        <v>1.0736462265066058</v>
      </c>
      <c r="H2745" s="25">
        <f t="shared" si="512"/>
        <v>1.0012225194949984</v>
      </c>
      <c r="I2745" s="4">
        <f t="shared" si="518"/>
        <v>62182.98009457728</v>
      </c>
      <c r="J2745" s="25">
        <f t="shared" si="513"/>
        <v>53509.197688211483</v>
      </c>
      <c r="K2745" s="15">
        <f t="shared" si="519"/>
        <v>53574.613725547046</v>
      </c>
      <c r="L2745" s="36">
        <f t="shared" si="520"/>
        <v>8684.3862744529542</v>
      </c>
      <c r="M2745" s="36">
        <f t="shared" si="521"/>
        <v>8684.3862744529542</v>
      </c>
      <c r="N2745" s="36">
        <f t="shared" si="522"/>
        <v>0.13948804629777148</v>
      </c>
      <c r="O2745" s="36">
        <f t="shared" si="523"/>
        <v>75418564.963906869</v>
      </c>
      <c r="P2745" s="35">
        <f t="shared" si="514"/>
        <v>75418564.963906869</v>
      </c>
    </row>
    <row r="2746" spans="1:16" ht="17" x14ac:dyDescent="0.4">
      <c r="A2746" s="1">
        <v>2745</v>
      </c>
      <c r="B2746" s="21">
        <v>42558</v>
      </c>
      <c r="C2746" s="43">
        <v>1</v>
      </c>
      <c r="D2746" s="22">
        <v>48570</v>
      </c>
      <c r="E2746" s="25">
        <f t="shared" si="515"/>
        <v>58225.5</v>
      </c>
      <c r="F2746" s="25">
        <f t="shared" si="516"/>
        <v>57276.625</v>
      </c>
      <c r="G2746" s="25">
        <f t="shared" si="517"/>
        <v>0.84798990862328216</v>
      </c>
      <c r="H2746" s="25">
        <f t="shared" si="512"/>
        <v>0.99908176007043725</v>
      </c>
      <c r="I2746" s="4">
        <f t="shared" si="518"/>
        <v>48614.639903520729</v>
      </c>
      <c r="J2746" s="25">
        <f t="shared" si="513"/>
        <v>53509.738354274326</v>
      </c>
      <c r="K2746" s="15">
        <f t="shared" si="519"/>
        <v>53460.603575896974</v>
      </c>
      <c r="L2746" s="36">
        <f t="shared" si="520"/>
        <v>-4890.6035758969738</v>
      </c>
      <c r="M2746" s="36">
        <f t="shared" si="521"/>
        <v>4890.6035758969738</v>
      </c>
      <c r="N2746" s="36">
        <f t="shared" si="522"/>
        <v>0.10069185867607523</v>
      </c>
      <c r="O2746" s="36">
        <f t="shared" si="523"/>
        <v>23918003.336576268</v>
      </c>
      <c r="P2746" s="35">
        <f t="shared" si="514"/>
        <v>23918003.336576268</v>
      </c>
    </row>
    <row r="2747" spans="1:16" ht="17" x14ac:dyDescent="0.4">
      <c r="A2747" s="1">
        <v>2746</v>
      </c>
      <c r="B2747" s="21">
        <v>42559</v>
      </c>
      <c r="C2747" s="43">
        <v>2</v>
      </c>
      <c r="D2747" s="22">
        <v>60382</v>
      </c>
      <c r="E2747" s="25">
        <f t="shared" si="515"/>
        <v>56327.75</v>
      </c>
      <c r="F2747" s="25">
        <f t="shared" si="516"/>
        <v>54641.5</v>
      </c>
      <c r="G2747" s="25">
        <f t="shared" si="517"/>
        <v>1.1050575112323051</v>
      </c>
      <c r="H2747" s="25">
        <f t="shared" si="512"/>
        <v>0.99903006100488578</v>
      </c>
      <c r="I2747" s="4">
        <f t="shared" si="518"/>
        <v>60440.623717832954</v>
      </c>
      <c r="J2747" s="25">
        <f t="shared" si="513"/>
        <v>53510.27902033717</v>
      </c>
      <c r="K2747" s="15">
        <f t="shared" si="519"/>
        <v>53458.3773140759</v>
      </c>
      <c r="L2747" s="36">
        <f t="shared" si="520"/>
        <v>6923.6226859240996</v>
      </c>
      <c r="M2747" s="36">
        <f t="shared" si="521"/>
        <v>6923.6226859240996</v>
      </c>
      <c r="N2747" s="36">
        <f t="shared" si="522"/>
        <v>0.11466368596475936</v>
      </c>
      <c r="O2747" s="36">
        <f t="shared" si="523"/>
        <v>47936551.097042844</v>
      </c>
      <c r="P2747" s="35">
        <f t="shared" si="514"/>
        <v>47936551.097042844</v>
      </c>
    </row>
    <row r="2748" spans="1:16" ht="17" x14ac:dyDescent="0.4">
      <c r="A2748" s="1">
        <v>2747</v>
      </c>
      <c r="B2748" s="21">
        <v>42560</v>
      </c>
      <c r="C2748" s="43">
        <v>3</v>
      </c>
      <c r="D2748" s="22">
        <v>54100</v>
      </c>
      <c r="E2748" s="25">
        <f t="shared" si="515"/>
        <v>52955.25</v>
      </c>
      <c r="F2748" s="25">
        <f t="shared" si="516"/>
        <v>54468.875</v>
      </c>
      <c r="G2748" s="25">
        <f t="shared" si="517"/>
        <v>0.99322778375723753</v>
      </c>
      <c r="H2748" s="25">
        <f t="shared" si="512"/>
        <v>1.0006656594296783</v>
      </c>
      <c r="I2748" s="4">
        <f t="shared" si="518"/>
        <v>54064.011780751905</v>
      </c>
      <c r="J2748" s="25">
        <f t="shared" si="513"/>
        <v>53510.81968640002</v>
      </c>
      <c r="K2748" s="15">
        <f t="shared" si="519"/>
        <v>53546.439668114086</v>
      </c>
      <c r="L2748" s="36">
        <f t="shared" si="520"/>
        <v>553.56033188591391</v>
      </c>
      <c r="M2748" s="36">
        <f t="shared" si="521"/>
        <v>553.56033188591391</v>
      </c>
      <c r="N2748" s="36">
        <f t="shared" si="522"/>
        <v>1.0232168796412457E-2</v>
      </c>
      <c r="O2748" s="36">
        <f t="shared" si="523"/>
        <v>306429.04103764315</v>
      </c>
      <c r="P2748" s="35">
        <f t="shared" si="514"/>
        <v>306429.04103764315</v>
      </c>
    </row>
    <row r="2749" spans="1:16" ht="17" x14ac:dyDescent="0.4">
      <c r="A2749" s="1">
        <v>2748</v>
      </c>
      <c r="B2749" s="21">
        <v>42561</v>
      </c>
      <c r="C2749" s="43">
        <v>4</v>
      </c>
      <c r="D2749" s="22">
        <v>48769</v>
      </c>
      <c r="E2749" s="25">
        <f t="shared" si="515"/>
        <v>55982.5</v>
      </c>
      <c r="F2749" s="25">
        <f t="shared" si="516"/>
        <v>55889.5</v>
      </c>
      <c r="G2749" s="25">
        <f t="shared" si="517"/>
        <v>0.8725968205119029</v>
      </c>
      <c r="H2749" s="25">
        <f t="shared" si="512"/>
        <v>1.0012225194949984</v>
      </c>
      <c r="I2749" s="4">
        <f t="shared" si="518"/>
        <v>48709.451745650258</v>
      </c>
      <c r="J2749" s="25">
        <f t="shared" si="513"/>
        <v>53511.360352462863</v>
      </c>
      <c r="K2749" s="15">
        <f t="shared" si="519"/>
        <v>53576.779033697632</v>
      </c>
      <c r="L2749" s="36">
        <f t="shared" si="520"/>
        <v>-4807.7790336976323</v>
      </c>
      <c r="M2749" s="36">
        <f t="shared" si="521"/>
        <v>4807.7790336976323</v>
      </c>
      <c r="N2749" s="36">
        <f t="shared" si="522"/>
        <v>9.8582686413451831E-2</v>
      </c>
      <c r="O2749" s="36">
        <f t="shared" si="523"/>
        <v>23114739.23686254</v>
      </c>
      <c r="P2749" s="35">
        <f t="shared" si="514"/>
        <v>23114739.23686254</v>
      </c>
    </row>
    <row r="2750" spans="1:16" ht="17" x14ac:dyDescent="0.4">
      <c r="A2750" s="1">
        <v>2749</v>
      </c>
      <c r="B2750" s="21">
        <v>42562</v>
      </c>
      <c r="C2750" s="43">
        <v>1</v>
      </c>
      <c r="D2750" s="22">
        <v>60679</v>
      </c>
      <c r="E2750" s="25">
        <f t="shared" si="515"/>
        <v>55796.5</v>
      </c>
      <c r="F2750" s="25">
        <f t="shared" si="516"/>
        <v>56488.75</v>
      </c>
      <c r="G2750" s="25">
        <f t="shared" si="517"/>
        <v>1.074178486866854</v>
      </c>
      <c r="H2750" s="25">
        <f t="shared" si="512"/>
        <v>0.99908176007043725</v>
      </c>
      <c r="I2750" s="4">
        <f t="shared" si="518"/>
        <v>60734.769090091293</v>
      </c>
      <c r="J2750" s="25">
        <f t="shared" si="513"/>
        <v>53511.901018525707</v>
      </c>
      <c r="K2750" s="15">
        <f t="shared" si="519"/>
        <v>53462.764254303685</v>
      </c>
      <c r="L2750" s="36">
        <f t="shared" si="520"/>
        <v>7216.2357456963146</v>
      </c>
      <c r="M2750" s="36">
        <f t="shared" si="521"/>
        <v>7216.2357456963146</v>
      </c>
      <c r="N2750" s="36">
        <f t="shared" si="522"/>
        <v>0.11892476385069488</v>
      </c>
      <c r="O2750" s="36">
        <f t="shared" si="523"/>
        <v>52074058.337465242</v>
      </c>
      <c r="P2750" s="35">
        <f t="shared" si="514"/>
        <v>52074058.337465242</v>
      </c>
    </row>
    <row r="2751" spans="1:16" ht="17" x14ac:dyDescent="0.4">
      <c r="A2751" s="1">
        <v>2750</v>
      </c>
      <c r="B2751" s="21">
        <v>42563</v>
      </c>
      <c r="C2751" s="43">
        <v>2</v>
      </c>
      <c r="D2751" s="22">
        <v>59638</v>
      </c>
      <c r="E2751" s="25">
        <f t="shared" si="515"/>
        <v>57181</v>
      </c>
      <c r="F2751" s="25">
        <f t="shared" si="516"/>
        <v>57039.625</v>
      </c>
      <c r="G2751" s="25">
        <f t="shared" si="517"/>
        <v>1.0455538583923019</v>
      </c>
      <c r="H2751" s="25">
        <f t="shared" si="512"/>
        <v>0.99903006100488578</v>
      </c>
      <c r="I2751" s="4">
        <f t="shared" si="518"/>
        <v>59695.901382599477</v>
      </c>
      <c r="J2751" s="25">
        <f t="shared" si="513"/>
        <v>53512.44168458855</v>
      </c>
      <c r="K2751" s="15">
        <f t="shared" si="519"/>
        <v>53460.537880674892</v>
      </c>
      <c r="L2751" s="36">
        <f t="shared" si="520"/>
        <v>6177.4621193251078</v>
      </c>
      <c r="M2751" s="36">
        <f t="shared" si="521"/>
        <v>6177.4621193251078</v>
      </c>
      <c r="N2751" s="36">
        <f t="shared" si="522"/>
        <v>0.10358265064765934</v>
      </c>
      <c r="O2751" s="36">
        <f t="shared" si="523"/>
        <v>38161038.235696651</v>
      </c>
      <c r="P2751" s="35">
        <f t="shared" si="514"/>
        <v>38161038.235696651</v>
      </c>
    </row>
    <row r="2752" spans="1:16" ht="17" x14ac:dyDescent="0.4">
      <c r="A2752" s="1">
        <v>2751</v>
      </c>
      <c r="B2752" s="21">
        <v>42564</v>
      </c>
      <c r="C2752" s="43">
        <v>3</v>
      </c>
      <c r="D2752" s="22">
        <v>59638</v>
      </c>
      <c r="E2752" s="25">
        <f t="shared" si="515"/>
        <v>56898.25</v>
      </c>
      <c r="F2752" s="25">
        <f t="shared" si="516"/>
        <v>56849.625</v>
      </c>
      <c r="G2752" s="25">
        <f t="shared" si="517"/>
        <v>1.0490482566947452</v>
      </c>
      <c r="H2752" s="25">
        <f t="shared" si="512"/>
        <v>1.0006656594296783</v>
      </c>
      <c r="I2752" s="4">
        <f t="shared" si="518"/>
        <v>59598.32781109948</v>
      </c>
      <c r="J2752" s="25">
        <f t="shared" si="513"/>
        <v>53512.982350651393</v>
      </c>
      <c r="K2752" s="15">
        <f t="shared" si="519"/>
        <v>53548.603771963317</v>
      </c>
      <c r="L2752" s="36">
        <f t="shared" si="520"/>
        <v>6089.3962280366832</v>
      </c>
      <c r="M2752" s="36">
        <f t="shared" si="521"/>
        <v>6089.3962280366832</v>
      </c>
      <c r="N2752" s="36">
        <f t="shared" si="522"/>
        <v>0.10210597652564947</v>
      </c>
      <c r="O2752" s="36">
        <f t="shared" si="523"/>
        <v>37080746.422027387</v>
      </c>
      <c r="P2752" s="35">
        <f t="shared" si="514"/>
        <v>37080746.422027387</v>
      </c>
    </row>
    <row r="2753" spans="1:16" ht="17" x14ac:dyDescent="0.4">
      <c r="A2753" s="1">
        <v>2752</v>
      </c>
      <c r="B2753" s="21">
        <v>42565</v>
      </c>
      <c r="C2753" s="43">
        <v>4</v>
      </c>
      <c r="D2753" s="22">
        <v>47638</v>
      </c>
      <c r="E2753" s="25">
        <f t="shared" si="515"/>
        <v>56801</v>
      </c>
      <c r="F2753" s="25">
        <f t="shared" si="516"/>
        <v>56105.75</v>
      </c>
      <c r="G2753" s="25">
        <f t="shared" si="517"/>
        <v>0.84907518391608705</v>
      </c>
      <c r="H2753" s="25">
        <f t="shared" si="512"/>
        <v>1.0012225194949984</v>
      </c>
      <c r="I2753" s="4">
        <f t="shared" si="518"/>
        <v>47579.832726922577</v>
      </c>
      <c r="J2753" s="25">
        <f t="shared" si="513"/>
        <v>53513.523016714244</v>
      </c>
      <c r="K2753" s="15">
        <f t="shared" si="519"/>
        <v>53578.944341848226</v>
      </c>
      <c r="L2753" s="36">
        <f t="shared" si="520"/>
        <v>-5940.944341848226</v>
      </c>
      <c r="M2753" s="36">
        <f t="shared" si="521"/>
        <v>5940.944341848226</v>
      </c>
      <c r="N2753" s="36">
        <f t="shared" si="522"/>
        <v>0.12471019652059755</v>
      </c>
      <c r="O2753" s="36">
        <f t="shared" si="523"/>
        <v>35294819.672938451</v>
      </c>
      <c r="P2753" s="35">
        <f t="shared" si="514"/>
        <v>35294819.672938451</v>
      </c>
    </row>
    <row r="2754" spans="1:16" ht="17" x14ac:dyDescent="0.4">
      <c r="A2754" s="1">
        <v>2753</v>
      </c>
      <c r="B2754" s="21">
        <v>42566</v>
      </c>
      <c r="C2754" s="43">
        <v>1</v>
      </c>
      <c r="D2754" s="22">
        <v>60290</v>
      </c>
      <c r="E2754" s="25">
        <f t="shared" si="515"/>
        <v>55410.5</v>
      </c>
      <c r="F2754" s="25">
        <f t="shared" si="516"/>
        <v>53957.125</v>
      </c>
      <c r="G2754" s="25">
        <f t="shared" si="517"/>
        <v>1.1173686514987595</v>
      </c>
      <c r="H2754" s="25">
        <f t="shared" ref="H2754:H2817" si="524">VLOOKUP(C2754,$Q$38:$S$42,3,FALSE)</f>
        <v>0.99908176007043725</v>
      </c>
      <c r="I2754" s="4">
        <f t="shared" si="518"/>
        <v>60345.411566466224</v>
      </c>
      <c r="J2754" s="25">
        <f t="shared" si="513"/>
        <v>53514.063682777087</v>
      </c>
      <c r="K2754" s="15">
        <f t="shared" si="519"/>
        <v>53464.924932710397</v>
      </c>
      <c r="L2754" s="36">
        <f t="shared" si="520"/>
        <v>6825.0750672896029</v>
      </c>
      <c r="M2754" s="36">
        <f t="shared" si="521"/>
        <v>6825.0750672896029</v>
      </c>
      <c r="N2754" s="36">
        <f t="shared" si="522"/>
        <v>0.11320409798125067</v>
      </c>
      <c r="O2754" s="36">
        <f t="shared" si="523"/>
        <v>46581649.674138181</v>
      </c>
      <c r="P2754" s="35">
        <f t="shared" si="514"/>
        <v>46581649.674138181</v>
      </c>
    </row>
    <row r="2755" spans="1:16" ht="17" x14ac:dyDescent="0.4">
      <c r="A2755" s="1">
        <v>2754</v>
      </c>
      <c r="B2755" s="21">
        <v>42567</v>
      </c>
      <c r="C2755" s="43">
        <v>2</v>
      </c>
      <c r="D2755" s="22">
        <v>54076</v>
      </c>
      <c r="E2755" s="25">
        <f t="shared" si="515"/>
        <v>52503.75</v>
      </c>
      <c r="F2755" s="25">
        <f t="shared" si="516"/>
        <v>53679.125</v>
      </c>
      <c r="G2755" s="25">
        <f t="shared" si="517"/>
        <v>1.0073934699941551</v>
      </c>
      <c r="H2755" s="25">
        <f t="shared" si="524"/>
        <v>0.99903006100488578</v>
      </c>
      <c r="I2755" s="4">
        <f t="shared" si="518"/>
        <v>54128.501344200835</v>
      </c>
      <c r="J2755" s="25">
        <f t="shared" ref="J2755:J2818" si="525">INTERCEPT($I$2:$I$3896,$A$2:$A$3896)+SLOPE($I$2:$I$3896,$A$2:$A$3896)*A2755</f>
        <v>53514.60434883993</v>
      </c>
      <c r="K2755" s="15">
        <f t="shared" si="519"/>
        <v>53462.698447273884</v>
      </c>
      <c r="L2755" s="36">
        <f t="shared" si="520"/>
        <v>613.30155272611591</v>
      </c>
      <c r="M2755" s="36">
        <f t="shared" si="521"/>
        <v>613.30155272611591</v>
      </c>
      <c r="N2755" s="36">
        <f t="shared" si="522"/>
        <v>1.1341474086953841E-2</v>
      </c>
      <c r="O2755" s="36">
        <f t="shared" si="523"/>
        <v>376138.79457626474</v>
      </c>
      <c r="P2755" s="35">
        <f t="shared" ref="P2755:P2818" si="526">(D2755-K2755)^2</f>
        <v>376138.79457626474</v>
      </c>
    </row>
    <row r="2756" spans="1:16" ht="17" x14ac:dyDescent="0.4">
      <c r="A2756" s="1">
        <v>2755</v>
      </c>
      <c r="B2756" s="21">
        <v>42568</v>
      </c>
      <c r="C2756" s="43">
        <v>3</v>
      </c>
      <c r="D2756" s="22">
        <v>48011</v>
      </c>
      <c r="E2756" s="25">
        <f t="shared" si="515"/>
        <v>54854.5</v>
      </c>
      <c r="F2756" s="25">
        <f t="shared" si="516"/>
        <v>54626.5</v>
      </c>
      <c r="G2756" s="25">
        <f t="shared" si="517"/>
        <v>0.87889577402908847</v>
      </c>
      <c r="H2756" s="25">
        <f t="shared" si="524"/>
        <v>1.0006656594296783</v>
      </c>
      <c r="I2756" s="4">
        <f t="shared" si="518"/>
        <v>47979.062284763022</v>
      </c>
      <c r="J2756" s="25">
        <f t="shared" si="525"/>
        <v>53515.145014902773</v>
      </c>
      <c r="K2756" s="15">
        <f t="shared" si="519"/>
        <v>53550.767875812548</v>
      </c>
      <c r="L2756" s="36">
        <f t="shared" si="520"/>
        <v>-5539.7678758125476</v>
      </c>
      <c r="M2756" s="36">
        <f t="shared" si="521"/>
        <v>5539.7678758125476</v>
      </c>
      <c r="N2756" s="36">
        <f t="shared" si="522"/>
        <v>0.11538538826128486</v>
      </c>
      <c r="O2756" s="36">
        <f t="shared" si="523"/>
        <v>30689028.117884666</v>
      </c>
      <c r="P2756" s="35">
        <f t="shared" si="526"/>
        <v>30689028.117884666</v>
      </c>
    </row>
    <row r="2757" spans="1:16" ht="17" x14ac:dyDescent="0.4">
      <c r="A2757" s="1">
        <v>2756</v>
      </c>
      <c r="B2757" s="21">
        <v>42569</v>
      </c>
      <c r="C2757" s="43">
        <v>4</v>
      </c>
      <c r="D2757" s="22">
        <v>57041</v>
      </c>
      <c r="E2757" s="25">
        <f t="shared" ref="E2757:E2820" si="527">AVERAGE(D2755:D2758)</f>
        <v>54398.5</v>
      </c>
      <c r="F2757" s="25">
        <f t="shared" ref="F2757:F2820" si="528">AVERAGE(E2757:E2758)</f>
        <v>55010.75</v>
      </c>
      <c r="G2757" s="25">
        <f t="shared" si="517"/>
        <v>1.0369064228355367</v>
      </c>
      <c r="H2757" s="25">
        <f t="shared" si="524"/>
        <v>1.0012225194949984</v>
      </c>
      <c r="I2757" s="4">
        <f t="shared" si="518"/>
        <v>56971.351412242126</v>
      </c>
      <c r="J2757" s="25">
        <f t="shared" si="525"/>
        <v>53515.685680965616</v>
      </c>
      <c r="K2757" s="15">
        <f t="shared" si="519"/>
        <v>53581.109649998805</v>
      </c>
      <c r="L2757" s="36">
        <f t="shared" si="520"/>
        <v>3459.8903500011947</v>
      </c>
      <c r="M2757" s="36">
        <f t="shared" si="521"/>
        <v>3459.8903500011947</v>
      </c>
      <c r="N2757" s="36">
        <f t="shared" si="522"/>
        <v>6.065620080295217E-2</v>
      </c>
      <c r="O2757" s="36">
        <f t="shared" si="523"/>
        <v>11970841.23403139</v>
      </c>
      <c r="P2757" s="35">
        <f t="shared" si="526"/>
        <v>11970841.23403139</v>
      </c>
    </row>
    <row r="2758" spans="1:16" ht="17" x14ac:dyDescent="0.4">
      <c r="A2758" s="1">
        <v>2757</v>
      </c>
      <c r="B2758" s="21">
        <v>42570</v>
      </c>
      <c r="C2758" s="43">
        <v>1</v>
      </c>
      <c r="D2758" s="22">
        <v>58466</v>
      </c>
      <c r="E2758" s="25">
        <f t="shared" si="527"/>
        <v>55623</v>
      </c>
      <c r="F2758" s="25">
        <f t="shared" si="528"/>
        <v>55625.625</v>
      </c>
      <c r="G2758" s="25">
        <f t="shared" si="517"/>
        <v>1.0510623476140717</v>
      </c>
      <c r="H2758" s="25">
        <f t="shared" si="524"/>
        <v>0.99908176007043725</v>
      </c>
      <c r="I2758" s="4">
        <f t="shared" si="518"/>
        <v>58519.735157489042</v>
      </c>
      <c r="J2758" s="25">
        <f t="shared" si="525"/>
        <v>53516.22634702846</v>
      </c>
      <c r="K2758" s="15">
        <f t="shared" si="519"/>
        <v>53467.085611117102</v>
      </c>
      <c r="L2758" s="36">
        <f t="shared" si="520"/>
        <v>4998.9143888828985</v>
      </c>
      <c r="M2758" s="36">
        <f t="shared" si="521"/>
        <v>4998.9143888828985</v>
      </c>
      <c r="N2758" s="36">
        <f t="shared" si="522"/>
        <v>8.5501221032444466E-2</v>
      </c>
      <c r="O2758" s="36">
        <f t="shared" si="523"/>
        <v>24989145.067380484</v>
      </c>
      <c r="P2758" s="35">
        <f t="shared" si="526"/>
        <v>24989145.067380484</v>
      </c>
    </row>
    <row r="2759" spans="1:16" ht="17" x14ac:dyDescent="0.4">
      <c r="A2759" s="1">
        <v>2758</v>
      </c>
      <c r="B2759" s="21">
        <v>42571</v>
      </c>
      <c r="C2759" s="43">
        <v>2</v>
      </c>
      <c r="D2759" s="22">
        <v>58974</v>
      </c>
      <c r="E2759" s="25">
        <f t="shared" si="527"/>
        <v>55628.25</v>
      </c>
      <c r="F2759" s="25">
        <f t="shared" si="528"/>
        <v>55776.125</v>
      </c>
      <c r="G2759" s="25">
        <f t="shared" si="517"/>
        <v>1.0573341192131938</v>
      </c>
      <c r="H2759" s="25">
        <f t="shared" si="524"/>
        <v>0.99903006100488578</v>
      </c>
      <c r="I2759" s="4">
        <f t="shared" si="518"/>
        <v>59031.256717821212</v>
      </c>
      <c r="J2759" s="25">
        <f t="shared" si="525"/>
        <v>53516.76701309131</v>
      </c>
      <c r="K2759" s="15">
        <f t="shared" si="519"/>
        <v>53464.859013872869</v>
      </c>
      <c r="L2759" s="36">
        <f t="shared" si="520"/>
        <v>5509.1409861271313</v>
      </c>
      <c r="M2759" s="36">
        <f t="shared" si="521"/>
        <v>5509.1409861271313</v>
      </c>
      <c r="N2759" s="36">
        <f t="shared" si="522"/>
        <v>9.3416437516992759E-2</v>
      </c>
      <c r="O2759" s="36">
        <f t="shared" si="523"/>
        <v>30350634.405025821</v>
      </c>
      <c r="P2759" s="35">
        <f t="shared" si="526"/>
        <v>30350634.405025821</v>
      </c>
    </row>
    <row r="2760" spans="1:16" ht="17" x14ac:dyDescent="0.4">
      <c r="A2760" s="1">
        <v>2759</v>
      </c>
      <c r="B2760" s="21">
        <v>42572</v>
      </c>
      <c r="C2760" s="43">
        <v>3</v>
      </c>
      <c r="D2760" s="22">
        <v>48032</v>
      </c>
      <c r="E2760" s="25">
        <f t="shared" si="527"/>
        <v>55924</v>
      </c>
      <c r="F2760" s="25">
        <f t="shared" si="528"/>
        <v>55057.25</v>
      </c>
      <c r="G2760" s="25">
        <f t="shared" si="517"/>
        <v>0.87240100077646454</v>
      </c>
      <c r="H2760" s="25">
        <f t="shared" si="524"/>
        <v>1.0006656594296783</v>
      </c>
      <c r="I2760" s="4">
        <f t="shared" si="518"/>
        <v>48000.048315213964</v>
      </c>
      <c r="J2760" s="25">
        <f t="shared" si="525"/>
        <v>53517.307679154153</v>
      </c>
      <c r="K2760" s="15">
        <f t="shared" si="519"/>
        <v>53552.931979661778</v>
      </c>
      <c r="L2760" s="36">
        <f t="shared" si="520"/>
        <v>-5520.9319796617783</v>
      </c>
      <c r="M2760" s="36">
        <f t="shared" si="521"/>
        <v>5520.9319796617783</v>
      </c>
      <c r="N2760" s="36">
        <f t="shared" si="522"/>
        <v>0.11494278771780851</v>
      </c>
      <c r="O2760" s="36">
        <f t="shared" si="523"/>
        <v>30480689.924052123</v>
      </c>
      <c r="P2760" s="35">
        <f t="shared" si="526"/>
        <v>30480689.924052123</v>
      </c>
    </row>
    <row r="2761" spans="1:16" ht="17" x14ac:dyDescent="0.4">
      <c r="A2761" s="1">
        <v>2760</v>
      </c>
      <c r="B2761" s="21">
        <v>42573</v>
      </c>
      <c r="C2761" s="43">
        <v>4</v>
      </c>
      <c r="D2761" s="22">
        <v>58224</v>
      </c>
      <c r="E2761" s="25">
        <f t="shared" si="527"/>
        <v>54190.5</v>
      </c>
      <c r="F2761" s="25">
        <f t="shared" si="528"/>
        <v>52593.625</v>
      </c>
      <c r="G2761" s="25">
        <f t="shared" si="517"/>
        <v>1.107054324549791</v>
      </c>
      <c r="H2761" s="25">
        <f t="shared" si="524"/>
        <v>1.0012225194949984</v>
      </c>
      <c r="I2761" s="4">
        <f t="shared" si="518"/>
        <v>58152.90693757798</v>
      </c>
      <c r="J2761" s="25">
        <f t="shared" si="525"/>
        <v>53517.848345216997</v>
      </c>
      <c r="K2761" s="15">
        <f t="shared" si="519"/>
        <v>53583.274958149392</v>
      </c>
      <c r="L2761" s="36">
        <f t="shared" si="520"/>
        <v>4640.7250418506082</v>
      </c>
      <c r="M2761" s="36">
        <f t="shared" si="521"/>
        <v>4640.7250418506082</v>
      </c>
      <c r="N2761" s="36">
        <f t="shared" si="522"/>
        <v>7.9704675766876343E-2</v>
      </c>
      <c r="O2761" s="36">
        <f t="shared" si="523"/>
        <v>21536328.91405933</v>
      </c>
      <c r="P2761" s="35">
        <f t="shared" si="526"/>
        <v>21536328.91405933</v>
      </c>
    </row>
    <row r="2762" spans="1:16" ht="17" x14ac:dyDescent="0.4">
      <c r="A2762" s="1">
        <v>2761</v>
      </c>
      <c r="B2762" s="21">
        <v>42574</v>
      </c>
      <c r="C2762" s="43">
        <v>1</v>
      </c>
      <c r="D2762" s="22">
        <v>51532</v>
      </c>
      <c r="E2762" s="25">
        <f t="shared" si="527"/>
        <v>50996.75</v>
      </c>
      <c r="F2762" s="25">
        <f t="shared" si="528"/>
        <v>51710.625</v>
      </c>
      <c r="G2762" s="25">
        <f t="shared" si="517"/>
        <v>0.99654568089246653</v>
      </c>
      <c r="H2762" s="25">
        <f t="shared" si="524"/>
        <v>0.99908176007043725</v>
      </c>
      <c r="I2762" s="4">
        <f t="shared" si="518"/>
        <v>51579.362229940911</v>
      </c>
      <c r="J2762" s="25">
        <f t="shared" si="525"/>
        <v>53518.38901127984</v>
      </c>
      <c r="K2762" s="15">
        <f t="shared" si="519"/>
        <v>53469.246289523813</v>
      </c>
      <c r="L2762" s="36">
        <f t="shared" si="520"/>
        <v>-1937.2462895238132</v>
      </c>
      <c r="M2762" s="36">
        <f t="shared" si="521"/>
        <v>1937.2462895238132</v>
      </c>
      <c r="N2762" s="36">
        <f t="shared" si="522"/>
        <v>3.759307400302362E-2</v>
      </c>
      <c r="O2762" s="36">
        <f t="shared" si="523"/>
        <v>3752923.1862737816</v>
      </c>
      <c r="P2762" s="35">
        <f t="shared" si="526"/>
        <v>3752923.1862737816</v>
      </c>
    </row>
    <row r="2763" spans="1:16" ht="17" x14ac:dyDescent="0.4">
      <c r="A2763" s="1">
        <v>2762</v>
      </c>
      <c r="B2763" s="21">
        <v>42575</v>
      </c>
      <c r="C2763" s="43">
        <v>2</v>
      </c>
      <c r="D2763" s="22">
        <v>46199</v>
      </c>
      <c r="E2763" s="25">
        <f t="shared" si="527"/>
        <v>52424.5</v>
      </c>
      <c r="F2763" s="25">
        <f t="shared" si="528"/>
        <v>52623.75</v>
      </c>
      <c r="G2763" s="25">
        <f t="shared" si="517"/>
        <v>0.87791158934891567</v>
      </c>
      <c r="H2763" s="25">
        <f t="shared" si="524"/>
        <v>0.99903006100488578</v>
      </c>
      <c r="I2763" s="4">
        <f t="shared" si="518"/>
        <v>46243.85371700448</v>
      </c>
      <c r="J2763" s="25">
        <f t="shared" si="525"/>
        <v>53518.929677342683</v>
      </c>
      <c r="K2763" s="15">
        <f t="shared" si="519"/>
        <v>53467.019580471853</v>
      </c>
      <c r="L2763" s="36">
        <f t="shared" si="520"/>
        <v>-7268.0195804718533</v>
      </c>
      <c r="M2763" s="36">
        <f t="shared" si="521"/>
        <v>7268.0195804718533</v>
      </c>
      <c r="N2763" s="36">
        <f t="shared" si="522"/>
        <v>0.15731984632723334</v>
      </c>
      <c r="O2763" s="36">
        <f t="shared" si="523"/>
        <v>52824108.62212225</v>
      </c>
      <c r="P2763" s="35">
        <f t="shared" si="526"/>
        <v>52824108.62212225</v>
      </c>
    </row>
    <row r="2764" spans="1:16" ht="17" x14ac:dyDescent="0.4">
      <c r="A2764" s="1">
        <v>2763</v>
      </c>
      <c r="B2764" s="21">
        <v>42576</v>
      </c>
      <c r="C2764" s="43">
        <v>3</v>
      </c>
      <c r="D2764" s="22">
        <v>53743</v>
      </c>
      <c r="E2764" s="25">
        <f t="shared" si="527"/>
        <v>52823</v>
      </c>
      <c r="F2764" s="25">
        <f t="shared" si="528"/>
        <v>53810.25</v>
      </c>
      <c r="G2764" s="25">
        <f t="shared" si="517"/>
        <v>0.9987502381051937</v>
      </c>
      <c r="H2764" s="25">
        <f t="shared" si="524"/>
        <v>1.0006656594296783</v>
      </c>
      <c r="I2764" s="4">
        <f t="shared" si="518"/>
        <v>53707.249263085941</v>
      </c>
      <c r="J2764" s="25">
        <f t="shared" si="525"/>
        <v>53519.470343405526</v>
      </c>
      <c r="K2764" s="15">
        <f t="shared" si="519"/>
        <v>53555.096083511002</v>
      </c>
      <c r="L2764" s="36">
        <f t="shared" si="520"/>
        <v>187.90391648899822</v>
      </c>
      <c r="M2764" s="36">
        <f t="shared" si="521"/>
        <v>187.90391648899822</v>
      </c>
      <c r="N2764" s="36">
        <f t="shared" si="522"/>
        <v>3.4963421559830715E-3</v>
      </c>
      <c r="O2764" s="36">
        <f t="shared" si="523"/>
        <v>35307.881831904415</v>
      </c>
      <c r="P2764" s="35">
        <f t="shared" si="526"/>
        <v>35307.881831904415</v>
      </c>
    </row>
    <row r="2765" spans="1:16" ht="17" x14ac:dyDescent="0.4">
      <c r="A2765" s="1">
        <v>2764</v>
      </c>
      <c r="B2765" s="21">
        <v>42577</v>
      </c>
      <c r="C2765" s="43">
        <v>4</v>
      </c>
      <c r="D2765" s="22">
        <v>59818</v>
      </c>
      <c r="E2765" s="25">
        <f t="shared" si="527"/>
        <v>54797.5</v>
      </c>
      <c r="F2765" s="25">
        <f t="shared" si="528"/>
        <v>55004.75</v>
      </c>
      <c r="G2765" s="25">
        <f t="shared" si="517"/>
        <v>1.0875060790204483</v>
      </c>
      <c r="H2765" s="25">
        <f t="shared" si="524"/>
        <v>1.0012225194949984</v>
      </c>
      <c r="I2765" s="4">
        <f t="shared" si="518"/>
        <v>59744.960620913022</v>
      </c>
      <c r="J2765" s="25">
        <f t="shared" si="525"/>
        <v>53520.011009468377</v>
      </c>
      <c r="K2765" s="15">
        <f t="shared" si="519"/>
        <v>53585.440266299978</v>
      </c>
      <c r="L2765" s="36">
        <f t="shared" si="520"/>
        <v>6232.5597337000218</v>
      </c>
      <c r="M2765" s="36">
        <f t="shared" si="521"/>
        <v>6232.5597337000218</v>
      </c>
      <c r="N2765" s="36">
        <f t="shared" si="522"/>
        <v>0.10419204476411818</v>
      </c>
      <c r="O2765" s="36">
        <f t="shared" si="523"/>
        <v>38844800.834138885</v>
      </c>
      <c r="P2765" s="35">
        <f t="shared" si="526"/>
        <v>38844800.834138885</v>
      </c>
    </row>
    <row r="2766" spans="1:16" ht="17" x14ac:dyDescent="0.4">
      <c r="A2766" s="1">
        <v>2765</v>
      </c>
      <c r="B2766" s="21">
        <v>42578</v>
      </c>
      <c r="C2766" s="43">
        <v>1</v>
      </c>
      <c r="D2766" s="22">
        <v>59430</v>
      </c>
      <c r="E2766" s="25">
        <f t="shared" si="527"/>
        <v>55212</v>
      </c>
      <c r="F2766" s="25">
        <f t="shared" si="528"/>
        <v>55891.375</v>
      </c>
      <c r="G2766" s="25">
        <f t="shared" si="517"/>
        <v>1.0633125415146791</v>
      </c>
      <c r="H2766" s="25">
        <f t="shared" si="524"/>
        <v>0.99908176007043725</v>
      </c>
      <c r="I2766" s="4">
        <f t="shared" si="518"/>
        <v>59484.621154338827</v>
      </c>
      <c r="J2766" s="25">
        <f t="shared" si="525"/>
        <v>53520.55167553122</v>
      </c>
      <c r="K2766" s="15">
        <f t="shared" si="519"/>
        <v>53471.406967930518</v>
      </c>
      <c r="L2766" s="36">
        <f t="shared" si="520"/>
        <v>5958.5930320694824</v>
      </c>
      <c r="M2766" s="36">
        <f t="shared" si="521"/>
        <v>5958.5930320694824</v>
      </c>
      <c r="N2766" s="36">
        <f t="shared" si="522"/>
        <v>0.10026237644404312</v>
      </c>
      <c r="O2766" s="36">
        <f t="shared" si="523"/>
        <v>35504830.921826988</v>
      </c>
      <c r="P2766" s="35">
        <f t="shared" si="526"/>
        <v>35504830.921826988</v>
      </c>
    </row>
    <row r="2767" spans="1:16" ht="17" x14ac:dyDescent="0.4">
      <c r="A2767" s="1">
        <v>2766</v>
      </c>
      <c r="B2767" s="21">
        <v>42579</v>
      </c>
      <c r="C2767" s="43">
        <v>2</v>
      </c>
      <c r="D2767" s="22">
        <v>47857</v>
      </c>
      <c r="E2767" s="25">
        <f t="shared" si="527"/>
        <v>56570.75</v>
      </c>
      <c r="F2767" s="25">
        <f t="shared" si="528"/>
        <v>55568.375</v>
      </c>
      <c r="G2767" s="25">
        <f t="shared" si="517"/>
        <v>0.86122727180703051</v>
      </c>
      <c r="H2767" s="25">
        <f t="shared" si="524"/>
        <v>0.99903006100488578</v>
      </c>
      <c r="I2767" s="4">
        <f t="shared" si="518"/>
        <v>47903.463437188759</v>
      </c>
      <c r="J2767" s="25">
        <f t="shared" si="525"/>
        <v>53521.092341594063</v>
      </c>
      <c r="K2767" s="15">
        <f t="shared" si="519"/>
        <v>53469.180147070845</v>
      </c>
      <c r="L2767" s="36">
        <f t="shared" si="520"/>
        <v>-5612.1801470708451</v>
      </c>
      <c r="M2767" s="36">
        <f t="shared" si="521"/>
        <v>5612.1801470708451</v>
      </c>
      <c r="N2767" s="36">
        <f t="shared" si="522"/>
        <v>0.11726978596800562</v>
      </c>
      <c r="O2767" s="36">
        <f t="shared" si="523"/>
        <v>31496566.003176134</v>
      </c>
      <c r="P2767" s="35">
        <f t="shared" si="526"/>
        <v>31496566.003176134</v>
      </c>
    </row>
    <row r="2768" spans="1:16" ht="17" x14ac:dyDescent="0.4">
      <c r="A2768" s="1">
        <v>2767</v>
      </c>
      <c r="B2768" s="21">
        <v>42580</v>
      </c>
      <c r="C2768" s="43">
        <v>3</v>
      </c>
      <c r="D2768" s="22">
        <v>59178</v>
      </c>
      <c r="E2768" s="25">
        <f t="shared" si="527"/>
        <v>54566</v>
      </c>
      <c r="F2768" s="25">
        <f t="shared" si="528"/>
        <v>52975.75</v>
      </c>
      <c r="G2768" s="25">
        <f t="shared" si="517"/>
        <v>1.1170771532257684</v>
      </c>
      <c r="H2768" s="25">
        <f t="shared" si="524"/>
        <v>1.0006656594296783</v>
      </c>
      <c r="I2768" s="4">
        <f t="shared" si="518"/>
        <v>59138.633810745581</v>
      </c>
      <c r="J2768" s="25">
        <f t="shared" si="525"/>
        <v>53521.633007656907</v>
      </c>
      <c r="K2768" s="15">
        <f t="shared" si="519"/>
        <v>53557.26018736024</v>
      </c>
      <c r="L2768" s="36">
        <f t="shared" si="520"/>
        <v>5620.7398126397602</v>
      </c>
      <c r="M2768" s="36">
        <f t="shared" si="521"/>
        <v>5620.7398126397602</v>
      </c>
      <c r="N2768" s="36">
        <f t="shared" si="522"/>
        <v>9.498022597316165E-2</v>
      </c>
      <c r="O2768" s="36">
        <f t="shared" si="523"/>
        <v>31592716.041393645</v>
      </c>
      <c r="P2768" s="35">
        <f t="shared" si="526"/>
        <v>31592716.041393645</v>
      </c>
    </row>
    <row r="2769" spans="1:16" ht="17" x14ac:dyDescent="0.4">
      <c r="A2769" s="1">
        <v>2768</v>
      </c>
      <c r="B2769" s="21">
        <v>42581</v>
      </c>
      <c r="C2769" s="43">
        <v>4</v>
      </c>
      <c r="D2769" s="22">
        <v>51799</v>
      </c>
      <c r="E2769" s="25">
        <f t="shared" si="527"/>
        <v>51385.5</v>
      </c>
      <c r="F2769" s="25">
        <f t="shared" si="528"/>
        <v>53216.875</v>
      </c>
      <c r="G2769" s="25">
        <f t="shared" si="517"/>
        <v>0.97335666553137512</v>
      </c>
      <c r="H2769" s="25">
        <f t="shared" si="524"/>
        <v>1.0012225194949984</v>
      </c>
      <c r="I2769" s="4">
        <f t="shared" si="518"/>
        <v>51735.752034549361</v>
      </c>
      <c r="J2769" s="25">
        <f t="shared" si="525"/>
        <v>53522.17367371975</v>
      </c>
      <c r="K2769" s="15">
        <f t="shared" si="519"/>
        <v>53587.605574450565</v>
      </c>
      <c r="L2769" s="36">
        <f t="shared" si="520"/>
        <v>-1788.6055744505647</v>
      </c>
      <c r="M2769" s="36">
        <f t="shared" si="521"/>
        <v>1788.6055744505647</v>
      </c>
      <c r="N2769" s="36">
        <f t="shared" si="522"/>
        <v>3.4529731740971153E-2</v>
      </c>
      <c r="O2769" s="36">
        <f t="shared" si="523"/>
        <v>3199109.9009556347</v>
      </c>
      <c r="P2769" s="35">
        <f t="shared" si="526"/>
        <v>3199109.9009556347</v>
      </c>
    </row>
    <row r="2770" spans="1:16" ht="17" x14ac:dyDescent="0.4">
      <c r="A2770" s="1">
        <v>2769</v>
      </c>
      <c r="B2770" s="21">
        <v>42582</v>
      </c>
      <c r="C2770" s="43">
        <v>1</v>
      </c>
      <c r="D2770" s="22">
        <v>46708</v>
      </c>
      <c r="E2770" s="25">
        <f t="shared" si="527"/>
        <v>55048.25</v>
      </c>
      <c r="F2770" s="25">
        <f t="shared" si="528"/>
        <v>55485.375</v>
      </c>
      <c r="G2770" s="25">
        <f t="shared" si="517"/>
        <v>0.84180741321474351</v>
      </c>
      <c r="H2770" s="25">
        <f t="shared" si="524"/>
        <v>0.99908176007043725</v>
      </c>
      <c r="I2770" s="4">
        <f t="shared" si="518"/>
        <v>46750.928569356518</v>
      </c>
      <c r="J2770" s="25">
        <f t="shared" si="525"/>
        <v>53522.7143397826</v>
      </c>
      <c r="K2770" s="15">
        <f t="shared" si="519"/>
        <v>53473.567646337229</v>
      </c>
      <c r="L2770" s="36">
        <f t="shared" si="520"/>
        <v>-6765.5676463372292</v>
      </c>
      <c r="M2770" s="36">
        <f t="shared" si="521"/>
        <v>6765.5676463372292</v>
      </c>
      <c r="N2770" s="36">
        <f t="shared" si="522"/>
        <v>0.14484815548379784</v>
      </c>
      <c r="O2770" s="36">
        <f t="shared" si="523"/>
        <v>45772905.577165075</v>
      </c>
      <c r="P2770" s="35">
        <f t="shared" si="526"/>
        <v>45772905.577165075</v>
      </c>
    </row>
    <row r="2771" spans="1:16" ht="17" x14ac:dyDescent="0.4">
      <c r="A2771" s="1">
        <v>2770</v>
      </c>
      <c r="B2771" s="21">
        <v>42583</v>
      </c>
      <c r="C2771" s="43">
        <v>2</v>
      </c>
      <c r="D2771" s="22">
        <v>62508</v>
      </c>
      <c r="E2771" s="25">
        <f t="shared" si="527"/>
        <v>55922.5</v>
      </c>
      <c r="F2771" s="25">
        <f t="shared" si="528"/>
        <v>57352.5</v>
      </c>
      <c r="G2771" s="25">
        <f t="shared" si="517"/>
        <v>1.0898914607035439</v>
      </c>
      <c r="H2771" s="25">
        <f t="shared" si="524"/>
        <v>0.99903006100488578</v>
      </c>
      <c r="I2771" s="4">
        <f t="shared" si="518"/>
        <v>62568.687810180221</v>
      </c>
      <c r="J2771" s="25">
        <f t="shared" si="525"/>
        <v>53523.255005845444</v>
      </c>
      <c r="K2771" s="15">
        <f t="shared" si="519"/>
        <v>53471.34071366983</v>
      </c>
      <c r="L2771" s="36">
        <f t="shared" si="520"/>
        <v>9036.6592863301703</v>
      </c>
      <c r="M2771" s="36">
        <f t="shared" si="521"/>
        <v>9036.6592863301703</v>
      </c>
      <c r="N2771" s="36">
        <f t="shared" si="522"/>
        <v>0.14456804387166716</v>
      </c>
      <c r="O2771" s="36">
        <f t="shared" si="523"/>
        <v>81661211.0572173</v>
      </c>
      <c r="P2771" s="35">
        <f t="shared" si="526"/>
        <v>81661211.0572173</v>
      </c>
    </row>
    <row r="2772" spans="1:16" ht="17" x14ac:dyDescent="0.4">
      <c r="A2772" s="1">
        <v>2771</v>
      </c>
      <c r="B2772" s="21">
        <v>42584</v>
      </c>
      <c r="C2772" s="43">
        <v>3</v>
      </c>
      <c r="D2772" s="22">
        <v>62675</v>
      </c>
      <c r="E2772" s="25">
        <f t="shared" si="527"/>
        <v>58782.5</v>
      </c>
      <c r="F2772" s="25">
        <f t="shared" si="528"/>
        <v>59358</v>
      </c>
      <c r="G2772" s="25">
        <f t="shared" si="517"/>
        <v>1.0558812628457832</v>
      </c>
      <c r="H2772" s="25">
        <f t="shared" si="524"/>
        <v>1.0006656594296783</v>
      </c>
      <c r="I2772" s="4">
        <f t="shared" si="518"/>
        <v>62633.307548218589</v>
      </c>
      <c r="J2772" s="25">
        <f t="shared" si="525"/>
        <v>53523.795671908287</v>
      </c>
      <c r="K2772" s="15">
        <f t="shared" si="519"/>
        <v>53559.424291209471</v>
      </c>
      <c r="L2772" s="36">
        <f t="shared" si="520"/>
        <v>9115.5757087905295</v>
      </c>
      <c r="M2772" s="36">
        <f t="shared" si="521"/>
        <v>9115.5757087905295</v>
      </c>
      <c r="N2772" s="36">
        <f t="shared" si="522"/>
        <v>0.14544197381396937</v>
      </c>
      <c r="O2772" s="36">
        <f t="shared" si="523"/>
        <v>83093720.502691969</v>
      </c>
      <c r="P2772" s="35">
        <f t="shared" si="526"/>
        <v>83093720.502691969</v>
      </c>
    </row>
    <row r="2773" spans="1:16" ht="17" x14ac:dyDescent="0.4">
      <c r="A2773" s="1">
        <v>2772</v>
      </c>
      <c r="B2773" s="21">
        <v>42585</v>
      </c>
      <c r="C2773" s="43">
        <v>4</v>
      </c>
      <c r="D2773" s="22">
        <v>63239</v>
      </c>
      <c r="E2773" s="25">
        <f t="shared" si="527"/>
        <v>59933.5</v>
      </c>
      <c r="F2773" s="25">
        <f t="shared" si="528"/>
        <v>60155.125</v>
      </c>
      <c r="G2773" s="25">
        <f t="shared" si="517"/>
        <v>1.0512653743134937</v>
      </c>
      <c r="H2773" s="25">
        <f t="shared" si="524"/>
        <v>1.0012225194949984</v>
      </c>
      <c r="I2773" s="4">
        <f t="shared" si="518"/>
        <v>63161.783488346628</v>
      </c>
      <c r="J2773" s="25">
        <f t="shared" si="525"/>
        <v>53524.33633797113</v>
      </c>
      <c r="K2773" s="15">
        <f t="shared" si="519"/>
        <v>53589.770882601151</v>
      </c>
      <c r="L2773" s="36">
        <f t="shared" si="520"/>
        <v>9649.2291173988488</v>
      </c>
      <c r="M2773" s="36">
        <f t="shared" si="521"/>
        <v>9649.2291173988488</v>
      </c>
      <c r="N2773" s="36">
        <f t="shared" si="522"/>
        <v>0.15258351835732459</v>
      </c>
      <c r="O2773" s="36">
        <f t="shared" si="523"/>
        <v>93107622.560057759</v>
      </c>
      <c r="P2773" s="35">
        <f t="shared" si="526"/>
        <v>93107622.560057759</v>
      </c>
    </row>
    <row r="2774" spans="1:16" ht="17" x14ac:dyDescent="0.4">
      <c r="A2774" s="1">
        <v>2773</v>
      </c>
      <c r="B2774" s="21">
        <v>42586</v>
      </c>
      <c r="C2774" s="43">
        <v>1</v>
      </c>
      <c r="D2774" s="22">
        <v>51312</v>
      </c>
      <c r="E2774" s="25">
        <f t="shared" si="527"/>
        <v>60376.75</v>
      </c>
      <c r="F2774" s="25">
        <f t="shared" si="528"/>
        <v>59668.625</v>
      </c>
      <c r="G2774" s="25">
        <f t="shared" si="517"/>
        <v>0.85994942903410299</v>
      </c>
      <c r="H2774" s="25">
        <f t="shared" si="524"/>
        <v>0.99908176007043725</v>
      </c>
      <c r="I2774" s="4">
        <f t="shared" si="518"/>
        <v>51359.160031489715</v>
      </c>
      <c r="J2774" s="25">
        <f t="shared" si="525"/>
        <v>53524.877004033973</v>
      </c>
      <c r="K2774" s="15">
        <f t="shared" si="519"/>
        <v>53475.728324743934</v>
      </c>
      <c r="L2774" s="36">
        <f t="shared" si="520"/>
        <v>-2163.7283247439336</v>
      </c>
      <c r="M2774" s="36">
        <f t="shared" si="521"/>
        <v>2163.7283247439336</v>
      </c>
      <c r="N2774" s="36">
        <f t="shared" si="522"/>
        <v>4.2168076176019913E-2</v>
      </c>
      <c r="O2774" s="36">
        <f t="shared" si="523"/>
        <v>4681720.2632991895</v>
      </c>
      <c r="P2774" s="35">
        <f t="shared" si="526"/>
        <v>4681720.2632991895</v>
      </c>
    </row>
    <row r="2775" spans="1:16" ht="17" x14ac:dyDescent="0.4">
      <c r="A2775" s="1">
        <v>2774</v>
      </c>
      <c r="B2775" s="21">
        <v>42587</v>
      </c>
      <c r="C2775" s="43">
        <v>2</v>
      </c>
      <c r="D2775" s="22">
        <v>64281</v>
      </c>
      <c r="E2775" s="25">
        <f t="shared" si="527"/>
        <v>58960.5</v>
      </c>
      <c r="F2775" s="25">
        <f t="shared" si="528"/>
        <v>57592.125</v>
      </c>
      <c r="G2775" s="25">
        <f t="shared" si="517"/>
        <v>1.1161421808971279</v>
      </c>
      <c r="H2775" s="25">
        <f t="shared" si="524"/>
        <v>0.99903006100488578</v>
      </c>
      <c r="I2775" s="4">
        <f t="shared" si="518"/>
        <v>64343.409181643867</v>
      </c>
      <c r="J2775" s="25">
        <f t="shared" si="525"/>
        <v>53525.417670096816</v>
      </c>
      <c r="K2775" s="15">
        <f t="shared" si="519"/>
        <v>53473.501280268814</v>
      </c>
      <c r="L2775" s="36">
        <f t="shared" si="520"/>
        <v>10807.498719731186</v>
      </c>
      <c r="M2775" s="36">
        <f t="shared" si="521"/>
        <v>10807.498719731186</v>
      </c>
      <c r="N2775" s="36">
        <f t="shared" si="522"/>
        <v>0.16812897620962938</v>
      </c>
      <c r="O2775" s="36">
        <f t="shared" si="523"/>
        <v>116802028.57699122</v>
      </c>
      <c r="P2775" s="35">
        <f t="shared" si="526"/>
        <v>116802028.57699122</v>
      </c>
    </row>
    <row r="2776" spans="1:16" ht="17" x14ac:dyDescent="0.4">
      <c r="A2776" s="1">
        <v>2775</v>
      </c>
      <c r="B2776" s="21">
        <v>42588</v>
      </c>
      <c r="C2776" s="43">
        <v>3</v>
      </c>
      <c r="D2776" s="22">
        <v>57010</v>
      </c>
      <c r="E2776" s="25">
        <f t="shared" si="527"/>
        <v>56223.75</v>
      </c>
      <c r="F2776" s="25">
        <f t="shared" si="528"/>
        <v>57477.125</v>
      </c>
      <c r="G2776" s="25">
        <f t="shared" si="517"/>
        <v>0.99187285376573719</v>
      </c>
      <c r="H2776" s="25">
        <f t="shared" si="524"/>
        <v>1.0006656594296783</v>
      </c>
      <c r="I2776" s="4">
        <f t="shared" si="518"/>
        <v>56972.076000381996</v>
      </c>
      <c r="J2776" s="25">
        <f t="shared" si="525"/>
        <v>53525.958336159667</v>
      </c>
      <c r="K2776" s="15">
        <f t="shared" si="519"/>
        <v>53561.588395058701</v>
      </c>
      <c r="L2776" s="36">
        <f t="shared" si="520"/>
        <v>3448.4116049412987</v>
      </c>
      <c r="M2776" s="36">
        <f t="shared" si="521"/>
        <v>3448.4116049412987</v>
      </c>
      <c r="N2776" s="36">
        <f t="shared" si="522"/>
        <v>6.0487837308214325E-2</v>
      </c>
      <c r="O2776" s="36">
        <f t="shared" si="523"/>
        <v>11891542.597093824</v>
      </c>
      <c r="P2776" s="35">
        <f t="shared" si="526"/>
        <v>11891542.597093824</v>
      </c>
    </row>
    <row r="2777" spans="1:16" ht="17" x14ac:dyDescent="0.4">
      <c r="A2777" s="1">
        <v>2776</v>
      </c>
      <c r="B2777" s="21">
        <v>42589</v>
      </c>
      <c r="C2777" s="43">
        <v>4</v>
      </c>
      <c r="D2777" s="22">
        <v>52292</v>
      </c>
      <c r="E2777" s="25">
        <f t="shared" si="527"/>
        <v>58730.5</v>
      </c>
      <c r="F2777" s="25">
        <f t="shared" si="528"/>
        <v>58391.125</v>
      </c>
      <c r="G2777" s="25">
        <f t="shared" si="517"/>
        <v>0.89554705445390892</v>
      </c>
      <c r="H2777" s="25">
        <f t="shared" si="524"/>
        <v>1.0012225194949984</v>
      </c>
      <c r="I2777" s="4">
        <f t="shared" si="518"/>
        <v>52228.150068353738</v>
      </c>
      <c r="J2777" s="25">
        <f t="shared" si="525"/>
        <v>53526.49900222251</v>
      </c>
      <c r="K2777" s="15">
        <f t="shared" si="519"/>
        <v>53591.936190751738</v>
      </c>
      <c r="L2777" s="36">
        <f t="shared" si="520"/>
        <v>-1299.9361907517377</v>
      </c>
      <c r="M2777" s="36">
        <f t="shared" si="521"/>
        <v>1299.9361907517377</v>
      </c>
      <c r="N2777" s="36">
        <f t="shared" si="522"/>
        <v>2.485917904749747E-2</v>
      </c>
      <c r="O2777" s="36">
        <f t="shared" si="523"/>
        <v>1689834.1000261384</v>
      </c>
      <c r="P2777" s="35">
        <f t="shared" si="526"/>
        <v>1689834.1000261384</v>
      </c>
    </row>
    <row r="2778" spans="1:16" ht="17" x14ac:dyDescent="0.4">
      <c r="A2778" s="1">
        <v>2777</v>
      </c>
      <c r="B2778" s="21">
        <v>42590</v>
      </c>
      <c r="C2778" s="43">
        <v>1</v>
      </c>
      <c r="D2778" s="22">
        <v>61339</v>
      </c>
      <c r="E2778" s="25">
        <f t="shared" si="527"/>
        <v>58051.75</v>
      </c>
      <c r="F2778" s="25">
        <f t="shared" si="528"/>
        <v>58772.5</v>
      </c>
      <c r="G2778" s="25">
        <f t="shared" si="517"/>
        <v>1.0436683823216641</v>
      </c>
      <c r="H2778" s="25">
        <f t="shared" si="524"/>
        <v>0.99908176007043725</v>
      </c>
      <c r="I2778" s="4">
        <f t="shared" si="518"/>
        <v>61395.37568544488</v>
      </c>
      <c r="J2778" s="25">
        <f t="shared" si="525"/>
        <v>53527.039668285353</v>
      </c>
      <c r="K2778" s="15">
        <f t="shared" si="519"/>
        <v>53477.889003150645</v>
      </c>
      <c r="L2778" s="36">
        <f t="shared" si="520"/>
        <v>7861.1109968493547</v>
      </c>
      <c r="M2778" s="36">
        <f t="shared" si="521"/>
        <v>7861.1109968493547</v>
      </c>
      <c r="N2778" s="36">
        <f t="shared" si="522"/>
        <v>0.12815844726600295</v>
      </c>
      <c r="O2778" s="36">
        <f t="shared" si="523"/>
        <v>61797066.104785852</v>
      </c>
      <c r="P2778" s="35">
        <f t="shared" si="526"/>
        <v>61797066.104785852</v>
      </c>
    </row>
    <row r="2779" spans="1:16" ht="17" x14ac:dyDescent="0.4">
      <c r="A2779" s="1">
        <v>2778</v>
      </c>
      <c r="B2779" s="21">
        <v>42591</v>
      </c>
      <c r="C2779" s="43">
        <v>2</v>
      </c>
      <c r="D2779" s="22">
        <v>61566</v>
      </c>
      <c r="E2779" s="25">
        <f t="shared" si="527"/>
        <v>59493.25</v>
      </c>
      <c r="F2779" s="25">
        <f t="shared" si="528"/>
        <v>59327</v>
      </c>
      <c r="G2779" s="25">
        <f t="shared" si="517"/>
        <v>1.0377399834813827</v>
      </c>
      <c r="H2779" s="25">
        <f t="shared" si="524"/>
        <v>0.99903006100488578</v>
      </c>
      <c r="I2779" s="4">
        <f t="shared" si="518"/>
        <v>61625.773240570095</v>
      </c>
      <c r="J2779" s="25">
        <f t="shared" si="525"/>
        <v>53527.580334348197</v>
      </c>
      <c r="K2779" s="15">
        <f t="shared" si="519"/>
        <v>53475.661846867806</v>
      </c>
      <c r="L2779" s="36">
        <f t="shared" si="520"/>
        <v>8090.3381531321938</v>
      </c>
      <c r="M2779" s="36">
        <f t="shared" si="521"/>
        <v>8090.3381531321938</v>
      </c>
      <c r="N2779" s="36">
        <f t="shared" si="522"/>
        <v>0.13140918937615231</v>
      </c>
      <c r="O2779" s="36">
        <f t="shared" si="523"/>
        <v>65453571.432026438</v>
      </c>
      <c r="P2779" s="35">
        <f t="shared" si="526"/>
        <v>65453571.432026438</v>
      </c>
    </row>
    <row r="2780" spans="1:16" ht="17" x14ac:dyDescent="0.4">
      <c r="A2780" s="1">
        <v>2779</v>
      </c>
      <c r="B2780" s="21">
        <v>42592</v>
      </c>
      <c r="C2780" s="43">
        <v>3</v>
      </c>
      <c r="D2780" s="22">
        <v>62776</v>
      </c>
      <c r="E2780" s="25">
        <f t="shared" si="527"/>
        <v>59160.75</v>
      </c>
      <c r="F2780" s="25">
        <f t="shared" si="528"/>
        <v>59392.875</v>
      </c>
      <c r="G2780" s="25">
        <f t="shared" si="517"/>
        <v>1.0569617988689721</v>
      </c>
      <c r="H2780" s="25">
        <f t="shared" si="524"/>
        <v>1.0006656594296783</v>
      </c>
      <c r="I2780" s="4">
        <f t="shared" si="518"/>
        <v>62734.240361339769</v>
      </c>
      <c r="J2780" s="25">
        <f t="shared" si="525"/>
        <v>53528.12100041104</v>
      </c>
      <c r="K2780" s="15">
        <f t="shared" si="519"/>
        <v>53563.752498907925</v>
      </c>
      <c r="L2780" s="36">
        <f t="shared" si="520"/>
        <v>9212.2475010920753</v>
      </c>
      <c r="M2780" s="36">
        <f t="shared" si="521"/>
        <v>9212.2475010920753</v>
      </c>
      <c r="N2780" s="36">
        <f t="shared" si="522"/>
        <v>0.14674792119746519</v>
      </c>
      <c r="O2780" s="36">
        <f t="shared" si="523"/>
        <v>84865504.021377191</v>
      </c>
      <c r="P2780" s="35">
        <f t="shared" si="526"/>
        <v>84865504.021377191</v>
      </c>
    </row>
    <row r="2781" spans="1:16" ht="17" x14ac:dyDescent="0.4">
      <c r="A2781" s="1">
        <v>2780</v>
      </c>
      <c r="B2781" s="21">
        <v>42593</v>
      </c>
      <c r="C2781" s="43">
        <v>4</v>
      </c>
      <c r="D2781" s="22">
        <v>50962</v>
      </c>
      <c r="E2781" s="25">
        <f t="shared" si="527"/>
        <v>59625</v>
      </c>
      <c r="F2781" s="25">
        <f t="shared" si="528"/>
        <v>58977.25</v>
      </c>
      <c r="G2781" s="25">
        <f t="shared" si="517"/>
        <v>0.8640959013857038</v>
      </c>
      <c r="H2781" s="25">
        <f t="shared" si="524"/>
        <v>1.0012225194949984</v>
      </c>
      <c r="I2781" s="4">
        <f t="shared" si="518"/>
        <v>50899.774033952483</v>
      </c>
      <c r="J2781" s="25">
        <f t="shared" si="525"/>
        <v>53528.661666473883</v>
      </c>
      <c r="K2781" s="15">
        <f t="shared" si="519"/>
        <v>53594.101498902324</v>
      </c>
      <c r="L2781" s="36">
        <f t="shared" si="520"/>
        <v>-2632.1014989023242</v>
      </c>
      <c r="M2781" s="36">
        <f t="shared" si="521"/>
        <v>2632.1014989023242</v>
      </c>
      <c r="N2781" s="36">
        <f t="shared" si="522"/>
        <v>5.1648316371067156E-2</v>
      </c>
      <c r="O2781" s="36">
        <f t="shared" si="523"/>
        <v>6927958.3005238622</v>
      </c>
      <c r="P2781" s="35">
        <f t="shared" si="526"/>
        <v>6927958.3005238622</v>
      </c>
    </row>
    <row r="2782" spans="1:16" ht="17" x14ac:dyDescent="0.4">
      <c r="A2782" s="1">
        <v>2781</v>
      </c>
      <c r="B2782" s="21">
        <v>42594</v>
      </c>
      <c r="C2782" s="43">
        <v>1</v>
      </c>
      <c r="D2782" s="22">
        <v>63196</v>
      </c>
      <c r="E2782" s="25">
        <f t="shared" si="527"/>
        <v>58329.5</v>
      </c>
      <c r="F2782" s="25">
        <f t="shared" si="528"/>
        <v>56976.75</v>
      </c>
      <c r="G2782" s="25">
        <f t="shared" si="517"/>
        <v>1.1091541725352885</v>
      </c>
      <c r="H2782" s="25">
        <f t="shared" si="524"/>
        <v>0.99908176007043725</v>
      </c>
      <c r="I2782" s="4">
        <f t="shared" si="518"/>
        <v>63254.082424189743</v>
      </c>
      <c r="J2782" s="25">
        <f t="shared" si="525"/>
        <v>53529.202332536734</v>
      </c>
      <c r="K2782" s="15">
        <f t="shared" si="519"/>
        <v>53480.049681557357</v>
      </c>
      <c r="L2782" s="36">
        <f t="shared" si="520"/>
        <v>9715.950318442643</v>
      </c>
      <c r="M2782" s="36">
        <f t="shared" si="521"/>
        <v>9715.950318442643</v>
      </c>
      <c r="N2782" s="36">
        <f t="shared" si="522"/>
        <v>0.15374312169192106</v>
      </c>
      <c r="O2782" s="36">
        <f t="shared" si="523"/>
        <v>94399690.590445697</v>
      </c>
      <c r="P2782" s="35">
        <f t="shared" si="526"/>
        <v>94399690.590445697</v>
      </c>
    </row>
    <row r="2783" spans="1:16" ht="17" x14ac:dyDescent="0.4">
      <c r="A2783" s="1">
        <v>2782</v>
      </c>
      <c r="B2783" s="21">
        <v>42595</v>
      </c>
      <c r="C2783" s="43">
        <v>2</v>
      </c>
      <c r="D2783" s="22">
        <v>56384</v>
      </c>
      <c r="E2783" s="25">
        <f t="shared" si="527"/>
        <v>55624</v>
      </c>
      <c r="F2783" s="25">
        <f t="shared" si="528"/>
        <v>55849.625</v>
      </c>
      <c r="G2783" s="25">
        <f t="shared" si="517"/>
        <v>1.0095681036354318</v>
      </c>
      <c r="H2783" s="25">
        <f t="shared" si="524"/>
        <v>0.99903006100488578</v>
      </c>
      <c r="I2783" s="4">
        <f t="shared" si="518"/>
        <v>56438.742136833709</v>
      </c>
      <c r="J2783" s="25">
        <f t="shared" si="525"/>
        <v>53529.742998599577</v>
      </c>
      <c r="K2783" s="15">
        <f t="shared" si="519"/>
        <v>53477.822413466791</v>
      </c>
      <c r="L2783" s="36">
        <f t="shared" si="520"/>
        <v>2906.1775865332093</v>
      </c>
      <c r="M2783" s="36">
        <f t="shared" si="521"/>
        <v>2906.1775865332093</v>
      </c>
      <c r="N2783" s="36">
        <f t="shared" si="522"/>
        <v>5.1542593404746193E-2</v>
      </c>
      <c r="O2783" s="36">
        <f t="shared" si="523"/>
        <v>8445868.1644679885</v>
      </c>
      <c r="P2783" s="35">
        <f t="shared" si="526"/>
        <v>8445868.1644679885</v>
      </c>
    </row>
    <row r="2784" spans="1:16" ht="17" x14ac:dyDescent="0.4">
      <c r="A2784" s="1">
        <v>2783</v>
      </c>
      <c r="B2784" s="21">
        <v>42596</v>
      </c>
      <c r="C2784" s="43">
        <v>3</v>
      </c>
      <c r="D2784" s="22">
        <v>51954</v>
      </c>
      <c r="E2784" s="25">
        <f t="shared" si="527"/>
        <v>56075.25</v>
      </c>
      <c r="F2784" s="25">
        <f t="shared" si="528"/>
        <v>56020.25</v>
      </c>
      <c r="G2784" s="25">
        <f t="shared" si="517"/>
        <v>0.92741464024169828</v>
      </c>
      <c r="H2784" s="25">
        <f t="shared" si="524"/>
        <v>1.0006656594296783</v>
      </c>
      <c r="I2784" s="4">
        <f t="shared" si="518"/>
        <v>51919.439335622628</v>
      </c>
      <c r="J2784" s="25">
        <f t="shared" si="525"/>
        <v>53530.28366466242</v>
      </c>
      <c r="K2784" s="15">
        <f t="shared" si="519"/>
        <v>53565.916602757155</v>
      </c>
      <c r="L2784" s="36">
        <f t="shared" si="520"/>
        <v>-1611.9166027571555</v>
      </c>
      <c r="M2784" s="36">
        <f t="shared" si="521"/>
        <v>1611.9166027571555</v>
      </c>
      <c r="N2784" s="36">
        <f t="shared" si="522"/>
        <v>3.1025842144149739E-2</v>
      </c>
      <c r="O2784" s="36">
        <f t="shared" si="523"/>
        <v>2598275.1342441696</v>
      </c>
      <c r="P2784" s="35">
        <f t="shared" si="526"/>
        <v>2598275.1342441696</v>
      </c>
    </row>
    <row r="2785" spans="1:16" ht="17" x14ac:dyDescent="0.4">
      <c r="A2785" s="1">
        <v>2784</v>
      </c>
      <c r="B2785" s="21">
        <v>42597</v>
      </c>
      <c r="C2785" s="43">
        <v>4</v>
      </c>
      <c r="D2785" s="22">
        <v>52767</v>
      </c>
      <c r="E2785" s="25">
        <f t="shared" si="527"/>
        <v>55965.25</v>
      </c>
      <c r="F2785" s="25">
        <f t="shared" si="528"/>
        <v>56942.25</v>
      </c>
      <c r="G2785" s="25">
        <f t="shared" si="517"/>
        <v>0.92667571091764023</v>
      </c>
      <c r="H2785" s="25">
        <f t="shared" si="524"/>
        <v>1.0012225194949984</v>
      </c>
      <c r="I2785" s="4">
        <f t="shared" si="518"/>
        <v>52702.570080639896</v>
      </c>
      <c r="J2785" s="25">
        <f t="shared" si="525"/>
        <v>53530.824330725263</v>
      </c>
      <c r="K2785" s="15">
        <f t="shared" si="519"/>
        <v>53596.266807052911</v>
      </c>
      <c r="L2785" s="36">
        <f t="shared" si="520"/>
        <v>-829.26680705291074</v>
      </c>
      <c r="M2785" s="36">
        <f t="shared" si="521"/>
        <v>829.26680705291074</v>
      </c>
      <c r="N2785" s="36">
        <f t="shared" si="522"/>
        <v>1.5715633010269878E-2</v>
      </c>
      <c r="O2785" s="36">
        <f t="shared" si="523"/>
        <v>687683.43727972952</v>
      </c>
      <c r="P2785" s="35">
        <f t="shared" si="526"/>
        <v>687683.43727972952</v>
      </c>
    </row>
    <row r="2786" spans="1:16" ht="17" x14ac:dyDescent="0.4">
      <c r="A2786" s="1">
        <v>2785</v>
      </c>
      <c r="B2786" s="21">
        <v>42598</v>
      </c>
      <c r="C2786" s="43">
        <v>1</v>
      </c>
      <c r="D2786" s="22">
        <v>62756</v>
      </c>
      <c r="E2786" s="25">
        <f t="shared" si="527"/>
        <v>57919.25</v>
      </c>
      <c r="F2786" s="25">
        <f t="shared" si="528"/>
        <v>57903.75</v>
      </c>
      <c r="G2786" s="25">
        <f t="shared" si="517"/>
        <v>1.0837985449992444</v>
      </c>
      <c r="H2786" s="25">
        <f t="shared" si="524"/>
        <v>0.99908176007043725</v>
      </c>
      <c r="I2786" s="4">
        <f t="shared" si="518"/>
        <v>62813.678027287351</v>
      </c>
      <c r="J2786" s="25">
        <f t="shared" si="525"/>
        <v>53531.364996788107</v>
      </c>
      <c r="K2786" s="15">
        <f t="shared" si="519"/>
        <v>53482.210359964061</v>
      </c>
      <c r="L2786" s="36">
        <f t="shared" si="520"/>
        <v>9273.7896400359386</v>
      </c>
      <c r="M2786" s="36">
        <f t="shared" si="521"/>
        <v>9273.7896400359386</v>
      </c>
      <c r="N2786" s="36">
        <f t="shared" si="522"/>
        <v>0.14777534642163201</v>
      </c>
      <c r="O2786" s="36">
        <f t="shared" si="523"/>
        <v>86003174.287637904</v>
      </c>
      <c r="P2786" s="35">
        <f t="shared" si="526"/>
        <v>86003174.287637904</v>
      </c>
    </row>
    <row r="2787" spans="1:16" ht="17" x14ac:dyDescent="0.4">
      <c r="A2787" s="1">
        <v>2786</v>
      </c>
      <c r="B2787" s="21">
        <v>42599</v>
      </c>
      <c r="C2787" s="43">
        <v>2</v>
      </c>
      <c r="D2787" s="22">
        <v>64200</v>
      </c>
      <c r="E2787" s="25">
        <f t="shared" si="527"/>
        <v>57888.25</v>
      </c>
      <c r="F2787" s="25">
        <f t="shared" si="528"/>
        <v>59516</v>
      </c>
      <c r="G2787" s="25">
        <f t="shared" si="517"/>
        <v>1.078701525640164</v>
      </c>
      <c r="H2787" s="25">
        <f t="shared" si="524"/>
        <v>0.99903006100488578</v>
      </c>
      <c r="I2787" s="4">
        <f t="shared" si="518"/>
        <v>64262.330540307965</v>
      </c>
      <c r="J2787" s="25">
        <f t="shared" si="525"/>
        <v>53531.905662850957</v>
      </c>
      <c r="K2787" s="15">
        <f t="shared" si="519"/>
        <v>53479.982980065783</v>
      </c>
      <c r="L2787" s="36">
        <f t="shared" si="520"/>
        <v>10720.017019934217</v>
      </c>
      <c r="M2787" s="36">
        <f t="shared" si="521"/>
        <v>10720.017019934217</v>
      </c>
      <c r="N2787" s="36">
        <f t="shared" si="522"/>
        <v>0.16697845825442706</v>
      </c>
      <c r="O2787" s="36">
        <f t="shared" si="523"/>
        <v>114918764.9076793</v>
      </c>
      <c r="P2787" s="35">
        <f t="shared" si="526"/>
        <v>114918764.9076793</v>
      </c>
    </row>
    <row r="2788" spans="1:16" ht="17" x14ac:dyDescent="0.4">
      <c r="A2788" s="1">
        <v>2787</v>
      </c>
      <c r="B2788" s="21">
        <v>42600</v>
      </c>
      <c r="C2788" s="43">
        <v>3</v>
      </c>
      <c r="D2788" s="22">
        <v>51830</v>
      </c>
      <c r="E2788" s="25">
        <f t="shared" si="527"/>
        <v>61143.75</v>
      </c>
      <c r="F2788" s="25">
        <f t="shared" si="528"/>
        <v>60858.875</v>
      </c>
      <c r="G2788" s="25">
        <f t="shared" si="517"/>
        <v>0.85164242684407165</v>
      </c>
      <c r="H2788" s="25">
        <f t="shared" si="524"/>
        <v>1.0006656594296783</v>
      </c>
      <c r="I2788" s="4">
        <f t="shared" si="518"/>
        <v>51795.521822483752</v>
      </c>
      <c r="J2788" s="25">
        <f t="shared" si="525"/>
        <v>53532.4463289138</v>
      </c>
      <c r="K2788" s="15">
        <f t="shared" si="519"/>
        <v>53568.080706606394</v>
      </c>
      <c r="L2788" s="36">
        <f t="shared" si="520"/>
        <v>-1738.0807066063935</v>
      </c>
      <c r="M2788" s="36">
        <f t="shared" si="521"/>
        <v>1738.0807066063935</v>
      </c>
      <c r="N2788" s="36">
        <f t="shared" si="522"/>
        <v>3.3534260208496883E-2</v>
      </c>
      <c r="O2788" s="36">
        <f t="shared" si="523"/>
        <v>3020924.5426773801</v>
      </c>
      <c r="P2788" s="35">
        <f t="shared" si="526"/>
        <v>3020924.5426773801</v>
      </c>
    </row>
    <row r="2789" spans="1:16" ht="17" x14ac:dyDescent="0.4">
      <c r="A2789" s="1">
        <v>2788</v>
      </c>
      <c r="B2789" s="21">
        <v>42601</v>
      </c>
      <c r="C2789" s="43">
        <v>4</v>
      </c>
      <c r="D2789" s="22">
        <v>65789</v>
      </c>
      <c r="E2789" s="25">
        <f t="shared" si="527"/>
        <v>60574</v>
      </c>
      <c r="F2789" s="25">
        <f t="shared" si="528"/>
        <v>59342</v>
      </c>
      <c r="G2789" s="25">
        <f t="shared" si="517"/>
        <v>1.1086414343972228</v>
      </c>
      <c r="H2789" s="25">
        <f t="shared" si="524"/>
        <v>1.0012225194949984</v>
      </c>
      <c r="I2789" s="4">
        <f t="shared" si="518"/>
        <v>65708.669870093392</v>
      </c>
      <c r="J2789" s="25">
        <f t="shared" si="525"/>
        <v>53532.986994976643</v>
      </c>
      <c r="K2789" s="15">
        <f t="shared" si="519"/>
        <v>53598.432115203497</v>
      </c>
      <c r="L2789" s="36">
        <f t="shared" si="520"/>
        <v>12190.567884796503</v>
      </c>
      <c r="M2789" s="36">
        <f t="shared" si="521"/>
        <v>12190.567884796503</v>
      </c>
      <c r="N2789" s="36">
        <f t="shared" si="522"/>
        <v>0.18529796599426199</v>
      </c>
      <c r="O2789" s="36">
        <f t="shared" si="523"/>
        <v>148609945.35383189</v>
      </c>
      <c r="P2789" s="35">
        <f t="shared" si="526"/>
        <v>148609945.35383189</v>
      </c>
    </row>
    <row r="2790" spans="1:16" ht="17" x14ac:dyDescent="0.4">
      <c r="A2790" s="1">
        <v>2789</v>
      </c>
      <c r="B2790" s="21">
        <v>42602</v>
      </c>
      <c r="C2790" s="43">
        <v>1</v>
      </c>
      <c r="D2790" s="22">
        <v>60477</v>
      </c>
      <c r="E2790" s="25">
        <f t="shared" si="527"/>
        <v>58110</v>
      </c>
      <c r="F2790" s="25">
        <f t="shared" si="528"/>
        <v>59579.875</v>
      </c>
      <c r="G2790" s="25">
        <f t="shared" si="517"/>
        <v>1.0150575173244321</v>
      </c>
      <c r="H2790" s="25">
        <f t="shared" si="524"/>
        <v>0.99908176007043725</v>
      </c>
      <c r="I2790" s="4">
        <f t="shared" si="518"/>
        <v>60532.58343514974</v>
      </c>
      <c r="J2790" s="25">
        <f t="shared" si="525"/>
        <v>53533.527661039487</v>
      </c>
      <c r="K2790" s="15">
        <f t="shared" si="519"/>
        <v>53484.371038370766</v>
      </c>
      <c r="L2790" s="36">
        <f t="shared" si="520"/>
        <v>6992.6289616292343</v>
      </c>
      <c r="M2790" s="36">
        <f t="shared" si="521"/>
        <v>6992.6289616292343</v>
      </c>
      <c r="N2790" s="36">
        <f t="shared" si="522"/>
        <v>0.11562460045354819</v>
      </c>
      <c r="O2790" s="36">
        <f t="shared" si="523"/>
        <v>48896859.795015946</v>
      </c>
      <c r="P2790" s="35">
        <f t="shared" si="526"/>
        <v>48896859.795015946</v>
      </c>
    </row>
    <row r="2791" spans="1:16" ht="17" x14ac:dyDescent="0.4">
      <c r="A2791" s="1">
        <v>2790</v>
      </c>
      <c r="B2791" s="21">
        <v>42603</v>
      </c>
      <c r="C2791" s="43">
        <v>2</v>
      </c>
      <c r="D2791" s="22">
        <v>54344</v>
      </c>
      <c r="E2791" s="25">
        <f t="shared" si="527"/>
        <v>61049.75</v>
      </c>
      <c r="F2791" s="25">
        <f t="shared" si="528"/>
        <v>61025.5</v>
      </c>
      <c r="G2791" s="25">
        <f t="shared" si="517"/>
        <v>0.89051298227790021</v>
      </c>
      <c r="H2791" s="25">
        <f t="shared" si="524"/>
        <v>0.99903006100488578</v>
      </c>
      <c r="I2791" s="4">
        <f t="shared" si="518"/>
        <v>54396.761540225794</v>
      </c>
      <c r="J2791" s="25">
        <f t="shared" si="525"/>
        <v>53534.06832710233</v>
      </c>
      <c r="K2791" s="15">
        <f t="shared" si="519"/>
        <v>53482.143546664767</v>
      </c>
      <c r="L2791" s="36">
        <f t="shared" si="520"/>
        <v>861.8564533352328</v>
      </c>
      <c r="M2791" s="36">
        <f t="shared" si="521"/>
        <v>861.8564533352328</v>
      </c>
      <c r="N2791" s="36">
        <f t="shared" si="522"/>
        <v>1.5859275234344782E-2</v>
      </c>
      <c r="O2791" s="36">
        <f t="shared" si="523"/>
        <v>742796.54615558626</v>
      </c>
      <c r="P2791" s="35">
        <f t="shared" si="526"/>
        <v>742796.54615558626</v>
      </c>
    </row>
    <row r="2792" spans="1:16" ht="17" x14ac:dyDescent="0.4">
      <c r="A2792" s="1">
        <v>2791</v>
      </c>
      <c r="B2792" s="21">
        <v>42604</v>
      </c>
      <c r="C2792" s="43">
        <v>3</v>
      </c>
      <c r="D2792" s="22">
        <v>63589</v>
      </c>
      <c r="E2792" s="25">
        <f t="shared" si="527"/>
        <v>61001.25</v>
      </c>
      <c r="F2792" s="25">
        <f t="shared" si="528"/>
        <v>61647.25</v>
      </c>
      <c r="G2792" s="25">
        <f t="shared" si="517"/>
        <v>1.0314977553743274</v>
      </c>
      <c r="H2792" s="25">
        <f t="shared" si="524"/>
        <v>1.0006656594296783</v>
      </c>
      <c r="I2792" s="4">
        <f t="shared" si="518"/>
        <v>63546.699540226109</v>
      </c>
      <c r="J2792" s="25">
        <f t="shared" si="525"/>
        <v>53534.608993165173</v>
      </c>
      <c r="K2792" s="15">
        <f t="shared" si="519"/>
        <v>53570.244810455617</v>
      </c>
      <c r="L2792" s="36">
        <f t="shared" si="520"/>
        <v>10018.755189544383</v>
      </c>
      <c r="M2792" s="36">
        <f t="shared" si="521"/>
        <v>10018.755189544383</v>
      </c>
      <c r="N2792" s="36">
        <f t="shared" si="522"/>
        <v>0.15755484737209868</v>
      </c>
      <c r="O2792" s="36">
        <f t="shared" si="523"/>
        <v>100375455.54802251</v>
      </c>
      <c r="P2792" s="35">
        <f t="shared" si="526"/>
        <v>100375455.54802251</v>
      </c>
    </row>
    <row r="2793" spans="1:16" ht="17" x14ac:dyDescent="0.4">
      <c r="A2793" s="1">
        <v>2792</v>
      </c>
      <c r="B2793" s="21">
        <v>42605</v>
      </c>
      <c r="C2793" s="43">
        <v>4</v>
      </c>
      <c r="D2793" s="22">
        <v>65595</v>
      </c>
      <c r="E2793" s="25">
        <f t="shared" si="527"/>
        <v>62293.25</v>
      </c>
      <c r="F2793" s="25">
        <f t="shared" si="528"/>
        <v>62055.75</v>
      </c>
      <c r="G2793" s="25">
        <f t="shared" si="517"/>
        <v>1.0570333933600029</v>
      </c>
      <c r="H2793" s="25">
        <f t="shared" si="524"/>
        <v>1.0012225194949984</v>
      </c>
      <c r="I2793" s="4">
        <f t="shared" si="518"/>
        <v>65514.906749285998</v>
      </c>
      <c r="J2793" s="25">
        <f t="shared" si="525"/>
        <v>53535.149659228024</v>
      </c>
      <c r="K2793" s="15">
        <f t="shared" si="519"/>
        <v>53600.597423354084</v>
      </c>
      <c r="L2793" s="36">
        <f t="shared" si="520"/>
        <v>11994.402576645916</v>
      </c>
      <c r="M2793" s="36">
        <f t="shared" si="521"/>
        <v>11994.402576645916</v>
      </c>
      <c r="N2793" s="36">
        <f t="shared" si="522"/>
        <v>0.18285543984520033</v>
      </c>
      <c r="O2793" s="36">
        <f t="shared" si="523"/>
        <v>143865693.17065018</v>
      </c>
      <c r="P2793" s="35">
        <f t="shared" si="526"/>
        <v>143865693.17065018</v>
      </c>
    </row>
    <row r="2794" spans="1:16" ht="17" x14ac:dyDescent="0.4">
      <c r="A2794" s="1">
        <v>2793</v>
      </c>
      <c r="B2794" s="21">
        <v>42606</v>
      </c>
      <c r="C2794" s="43">
        <v>1</v>
      </c>
      <c r="D2794" s="22">
        <v>65645</v>
      </c>
      <c r="E2794" s="25">
        <f t="shared" si="527"/>
        <v>61818.25</v>
      </c>
      <c r="F2794" s="25">
        <f t="shared" si="528"/>
        <v>61771.75</v>
      </c>
      <c r="G2794" s="25">
        <f t="shared" si="517"/>
        <v>1.0627026108212896</v>
      </c>
      <c r="H2794" s="25">
        <f t="shared" si="524"/>
        <v>0.99908176007043725</v>
      </c>
      <c r="I2794" s="4">
        <f t="shared" si="518"/>
        <v>65705.333260585103</v>
      </c>
      <c r="J2794" s="25">
        <f t="shared" si="525"/>
        <v>53535.690325290867</v>
      </c>
      <c r="K2794" s="15">
        <f t="shared" si="519"/>
        <v>53486.531716777477</v>
      </c>
      <c r="L2794" s="36">
        <f t="shared" si="520"/>
        <v>12158.468283222523</v>
      </c>
      <c r="M2794" s="36">
        <f t="shared" si="521"/>
        <v>12158.468283222523</v>
      </c>
      <c r="N2794" s="36">
        <f t="shared" si="522"/>
        <v>0.1852154510354562</v>
      </c>
      <c r="O2794" s="36">
        <f t="shared" si="523"/>
        <v>147828350.99412805</v>
      </c>
      <c r="P2794" s="35">
        <f t="shared" si="526"/>
        <v>147828350.99412805</v>
      </c>
    </row>
    <row r="2795" spans="1:16" ht="17" x14ac:dyDescent="0.4">
      <c r="A2795" s="1">
        <v>2794</v>
      </c>
      <c r="B2795" s="21">
        <v>42607</v>
      </c>
      <c r="C2795" s="43">
        <v>2</v>
      </c>
      <c r="D2795" s="22">
        <v>52444</v>
      </c>
      <c r="E2795" s="25">
        <f t="shared" si="527"/>
        <v>61725.25</v>
      </c>
      <c r="F2795" s="25">
        <f t="shared" si="528"/>
        <v>60440.25</v>
      </c>
      <c r="G2795" s="25">
        <f t="shared" si="517"/>
        <v>0.86769991851456607</v>
      </c>
      <c r="H2795" s="25">
        <f t="shared" si="524"/>
        <v>0.99903006100488578</v>
      </c>
      <c r="I2795" s="4">
        <f t="shared" si="518"/>
        <v>52494.9168669145</v>
      </c>
      <c r="J2795" s="25">
        <f t="shared" si="525"/>
        <v>53536.23099135371</v>
      </c>
      <c r="K2795" s="15">
        <f t="shared" si="519"/>
        <v>53484.304113263752</v>
      </c>
      <c r="L2795" s="36">
        <f t="shared" si="520"/>
        <v>-1040.3041132637518</v>
      </c>
      <c r="M2795" s="36">
        <f t="shared" si="521"/>
        <v>1040.3041132637518</v>
      </c>
      <c r="N2795" s="36">
        <f t="shared" si="522"/>
        <v>1.9836475350159252E-2</v>
      </c>
      <c r="O2795" s="36">
        <f t="shared" si="523"/>
        <v>1082232.6480734809</v>
      </c>
      <c r="P2795" s="35">
        <f t="shared" si="526"/>
        <v>1082232.6480734809</v>
      </c>
    </row>
    <row r="2796" spans="1:16" ht="17" x14ac:dyDescent="0.4">
      <c r="A2796" s="1">
        <v>2795</v>
      </c>
      <c r="B2796" s="21">
        <v>42608</v>
      </c>
      <c r="C2796" s="43">
        <v>3</v>
      </c>
      <c r="D2796" s="22">
        <v>63217</v>
      </c>
      <c r="E2796" s="25">
        <f t="shared" si="527"/>
        <v>59155.25</v>
      </c>
      <c r="F2796" s="25">
        <f t="shared" si="528"/>
        <v>57431</v>
      </c>
      <c r="G2796" s="25">
        <f t="shared" si="517"/>
        <v>1.1007469833365255</v>
      </c>
      <c r="H2796" s="25">
        <f t="shared" si="524"/>
        <v>1.0006656594296783</v>
      </c>
      <c r="I2796" s="4">
        <f t="shared" si="518"/>
        <v>63174.94700080948</v>
      </c>
      <c r="J2796" s="25">
        <f t="shared" si="525"/>
        <v>53536.771657416553</v>
      </c>
      <c r="K2796" s="15">
        <f t="shared" si="519"/>
        <v>53572.408914304848</v>
      </c>
      <c r="L2796" s="36">
        <f t="shared" si="520"/>
        <v>9644.5910856951523</v>
      </c>
      <c r="M2796" s="36">
        <f t="shared" si="521"/>
        <v>9644.5910856951523</v>
      </c>
      <c r="N2796" s="36">
        <f t="shared" si="522"/>
        <v>0.15256325174707994</v>
      </c>
      <c r="O2796" s="36">
        <f t="shared" si="523"/>
        <v>93018137.21027039</v>
      </c>
      <c r="P2796" s="35">
        <f t="shared" si="526"/>
        <v>93018137.21027039</v>
      </c>
    </row>
    <row r="2797" spans="1:16" ht="17" x14ac:dyDescent="0.4">
      <c r="A2797" s="1">
        <v>2796</v>
      </c>
      <c r="B2797" s="21">
        <v>42609</v>
      </c>
      <c r="C2797" s="43">
        <v>4</v>
      </c>
      <c r="D2797" s="22">
        <v>55315</v>
      </c>
      <c r="E2797" s="25">
        <f t="shared" si="527"/>
        <v>55706.75</v>
      </c>
      <c r="F2797" s="25">
        <f t="shared" si="528"/>
        <v>57161.625</v>
      </c>
      <c r="G2797" s="25">
        <f t="shared" ref="G2797:G2860" si="529">D2797/F2797</f>
        <v>0.96769467278090848</v>
      </c>
      <c r="H2797" s="25">
        <f t="shared" si="524"/>
        <v>1.0012225194949984</v>
      </c>
      <c r="I2797" s="4">
        <f t="shared" ref="I2797:I2860" si="530">D2797/H2797</f>
        <v>55247.458904440202</v>
      </c>
      <c r="J2797" s="25">
        <f t="shared" si="525"/>
        <v>53537.312323479397</v>
      </c>
      <c r="K2797" s="15">
        <f t="shared" ref="K2797:K2860" si="531">H2797*J2797</f>
        <v>53602.76273150467</v>
      </c>
      <c r="L2797" s="36">
        <f t="shared" ref="L2797:L2860" si="532">D2797-K2797</f>
        <v>1712.2372684953298</v>
      </c>
      <c r="M2797" s="36">
        <f t="shared" ref="M2797:M2860" si="533">ABS(L2797)</f>
        <v>1712.2372684953298</v>
      </c>
      <c r="N2797" s="36">
        <f t="shared" ref="N2797:N2860" si="534">M2797/D2797</f>
        <v>3.0954302964753318E-2</v>
      </c>
      <c r="O2797" s="36">
        <f t="shared" ref="O2797:O2860" si="535">L2797^2</f>
        <v>2931756.4636243479</v>
      </c>
      <c r="P2797" s="35">
        <f t="shared" si="526"/>
        <v>2931756.4636243479</v>
      </c>
    </row>
    <row r="2798" spans="1:16" ht="17" x14ac:dyDescent="0.4">
      <c r="A2798" s="1">
        <v>2797</v>
      </c>
      <c r="B2798" s="21">
        <v>42610</v>
      </c>
      <c r="C2798" s="43">
        <v>1</v>
      </c>
      <c r="D2798" s="22">
        <v>51851</v>
      </c>
      <c r="E2798" s="25">
        <f t="shared" si="527"/>
        <v>58616.5</v>
      </c>
      <c r="F2798" s="25">
        <f t="shared" si="528"/>
        <v>58958.875</v>
      </c>
      <c r="G2798" s="25">
        <f t="shared" si="529"/>
        <v>0.87944351041297852</v>
      </c>
      <c r="H2798" s="25">
        <f t="shared" si="524"/>
        <v>0.99908176007043725</v>
      </c>
      <c r="I2798" s="4">
        <f t="shared" si="530"/>
        <v>51898.655417695147</v>
      </c>
      <c r="J2798" s="25">
        <f t="shared" si="525"/>
        <v>53537.85298954224</v>
      </c>
      <c r="K2798" s="15">
        <f t="shared" si="531"/>
        <v>53488.692395184182</v>
      </c>
      <c r="L2798" s="36">
        <f t="shared" si="532"/>
        <v>-1637.6923951841818</v>
      </c>
      <c r="M2798" s="36">
        <f t="shared" si="533"/>
        <v>1637.6923951841818</v>
      </c>
      <c r="N2798" s="36">
        <f t="shared" si="534"/>
        <v>3.158458651104476E-2</v>
      </c>
      <c r="O2798" s="36">
        <f t="shared" si="535"/>
        <v>2682036.3812441025</v>
      </c>
      <c r="P2798" s="35">
        <f t="shared" si="526"/>
        <v>2682036.3812441025</v>
      </c>
    </row>
    <row r="2799" spans="1:16" ht="17" x14ac:dyDescent="0.4">
      <c r="A2799" s="1">
        <v>2798</v>
      </c>
      <c r="B2799" s="21">
        <v>42611</v>
      </c>
      <c r="C2799" s="43">
        <v>2</v>
      </c>
      <c r="D2799" s="22">
        <v>64083</v>
      </c>
      <c r="E2799" s="25">
        <f t="shared" si="527"/>
        <v>59301.25</v>
      </c>
      <c r="F2799" s="25">
        <f t="shared" si="528"/>
        <v>60714.875</v>
      </c>
      <c r="G2799" s="25">
        <f t="shared" si="529"/>
        <v>1.0554744615714025</v>
      </c>
      <c r="H2799" s="25">
        <f t="shared" si="524"/>
        <v>0.99903006100488578</v>
      </c>
      <c r="I2799" s="4">
        <f t="shared" si="530"/>
        <v>64145.216947267218</v>
      </c>
      <c r="J2799" s="25">
        <f t="shared" si="525"/>
        <v>53538.39365560509</v>
      </c>
      <c r="K2799" s="15">
        <f t="shared" si="531"/>
        <v>53486.464679862744</v>
      </c>
      <c r="L2799" s="36">
        <f t="shared" si="532"/>
        <v>10596.535320137256</v>
      </c>
      <c r="M2799" s="36">
        <f t="shared" si="533"/>
        <v>10596.535320137256</v>
      </c>
      <c r="N2799" s="36">
        <f t="shared" si="534"/>
        <v>0.16535641777284546</v>
      </c>
      <c r="O2799" s="36">
        <f t="shared" si="535"/>
        <v>112286560.79091638</v>
      </c>
      <c r="P2799" s="35">
        <f t="shared" si="526"/>
        <v>112286560.79091638</v>
      </c>
    </row>
    <row r="2800" spans="1:16" ht="17" x14ac:dyDescent="0.4">
      <c r="A2800" s="1">
        <v>2799</v>
      </c>
      <c r="B2800" s="21">
        <v>42612</v>
      </c>
      <c r="C2800" s="43">
        <v>3</v>
      </c>
      <c r="D2800" s="22">
        <v>65956</v>
      </c>
      <c r="E2800" s="25">
        <f t="shared" si="527"/>
        <v>62128.5</v>
      </c>
      <c r="F2800" s="25">
        <f t="shared" si="528"/>
        <v>61659.5</v>
      </c>
      <c r="G2800" s="25">
        <f t="shared" si="529"/>
        <v>1.0696810710433915</v>
      </c>
      <c r="H2800" s="25">
        <f t="shared" si="524"/>
        <v>1.0006656594296783</v>
      </c>
      <c r="I2800" s="4">
        <f t="shared" si="530"/>
        <v>65912.124972481935</v>
      </c>
      <c r="J2800" s="25">
        <f t="shared" si="525"/>
        <v>53538.934321667934</v>
      </c>
      <c r="K2800" s="15">
        <f t="shared" si="531"/>
        <v>53574.573018154078</v>
      </c>
      <c r="L2800" s="36">
        <f t="shared" si="532"/>
        <v>12381.426981845922</v>
      </c>
      <c r="M2800" s="36">
        <f t="shared" si="533"/>
        <v>12381.426981845922</v>
      </c>
      <c r="N2800" s="36">
        <f t="shared" si="534"/>
        <v>0.18772252686405971</v>
      </c>
      <c r="O2800" s="36">
        <f t="shared" si="535"/>
        <v>153299734.1067822</v>
      </c>
      <c r="P2800" s="35">
        <f t="shared" si="526"/>
        <v>153299734.1067822</v>
      </c>
    </row>
    <row r="2801" spans="1:16" ht="17" x14ac:dyDescent="0.4">
      <c r="A2801" s="1">
        <v>2800</v>
      </c>
      <c r="B2801" s="21">
        <v>42613</v>
      </c>
      <c r="C2801" s="43">
        <v>4</v>
      </c>
      <c r="D2801" s="22">
        <v>66624</v>
      </c>
      <c r="E2801" s="25">
        <f t="shared" si="527"/>
        <v>61190.5</v>
      </c>
      <c r="F2801" s="25">
        <f t="shared" si="528"/>
        <v>60487.625</v>
      </c>
      <c r="G2801" s="25">
        <f t="shared" si="529"/>
        <v>1.1014484367670248</v>
      </c>
      <c r="H2801" s="25">
        <f t="shared" si="524"/>
        <v>1.0012225194949984</v>
      </c>
      <c r="I2801" s="4">
        <f t="shared" si="530"/>
        <v>66542.650312743805</v>
      </c>
      <c r="J2801" s="25">
        <f t="shared" si="525"/>
        <v>53539.474987730777</v>
      </c>
      <c r="K2801" s="15">
        <f t="shared" si="531"/>
        <v>53604.928039655257</v>
      </c>
      <c r="L2801" s="36">
        <f t="shared" si="532"/>
        <v>13019.071960344743</v>
      </c>
      <c r="M2801" s="36">
        <f t="shared" si="533"/>
        <v>13019.071960344743</v>
      </c>
      <c r="N2801" s="36">
        <f t="shared" si="534"/>
        <v>0.19541114253639444</v>
      </c>
      <c r="O2801" s="36">
        <f t="shared" si="535"/>
        <v>169496234.7086347</v>
      </c>
      <c r="P2801" s="35">
        <f t="shared" si="526"/>
        <v>169496234.7086347</v>
      </c>
    </row>
    <row r="2802" spans="1:16" ht="17" x14ac:dyDescent="0.4">
      <c r="A2802" s="1">
        <v>2801</v>
      </c>
      <c r="B2802" s="21">
        <v>42614</v>
      </c>
      <c r="C2802" s="43">
        <v>1</v>
      </c>
      <c r="D2802" s="22">
        <v>48099</v>
      </c>
      <c r="E2802" s="25">
        <f t="shared" si="527"/>
        <v>59784.75</v>
      </c>
      <c r="F2802" s="25">
        <f t="shared" si="528"/>
        <v>57788</v>
      </c>
      <c r="G2802" s="25">
        <f t="shared" si="529"/>
        <v>0.83233543296186063</v>
      </c>
      <c r="H2802" s="25">
        <f t="shared" si="524"/>
        <v>0.99908176007043725</v>
      </c>
      <c r="I2802" s="4">
        <f t="shared" si="530"/>
        <v>48143.207015018394</v>
      </c>
      <c r="J2802" s="25">
        <f t="shared" si="525"/>
        <v>53540.01565379362</v>
      </c>
      <c r="K2802" s="15">
        <f t="shared" si="531"/>
        <v>53490.853073590893</v>
      </c>
      <c r="L2802" s="36">
        <f t="shared" si="532"/>
        <v>-5391.8530735908935</v>
      </c>
      <c r="M2802" s="36">
        <f t="shared" si="533"/>
        <v>5391.8530735908935</v>
      </c>
      <c r="N2802" s="36">
        <f t="shared" si="534"/>
        <v>0.11209906803864723</v>
      </c>
      <c r="O2802" s="36">
        <f t="shared" si="535"/>
        <v>29072079.567191564</v>
      </c>
      <c r="P2802" s="35">
        <f t="shared" si="526"/>
        <v>29072079.567191564</v>
      </c>
    </row>
    <row r="2803" spans="1:16" ht="17" x14ac:dyDescent="0.4">
      <c r="A2803" s="1">
        <v>2802</v>
      </c>
      <c r="B2803" s="21">
        <v>42615</v>
      </c>
      <c r="C2803" s="43">
        <v>2</v>
      </c>
      <c r="D2803" s="22">
        <v>58460</v>
      </c>
      <c r="E2803" s="25">
        <f t="shared" si="527"/>
        <v>55791.25</v>
      </c>
      <c r="F2803" s="25">
        <f t="shared" si="528"/>
        <v>53182.5</v>
      </c>
      <c r="G2803" s="25">
        <f t="shared" si="529"/>
        <v>1.0992337705072157</v>
      </c>
      <c r="H2803" s="25">
        <f t="shared" si="524"/>
        <v>0.99903006100488578</v>
      </c>
      <c r="I2803" s="4">
        <f t="shared" si="530"/>
        <v>58516.757685146476</v>
      </c>
      <c r="J2803" s="25">
        <f t="shared" si="525"/>
        <v>53540.556319856463</v>
      </c>
      <c r="K2803" s="15">
        <f t="shared" si="531"/>
        <v>53488.625246461728</v>
      </c>
      <c r="L2803" s="36">
        <f t="shared" si="532"/>
        <v>4971.3747535382718</v>
      </c>
      <c r="M2803" s="36">
        <f t="shared" si="533"/>
        <v>4971.3747535382718</v>
      </c>
      <c r="N2803" s="36">
        <f t="shared" si="534"/>
        <v>8.503891128187259E-2</v>
      </c>
      <c r="O2803" s="36">
        <f t="shared" si="535"/>
        <v>24714566.940117713</v>
      </c>
      <c r="P2803" s="35">
        <f t="shared" si="526"/>
        <v>24714566.940117713</v>
      </c>
    </row>
    <row r="2804" spans="1:16" ht="17" x14ac:dyDescent="0.4">
      <c r="A2804" s="1">
        <v>2803</v>
      </c>
      <c r="B2804" s="21">
        <v>42616</v>
      </c>
      <c r="C2804" s="43">
        <v>3</v>
      </c>
      <c r="D2804" s="22">
        <v>49982</v>
      </c>
      <c r="E2804" s="25">
        <f t="shared" si="527"/>
        <v>50573.75</v>
      </c>
      <c r="F2804" s="25">
        <f t="shared" si="528"/>
        <v>51605.5</v>
      </c>
      <c r="G2804" s="25">
        <f t="shared" si="529"/>
        <v>0.96854017498134892</v>
      </c>
      <c r="H2804" s="25">
        <f t="shared" si="524"/>
        <v>1.0006656594296783</v>
      </c>
      <c r="I2804" s="4">
        <f t="shared" si="530"/>
        <v>49948.751142801135</v>
      </c>
      <c r="J2804" s="25">
        <f t="shared" si="525"/>
        <v>53541.096985919314</v>
      </c>
      <c r="K2804" s="15">
        <f t="shared" si="531"/>
        <v>53576.737122003316</v>
      </c>
      <c r="L2804" s="36">
        <f t="shared" si="532"/>
        <v>-3594.7371220033165</v>
      </c>
      <c r="M2804" s="36">
        <f t="shared" si="533"/>
        <v>3594.7371220033165</v>
      </c>
      <c r="N2804" s="36">
        <f t="shared" si="534"/>
        <v>7.1920633868258907E-2</v>
      </c>
      <c r="O2804" s="36">
        <f t="shared" si="535"/>
        <v>12922134.976308687</v>
      </c>
      <c r="P2804" s="35">
        <f t="shared" si="526"/>
        <v>12922134.976308687</v>
      </c>
    </row>
    <row r="2805" spans="1:16" ht="17" x14ac:dyDescent="0.4">
      <c r="A2805" s="1">
        <v>2804</v>
      </c>
      <c r="B2805" s="21">
        <v>42617</v>
      </c>
      <c r="C2805" s="43">
        <v>4</v>
      </c>
      <c r="D2805" s="22">
        <v>45754</v>
      </c>
      <c r="E2805" s="25">
        <f t="shared" si="527"/>
        <v>52637.25</v>
      </c>
      <c r="F2805" s="25">
        <f t="shared" si="528"/>
        <v>52699</v>
      </c>
      <c r="G2805" s="25">
        <f t="shared" si="529"/>
        <v>0.86821381809901521</v>
      </c>
      <c r="H2805" s="25">
        <f t="shared" si="524"/>
        <v>1.0012225194949984</v>
      </c>
      <c r="I2805" s="4">
        <f t="shared" si="530"/>
        <v>45698.133141349666</v>
      </c>
      <c r="J2805" s="25">
        <f t="shared" si="525"/>
        <v>53541.637651982157</v>
      </c>
      <c r="K2805" s="15">
        <f t="shared" si="531"/>
        <v>53607.093347805843</v>
      </c>
      <c r="L2805" s="36">
        <f t="shared" si="532"/>
        <v>-7853.0933478058432</v>
      </c>
      <c r="M2805" s="36">
        <f t="shared" si="533"/>
        <v>7853.0933478058432</v>
      </c>
      <c r="N2805" s="36">
        <f t="shared" si="534"/>
        <v>0.17163730707273339</v>
      </c>
      <c r="O2805" s="36">
        <f t="shared" si="535"/>
        <v>61671075.129352383</v>
      </c>
      <c r="P2805" s="35">
        <f t="shared" si="526"/>
        <v>61671075.129352383</v>
      </c>
    </row>
    <row r="2806" spans="1:16" ht="17" x14ac:dyDescent="0.4">
      <c r="A2806" s="1">
        <v>2805</v>
      </c>
      <c r="B2806" s="21">
        <v>42618</v>
      </c>
      <c r="C2806" s="43">
        <v>1</v>
      </c>
      <c r="D2806" s="22">
        <v>56353</v>
      </c>
      <c r="E2806" s="25">
        <f t="shared" si="527"/>
        <v>52760.75</v>
      </c>
      <c r="F2806" s="25">
        <f t="shared" si="528"/>
        <v>54053.75</v>
      </c>
      <c r="G2806" s="25">
        <f t="shared" si="529"/>
        <v>1.0425363642670491</v>
      </c>
      <c r="H2806" s="25">
        <f t="shared" si="524"/>
        <v>0.99908176007043725</v>
      </c>
      <c r="I2806" s="4">
        <f t="shared" si="530"/>
        <v>56404.793133273699</v>
      </c>
      <c r="J2806" s="25">
        <f t="shared" si="525"/>
        <v>53542.178318045</v>
      </c>
      <c r="K2806" s="15">
        <f t="shared" si="531"/>
        <v>53493.013751997605</v>
      </c>
      <c r="L2806" s="36">
        <f t="shared" si="532"/>
        <v>2859.9862480023949</v>
      </c>
      <c r="M2806" s="36">
        <f t="shared" si="533"/>
        <v>2859.9862480023949</v>
      </c>
      <c r="N2806" s="36">
        <f t="shared" si="534"/>
        <v>5.0751268752371563E-2</v>
      </c>
      <c r="O2806" s="36">
        <f t="shared" si="535"/>
        <v>8179521.338762816</v>
      </c>
      <c r="P2806" s="35">
        <f t="shared" si="526"/>
        <v>8179521.338762816</v>
      </c>
    </row>
    <row r="2807" spans="1:16" ht="17" x14ac:dyDescent="0.4">
      <c r="A2807" s="1">
        <v>2806</v>
      </c>
      <c r="B2807" s="21">
        <v>42619</v>
      </c>
      <c r="C2807" s="43">
        <v>2</v>
      </c>
      <c r="D2807" s="22">
        <v>58954</v>
      </c>
      <c r="E2807" s="25">
        <f t="shared" si="527"/>
        <v>55346.75</v>
      </c>
      <c r="F2807" s="25">
        <f t="shared" si="528"/>
        <v>55577.75</v>
      </c>
      <c r="G2807" s="25">
        <f t="shared" si="529"/>
        <v>1.0607482310816829</v>
      </c>
      <c r="H2807" s="25">
        <f t="shared" si="524"/>
        <v>0.99903006100488578</v>
      </c>
      <c r="I2807" s="4">
        <f t="shared" si="530"/>
        <v>59011.237300207409</v>
      </c>
      <c r="J2807" s="25">
        <f t="shared" si="525"/>
        <v>53542.718984107843</v>
      </c>
      <c r="K2807" s="15">
        <f t="shared" si="531"/>
        <v>53490.785813060713</v>
      </c>
      <c r="L2807" s="36">
        <f t="shared" si="532"/>
        <v>5463.2141869392872</v>
      </c>
      <c r="M2807" s="36">
        <f t="shared" si="533"/>
        <v>5463.2141869392872</v>
      </c>
      <c r="N2807" s="36">
        <f t="shared" si="534"/>
        <v>9.2669101111702123E-2</v>
      </c>
      <c r="O2807" s="36">
        <f t="shared" si="535"/>
        <v>29846709.252374697</v>
      </c>
      <c r="P2807" s="35">
        <f t="shared" si="526"/>
        <v>29846709.252374697</v>
      </c>
    </row>
    <row r="2808" spans="1:16" ht="17" x14ac:dyDescent="0.4">
      <c r="A2808" s="1">
        <v>2807</v>
      </c>
      <c r="B2808" s="21">
        <v>42620</v>
      </c>
      <c r="C2808" s="43">
        <v>3</v>
      </c>
      <c r="D2808" s="22">
        <v>60326</v>
      </c>
      <c r="E2808" s="25">
        <f t="shared" si="527"/>
        <v>55808.75</v>
      </c>
      <c r="F2808" s="25">
        <f t="shared" si="528"/>
        <v>56126.125</v>
      </c>
      <c r="G2808" s="25">
        <f t="shared" si="529"/>
        <v>1.0748292350487407</v>
      </c>
      <c r="H2808" s="25">
        <f t="shared" si="524"/>
        <v>1.0006656594296783</v>
      </c>
      <c r="I2808" s="4">
        <f t="shared" si="530"/>
        <v>60285.87014206357</v>
      </c>
      <c r="J2808" s="25">
        <f t="shared" si="525"/>
        <v>53543.259650170687</v>
      </c>
      <c r="K2808" s="15">
        <f t="shared" si="531"/>
        <v>53578.90122585254</v>
      </c>
      <c r="L2808" s="36">
        <f t="shared" si="532"/>
        <v>6747.0987741474601</v>
      </c>
      <c r="M2808" s="36">
        <f t="shared" si="533"/>
        <v>6747.0987741474601</v>
      </c>
      <c r="N2808" s="36">
        <f t="shared" si="534"/>
        <v>0.11184396071590127</v>
      </c>
      <c r="O2808" s="36">
        <f t="shared" si="535"/>
        <v>45523341.868102156</v>
      </c>
      <c r="P2808" s="35">
        <f t="shared" si="526"/>
        <v>45523341.868102156</v>
      </c>
    </row>
    <row r="2809" spans="1:16" ht="17" x14ac:dyDescent="0.4">
      <c r="A2809" s="1">
        <v>2808</v>
      </c>
      <c r="B2809" s="21">
        <v>42621</v>
      </c>
      <c r="C2809" s="43">
        <v>4</v>
      </c>
      <c r="D2809" s="22">
        <v>47602</v>
      </c>
      <c r="E2809" s="25">
        <f t="shared" si="527"/>
        <v>56443.5</v>
      </c>
      <c r="F2809" s="25">
        <f t="shared" si="528"/>
        <v>55655</v>
      </c>
      <c r="G2809" s="25">
        <f t="shared" si="529"/>
        <v>0.85530500404276344</v>
      </c>
      <c r="H2809" s="25">
        <f t="shared" si="524"/>
        <v>1.0012225194949984</v>
      </c>
      <c r="I2809" s="4">
        <f t="shared" si="530"/>
        <v>47543.876683886148</v>
      </c>
      <c r="J2809" s="25">
        <f t="shared" si="525"/>
        <v>53543.80031623353</v>
      </c>
      <c r="K2809" s="15">
        <f t="shared" si="531"/>
        <v>53609.25865595643</v>
      </c>
      <c r="L2809" s="36">
        <f t="shared" si="532"/>
        <v>-6007.2586559564297</v>
      </c>
      <c r="M2809" s="36">
        <f t="shared" si="533"/>
        <v>6007.2586559564297</v>
      </c>
      <c r="N2809" s="36">
        <f t="shared" si="534"/>
        <v>0.12619761051965106</v>
      </c>
      <c r="O2809" s="36">
        <f t="shared" si="535"/>
        <v>36087156.559563451</v>
      </c>
      <c r="P2809" s="35">
        <f t="shared" si="526"/>
        <v>36087156.559563451</v>
      </c>
    </row>
    <row r="2810" spans="1:16" ht="17" x14ac:dyDescent="0.4">
      <c r="A2810" s="1">
        <v>2809</v>
      </c>
      <c r="B2810" s="21">
        <v>42622</v>
      </c>
      <c r="C2810" s="43">
        <v>1</v>
      </c>
      <c r="D2810" s="22">
        <v>58892</v>
      </c>
      <c r="E2810" s="25">
        <f t="shared" si="527"/>
        <v>54866.5</v>
      </c>
      <c r="F2810" s="25">
        <f t="shared" si="528"/>
        <v>53291.5</v>
      </c>
      <c r="G2810" s="25">
        <f t="shared" si="529"/>
        <v>1.1050918063856336</v>
      </c>
      <c r="H2810" s="25">
        <f t="shared" si="524"/>
        <v>0.99908176007043725</v>
      </c>
      <c r="I2810" s="4">
        <f t="shared" si="530"/>
        <v>58946.126687217264</v>
      </c>
      <c r="J2810" s="25">
        <f t="shared" si="525"/>
        <v>53544.34098229638</v>
      </c>
      <c r="K2810" s="15">
        <f t="shared" si="531"/>
        <v>53495.17443040431</v>
      </c>
      <c r="L2810" s="36">
        <f t="shared" si="532"/>
        <v>5396.8255695956905</v>
      </c>
      <c r="M2810" s="36">
        <f t="shared" si="533"/>
        <v>5396.8255695956905</v>
      </c>
      <c r="N2810" s="36">
        <f t="shared" si="534"/>
        <v>9.163936646056664E-2</v>
      </c>
      <c r="O2810" s="36">
        <f t="shared" si="535"/>
        <v>29125726.228641849</v>
      </c>
      <c r="P2810" s="35">
        <f t="shared" si="526"/>
        <v>29125726.228641849</v>
      </c>
    </row>
    <row r="2811" spans="1:16" ht="17" x14ac:dyDescent="0.4">
      <c r="A2811" s="1">
        <v>2810</v>
      </c>
      <c r="B2811" s="21">
        <v>42623</v>
      </c>
      <c r="C2811" s="43">
        <v>2</v>
      </c>
      <c r="D2811" s="22">
        <v>52646</v>
      </c>
      <c r="E2811" s="25">
        <f t="shared" si="527"/>
        <v>51716.5</v>
      </c>
      <c r="F2811" s="25">
        <f t="shared" si="528"/>
        <v>53169</v>
      </c>
      <c r="G2811" s="25">
        <f t="shared" si="529"/>
        <v>0.99016344110289833</v>
      </c>
      <c r="H2811" s="25">
        <f t="shared" si="524"/>
        <v>0.99903006100488578</v>
      </c>
      <c r="I2811" s="4">
        <f t="shared" si="530"/>
        <v>52697.11298481391</v>
      </c>
      <c r="J2811" s="25">
        <f t="shared" si="525"/>
        <v>53544.881648359224</v>
      </c>
      <c r="K2811" s="15">
        <f t="shared" si="531"/>
        <v>53492.946379659705</v>
      </c>
      <c r="L2811" s="36">
        <f t="shared" si="532"/>
        <v>-846.94637965970469</v>
      </c>
      <c r="M2811" s="36">
        <f t="shared" si="533"/>
        <v>846.94637965970469</v>
      </c>
      <c r="N2811" s="36">
        <f t="shared" si="534"/>
        <v>1.6087573218472529E-2</v>
      </c>
      <c r="O2811" s="36">
        <f t="shared" si="535"/>
        <v>717318.17001868063</v>
      </c>
      <c r="P2811" s="35">
        <f t="shared" si="526"/>
        <v>717318.17001868063</v>
      </c>
    </row>
    <row r="2812" spans="1:16" ht="17" x14ac:dyDescent="0.4">
      <c r="A2812" s="1">
        <v>2811</v>
      </c>
      <c r="B2812" s="21">
        <v>42624</v>
      </c>
      <c r="C2812" s="43">
        <v>3</v>
      </c>
      <c r="D2812" s="22">
        <v>47726</v>
      </c>
      <c r="E2812" s="25">
        <f t="shared" si="527"/>
        <v>54621.5</v>
      </c>
      <c r="F2812" s="25">
        <f t="shared" si="528"/>
        <v>54917.875</v>
      </c>
      <c r="G2812" s="25">
        <f t="shared" si="529"/>
        <v>0.86904309389247125</v>
      </c>
      <c r="H2812" s="25">
        <f t="shared" si="524"/>
        <v>1.0006656594296783</v>
      </c>
      <c r="I2812" s="4">
        <f t="shared" si="530"/>
        <v>47694.251871500281</v>
      </c>
      <c r="J2812" s="25">
        <f t="shared" si="525"/>
        <v>53545.422314422067</v>
      </c>
      <c r="K2812" s="15">
        <f t="shared" si="531"/>
        <v>53581.065329701771</v>
      </c>
      <c r="L2812" s="36">
        <f t="shared" si="532"/>
        <v>-5855.0653297017707</v>
      </c>
      <c r="M2812" s="36">
        <f t="shared" si="533"/>
        <v>5855.0653297017707</v>
      </c>
      <c r="N2812" s="36">
        <f t="shared" si="534"/>
        <v>0.12268083077781022</v>
      </c>
      <c r="O2812" s="36">
        <f t="shared" si="535"/>
        <v>34281790.015075706</v>
      </c>
      <c r="P2812" s="35">
        <f t="shared" si="526"/>
        <v>34281790.015075706</v>
      </c>
    </row>
    <row r="2813" spans="1:16" ht="17" x14ac:dyDescent="0.4">
      <c r="A2813" s="1">
        <v>2812</v>
      </c>
      <c r="B2813" s="21">
        <v>42625</v>
      </c>
      <c r="C2813" s="43">
        <v>4</v>
      </c>
      <c r="D2813" s="22">
        <v>59222</v>
      </c>
      <c r="E2813" s="25">
        <f t="shared" si="527"/>
        <v>55214.25</v>
      </c>
      <c r="F2813" s="25">
        <f t="shared" si="528"/>
        <v>56343.75</v>
      </c>
      <c r="G2813" s="25">
        <f t="shared" si="529"/>
        <v>1.0510837493067111</v>
      </c>
      <c r="H2813" s="25">
        <f t="shared" si="524"/>
        <v>1.0012225194949984</v>
      </c>
      <c r="I2813" s="4">
        <f t="shared" si="530"/>
        <v>59149.688352865538</v>
      </c>
      <c r="J2813" s="25">
        <f t="shared" si="525"/>
        <v>53545.96298048491</v>
      </c>
      <c r="K2813" s="15">
        <f t="shared" si="531"/>
        <v>53611.423964107016</v>
      </c>
      <c r="L2813" s="36">
        <f t="shared" si="532"/>
        <v>5610.5760358929838</v>
      </c>
      <c r="M2813" s="36">
        <f t="shared" si="533"/>
        <v>5610.5760358929838</v>
      </c>
      <c r="N2813" s="36">
        <f t="shared" si="534"/>
        <v>9.4738037146549992E-2</v>
      </c>
      <c r="O2813" s="36">
        <f t="shared" si="535"/>
        <v>31478563.454536628</v>
      </c>
      <c r="P2813" s="35">
        <f t="shared" si="526"/>
        <v>31478563.454536628</v>
      </c>
    </row>
    <row r="2814" spans="1:16" ht="17" x14ac:dyDescent="0.4">
      <c r="A2814" s="1">
        <v>2813</v>
      </c>
      <c r="B2814" s="21">
        <v>42626</v>
      </c>
      <c r="C2814" s="43">
        <v>1</v>
      </c>
      <c r="D2814" s="22">
        <v>61263</v>
      </c>
      <c r="E2814" s="25">
        <f t="shared" si="527"/>
        <v>57473.25</v>
      </c>
      <c r="F2814" s="25">
        <f t="shared" si="528"/>
        <v>57683.25</v>
      </c>
      <c r="G2814" s="25">
        <f t="shared" si="529"/>
        <v>1.062058743222686</v>
      </c>
      <c r="H2814" s="25">
        <f t="shared" si="524"/>
        <v>0.99908176007043725</v>
      </c>
      <c r="I2814" s="4">
        <f t="shared" si="530"/>
        <v>61319.305835070831</v>
      </c>
      <c r="J2814" s="25">
        <f t="shared" si="525"/>
        <v>53546.503646547753</v>
      </c>
      <c r="K2814" s="15">
        <f t="shared" si="531"/>
        <v>53497.335108811014</v>
      </c>
      <c r="L2814" s="36">
        <f t="shared" si="532"/>
        <v>7765.6648911889861</v>
      </c>
      <c r="M2814" s="36">
        <f t="shared" si="533"/>
        <v>7765.6648911889861</v>
      </c>
      <c r="N2814" s="36">
        <f t="shared" si="534"/>
        <v>0.12675946152145645</v>
      </c>
      <c r="O2814" s="36">
        <f t="shared" si="535"/>
        <v>60305551.20224525</v>
      </c>
      <c r="P2814" s="35">
        <f t="shared" si="526"/>
        <v>60305551.20224525</v>
      </c>
    </row>
    <row r="2815" spans="1:16" ht="17" x14ac:dyDescent="0.4">
      <c r="A2815" s="1">
        <v>2814</v>
      </c>
      <c r="B2815" s="21">
        <v>42627</v>
      </c>
      <c r="C2815" s="43">
        <v>2</v>
      </c>
      <c r="D2815" s="22">
        <v>61682</v>
      </c>
      <c r="E2815" s="25">
        <f t="shared" si="527"/>
        <v>57893.25</v>
      </c>
      <c r="F2815" s="25">
        <f t="shared" si="528"/>
        <v>58139.125</v>
      </c>
      <c r="G2815" s="25">
        <f t="shared" si="529"/>
        <v>1.0609378796120512</v>
      </c>
      <c r="H2815" s="25">
        <f t="shared" si="524"/>
        <v>0.99903006100488578</v>
      </c>
      <c r="I2815" s="4">
        <f t="shared" si="530"/>
        <v>61741.885862730152</v>
      </c>
      <c r="J2815" s="25">
        <f t="shared" si="525"/>
        <v>53547.044312610604</v>
      </c>
      <c r="K2815" s="15">
        <f t="shared" si="531"/>
        <v>53495.106946258697</v>
      </c>
      <c r="L2815" s="36">
        <f t="shared" si="532"/>
        <v>8186.8930537413034</v>
      </c>
      <c r="M2815" s="36">
        <f t="shared" si="533"/>
        <v>8186.8930537413034</v>
      </c>
      <c r="N2815" s="36">
        <f t="shared" si="534"/>
        <v>0.13272742540354243</v>
      </c>
      <c r="O2815" s="36">
        <f t="shared" si="535"/>
        <v>67025217.873397604</v>
      </c>
      <c r="P2815" s="35">
        <f t="shared" si="526"/>
        <v>67025217.873397604</v>
      </c>
    </row>
    <row r="2816" spans="1:16" ht="17" x14ac:dyDescent="0.4">
      <c r="A2816" s="1">
        <v>2815</v>
      </c>
      <c r="B2816" s="21">
        <v>42628</v>
      </c>
      <c r="C2816" s="43">
        <v>3</v>
      </c>
      <c r="D2816" s="22">
        <v>49406</v>
      </c>
      <c r="E2816" s="25">
        <f t="shared" si="527"/>
        <v>58385</v>
      </c>
      <c r="F2816" s="25">
        <f t="shared" si="528"/>
        <v>57393.125</v>
      </c>
      <c r="G2816" s="25">
        <f t="shared" si="529"/>
        <v>0.86083481253198879</v>
      </c>
      <c r="H2816" s="25">
        <f t="shared" si="524"/>
        <v>1.0006656594296783</v>
      </c>
      <c r="I2816" s="4">
        <f t="shared" si="530"/>
        <v>49373.13430757539</v>
      </c>
      <c r="J2816" s="25">
        <f t="shared" si="525"/>
        <v>53547.584978673447</v>
      </c>
      <c r="K2816" s="15">
        <f t="shared" si="531"/>
        <v>53583.229433551001</v>
      </c>
      <c r="L2816" s="36">
        <f t="shared" si="532"/>
        <v>-4177.2294335510014</v>
      </c>
      <c r="M2816" s="36">
        <f t="shared" si="533"/>
        <v>4177.2294335510014</v>
      </c>
      <c r="N2816" s="36">
        <f t="shared" si="534"/>
        <v>8.454903116121526E-2</v>
      </c>
      <c r="O2816" s="36">
        <f t="shared" si="535"/>
        <v>17449245.740524821</v>
      </c>
      <c r="P2816" s="35">
        <f t="shared" si="526"/>
        <v>17449245.740524821</v>
      </c>
    </row>
    <row r="2817" spans="1:16" ht="17" x14ac:dyDescent="0.4">
      <c r="A2817" s="1">
        <v>2816</v>
      </c>
      <c r="B2817" s="21">
        <v>42629</v>
      </c>
      <c r="C2817" s="43">
        <v>4</v>
      </c>
      <c r="D2817" s="22">
        <v>61189</v>
      </c>
      <c r="E2817" s="25">
        <f t="shared" si="527"/>
        <v>56401.25</v>
      </c>
      <c r="F2817" s="25">
        <f t="shared" si="528"/>
        <v>54546.875</v>
      </c>
      <c r="G2817" s="25">
        <f t="shared" si="529"/>
        <v>1.1217691205958178</v>
      </c>
      <c r="H2817" s="25">
        <f t="shared" si="524"/>
        <v>1.0012225194949984</v>
      </c>
      <c r="I2817" s="4">
        <f t="shared" si="530"/>
        <v>61114.286593216872</v>
      </c>
      <c r="J2817" s="25">
        <f t="shared" si="525"/>
        <v>53548.12564473629</v>
      </c>
      <c r="K2817" s="15">
        <f t="shared" si="531"/>
        <v>53613.589272257603</v>
      </c>
      <c r="L2817" s="36">
        <f t="shared" si="532"/>
        <v>7575.4107277423973</v>
      </c>
      <c r="M2817" s="36">
        <f t="shared" si="533"/>
        <v>7575.4107277423973</v>
      </c>
      <c r="N2817" s="36">
        <f t="shared" si="534"/>
        <v>0.12380347329981528</v>
      </c>
      <c r="O2817" s="36">
        <f t="shared" si="535"/>
        <v>57386847.693994597</v>
      </c>
      <c r="P2817" s="35">
        <f t="shared" si="526"/>
        <v>57386847.693994597</v>
      </c>
    </row>
    <row r="2818" spans="1:16" ht="17" x14ac:dyDescent="0.4">
      <c r="A2818" s="1">
        <v>2817</v>
      </c>
      <c r="B2818" s="21">
        <v>42630</v>
      </c>
      <c r="C2818" s="43">
        <v>1</v>
      </c>
      <c r="D2818" s="22">
        <v>53328</v>
      </c>
      <c r="E2818" s="25">
        <f t="shared" si="527"/>
        <v>52692.5</v>
      </c>
      <c r="F2818" s="25">
        <f t="shared" si="528"/>
        <v>53446.5</v>
      </c>
      <c r="G2818" s="25">
        <f t="shared" si="529"/>
        <v>0.99778282955853048</v>
      </c>
      <c r="H2818" s="25">
        <f t="shared" ref="H2818:H2881" si="536">VLOOKUP(C2818,$Q$38:$S$42,3,FALSE)</f>
        <v>0.99908176007043725</v>
      </c>
      <c r="I2818" s="4">
        <f t="shared" si="530"/>
        <v>53377.012904569761</v>
      </c>
      <c r="J2818" s="25">
        <f t="shared" si="525"/>
        <v>53548.666310799133</v>
      </c>
      <c r="K2818" s="15">
        <f t="shared" si="531"/>
        <v>53499.495787217726</v>
      </c>
      <c r="L2818" s="36">
        <f t="shared" si="532"/>
        <v>-171.49578721772559</v>
      </c>
      <c r="M2818" s="36">
        <f t="shared" si="533"/>
        <v>171.49578721772559</v>
      </c>
      <c r="N2818" s="36">
        <f t="shared" si="534"/>
        <v>3.215867597092064E-3</v>
      </c>
      <c r="O2818" s="36">
        <f t="shared" si="535"/>
        <v>29410.805033427412</v>
      </c>
      <c r="P2818" s="35">
        <f t="shared" si="526"/>
        <v>29410.805033427412</v>
      </c>
    </row>
    <row r="2819" spans="1:16" ht="17" x14ac:dyDescent="0.4">
      <c r="A2819" s="1">
        <v>2818</v>
      </c>
      <c r="B2819" s="21">
        <v>42631</v>
      </c>
      <c r="C2819" s="43">
        <v>2</v>
      </c>
      <c r="D2819" s="22">
        <v>46847</v>
      </c>
      <c r="E2819" s="25">
        <f t="shared" si="527"/>
        <v>54200.5</v>
      </c>
      <c r="F2819" s="25">
        <f t="shared" si="528"/>
        <v>53692</v>
      </c>
      <c r="G2819" s="25">
        <f t="shared" si="529"/>
        <v>0.87251359606645307</v>
      </c>
      <c r="H2819" s="25">
        <f t="shared" si="536"/>
        <v>0.99903006100488578</v>
      </c>
      <c r="I2819" s="4">
        <f t="shared" si="530"/>
        <v>46892.482847691703</v>
      </c>
      <c r="J2819" s="25">
        <f t="shared" ref="J2819:J2882" si="537">INTERCEPT($I$2:$I$3896,$A$2:$A$3896)+SLOPE($I$2:$I$3896,$A$2:$A$3896)*A2819</f>
        <v>53549.206976861977</v>
      </c>
      <c r="K2819" s="15">
        <f t="shared" si="531"/>
        <v>53497.267512857674</v>
      </c>
      <c r="L2819" s="36">
        <f t="shared" si="532"/>
        <v>-6650.2675128576739</v>
      </c>
      <c r="M2819" s="36">
        <f t="shared" si="533"/>
        <v>6650.2675128576739</v>
      </c>
      <c r="N2819" s="36">
        <f t="shared" si="534"/>
        <v>0.14195716935679284</v>
      </c>
      <c r="O2819" s="36">
        <f t="shared" si="535"/>
        <v>44226057.992570192</v>
      </c>
      <c r="P2819" s="35">
        <f t="shared" ref="P2819:P2882" si="538">(D2819-K2819)^2</f>
        <v>44226057.992570192</v>
      </c>
    </row>
    <row r="2820" spans="1:16" ht="17" x14ac:dyDescent="0.4">
      <c r="A2820" s="1">
        <v>2819</v>
      </c>
      <c r="B2820" s="21">
        <v>42632</v>
      </c>
      <c r="C2820" s="43">
        <v>3</v>
      </c>
      <c r="D2820" s="22">
        <v>55438</v>
      </c>
      <c r="E2820" s="25">
        <f t="shared" si="527"/>
        <v>53183.5</v>
      </c>
      <c r="F2820" s="25">
        <f t="shared" si="528"/>
        <v>53734.125</v>
      </c>
      <c r="G2820" s="25">
        <f t="shared" si="529"/>
        <v>1.0317093653241771</v>
      </c>
      <c r="H2820" s="25">
        <f t="shared" si="536"/>
        <v>1.0006656594296783</v>
      </c>
      <c r="I2820" s="4">
        <f t="shared" si="530"/>
        <v>55401.121720911717</v>
      </c>
      <c r="J2820" s="25">
        <f t="shared" si="537"/>
        <v>53549.74764292482</v>
      </c>
      <c r="K2820" s="15">
        <f t="shared" si="531"/>
        <v>53585.393537400225</v>
      </c>
      <c r="L2820" s="36">
        <f t="shared" si="532"/>
        <v>1852.6064625997751</v>
      </c>
      <c r="M2820" s="36">
        <f t="shared" si="533"/>
        <v>1852.6064625997751</v>
      </c>
      <c r="N2820" s="36">
        <f t="shared" si="534"/>
        <v>3.3417628027702567E-2</v>
      </c>
      <c r="O2820" s="36">
        <f t="shared" si="535"/>
        <v>3432150.7052664519</v>
      </c>
      <c r="P2820" s="35">
        <f t="shared" si="538"/>
        <v>3432150.7052664519</v>
      </c>
    </row>
    <row r="2821" spans="1:16" ht="17" x14ac:dyDescent="0.4">
      <c r="A2821" s="1">
        <v>2820</v>
      </c>
      <c r="B2821" s="21">
        <v>42633</v>
      </c>
      <c r="C2821" s="43">
        <v>4</v>
      </c>
      <c r="D2821" s="22">
        <v>57121</v>
      </c>
      <c r="E2821" s="25">
        <f t="shared" ref="E2821:E2884" si="539">AVERAGE(D2819:D2822)</f>
        <v>54284.75</v>
      </c>
      <c r="F2821" s="25">
        <f t="shared" ref="F2821:F2884" si="540">AVERAGE(E2821:E2822)</f>
        <v>54269.125</v>
      </c>
      <c r="G2821" s="25">
        <f t="shared" si="529"/>
        <v>1.0525505985217194</v>
      </c>
      <c r="H2821" s="25">
        <f t="shared" si="536"/>
        <v>1.0012225194949984</v>
      </c>
      <c r="I2821" s="4">
        <f t="shared" si="530"/>
        <v>57051.253730100849</v>
      </c>
      <c r="J2821" s="25">
        <f t="shared" si="537"/>
        <v>53550.28830898767</v>
      </c>
      <c r="K2821" s="15">
        <f t="shared" si="531"/>
        <v>53615.754580408196</v>
      </c>
      <c r="L2821" s="36">
        <f t="shared" si="532"/>
        <v>3505.2454195918035</v>
      </c>
      <c r="M2821" s="36">
        <f t="shared" si="533"/>
        <v>3505.2454195918035</v>
      </c>
      <c r="N2821" s="36">
        <f t="shared" si="534"/>
        <v>6.1365267057506057E-2</v>
      </c>
      <c r="O2821" s="36">
        <f t="shared" si="535"/>
        <v>12286745.451569319</v>
      </c>
      <c r="P2821" s="35">
        <f t="shared" si="538"/>
        <v>12286745.451569319</v>
      </c>
    </row>
    <row r="2822" spans="1:16" ht="17" x14ac:dyDescent="0.4">
      <c r="A2822" s="1">
        <v>2821</v>
      </c>
      <c r="B2822" s="21">
        <v>42634</v>
      </c>
      <c r="C2822" s="43">
        <v>1</v>
      </c>
      <c r="D2822" s="22">
        <v>57733</v>
      </c>
      <c r="E2822" s="25">
        <f t="shared" si="539"/>
        <v>54253.5</v>
      </c>
      <c r="F2822" s="25">
        <f t="shared" si="540"/>
        <v>54550.875</v>
      </c>
      <c r="G2822" s="25">
        <f t="shared" si="529"/>
        <v>1.0583331614754117</v>
      </c>
      <c r="H2822" s="25">
        <f t="shared" si="536"/>
        <v>0.99908176007043725</v>
      </c>
      <c r="I2822" s="4">
        <f t="shared" si="530"/>
        <v>57786.061469013017</v>
      </c>
      <c r="J2822" s="25">
        <f t="shared" si="537"/>
        <v>53550.828975050514</v>
      </c>
      <c r="K2822" s="15">
        <f t="shared" si="531"/>
        <v>53501.656465624437</v>
      </c>
      <c r="L2822" s="36">
        <f t="shared" si="532"/>
        <v>4231.3435343755627</v>
      </c>
      <c r="M2822" s="36">
        <f t="shared" si="533"/>
        <v>4231.3435343755627</v>
      </c>
      <c r="N2822" s="36">
        <f t="shared" si="534"/>
        <v>7.3291592925632879E-2</v>
      </c>
      <c r="O2822" s="36">
        <f t="shared" si="535"/>
        <v>17904268.105901878</v>
      </c>
      <c r="P2822" s="35">
        <f t="shared" si="538"/>
        <v>17904268.105901878</v>
      </c>
    </row>
    <row r="2823" spans="1:16" ht="17" x14ac:dyDescent="0.4">
      <c r="A2823" s="1">
        <v>2822</v>
      </c>
      <c r="B2823" s="21">
        <v>42635</v>
      </c>
      <c r="C2823" s="43">
        <v>2</v>
      </c>
      <c r="D2823" s="22">
        <v>46722</v>
      </c>
      <c r="E2823" s="25">
        <f t="shared" si="539"/>
        <v>54848.25</v>
      </c>
      <c r="F2823" s="25">
        <f t="shared" si="540"/>
        <v>53896.875</v>
      </c>
      <c r="G2823" s="25">
        <f t="shared" si="529"/>
        <v>0.86687771786397638</v>
      </c>
      <c r="H2823" s="25">
        <f t="shared" si="536"/>
        <v>0.99903006100488578</v>
      </c>
      <c r="I2823" s="4">
        <f t="shared" si="530"/>
        <v>46767.361487605434</v>
      </c>
      <c r="J2823" s="25">
        <f t="shared" si="537"/>
        <v>53551.369641113357</v>
      </c>
      <c r="K2823" s="15">
        <f t="shared" si="531"/>
        <v>53499.428079456666</v>
      </c>
      <c r="L2823" s="36">
        <f t="shared" si="532"/>
        <v>-6777.4280794566657</v>
      </c>
      <c r="M2823" s="36">
        <f t="shared" si="533"/>
        <v>6777.4280794566657</v>
      </c>
      <c r="N2823" s="36">
        <f t="shared" si="534"/>
        <v>0.14505860364403633</v>
      </c>
      <c r="O2823" s="36">
        <f t="shared" si="535"/>
        <v>45933531.372207671</v>
      </c>
      <c r="P2823" s="35">
        <f t="shared" si="538"/>
        <v>45933531.372207671</v>
      </c>
    </row>
    <row r="2824" spans="1:16" ht="17" x14ac:dyDescent="0.4">
      <c r="A2824" s="1">
        <v>2823</v>
      </c>
      <c r="B2824" s="21">
        <v>42636</v>
      </c>
      <c r="C2824" s="43">
        <v>3</v>
      </c>
      <c r="D2824" s="22">
        <v>57817</v>
      </c>
      <c r="E2824" s="25">
        <f t="shared" si="539"/>
        <v>52945.5</v>
      </c>
      <c r="F2824" s="25">
        <f t="shared" si="540"/>
        <v>51335.375</v>
      </c>
      <c r="G2824" s="25">
        <f t="shared" si="529"/>
        <v>1.1262604003574532</v>
      </c>
      <c r="H2824" s="25">
        <f t="shared" si="536"/>
        <v>1.0006656594296783</v>
      </c>
      <c r="I2824" s="4">
        <f t="shared" si="530"/>
        <v>57778.539170568074</v>
      </c>
      <c r="J2824" s="25">
        <f t="shared" si="537"/>
        <v>53551.9103071762</v>
      </c>
      <c r="K2824" s="15">
        <f t="shared" si="531"/>
        <v>53587.557641249463</v>
      </c>
      <c r="L2824" s="36">
        <f t="shared" si="532"/>
        <v>4229.4423587505371</v>
      </c>
      <c r="M2824" s="36">
        <f t="shared" si="533"/>
        <v>4229.4423587505371</v>
      </c>
      <c r="N2824" s="36">
        <f t="shared" si="534"/>
        <v>7.3152227869839964E-2</v>
      </c>
      <c r="O2824" s="36">
        <f t="shared" si="535"/>
        <v>17888182.665993307</v>
      </c>
      <c r="P2824" s="35">
        <f t="shared" si="538"/>
        <v>17888182.665993307</v>
      </c>
    </row>
    <row r="2825" spans="1:16" ht="17" x14ac:dyDescent="0.4">
      <c r="A2825" s="1">
        <v>2824</v>
      </c>
      <c r="B2825" s="21">
        <v>42637</v>
      </c>
      <c r="C2825" s="43">
        <v>4</v>
      </c>
      <c r="D2825" s="22">
        <v>49510</v>
      </c>
      <c r="E2825" s="25">
        <f t="shared" si="539"/>
        <v>49725.25</v>
      </c>
      <c r="F2825" s="25">
        <f t="shared" si="540"/>
        <v>50869.25</v>
      </c>
      <c r="G2825" s="25">
        <f t="shared" si="529"/>
        <v>0.97327953527917155</v>
      </c>
      <c r="H2825" s="25">
        <f t="shared" si="536"/>
        <v>1.0012225194949984</v>
      </c>
      <c r="I2825" s="4">
        <f t="shared" si="530"/>
        <v>49449.546964816669</v>
      </c>
      <c r="J2825" s="25">
        <f t="shared" si="537"/>
        <v>53552.450973239043</v>
      </c>
      <c r="K2825" s="15">
        <f t="shared" si="531"/>
        <v>53617.919888558776</v>
      </c>
      <c r="L2825" s="36">
        <f t="shared" si="532"/>
        <v>-4107.9198885587757</v>
      </c>
      <c r="M2825" s="36">
        <f t="shared" si="533"/>
        <v>4107.9198885587757</v>
      </c>
      <c r="N2825" s="36">
        <f t="shared" si="534"/>
        <v>8.2971518653984569E-2</v>
      </c>
      <c r="O2825" s="36">
        <f t="shared" si="535"/>
        <v>16875005.810816742</v>
      </c>
      <c r="P2825" s="35">
        <f t="shared" si="538"/>
        <v>16875005.810816742</v>
      </c>
    </row>
    <row r="2826" spans="1:16" ht="17" x14ac:dyDescent="0.4">
      <c r="A2826" s="1">
        <v>2825</v>
      </c>
      <c r="B2826" s="21">
        <v>42638</v>
      </c>
      <c r="C2826" s="43">
        <v>1</v>
      </c>
      <c r="D2826" s="22">
        <v>44852</v>
      </c>
      <c r="E2826" s="25">
        <f t="shared" si="539"/>
        <v>52013.25</v>
      </c>
      <c r="F2826" s="25">
        <f t="shared" si="540"/>
        <v>52042</v>
      </c>
      <c r="G2826" s="25">
        <f t="shared" si="529"/>
        <v>0.86184235809538445</v>
      </c>
      <c r="H2826" s="25">
        <f t="shared" si="536"/>
        <v>0.99908176007043725</v>
      </c>
      <c r="I2826" s="4">
        <f t="shared" si="530"/>
        <v>44893.222749695524</v>
      </c>
      <c r="J2826" s="25">
        <f t="shared" si="537"/>
        <v>53552.991639301894</v>
      </c>
      <c r="K2826" s="15">
        <f t="shared" si="531"/>
        <v>53503.817144031149</v>
      </c>
      <c r="L2826" s="36">
        <f t="shared" si="532"/>
        <v>-8651.8171440311489</v>
      </c>
      <c r="M2826" s="36">
        <f t="shared" si="533"/>
        <v>8651.8171440311489</v>
      </c>
      <c r="N2826" s="36">
        <f t="shared" si="534"/>
        <v>0.19289702006668932</v>
      </c>
      <c r="O2826" s="36">
        <f t="shared" si="535"/>
        <v>74853939.893751308</v>
      </c>
      <c r="P2826" s="35">
        <f t="shared" si="538"/>
        <v>74853939.893751308</v>
      </c>
    </row>
    <row r="2827" spans="1:16" ht="17" x14ac:dyDescent="0.4">
      <c r="A2827" s="1">
        <v>2826</v>
      </c>
      <c r="B2827" s="21">
        <v>42639</v>
      </c>
      <c r="C2827" s="43">
        <v>2</v>
      </c>
      <c r="D2827" s="22">
        <v>55874</v>
      </c>
      <c r="E2827" s="25">
        <f t="shared" si="539"/>
        <v>52070.75</v>
      </c>
      <c r="F2827" s="25">
        <f t="shared" si="540"/>
        <v>53124.25</v>
      </c>
      <c r="G2827" s="25">
        <f t="shared" si="529"/>
        <v>1.0517607307397281</v>
      </c>
      <c r="H2827" s="25">
        <f t="shared" si="536"/>
        <v>0.99903006100488578</v>
      </c>
      <c r="I2827" s="4">
        <f t="shared" si="530"/>
        <v>55928.246987681734</v>
      </c>
      <c r="J2827" s="25">
        <f t="shared" si="537"/>
        <v>53553.532305364737</v>
      </c>
      <c r="K2827" s="15">
        <f t="shared" si="531"/>
        <v>53501.588646055658</v>
      </c>
      <c r="L2827" s="36">
        <f t="shared" si="532"/>
        <v>2372.4113539443424</v>
      </c>
      <c r="M2827" s="36">
        <f t="shared" si="533"/>
        <v>2372.4113539443424</v>
      </c>
      <c r="N2827" s="36">
        <f t="shared" si="534"/>
        <v>4.2460023516203288E-2</v>
      </c>
      <c r="O2827" s="36">
        <f t="shared" si="535"/>
        <v>5628335.6323240278</v>
      </c>
      <c r="P2827" s="35">
        <f t="shared" si="538"/>
        <v>5628335.6323240278</v>
      </c>
    </row>
    <row r="2828" spans="1:16" ht="17" x14ac:dyDescent="0.4">
      <c r="A2828" s="1">
        <v>2827</v>
      </c>
      <c r="B2828" s="21">
        <v>42640</v>
      </c>
      <c r="C2828" s="43">
        <v>3</v>
      </c>
      <c r="D2828" s="22">
        <v>58047</v>
      </c>
      <c r="E2828" s="25">
        <f t="shared" si="539"/>
        <v>54177.75</v>
      </c>
      <c r="F2828" s="25">
        <f t="shared" si="540"/>
        <v>54322.5</v>
      </c>
      <c r="G2828" s="25">
        <f t="shared" si="529"/>
        <v>1.0685627502416126</v>
      </c>
      <c r="H2828" s="25">
        <f t="shared" si="536"/>
        <v>1.0006656594296783</v>
      </c>
      <c r="I2828" s="4">
        <f t="shared" si="530"/>
        <v>58008.38617074502</v>
      </c>
      <c r="J2828" s="25">
        <f t="shared" si="537"/>
        <v>53554.07297142758</v>
      </c>
      <c r="K2828" s="15">
        <f t="shared" si="531"/>
        <v>53589.721745098694</v>
      </c>
      <c r="L2828" s="36">
        <f t="shared" si="532"/>
        <v>4457.2782549013064</v>
      </c>
      <c r="M2828" s="36">
        <f t="shared" si="533"/>
        <v>4457.2782549013064</v>
      </c>
      <c r="N2828" s="36">
        <f t="shared" si="534"/>
        <v>7.6787400811433953E-2</v>
      </c>
      <c r="O2828" s="36">
        <f t="shared" si="535"/>
        <v>19867329.441616036</v>
      </c>
      <c r="P2828" s="35">
        <f t="shared" si="538"/>
        <v>19867329.441616036</v>
      </c>
    </row>
    <row r="2829" spans="1:16" ht="17" x14ac:dyDescent="0.4">
      <c r="A2829" s="1">
        <v>2828</v>
      </c>
      <c r="B2829" s="21">
        <v>42641</v>
      </c>
      <c r="C2829" s="43">
        <v>4</v>
      </c>
      <c r="D2829" s="22">
        <v>57938</v>
      </c>
      <c r="E2829" s="25">
        <f t="shared" si="539"/>
        <v>54467.25</v>
      </c>
      <c r="F2829" s="25">
        <f t="shared" si="540"/>
        <v>54634.625</v>
      </c>
      <c r="G2829" s="25">
        <f t="shared" si="529"/>
        <v>1.0604630305415292</v>
      </c>
      <c r="H2829" s="25">
        <f t="shared" si="536"/>
        <v>1.0012225194949984</v>
      </c>
      <c r="I2829" s="4">
        <f t="shared" si="530"/>
        <v>57867.25615123305</v>
      </c>
      <c r="J2829" s="25">
        <f t="shared" si="537"/>
        <v>53554.613637490424</v>
      </c>
      <c r="K2829" s="15">
        <f t="shared" si="531"/>
        <v>53620.085196709362</v>
      </c>
      <c r="L2829" s="36">
        <f t="shared" si="532"/>
        <v>4317.9148032906378</v>
      </c>
      <c r="M2829" s="36">
        <f t="shared" si="533"/>
        <v>4317.9148032906378</v>
      </c>
      <c r="N2829" s="36">
        <f t="shared" si="534"/>
        <v>7.4526473183241362E-2</v>
      </c>
      <c r="O2829" s="36">
        <f t="shared" si="535"/>
        <v>18644388.248476427</v>
      </c>
      <c r="P2829" s="35">
        <f t="shared" si="538"/>
        <v>18644388.248476427</v>
      </c>
    </row>
    <row r="2830" spans="1:16" ht="17" x14ac:dyDescent="0.4">
      <c r="A2830" s="1">
        <v>2829</v>
      </c>
      <c r="B2830" s="21">
        <v>42642</v>
      </c>
      <c r="C2830" s="43">
        <v>1</v>
      </c>
      <c r="D2830" s="22">
        <v>46010</v>
      </c>
      <c r="E2830" s="25">
        <f t="shared" si="539"/>
        <v>54802</v>
      </c>
      <c r="F2830" s="25">
        <f t="shared" si="540"/>
        <v>53814.125</v>
      </c>
      <c r="G2830" s="25">
        <f t="shared" si="529"/>
        <v>0.85497998898987948</v>
      </c>
      <c r="H2830" s="25">
        <f t="shared" si="536"/>
        <v>0.99908176007043725</v>
      </c>
      <c r="I2830" s="4">
        <f t="shared" si="530"/>
        <v>46052.28704881591</v>
      </c>
      <c r="J2830" s="25">
        <f t="shared" si="537"/>
        <v>53555.154303553267</v>
      </c>
      <c r="K2830" s="15">
        <f t="shared" si="531"/>
        <v>53505.977822437853</v>
      </c>
      <c r="L2830" s="36">
        <f t="shared" si="532"/>
        <v>-7495.9778224378533</v>
      </c>
      <c r="M2830" s="36">
        <f t="shared" si="533"/>
        <v>7495.9778224378533</v>
      </c>
      <c r="N2830" s="36">
        <f t="shared" si="534"/>
        <v>0.16292062209167255</v>
      </c>
      <c r="O2830" s="36">
        <f t="shared" si="535"/>
        <v>56189683.514480144</v>
      </c>
      <c r="P2830" s="35">
        <f t="shared" si="538"/>
        <v>56189683.514480144</v>
      </c>
    </row>
    <row r="2831" spans="1:16" ht="17" x14ac:dyDescent="0.4">
      <c r="A2831" s="1">
        <v>2830</v>
      </c>
      <c r="B2831" s="21">
        <v>42643</v>
      </c>
      <c r="C2831" s="43">
        <v>2</v>
      </c>
      <c r="D2831" s="22">
        <v>57213</v>
      </c>
      <c r="E2831" s="25">
        <f t="shared" si="539"/>
        <v>52826.25</v>
      </c>
      <c r="F2831" s="25">
        <f t="shared" si="540"/>
        <v>51286.625</v>
      </c>
      <c r="G2831" s="25">
        <f t="shared" si="529"/>
        <v>1.1155540065270428</v>
      </c>
      <c r="H2831" s="25">
        <f t="shared" si="536"/>
        <v>0.99903006100488578</v>
      </c>
      <c r="I2831" s="4">
        <f t="shared" si="530"/>
        <v>57268.546996925848</v>
      </c>
      <c r="J2831" s="25">
        <f t="shared" si="537"/>
        <v>53555.69496961611</v>
      </c>
      <c r="K2831" s="15">
        <f t="shared" si="531"/>
        <v>53503.749212654635</v>
      </c>
      <c r="L2831" s="36">
        <f t="shared" si="532"/>
        <v>3709.2507873453651</v>
      </c>
      <c r="M2831" s="36">
        <f t="shared" si="533"/>
        <v>3709.2507873453651</v>
      </c>
      <c r="N2831" s="36">
        <f t="shared" si="534"/>
        <v>6.4832307121552191E-2</v>
      </c>
      <c r="O2831" s="36">
        <f t="shared" si="535"/>
        <v>13758541.40342221</v>
      </c>
      <c r="P2831" s="35">
        <f t="shared" si="538"/>
        <v>13758541.40342221</v>
      </c>
    </row>
    <row r="2832" spans="1:16" ht="17" x14ac:dyDescent="0.4">
      <c r="A2832" s="1">
        <v>2831</v>
      </c>
      <c r="B2832" s="21">
        <v>42644</v>
      </c>
      <c r="C2832" s="43">
        <v>3</v>
      </c>
      <c r="D2832" s="22">
        <v>50144</v>
      </c>
      <c r="E2832" s="25">
        <f t="shared" si="539"/>
        <v>49747</v>
      </c>
      <c r="F2832" s="25">
        <f t="shared" si="540"/>
        <v>50999.625</v>
      </c>
      <c r="G2832" s="25">
        <f t="shared" si="529"/>
        <v>0.98322291585477339</v>
      </c>
      <c r="H2832" s="25">
        <f t="shared" si="536"/>
        <v>1.0006656594296783</v>
      </c>
      <c r="I2832" s="4">
        <f t="shared" si="530"/>
        <v>50110.64337770838</v>
      </c>
      <c r="J2832" s="25">
        <f t="shared" si="537"/>
        <v>53556.235635678961</v>
      </c>
      <c r="K2832" s="15">
        <f t="shared" si="531"/>
        <v>53591.885848947924</v>
      </c>
      <c r="L2832" s="36">
        <f t="shared" si="532"/>
        <v>-3447.8858489479244</v>
      </c>
      <c r="M2832" s="36">
        <f t="shared" si="533"/>
        <v>3447.8858489479244</v>
      </c>
      <c r="N2832" s="36">
        <f t="shared" si="534"/>
        <v>6.8759689074424146E-2</v>
      </c>
      <c r="O2832" s="36">
        <f t="shared" si="535"/>
        <v>11887916.827375349</v>
      </c>
      <c r="P2832" s="35">
        <f t="shared" si="538"/>
        <v>11887916.827375349</v>
      </c>
    </row>
    <row r="2833" spans="1:16" ht="17" x14ac:dyDescent="0.4">
      <c r="A2833" s="1">
        <v>2832</v>
      </c>
      <c r="B2833" s="21">
        <v>42645</v>
      </c>
      <c r="C2833" s="43">
        <v>4</v>
      </c>
      <c r="D2833" s="22">
        <v>45621</v>
      </c>
      <c r="E2833" s="25">
        <f t="shared" si="539"/>
        <v>52252.25</v>
      </c>
      <c r="F2833" s="25">
        <f t="shared" si="540"/>
        <v>52206.875</v>
      </c>
      <c r="G2833" s="25">
        <f t="shared" si="529"/>
        <v>0.87385042678765967</v>
      </c>
      <c r="H2833" s="25">
        <f t="shared" si="536"/>
        <v>1.0012225194949984</v>
      </c>
      <c r="I2833" s="4">
        <f t="shared" si="530"/>
        <v>45565.295537909544</v>
      </c>
      <c r="J2833" s="25">
        <f t="shared" si="537"/>
        <v>53556.776301741804</v>
      </c>
      <c r="K2833" s="15">
        <f t="shared" si="531"/>
        <v>53622.250504859949</v>
      </c>
      <c r="L2833" s="36">
        <f t="shared" si="532"/>
        <v>-8001.2505048599487</v>
      </c>
      <c r="M2833" s="36">
        <f t="shared" si="533"/>
        <v>8001.2505048599487</v>
      </c>
      <c r="N2833" s="36">
        <f t="shared" si="534"/>
        <v>0.17538525032024613</v>
      </c>
      <c r="O2833" s="36">
        <f t="shared" si="535"/>
        <v>64020009.641521581</v>
      </c>
      <c r="P2833" s="35">
        <f t="shared" si="538"/>
        <v>64020009.641521581</v>
      </c>
    </row>
    <row r="2834" spans="1:16" ht="17" x14ac:dyDescent="0.4">
      <c r="A2834" s="1">
        <v>2833</v>
      </c>
      <c r="B2834" s="21">
        <v>42646</v>
      </c>
      <c r="C2834" s="43">
        <v>1</v>
      </c>
      <c r="D2834" s="22">
        <v>56031</v>
      </c>
      <c r="E2834" s="25">
        <f t="shared" si="539"/>
        <v>52161.5</v>
      </c>
      <c r="F2834" s="25">
        <f t="shared" si="540"/>
        <v>53080.5</v>
      </c>
      <c r="G2834" s="25">
        <f t="shared" si="529"/>
        <v>1.055585384463221</v>
      </c>
      <c r="H2834" s="25">
        <f t="shared" si="536"/>
        <v>0.99908176007043725</v>
      </c>
      <c r="I2834" s="4">
        <f t="shared" si="530"/>
        <v>56082.497188267858</v>
      </c>
      <c r="J2834" s="25">
        <f t="shared" si="537"/>
        <v>53557.316967804647</v>
      </c>
      <c r="K2834" s="15">
        <f t="shared" si="531"/>
        <v>53508.138500844558</v>
      </c>
      <c r="L2834" s="36">
        <f t="shared" si="532"/>
        <v>2522.8614991554423</v>
      </c>
      <c r="M2834" s="36">
        <f t="shared" si="533"/>
        <v>2522.8614991554423</v>
      </c>
      <c r="N2834" s="36">
        <f t="shared" si="534"/>
        <v>4.502617299629566E-2</v>
      </c>
      <c r="O2834" s="36">
        <f t="shared" si="535"/>
        <v>6364830.1439208454</v>
      </c>
      <c r="P2834" s="35">
        <f t="shared" si="538"/>
        <v>6364830.1439208454</v>
      </c>
    </row>
    <row r="2835" spans="1:16" ht="17" x14ac:dyDescent="0.4">
      <c r="A2835" s="1">
        <v>2834</v>
      </c>
      <c r="B2835" s="21">
        <v>42647</v>
      </c>
      <c r="C2835" s="43">
        <v>2</v>
      </c>
      <c r="D2835" s="22">
        <v>56850</v>
      </c>
      <c r="E2835" s="25">
        <f t="shared" si="539"/>
        <v>53999.5</v>
      </c>
      <c r="F2835" s="25">
        <f t="shared" si="540"/>
        <v>54062.625</v>
      </c>
      <c r="G2835" s="25">
        <f t="shared" si="529"/>
        <v>1.0515582622930351</v>
      </c>
      <c r="H2835" s="25">
        <f t="shared" si="536"/>
        <v>0.99903006100488578</v>
      </c>
      <c r="I2835" s="4">
        <f t="shared" si="530"/>
        <v>56905.194567235325</v>
      </c>
      <c r="J2835" s="25">
        <f t="shared" si="537"/>
        <v>53557.85763386749</v>
      </c>
      <c r="K2835" s="15">
        <f t="shared" si="531"/>
        <v>53505.909779253627</v>
      </c>
      <c r="L2835" s="36">
        <f t="shared" si="532"/>
        <v>3344.0902207463732</v>
      </c>
      <c r="M2835" s="36">
        <f t="shared" si="533"/>
        <v>3344.0902207463732</v>
      </c>
      <c r="N2835" s="36">
        <f t="shared" si="534"/>
        <v>5.8823046978828022E-2</v>
      </c>
      <c r="O2835" s="36">
        <f t="shared" si="535"/>
        <v>11182939.404491527</v>
      </c>
      <c r="P2835" s="35">
        <f t="shared" si="538"/>
        <v>11182939.404491527</v>
      </c>
    </row>
    <row r="2836" spans="1:16" ht="17" x14ac:dyDescent="0.4">
      <c r="A2836" s="1">
        <v>2835</v>
      </c>
      <c r="B2836" s="21">
        <v>42648</v>
      </c>
      <c r="C2836" s="43">
        <v>3</v>
      </c>
      <c r="D2836" s="22">
        <v>57496</v>
      </c>
      <c r="E2836" s="25">
        <f t="shared" si="539"/>
        <v>54125.75</v>
      </c>
      <c r="F2836" s="25">
        <f t="shared" si="540"/>
        <v>54171.125</v>
      </c>
      <c r="G2836" s="25">
        <f t="shared" si="529"/>
        <v>1.0613772558720167</v>
      </c>
      <c r="H2836" s="25">
        <f t="shared" si="536"/>
        <v>1.0006656594296783</v>
      </c>
      <c r="I2836" s="4">
        <f t="shared" si="530"/>
        <v>57457.752705103725</v>
      </c>
      <c r="J2836" s="25">
        <f t="shared" si="537"/>
        <v>53558.398299930333</v>
      </c>
      <c r="K2836" s="15">
        <f t="shared" si="531"/>
        <v>53594.049952797148</v>
      </c>
      <c r="L2836" s="36">
        <f t="shared" si="532"/>
        <v>3901.9500472028521</v>
      </c>
      <c r="M2836" s="36">
        <f t="shared" si="533"/>
        <v>3901.9500472028521</v>
      </c>
      <c r="N2836" s="36">
        <f t="shared" si="534"/>
        <v>6.7864721845047521E-2</v>
      </c>
      <c r="O2836" s="36">
        <f t="shared" si="535"/>
        <v>15225214.17086634</v>
      </c>
      <c r="P2836" s="35">
        <f t="shared" si="538"/>
        <v>15225214.17086634</v>
      </c>
    </row>
    <row r="2837" spans="1:16" ht="17" x14ac:dyDescent="0.4">
      <c r="A2837" s="1">
        <v>2836</v>
      </c>
      <c r="B2837" s="21">
        <v>42649</v>
      </c>
      <c r="C2837" s="43">
        <v>4</v>
      </c>
      <c r="D2837" s="22">
        <v>46126</v>
      </c>
      <c r="E2837" s="25">
        <f t="shared" si="539"/>
        <v>54216.5</v>
      </c>
      <c r="F2837" s="25">
        <f t="shared" si="540"/>
        <v>53205.125</v>
      </c>
      <c r="G2837" s="25">
        <f t="shared" si="529"/>
        <v>0.86694655824979272</v>
      </c>
      <c r="H2837" s="25">
        <f t="shared" si="536"/>
        <v>1.0012225194949984</v>
      </c>
      <c r="I2837" s="4">
        <f t="shared" si="530"/>
        <v>46069.678919392725</v>
      </c>
      <c r="J2837" s="25">
        <f t="shared" si="537"/>
        <v>53558.938965993177</v>
      </c>
      <c r="K2837" s="15">
        <f t="shared" si="531"/>
        <v>53624.415813010535</v>
      </c>
      <c r="L2837" s="36">
        <f t="shared" si="532"/>
        <v>-7498.4158130105352</v>
      </c>
      <c r="M2837" s="36">
        <f t="shared" si="533"/>
        <v>7498.4158130105352</v>
      </c>
      <c r="N2837" s="36">
        <f t="shared" si="534"/>
        <v>0.16256375608139736</v>
      </c>
      <c r="O2837" s="36">
        <f t="shared" si="535"/>
        <v>56226239.704806447</v>
      </c>
      <c r="P2837" s="35">
        <f t="shared" si="538"/>
        <v>56226239.704806447</v>
      </c>
    </row>
    <row r="2838" spans="1:16" ht="17" x14ac:dyDescent="0.4">
      <c r="A2838" s="1">
        <v>2837</v>
      </c>
      <c r="B2838" s="21">
        <v>42650</v>
      </c>
      <c r="C2838" s="43">
        <v>1</v>
      </c>
      <c r="D2838" s="22">
        <v>56394</v>
      </c>
      <c r="E2838" s="25">
        <f t="shared" si="539"/>
        <v>52193.75</v>
      </c>
      <c r="F2838" s="25">
        <f t="shared" si="540"/>
        <v>50512.5</v>
      </c>
      <c r="G2838" s="25">
        <f t="shared" si="529"/>
        <v>1.1164365256124722</v>
      </c>
      <c r="H2838" s="25">
        <f t="shared" si="536"/>
        <v>0.99908176007043725</v>
      </c>
      <c r="I2838" s="4">
        <f t="shared" si="530"/>
        <v>56445.830815712332</v>
      </c>
      <c r="J2838" s="25">
        <f t="shared" si="537"/>
        <v>53559.479632056027</v>
      </c>
      <c r="K2838" s="15">
        <f t="shared" si="531"/>
        <v>53510.299179251269</v>
      </c>
      <c r="L2838" s="36">
        <f t="shared" si="532"/>
        <v>2883.7008207487306</v>
      </c>
      <c r="M2838" s="36">
        <f t="shared" si="533"/>
        <v>2883.7008207487306</v>
      </c>
      <c r="N2838" s="36">
        <f t="shared" si="534"/>
        <v>5.1134887057997847E-2</v>
      </c>
      <c r="O2838" s="36">
        <f t="shared" si="535"/>
        <v>8315730.4235869022</v>
      </c>
      <c r="P2838" s="35">
        <f t="shared" si="538"/>
        <v>8315730.4235869022</v>
      </c>
    </row>
    <row r="2839" spans="1:16" ht="17" x14ac:dyDescent="0.4">
      <c r="A2839" s="1">
        <v>2838</v>
      </c>
      <c r="B2839" s="21">
        <v>42651</v>
      </c>
      <c r="C2839" s="43">
        <v>2</v>
      </c>
      <c r="D2839" s="22">
        <v>48759</v>
      </c>
      <c r="E2839" s="25">
        <f t="shared" si="539"/>
        <v>48831.25</v>
      </c>
      <c r="F2839" s="25">
        <f t="shared" si="540"/>
        <v>49858.75</v>
      </c>
      <c r="G2839" s="25">
        <f t="shared" si="529"/>
        <v>0.9779426880938652</v>
      </c>
      <c r="H2839" s="25">
        <f t="shared" si="536"/>
        <v>0.99903006100488578</v>
      </c>
      <c r="I2839" s="4">
        <f t="shared" si="530"/>
        <v>48806.339171571279</v>
      </c>
      <c r="J2839" s="25">
        <f t="shared" si="537"/>
        <v>53560.02029811887</v>
      </c>
      <c r="K2839" s="15">
        <f t="shared" si="531"/>
        <v>53508.070345852619</v>
      </c>
      <c r="L2839" s="36">
        <f t="shared" si="532"/>
        <v>-4749.0703458526186</v>
      </c>
      <c r="M2839" s="36">
        <f t="shared" si="533"/>
        <v>4749.0703458526186</v>
      </c>
      <c r="N2839" s="36">
        <f t="shared" si="534"/>
        <v>9.7398846281765802E-2</v>
      </c>
      <c r="O2839" s="36">
        <f t="shared" si="535"/>
        <v>22553669.149856709</v>
      </c>
      <c r="P2839" s="35">
        <f t="shared" si="538"/>
        <v>22553669.149856709</v>
      </c>
    </row>
    <row r="2840" spans="1:16" ht="17" x14ac:dyDescent="0.4">
      <c r="A2840" s="1">
        <v>2839</v>
      </c>
      <c r="B2840" s="21">
        <v>42652</v>
      </c>
      <c r="C2840" s="43">
        <v>3</v>
      </c>
      <c r="D2840" s="22">
        <v>44046</v>
      </c>
      <c r="E2840" s="25">
        <f t="shared" si="539"/>
        <v>50886.25</v>
      </c>
      <c r="F2840" s="25">
        <f t="shared" si="540"/>
        <v>50792.25</v>
      </c>
      <c r="G2840" s="25">
        <f t="shared" si="529"/>
        <v>0.86717954018575671</v>
      </c>
      <c r="H2840" s="25">
        <f t="shared" si="536"/>
        <v>1.0006656594296783</v>
      </c>
      <c r="I2840" s="4">
        <f t="shared" si="530"/>
        <v>44016.6998686691</v>
      </c>
      <c r="J2840" s="25">
        <f t="shared" si="537"/>
        <v>53560.560964181714</v>
      </c>
      <c r="K2840" s="15">
        <f t="shared" si="531"/>
        <v>53596.214056646386</v>
      </c>
      <c r="L2840" s="36">
        <f t="shared" si="532"/>
        <v>-9550.2140566463859</v>
      </c>
      <c r="M2840" s="36">
        <f t="shared" si="533"/>
        <v>9550.2140566463859</v>
      </c>
      <c r="N2840" s="36">
        <f t="shared" si="534"/>
        <v>0.21682364020901754</v>
      </c>
      <c r="O2840" s="36">
        <f t="shared" si="535"/>
        <v>91206588.527766213</v>
      </c>
      <c r="P2840" s="35">
        <f t="shared" si="538"/>
        <v>91206588.527766213</v>
      </c>
    </row>
    <row r="2841" spans="1:16" ht="17" x14ac:dyDescent="0.4">
      <c r="A2841" s="1">
        <v>2840</v>
      </c>
      <c r="B2841" s="21">
        <v>42653</v>
      </c>
      <c r="C2841" s="43">
        <v>4</v>
      </c>
      <c r="D2841" s="22">
        <v>54346</v>
      </c>
      <c r="E2841" s="25">
        <f t="shared" si="539"/>
        <v>50698.25</v>
      </c>
      <c r="F2841" s="25">
        <f t="shared" si="540"/>
        <v>50453.125</v>
      </c>
      <c r="G2841" s="25">
        <f t="shared" si="529"/>
        <v>1.0771582533292041</v>
      </c>
      <c r="H2841" s="25">
        <f t="shared" si="536"/>
        <v>1.0012225194949984</v>
      </c>
      <c r="I2841" s="4">
        <f t="shared" si="530"/>
        <v>54279.642079376426</v>
      </c>
      <c r="J2841" s="25">
        <f t="shared" si="537"/>
        <v>53561.101630244557</v>
      </c>
      <c r="K2841" s="15">
        <f t="shared" si="531"/>
        <v>53626.581121161122</v>
      </c>
      <c r="L2841" s="36">
        <f t="shared" si="532"/>
        <v>719.4188788388783</v>
      </c>
      <c r="M2841" s="36">
        <f t="shared" si="533"/>
        <v>719.4188788388783</v>
      </c>
      <c r="N2841" s="36">
        <f t="shared" si="534"/>
        <v>1.3237752159107908E-2</v>
      </c>
      <c r="O2841" s="36">
        <f t="shared" si="535"/>
        <v>517563.52322978864</v>
      </c>
      <c r="P2841" s="35">
        <f t="shared" si="538"/>
        <v>517563.52322978864</v>
      </c>
    </row>
    <row r="2842" spans="1:16" ht="17" x14ac:dyDescent="0.4">
      <c r="A2842" s="1">
        <v>2841</v>
      </c>
      <c r="B2842" s="21">
        <v>42654</v>
      </c>
      <c r="C2842" s="43">
        <v>1</v>
      </c>
      <c r="D2842" s="22">
        <v>55642</v>
      </c>
      <c r="E2842" s="25">
        <f t="shared" si="539"/>
        <v>50208</v>
      </c>
      <c r="F2842" s="25">
        <f t="shared" si="540"/>
        <v>50119.125</v>
      </c>
      <c r="G2842" s="25">
        <f t="shared" si="529"/>
        <v>1.1101949605065931</v>
      </c>
      <c r="H2842" s="25">
        <f t="shared" si="536"/>
        <v>0.99908176007043725</v>
      </c>
      <c r="I2842" s="4">
        <f t="shared" si="530"/>
        <v>55693.139664642789</v>
      </c>
      <c r="J2842" s="25">
        <f t="shared" si="537"/>
        <v>53561.6422963074</v>
      </c>
      <c r="K2842" s="15">
        <f t="shared" si="531"/>
        <v>53512.459857657974</v>
      </c>
      <c r="L2842" s="36">
        <f t="shared" si="532"/>
        <v>2129.5401423420262</v>
      </c>
      <c r="M2842" s="36">
        <f t="shared" si="533"/>
        <v>2129.5401423420262</v>
      </c>
      <c r="N2842" s="36">
        <f t="shared" si="534"/>
        <v>3.8272171063980918E-2</v>
      </c>
      <c r="O2842" s="36">
        <f t="shared" si="535"/>
        <v>4534941.2178460974</v>
      </c>
      <c r="P2842" s="35">
        <f t="shared" si="538"/>
        <v>4534941.2178460974</v>
      </c>
    </row>
    <row r="2843" spans="1:16" ht="17" x14ac:dyDescent="0.4">
      <c r="A2843" s="1">
        <v>2842</v>
      </c>
      <c r="B2843" s="21">
        <v>42655</v>
      </c>
      <c r="C2843" s="43">
        <v>2</v>
      </c>
      <c r="D2843" s="22">
        <v>46798</v>
      </c>
      <c r="E2843" s="25">
        <f t="shared" si="539"/>
        <v>50030.25</v>
      </c>
      <c r="F2843" s="25">
        <f t="shared" si="540"/>
        <v>50083.5</v>
      </c>
      <c r="G2843" s="25">
        <f t="shared" si="529"/>
        <v>0.93439955274691266</v>
      </c>
      <c r="H2843" s="25">
        <f t="shared" si="536"/>
        <v>0.99903006100488578</v>
      </c>
      <c r="I2843" s="4">
        <f t="shared" si="530"/>
        <v>46843.435274537886</v>
      </c>
      <c r="J2843" s="25">
        <f t="shared" si="537"/>
        <v>53562.182962370251</v>
      </c>
      <c r="K2843" s="15">
        <f t="shared" si="531"/>
        <v>53510.230912451603</v>
      </c>
      <c r="L2843" s="36">
        <f t="shared" si="532"/>
        <v>-6712.2309124516032</v>
      </c>
      <c r="M2843" s="36">
        <f t="shared" si="533"/>
        <v>6712.2309124516032</v>
      </c>
      <c r="N2843" s="36">
        <f t="shared" si="534"/>
        <v>0.14342986692703968</v>
      </c>
      <c r="O2843" s="36">
        <f t="shared" si="535"/>
        <v>45054043.822070882</v>
      </c>
      <c r="P2843" s="35">
        <f t="shared" si="538"/>
        <v>45054043.822070882</v>
      </c>
    </row>
    <row r="2844" spans="1:16" ht="17" x14ac:dyDescent="0.4">
      <c r="A2844" s="1">
        <v>2843</v>
      </c>
      <c r="B2844" s="21">
        <v>42656</v>
      </c>
      <c r="C2844" s="43">
        <v>3</v>
      </c>
      <c r="D2844" s="22">
        <v>43335</v>
      </c>
      <c r="E2844" s="25">
        <f t="shared" si="539"/>
        <v>50136.75</v>
      </c>
      <c r="F2844" s="25">
        <f t="shared" si="540"/>
        <v>49294.5</v>
      </c>
      <c r="G2844" s="25">
        <f t="shared" si="529"/>
        <v>0.87910415969327205</v>
      </c>
      <c r="H2844" s="25">
        <f t="shared" si="536"/>
        <v>1.0006656594296783</v>
      </c>
      <c r="I2844" s="4">
        <f t="shared" si="530"/>
        <v>43306.172837687314</v>
      </c>
      <c r="J2844" s="25">
        <f t="shared" si="537"/>
        <v>53562.723628433094</v>
      </c>
      <c r="K2844" s="15">
        <f t="shared" si="531"/>
        <v>53598.378160495617</v>
      </c>
      <c r="L2844" s="36">
        <f t="shared" si="532"/>
        <v>-10263.378160495617</v>
      </c>
      <c r="M2844" s="36">
        <f t="shared" si="533"/>
        <v>10263.378160495617</v>
      </c>
      <c r="N2844" s="36">
        <f t="shared" si="534"/>
        <v>0.23683807916223876</v>
      </c>
      <c r="O2844" s="36">
        <f t="shared" si="535"/>
        <v>105336931.26533839</v>
      </c>
      <c r="P2844" s="35">
        <f t="shared" si="538"/>
        <v>105336931.26533839</v>
      </c>
    </row>
    <row r="2845" spans="1:16" ht="17" x14ac:dyDescent="0.4">
      <c r="A2845" s="1">
        <v>2844</v>
      </c>
      <c r="B2845" s="21">
        <v>42657</v>
      </c>
      <c r="C2845" s="43">
        <v>4</v>
      </c>
      <c r="D2845" s="22">
        <v>54772</v>
      </c>
      <c r="E2845" s="25">
        <f t="shared" si="539"/>
        <v>48452.25</v>
      </c>
      <c r="F2845" s="25">
        <f t="shared" si="540"/>
        <v>48144</v>
      </c>
      <c r="G2845" s="25">
        <f t="shared" si="529"/>
        <v>1.1376703223662346</v>
      </c>
      <c r="H2845" s="25">
        <f t="shared" si="536"/>
        <v>1.0012225194949984</v>
      </c>
      <c r="I2845" s="4">
        <f t="shared" si="530"/>
        <v>54705.121921974125</v>
      </c>
      <c r="J2845" s="25">
        <f t="shared" si="537"/>
        <v>53563.264294495937</v>
      </c>
      <c r="K2845" s="15">
        <f t="shared" si="531"/>
        <v>53628.746429311708</v>
      </c>
      <c r="L2845" s="36">
        <f t="shared" si="532"/>
        <v>1143.2535706882918</v>
      </c>
      <c r="M2845" s="36">
        <f t="shared" si="533"/>
        <v>1143.2535706882918</v>
      </c>
      <c r="N2845" s="36">
        <f t="shared" si="534"/>
        <v>2.0872956450162343E-2</v>
      </c>
      <c r="O2845" s="36">
        <f t="shared" si="535"/>
        <v>1307028.726891529</v>
      </c>
      <c r="P2845" s="35">
        <f t="shared" si="538"/>
        <v>1307028.726891529</v>
      </c>
    </row>
    <row r="2846" spans="1:16" ht="17" x14ac:dyDescent="0.4">
      <c r="A2846" s="1">
        <v>2845</v>
      </c>
      <c r="B2846" s="21">
        <v>42658</v>
      </c>
      <c r="C2846" s="43">
        <v>1</v>
      </c>
      <c r="D2846" s="22">
        <v>48904</v>
      </c>
      <c r="E2846" s="25">
        <f t="shared" si="539"/>
        <v>47835.75</v>
      </c>
      <c r="F2846" s="25">
        <f t="shared" si="540"/>
        <v>49250.125</v>
      </c>
      <c r="G2846" s="25">
        <f t="shared" si="529"/>
        <v>0.99297209905558614</v>
      </c>
      <c r="H2846" s="25">
        <f t="shared" si="536"/>
        <v>0.99908176007043725</v>
      </c>
      <c r="I2846" s="4">
        <f t="shared" si="530"/>
        <v>48948.946877532995</v>
      </c>
      <c r="J2846" s="25">
        <f t="shared" si="537"/>
        <v>53563.80496055878</v>
      </c>
      <c r="K2846" s="15">
        <f t="shared" si="531"/>
        <v>53514.620536064685</v>
      </c>
      <c r="L2846" s="36">
        <f t="shared" si="532"/>
        <v>-4610.6205360646854</v>
      </c>
      <c r="M2846" s="36">
        <f t="shared" si="533"/>
        <v>4610.6205360646854</v>
      </c>
      <c r="N2846" s="36">
        <f t="shared" si="534"/>
        <v>9.4279006544754726E-2</v>
      </c>
      <c r="O2846" s="36">
        <f t="shared" si="535"/>
        <v>21257821.727581408</v>
      </c>
      <c r="P2846" s="35">
        <f t="shared" si="538"/>
        <v>21257821.727581408</v>
      </c>
    </row>
    <row r="2847" spans="1:16" ht="17" x14ac:dyDescent="0.4">
      <c r="A2847" s="1">
        <v>2846</v>
      </c>
      <c r="B2847" s="21">
        <v>42659</v>
      </c>
      <c r="C2847" s="43">
        <v>2</v>
      </c>
      <c r="D2847" s="22">
        <v>44332</v>
      </c>
      <c r="E2847" s="25">
        <f t="shared" si="539"/>
        <v>50664.5</v>
      </c>
      <c r="F2847" s="25">
        <f t="shared" si="540"/>
        <v>50745.75</v>
      </c>
      <c r="G2847" s="25">
        <f t="shared" si="529"/>
        <v>0.87361010527975247</v>
      </c>
      <c r="H2847" s="25">
        <f t="shared" si="536"/>
        <v>0.99903006100488578</v>
      </c>
      <c r="I2847" s="4">
        <f t="shared" si="530"/>
        <v>44375.041082755961</v>
      </c>
      <c r="J2847" s="25">
        <f t="shared" si="537"/>
        <v>53564.345626621624</v>
      </c>
      <c r="K2847" s="15">
        <f t="shared" si="531"/>
        <v>53512.391479050588</v>
      </c>
      <c r="L2847" s="36">
        <f t="shared" si="532"/>
        <v>-9180.3914790505878</v>
      </c>
      <c r="M2847" s="36">
        <f t="shared" si="533"/>
        <v>9180.3914790505878</v>
      </c>
      <c r="N2847" s="36">
        <f t="shared" si="534"/>
        <v>0.20708272757941415</v>
      </c>
      <c r="O2847" s="36">
        <f t="shared" si="535"/>
        <v>84279587.708624646</v>
      </c>
      <c r="P2847" s="35">
        <f t="shared" si="538"/>
        <v>84279587.708624646</v>
      </c>
    </row>
    <row r="2848" spans="1:16" ht="17" x14ac:dyDescent="0.4">
      <c r="A2848" s="1">
        <v>2847</v>
      </c>
      <c r="B2848" s="21">
        <v>42660</v>
      </c>
      <c r="C2848" s="43">
        <v>3</v>
      </c>
      <c r="D2848" s="22">
        <v>54650</v>
      </c>
      <c r="E2848" s="25">
        <f t="shared" si="539"/>
        <v>50827</v>
      </c>
      <c r="F2848" s="25">
        <f t="shared" si="540"/>
        <v>51681</v>
      </c>
      <c r="G2848" s="25">
        <f t="shared" si="529"/>
        <v>1.0574485787813703</v>
      </c>
      <c r="H2848" s="25">
        <f t="shared" si="536"/>
        <v>1.0006656594296783</v>
      </c>
      <c r="I2848" s="4">
        <f t="shared" si="530"/>
        <v>54613.645911609827</v>
      </c>
      <c r="J2848" s="25">
        <f t="shared" si="537"/>
        <v>53564.886292684467</v>
      </c>
      <c r="K2848" s="15">
        <f t="shared" si="531"/>
        <v>53600.54226434484</v>
      </c>
      <c r="L2848" s="36">
        <f t="shared" si="532"/>
        <v>1049.4577356551599</v>
      </c>
      <c r="M2848" s="36">
        <f t="shared" si="533"/>
        <v>1049.4577356551599</v>
      </c>
      <c r="N2848" s="36">
        <f t="shared" si="534"/>
        <v>1.920325225352534E-2</v>
      </c>
      <c r="O2848" s="36">
        <f t="shared" si="535"/>
        <v>1101361.5389264554</v>
      </c>
      <c r="P2848" s="35">
        <f t="shared" si="538"/>
        <v>1101361.5389264554</v>
      </c>
    </row>
    <row r="2849" spans="1:16" ht="17" x14ac:dyDescent="0.4">
      <c r="A2849" s="1">
        <v>2848</v>
      </c>
      <c r="B2849" s="21">
        <v>42661</v>
      </c>
      <c r="C2849" s="43">
        <v>4</v>
      </c>
      <c r="D2849" s="22">
        <v>55422</v>
      </c>
      <c r="E2849" s="25">
        <f t="shared" si="539"/>
        <v>52535</v>
      </c>
      <c r="F2849" s="25">
        <f t="shared" si="540"/>
        <v>52518.75</v>
      </c>
      <c r="G2849" s="25">
        <f t="shared" si="529"/>
        <v>1.0552802570510531</v>
      </c>
      <c r="H2849" s="25">
        <f t="shared" si="536"/>
        <v>1.0012225194949984</v>
      </c>
      <c r="I2849" s="4">
        <f t="shared" si="530"/>
        <v>55354.328254576241</v>
      </c>
      <c r="J2849" s="25">
        <f t="shared" si="537"/>
        <v>53565.426958747317</v>
      </c>
      <c r="K2849" s="15">
        <f t="shared" si="531"/>
        <v>53630.911737462302</v>
      </c>
      <c r="L2849" s="36">
        <f t="shared" si="532"/>
        <v>1791.088262537698</v>
      </c>
      <c r="M2849" s="36">
        <f t="shared" si="533"/>
        <v>1791.088262537698</v>
      </c>
      <c r="N2849" s="36">
        <f t="shared" si="534"/>
        <v>3.231727946551366E-2</v>
      </c>
      <c r="O2849" s="36">
        <f t="shared" si="535"/>
        <v>3207997.1642003101</v>
      </c>
      <c r="P2849" s="35">
        <f t="shared" si="538"/>
        <v>3207997.1642003101</v>
      </c>
    </row>
    <row r="2850" spans="1:16" ht="17" x14ac:dyDescent="0.4">
      <c r="A2850" s="1">
        <v>2849</v>
      </c>
      <c r="B2850" s="21">
        <v>42662</v>
      </c>
      <c r="C2850" s="43">
        <v>1</v>
      </c>
      <c r="D2850" s="22">
        <v>55736</v>
      </c>
      <c r="E2850" s="25">
        <f t="shared" si="539"/>
        <v>52502.5</v>
      </c>
      <c r="F2850" s="25">
        <f t="shared" si="540"/>
        <v>52595.625</v>
      </c>
      <c r="G2850" s="25">
        <f t="shared" si="529"/>
        <v>1.0597079129680462</v>
      </c>
      <c r="H2850" s="25">
        <f t="shared" si="536"/>
        <v>0.99908176007043725</v>
      </c>
      <c r="I2850" s="4">
        <f t="shared" si="530"/>
        <v>55787.226058526481</v>
      </c>
      <c r="J2850" s="25">
        <f t="shared" si="537"/>
        <v>53565.96762481016</v>
      </c>
      <c r="K2850" s="15">
        <f t="shared" si="531"/>
        <v>53516.781214471397</v>
      </c>
      <c r="L2850" s="36">
        <f t="shared" si="532"/>
        <v>2219.2187855286029</v>
      </c>
      <c r="M2850" s="36">
        <f t="shared" si="533"/>
        <v>2219.2187855286029</v>
      </c>
      <c r="N2850" s="36">
        <f t="shared" si="534"/>
        <v>3.9816613777964027E-2</v>
      </c>
      <c r="O2850" s="36">
        <f t="shared" si="535"/>
        <v>4924932.0180430468</v>
      </c>
      <c r="P2850" s="35">
        <f t="shared" si="538"/>
        <v>4924932.0180430468</v>
      </c>
    </row>
    <row r="2851" spans="1:16" ht="17" x14ac:dyDescent="0.4">
      <c r="A2851" s="1">
        <v>2850</v>
      </c>
      <c r="B2851" s="21">
        <v>42663</v>
      </c>
      <c r="C2851" s="43">
        <v>2</v>
      </c>
      <c r="D2851" s="22">
        <v>44202</v>
      </c>
      <c r="E2851" s="25">
        <f t="shared" si="539"/>
        <v>52688.75</v>
      </c>
      <c r="F2851" s="25">
        <f t="shared" si="540"/>
        <v>51910</v>
      </c>
      <c r="G2851" s="25">
        <f t="shared" si="529"/>
        <v>0.85151223271046039</v>
      </c>
      <c r="H2851" s="25">
        <f t="shared" si="536"/>
        <v>0.99903006100488578</v>
      </c>
      <c r="I2851" s="4">
        <f t="shared" si="530"/>
        <v>44244.914868266242</v>
      </c>
      <c r="J2851" s="25">
        <f t="shared" si="537"/>
        <v>53566.508290873004</v>
      </c>
      <c r="K2851" s="15">
        <f t="shared" si="531"/>
        <v>53514.55204564958</v>
      </c>
      <c r="L2851" s="36">
        <f t="shared" si="532"/>
        <v>-9312.5520456495797</v>
      </c>
      <c r="M2851" s="36">
        <f t="shared" si="533"/>
        <v>9312.5520456495797</v>
      </c>
      <c r="N2851" s="36">
        <f t="shared" si="534"/>
        <v>0.21068168964412423</v>
      </c>
      <c r="O2851" s="36">
        <f t="shared" si="535"/>
        <v>86723625.60293217</v>
      </c>
      <c r="P2851" s="35">
        <f t="shared" si="538"/>
        <v>86723625.60293217</v>
      </c>
    </row>
    <row r="2852" spans="1:16" ht="17" x14ac:dyDescent="0.4">
      <c r="A2852" s="1">
        <v>2851</v>
      </c>
      <c r="B2852" s="21">
        <v>42664</v>
      </c>
      <c r="C2852" s="43">
        <v>3</v>
      </c>
      <c r="D2852" s="22">
        <v>55395</v>
      </c>
      <c r="E2852" s="25">
        <f t="shared" si="539"/>
        <v>51131.25</v>
      </c>
      <c r="F2852" s="25">
        <f t="shared" si="540"/>
        <v>49687.75</v>
      </c>
      <c r="G2852" s="25">
        <f t="shared" si="529"/>
        <v>1.1148623151581627</v>
      </c>
      <c r="H2852" s="25">
        <f t="shared" si="536"/>
        <v>1.0006656594296783</v>
      </c>
      <c r="I2852" s="4">
        <f t="shared" si="530"/>
        <v>55358.150325226459</v>
      </c>
      <c r="J2852" s="25">
        <f t="shared" si="537"/>
        <v>53567.048956935847</v>
      </c>
      <c r="K2852" s="15">
        <f t="shared" si="531"/>
        <v>53602.706368194071</v>
      </c>
      <c r="L2852" s="36">
        <f t="shared" si="532"/>
        <v>1792.2936318059292</v>
      </c>
      <c r="M2852" s="36">
        <f t="shared" si="533"/>
        <v>1792.2936318059292</v>
      </c>
      <c r="N2852" s="36">
        <f t="shared" si="534"/>
        <v>3.2354790717680826E-2</v>
      </c>
      <c r="O2852" s="36">
        <f t="shared" si="535"/>
        <v>3212316.4626120878</v>
      </c>
      <c r="P2852" s="35">
        <f t="shared" si="538"/>
        <v>3212316.4626120878</v>
      </c>
    </row>
    <row r="2853" spans="1:16" ht="17" x14ac:dyDescent="0.4">
      <c r="A2853" s="1">
        <v>2852</v>
      </c>
      <c r="B2853" s="21">
        <v>42665</v>
      </c>
      <c r="C2853" s="43">
        <v>4</v>
      </c>
      <c r="D2853" s="22">
        <v>49192</v>
      </c>
      <c r="E2853" s="25">
        <f t="shared" si="539"/>
        <v>48244.25</v>
      </c>
      <c r="F2853" s="25">
        <f t="shared" si="540"/>
        <v>49372.5</v>
      </c>
      <c r="G2853" s="25">
        <f t="shared" si="529"/>
        <v>0.99634411868955386</v>
      </c>
      <c r="H2853" s="25">
        <f t="shared" si="536"/>
        <v>1.0012225194949984</v>
      </c>
      <c r="I2853" s="4">
        <f t="shared" si="530"/>
        <v>49131.93525132825</v>
      </c>
      <c r="J2853" s="25">
        <f t="shared" si="537"/>
        <v>53567.58962299869</v>
      </c>
      <c r="K2853" s="15">
        <f t="shared" si="531"/>
        <v>53633.077045612881</v>
      </c>
      <c r="L2853" s="36">
        <f t="shared" si="532"/>
        <v>-4441.0770456128812</v>
      </c>
      <c r="M2853" s="36">
        <f t="shared" si="533"/>
        <v>4441.0770456128812</v>
      </c>
      <c r="N2853" s="36">
        <f t="shared" si="534"/>
        <v>9.0280473361784061E-2</v>
      </c>
      <c r="O2853" s="36">
        <f t="shared" si="535"/>
        <v>19723165.325069636</v>
      </c>
      <c r="P2853" s="35">
        <f t="shared" si="538"/>
        <v>19723165.325069636</v>
      </c>
    </row>
    <row r="2854" spans="1:16" ht="17" x14ac:dyDescent="0.4">
      <c r="A2854" s="1">
        <v>2853</v>
      </c>
      <c r="B2854" s="21">
        <v>42666</v>
      </c>
      <c r="C2854" s="43">
        <v>1</v>
      </c>
      <c r="D2854" s="22">
        <v>44188</v>
      </c>
      <c r="E2854" s="25">
        <f t="shared" si="539"/>
        <v>50500.75</v>
      </c>
      <c r="F2854" s="25">
        <f t="shared" si="540"/>
        <v>50265.5</v>
      </c>
      <c r="G2854" s="25">
        <f t="shared" si="529"/>
        <v>0.87909202136654363</v>
      </c>
      <c r="H2854" s="25">
        <f t="shared" si="536"/>
        <v>0.99908176007043725</v>
      </c>
      <c r="I2854" s="4">
        <f t="shared" si="530"/>
        <v>44228.612478006464</v>
      </c>
      <c r="J2854" s="25">
        <f t="shared" si="537"/>
        <v>53568.130289061533</v>
      </c>
      <c r="K2854" s="15">
        <f t="shared" si="531"/>
        <v>53518.941892878094</v>
      </c>
      <c r="L2854" s="36">
        <f t="shared" si="532"/>
        <v>-9330.9418928780942</v>
      </c>
      <c r="M2854" s="36">
        <f t="shared" si="533"/>
        <v>9330.9418928780942</v>
      </c>
      <c r="N2854" s="36">
        <f t="shared" si="534"/>
        <v>0.21116461240332429</v>
      </c>
      <c r="O2854" s="36">
        <f t="shared" si="535"/>
        <v>87066476.608267426</v>
      </c>
      <c r="P2854" s="35">
        <f t="shared" si="538"/>
        <v>87066476.608267426</v>
      </c>
    </row>
    <row r="2855" spans="1:16" ht="17" x14ac:dyDescent="0.4">
      <c r="A2855" s="1">
        <v>2854</v>
      </c>
      <c r="B2855" s="21">
        <v>42667</v>
      </c>
      <c r="C2855" s="43">
        <v>2</v>
      </c>
      <c r="D2855" s="22">
        <v>53228</v>
      </c>
      <c r="E2855" s="25">
        <f t="shared" si="539"/>
        <v>50030.25</v>
      </c>
      <c r="F2855" s="25">
        <f t="shared" si="540"/>
        <v>50874.5</v>
      </c>
      <c r="G2855" s="25">
        <f t="shared" si="529"/>
        <v>1.0462608969129918</v>
      </c>
      <c r="H2855" s="25">
        <f t="shared" si="536"/>
        <v>0.99903006100488578</v>
      </c>
      <c r="I2855" s="4">
        <f t="shared" si="530"/>
        <v>53279.678037375583</v>
      </c>
      <c r="J2855" s="25">
        <f t="shared" si="537"/>
        <v>53568.670955124384</v>
      </c>
      <c r="K2855" s="15">
        <f t="shared" si="531"/>
        <v>53516.712612248564</v>
      </c>
      <c r="L2855" s="36">
        <f t="shared" si="532"/>
        <v>-288.71261224856426</v>
      </c>
      <c r="M2855" s="36">
        <f t="shared" si="533"/>
        <v>288.71261224856426</v>
      </c>
      <c r="N2855" s="36">
        <f t="shared" si="534"/>
        <v>5.4240740258616566E-3</v>
      </c>
      <c r="O2855" s="36">
        <f t="shared" si="535"/>
        <v>83354.972471389818</v>
      </c>
      <c r="P2855" s="35">
        <f t="shared" si="538"/>
        <v>83354.972471389818</v>
      </c>
    </row>
    <row r="2856" spans="1:16" ht="17" x14ac:dyDescent="0.4">
      <c r="A2856" s="1">
        <v>2855</v>
      </c>
      <c r="B2856" s="21">
        <v>42668</v>
      </c>
      <c r="C2856" s="43">
        <v>3</v>
      </c>
      <c r="D2856" s="22">
        <v>53513</v>
      </c>
      <c r="E2856" s="25">
        <f t="shared" si="539"/>
        <v>51718.75</v>
      </c>
      <c r="F2856" s="25">
        <f t="shared" si="540"/>
        <v>51862.5</v>
      </c>
      <c r="G2856" s="25">
        <f t="shared" si="529"/>
        <v>1.0318245360327789</v>
      </c>
      <c r="H2856" s="25">
        <f t="shared" si="536"/>
        <v>1.0006656594296783</v>
      </c>
      <c r="I2856" s="4">
        <f t="shared" si="530"/>
        <v>53477.402262908996</v>
      </c>
      <c r="J2856" s="25">
        <f t="shared" si="537"/>
        <v>53569.211621187227</v>
      </c>
      <c r="K2856" s="15">
        <f t="shared" si="531"/>
        <v>53604.870472043302</v>
      </c>
      <c r="L2856" s="36">
        <f t="shared" si="532"/>
        <v>-91.870472043301561</v>
      </c>
      <c r="M2856" s="36">
        <f t="shared" si="533"/>
        <v>91.870472043301561</v>
      </c>
      <c r="N2856" s="36">
        <f t="shared" si="534"/>
        <v>1.7167879215013466E-3</v>
      </c>
      <c r="O2856" s="36">
        <f t="shared" si="535"/>
        <v>8440.1836334590535</v>
      </c>
      <c r="P2856" s="35">
        <f t="shared" si="538"/>
        <v>8440.1836334590535</v>
      </c>
    </row>
    <row r="2857" spans="1:16" ht="17" x14ac:dyDescent="0.4">
      <c r="A2857" s="1">
        <v>2856</v>
      </c>
      <c r="B2857" s="21">
        <v>42669</v>
      </c>
      <c r="C2857" s="43">
        <v>4</v>
      </c>
      <c r="D2857" s="22">
        <v>55946</v>
      </c>
      <c r="E2857" s="25">
        <f t="shared" si="539"/>
        <v>52006.25</v>
      </c>
      <c r="F2857" s="25">
        <f t="shared" si="540"/>
        <v>52286.125</v>
      </c>
      <c r="G2857" s="25">
        <f t="shared" si="529"/>
        <v>1.069997059449328</v>
      </c>
      <c r="H2857" s="25">
        <f t="shared" si="536"/>
        <v>1.0012225194949984</v>
      </c>
      <c r="I2857" s="4">
        <f t="shared" si="530"/>
        <v>55877.688436550867</v>
      </c>
      <c r="J2857" s="25">
        <f t="shared" si="537"/>
        <v>53569.75228725007</v>
      </c>
      <c r="K2857" s="15">
        <f t="shared" si="531"/>
        <v>53635.242353763468</v>
      </c>
      <c r="L2857" s="36">
        <f t="shared" si="532"/>
        <v>2310.7576462365323</v>
      </c>
      <c r="M2857" s="36">
        <f t="shared" si="533"/>
        <v>2310.7576462365323</v>
      </c>
      <c r="N2857" s="36">
        <f t="shared" si="534"/>
        <v>4.1303357634800204E-2</v>
      </c>
      <c r="O2857" s="36">
        <f t="shared" si="535"/>
        <v>5339600.8996405993</v>
      </c>
      <c r="P2857" s="35">
        <f t="shared" si="538"/>
        <v>5339600.8996405993</v>
      </c>
    </row>
    <row r="2858" spans="1:16" ht="17" x14ac:dyDescent="0.4">
      <c r="A2858" s="1">
        <v>2857</v>
      </c>
      <c r="B2858" s="21">
        <v>42670</v>
      </c>
      <c r="C2858" s="43">
        <v>1</v>
      </c>
      <c r="D2858" s="22">
        <v>45338</v>
      </c>
      <c r="E2858" s="25">
        <f t="shared" si="539"/>
        <v>52566</v>
      </c>
      <c r="F2858" s="25">
        <f t="shared" si="540"/>
        <v>52061</v>
      </c>
      <c r="G2858" s="25">
        <f t="shared" si="529"/>
        <v>0.87086302606557697</v>
      </c>
      <c r="H2858" s="25">
        <f t="shared" si="536"/>
        <v>0.99908176007043725</v>
      </c>
      <c r="I2858" s="4">
        <f t="shared" si="530"/>
        <v>45379.669424455897</v>
      </c>
      <c r="J2858" s="25">
        <f t="shared" si="537"/>
        <v>53570.292953312914</v>
      </c>
      <c r="K2858" s="15">
        <f t="shared" si="531"/>
        <v>53521.102571284806</v>
      </c>
      <c r="L2858" s="36">
        <f t="shared" si="532"/>
        <v>-8183.1025712848059</v>
      </c>
      <c r="M2858" s="36">
        <f t="shared" si="533"/>
        <v>8183.1025712848059</v>
      </c>
      <c r="N2858" s="36">
        <f t="shared" si="534"/>
        <v>0.18049103558350182</v>
      </c>
      <c r="O2858" s="36">
        <f t="shared" si="535"/>
        <v>66963167.692168005</v>
      </c>
      <c r="P2858" s="35">
        <f t="shared" si="538"/>
        <v>66963167.692168005</v>
      </c>
    </row>
    <row r="2859" spans="1:16" ht="17" x14ac:dyDescent="0.4">
      <c r="A2859" s="1">
        <v>2858</v>
      </c>
      <c r="B2859" s="21">
        <v>42671</v>
      </c>
      <c r="C2859" s="43">
        <v>2</v>
      </c>
      <c r="D2859" s="22">
        <v>55467</v>
      </c>
      <c r="E2859" s="25">
        <f t="shared" si="539"/>
        <v>51556</v>
      </c>
      <c r="F2859" s="25">
        <f t="shared" si="540"/>
        <v>50358.125</v>
      </c>
      <c r="G2859" s="25">
        <f t="shared" si="529"/>
        <v>1.1014508582279423</v>
      </c>
      <c r="H2859" s="25">
        <f t="shared" si="536"/>
        <v>0.99903006100488578</v>
      </c>
      <c r="I2859" s="4">
        <f t="shared" si="530"/>
        <v>55520.851839240837</v>
      </c>
      <c r="J2859" s="25">
        <f t="shared" si="537"/>
        <v>53570.833619375757</v>
      </c>
      <c r="K2859" s="15">
        <f t="shared" si="531"/>
        <v>53518.873178847549</v>
      </c>
      <c r="L2859" s="36">
        <f t="shared" si="532"/>
        <v>1948.1268211524512</v>
      </c>
      <c r="M2859" s="36">
        <f t="shared" si="533"/>
        <v>1948.1268211524512</v>
      </c>
      <c r="N2859" s="36">
        <f t="shared" si="534"/>
        <v>3.512226767541874E-2</v>
      </c>
      <c r="O2859" s="36">
        <f t="shared" si="535"/>
        <v>3795198.1112935543</v>
      </c>
      <c r="P2859" s="35">
        <f t="shared" si="538"/>
        <v>3795198.1112935543</v>
      </c>
    </row>
    <row r="2860" spans="1:16" ht="17" x14ac:dyDescent="0.4">
      <c r="A2860" s="1">
        <v>2859</v>
      </c>
      <c r="B2860" s="21">
        <v>42672</v>
      </c>
      <c r="C2860" s="43">
        <v>3</v>
      </c>
      <c r="D2860" s="22">
        <v>49473</v>
      </c>
      <c r="E2860" s="25">
        <f t="shared" si="539"/>
        <v>49160.25</v>
      </c>
      <c r="F2860" s="25">
        <f t="shared" si="540"/>
        <v>49692.375</v>
      </c>
      <c r="G2860" s="25">
        <f t="shared" si="529"/>
        <v>0.99558533879694822</v>
      </c>
      <c r="H2860" s="25">
        <f t="shared" si="536"/>
        <v>1.0006656594296783</v>
      </c>
      <c r="I2860" s="4">
        <f t="shared" si="530"/>
        <v>49440.089738061717</v>
      </c>
      <c r="J2860" s="25">
        <f t="shared" si="537"/>
        <v>53571.374285438607</v>
      </c>
      <c r="K2860" s="15">
        <f t="shared" si="531"/>
        <v>53607.03457589254</v>
      </c>
      <c r="L2860" s="36">
        <f t="shared" si="532"/>
        <v>-4134.0345758925396</v>
      </c>
      <c r="M2860" s="36">
        <f t="shared" si="533"/>
        <v>4134.0345758925396</v>
      </c>
      <c r="N2860" s="36">
        <f t="shared" si="534"/>
        <v>8.3561428979292529E-2</v>
      </c>
      <c r="O2860" s="36">
        <f t="shared" si="535"/>
        <v>17090241.874675009</v>
      </c>
      <c r="P2860" s="35">
        <f t="shared" si="538"/>
        <v>17090241.874675009</v>
      </c>
    </row>
    <row r="2861" spans="1:16" ht="17" x14ac:dyDescent="0.4">
      <c r="A2861" s="1">
        <v>2860</v>
      </c>
      <c r="B2861" s="21">
        <v>42673</v>
      </c>
      <c r="C2861" s="43">
        <v>4</v>
      </c>
      <c r="D2861" s="22">
        <v>46363</v>
      </c>
      <c r="E2861" s="25">
        <f t="shared" si="539"/>
        <v>50224.5</v>
      </c>
      <c r="F2861" s="25">
        <f t="shared" si="540"/>
        <v>48952.25</v>
      </c>
      <c r="G2861" s="25">
        <f t="shared" ref="G2861:G2924" si="541">D2861/F2861</f>
        <v>0.94710661920545025</v>
      </c>
      <c r="H2861" s="25">
        <f t="shared" si="536"/>
        <v>1.0012225194949984</v>
      </c>
      <c r="I2861" s="4">
        <f t="shared" ref="I2861:I2924" si="542">D2861/H2861</f>
        <v>46306.389536049188</v>
      </c>
      <c r="J2861" s="25">
        <f t="shared" si="537"/>
        <v>53571.914951501451</v>
      </c>
      <c r="K2861" s="15">
        <f t="shared" ref="K2861:K2924" si="543">H2861*J2861</f>
        <v>53637.407661914054</v>
      </c>
      <c r="L2861" s="36">
        <f t="shared" ref="L2861:L2924" si="544">D2861-K2861</f>
        <v>-7274.4076619140542</v>
      </c>
      <c r="M2861" s="36">
        <f t="shared" ref="M2861:M2924" si="545">ABS(L2861)</f>
        <v>7274.4076619140542</v>
      </c>
      <c r="N2861" s="36">
        <f t="shared" ref="N2861:N2924" si="546">M2861/D2861</f>
        <v>0.1569011423314724</v>
      </c>
      <c r="O2861" s="36">
        <f t="shared" ref="O2861:O2924" si="547">L2861^2</f>
        <v>52917006.8317139</v>
      </c>
      <c r="P2861" s="35">
        <f t="shared" si="538"/>
        <v>52917006.8317139</v>
      </c>
    </row>
    <row r="2862" spans="1:16" ht="17" x14ac:dyDescent="0.4">
      <c r="A2862" s="1">
        <v>2861</v>
      </c>
      <c r="B2862" s="21">
        <v>42674</v>
      </c>
      <c r="C2862" s="43">
        <v>1</v>
      </c>
      <c r="D2862" s="22">
        <v>49595</v>
      </c>
      <c r="E2862" s="25">
        <f t="shared" si="539"/>
        <v>47680</v>
      </c>
      <c r="F2862" s="25">
        <f t="shared" si="540"/>
        <v>48330.625</v>
      </c>
      <c r="G2862" s="25">
        <f t="shared" si="541"/>
        <v>1.0261609486738481</v>
      </c>
      <c r="H2862" s="25">
        <f t="shared" si="536"/>
        <v>0.99908176007043725</v>
      </c>
      <c r="I2862" s="4">
        <f t="shared" si="542"/>
        <v>49640.581964486526</v>
      </c>
      <c r="J2862" s="25">
        <f t="shared" si="537"/>
        <v>53572.455617564294</v>
      </c>
      <c r="K2862" s="15">
        <f t="shared" si="543"/>
        <v>53523.263249691518</v>
      </c>
      <c r="L2862" s="36">
        <f t="shared" si="544"/>
        <v>-3928.2632496915176</v>
      </c>
      <c r="M2862" s="36">
        <f t="shared" si="545"/>
        <v>3928.2632496915176</v>
      </c>
      <c r="N2862" s="36">
        <f t="shared" si="546"/>
        <v>7.9206840401079087E-2</v>
      </c>
      <c r="O2862" s="36">
        <f t="shared" si="547"/>
        <v>15431252.158876961</v>
      </c>
      <c r="P2862" s="35">
        <f t="shared" si="538"/>
        <v>15431252.158876961</v>
      </c>
    </row>
    <row r="2863" spans="1:16" ht="17" x14ac:dyDescent="0.4">
      <c r="A2863" s="1">
        <v>2862</v>
      </c>
      <c r="B2863" s="21">
        <v>42675</v>
      </c>
      <c r="C2863" s="43">
        <v>2</v>
      </c>
      <c r="D2863" s="22">
        <v>45289</v>
      </c>
      <c r="E2863" s="25">
        <f t="shared" si="539"/>
        <v>48981.25</v>
      </c>
      <c r="F2863" s="25">
        <f t="shared" si="540"/>
        <v>48763.75</v>
      </c>
      <c r="G2863" s="25">
        <f t="shared" si="541"/>
        <v>0.92874317500192249</v>
      </c>
      <c r="H2863" s="25">
        <f t="shared" si="536"/>
        <v>0.99903006100488578</v>
      </c>
      <c r="I2863" s="4">
        <f t="shared" si="542"/>
        <v>45332.970215576439</v>
      </c>
      <c r="J2863" s="25">
        <f t="shared" si="537"/>
        <v>53572.996283627137</v>
      </c>
      <c r="K2863" s="15">
        <f t="shared" si="543"/>
        <v>53521.033745446541</v>
      </c>
      <c r="L2863" s="36">
        <f t="shared" si="544"/>
        <v>-8232.0337454465407</v>
      </c>
      <c r="M2863" s="36">
        <f t="shared" si="545"/>
        <v>8232.0337454465407</v>
      </c>
      <c r="N2863" s="36">
        <f t="shared" si="546"/>
        <v>0.18176673685545144</v>
      </c>
      <c r="O2863" s="36">
        <f t="shared" si="547"/>
        <v>67766379.586170599</v>
      </c>
      <c r="P2863" s="35">
        <f t="shared" si="538"/>
        <v>67766379.586170599</v>
      </c>
    </row>
    <row r="2864" spans="1:16" ht="17" x14ac:dyDescent="0.4">
      <c r="A2864" s="1">
        <v>2863</v>
      </c>
      <c r="B2864" s="21">
        <v>42676</v>
      </c>
      <c r="C2864" s="43">
        <v>3</v>
      </c>
      <c r="D2864" s="22">
        <v>54678</v>
      </c>
      <c r="E2864" s="25">
        <f t="shared" si="539"/>
        <v>48546.25</v>
      </c>
      <c r="F2864" s="25">
        <f t="shared" si="540"/>
        <v>49404.125</v>
      </c>
      <c r="G2864" s="25">
        <f t="shared" si="541"/>
        <v>1.106749689423707</v>
      </c>
      <c r="H2864" s="25">
        <f t="shared" si="536"/>
        <v>1.0006656594296783</v>
      </c>
      <c r="I2864" s="4">
        <f t="shared" si="542"/>
        <v>54641.627285544411</v>
      </c>
      <c r="J2864" s="25">
        <f t="shared" si="537"/>
        <v>53573.53694968998</v>
      </c>
      <c r="K2864" s="15">
        <f t="shared" si="543"/>
        <v>53609.198679741763</v>
      </c>
      <c r="L2864" s="36">
        <f t="shared" si="544"/>
        <v>1068.801320258237</v>
      </c>
      <c r="M2864" s="36">
        <f t="shared" si="545"/>
        <v>1068.801320258237</v>
      </c>
      <c r="N2864" s="36">
        <f t="shared" si="546"/>
        <v>1.9547191196792803E-2</v>
      </c>
      <c r="O2864" s="36">
        <f t="shared" si="547"/>
        <v>1142336.2621857503</v>
      </c>
      <c r="P2864" s="35">
        <f t="shared" si="538"/>
        <v>1142336.2621857503</v>
      </c>
    </row>
    <row r="2865" spans="1:16" ht="17" x14ac:dyDescent="0.4">
      <c r="A2865" s="1">
        <v>2864</v>
      </c>
      <c r="B2865" s="21">
        <v>42677</v>
      </c>
      <c r="C2865" s="43">
        <v>4</v>
      </c>
      <c r="D2865" s="22">
        <v>44623</v>
      </c>
      <c r="E2865" s="25">
        <f t="shared" si="539"/>
        <v>50262</v>
      </c>
      <c r="F2865" s="25">
        <f t="shared" si="540"/>
        <v>50812.75</v>
      </c>
      <c r="G2865" s="25">
        <f t="shared" si="541"/>
        <v>0.87818510118031401</v>
      </c>
      <c r="H2865" s="25">
        <f t="shared" si="536"/>
        <v>1.0012225194949984</v>
      </c>
      <c r="I2865" s="4">
        <f t="shared" si="542"/>
        <v>44568.514122621986</v>
      </c>
      <c r="J2865" s="25">
        <f t="shared" si="537"/>
        <v>53574.077615752823</v>
      </c>
      <c r="K2865" s="15">
        <f t="shared" si="543"/>
        <v>53639.572970064641</v>
      </c>
      <c r="L2865" s="36">
        <f t="shared" si="544"/>
        <v>-9016.5729700646407</v>
      </c>
      <c r="M2865" s="36">
        <f t="shared" si="545"/>
        <v>9016.5729700646407</v>
      </c>
      <c r="N2865" s="36">
        <f t="shared" si="546"/>
        <v>0.20206111131175941</v>
      </c>
      <c r="O2865" s="36">
        <f t="shared" si="547"/>
        <v>81298588.12450029</v>
      </c>
      <c r="P2865" s="35">
        <f t="shared" si="538"/>
        <v>81298588.12450029</v>
      </c>
    </row>
    <row r="2866" spans="1:16" ht="17" x14ac:dyDescent="0.4">
      <c r="A2866" s="1">
        <v>2865</v>
      </c>
      <c r="B2866" s="21">
        <v>42678</v>
      </c>
      <c r="C2866" s="43">
        <v>1</v>
      </c>
      <c r="D2866" s="22">
        <v>56458</v>
      </c>
      <c r="E2866" s="25">
        <f t="shared" si="539"/>
        <v>51363.5</v>
      </c>
      <c r="F2866" s="25">
        <f t="shared" si="540"/>
        <v>50230.375</v>
      </c>
      <c r="G2866" s="25">
        <f t="shared" si="541"/>
        <v>1.1239812563613152</v>
      </c>
      <c r="H2866" s="25">
        <f t="shared" si="536"/>
        <v>0.99908176007043725</v>
      </c>
      <c r="I2866" s="4">
        <f t="shared" si="542"/>
        <v>56509.889637079948</v>
      </c>
      <c r="J2866" s="25">
        <f t="shared" si="537"/>
        <v>53574.618281815674</v>
      </c>
      <c r="K2866" s="15">
        <f t="shared" si="543"/>
        <v>53525.423928098229</v>
      </c>
      <c r="L2866" s="36">
        <f t="shared" si="544"/>
        <v>2932.5760719017708</v>
      </c>
      <c r="M2866" s="36">
        <f t="shared" si="545"/>
        <v>2932.5760719017708</v>
      </c>
      <c r="N2866" s="36">
        <f t="shared" si="546"/>
        <v>5.1942613480848963E-2</v>
      </c>
      <c r="O2866" s="36">
        <f t="shared" si="547"/>
        <v>8600002.4174908195</v>
      </c>
      <c r="P2866" s="35">
        <f t="shared" si="538"/>
        <v>8600002.4174908195</v>
      </c>
    </row>
    <row r="2867" spans="1:16" ht="17" x14ac:dyDescent="0.4">
      <c r="A2867" s="1">
        <v>2866</v>
      </c>
      <c r="B2867" s="21">
        <v>42679</v>
      </c>
      <c r="C2867" s="43">
        <v>2</v>
      </c>
      <c r="D2867" s="22">
        <v>49695</v>
      </c>
      <c r="E2867" s="25">
        <f t="shared" si="539"/>
        <v>49097.25</v>
      </c>
      <c r="F2867" s="25">
        <f t="shared" si="540"/>
        <v>50549.625</v>
      </c>
      <c r="G2867" s="25">
        <f t="shared" si="541"/>
        <v>0.98309334638981005</v>
      </c>
      <c r="H2867" s="25">
        <f t="shared" si="536"/>
        <v>0.99903006100488578</v>
      </c>
      <c r="I2867" s="4">
        <f t="shared" si="542"/>
        <v>49743.247915897264</v>
      </c>
      <c r="J2867" s="25">
        <f t="shared" si="537"/>
        <v>53575.158947878517</v>
      </c>
      <c r="K2867" s="15">
        <f t="shared" si="543"/>
        <v>53523.194312045525</v>
      </c>
      <c r="L2867" s="36">
        <f t="shared" si="544"/>
        <v>-3828.1943120455253</v>
      </c>
      <c r="M2867" s="36">
        <f t="shared" si="545"/>
        <v>3828.1943120455253</v>
      </c>
      <c r="N2867" s="36">
        <f t="shared" si="546"/>
        <v>7.7033792374394311E-2</v>
      </c>
      <c r="O2867" s="36">
        <f t="shared" si="547"/>
        <v>14655071.690777713</v>
      </c>
      <c r="P2867" s="35">
        <f t="shared" si="538"/>
        <v>14655071.690777713</v>
      </c>
    </row>
    <row r="2868" spans="1:16" ht="17" x14ac:dyDescent="0.4">
      <c r="A2868" s="1">
        <v>2867</v>
      </c>
      <c r="B2868" s="21">
        <v>42680</v>
      </c>
      <c r="C2868" s="43">
        <v>3</v>
      </c>
      <c r="D2868" s="22">
        <v>45613</v>
      </c>
      <c r="E2868" s="25">
        <f t="shared" si="539"/>
        <v>52002</v>
      </c>
      <c r="F2868" s="25">
        <f t="shared" si="540"/>
        <v>52079.875</v>
      </c>
      <c r="G2868" s="25">
        <f t="shared" si="541"/>
        <v>0.87582775496292953</v>
      </c>
      <c r="H2868" s="25">
        <f t="shared" si="536"/>
        <v>1.0006656594296783</v>
      </c>
      <c r="I2868" s="4">
        <f t="shared" si="542"/>
        <v>45582.657474222484</v>
      </c>
      <c r="J2868" s="25">
        <f t="shared" si="537"/>
        <v>53575.69961394136</v>
      </c>
      <c r="K2868" s="15">
        <f t="shared" si="543"/>
        <v>53611.362783590994</v>
      </c>
      <c r="L2868" s="36">
        <f t="shared" si="544"/>
        <v>-7998.3627835909938</v>
      </c>
      <c r="M2868" s="36">
        <f t="shared" si="545"/>
        <v>7998.3627835909938</v>
      </c>
      <c r="N2868" s="36">
        <f t="shared" si="546"/>
        <v>0.17535270172080314</v>
      </c>
      <c r="O2868" s="36">
        <f t="shared" si="547"/>
        <v>63973807.217933469</v>
      </c>
      <c r="P2868" s="35">
        <f t="shared" si="538"/>
        <v>63973807.217933469</v>
      </c>
    </row>
    <row r="2869" spans="1:16" ht="17" x14ac:dyDescent="0.4">
      <c r="A2869" s="1">
        <v>2868</v>
      </c>
      <c r="B2869" s="21">
        <v>42681</v>
      </c>
      <c r="C2869" s="43">
        <v>4</v>
      </c>
      <c r="D2869" s="22">
        <v>56242</v>
      </c>
      <c r="E2869" s="25">
        <f t="shared" si="539"/>
        <v>52157.75</v>
      </c>
      <c r="F2869" s="25">
        <f t="shared" si="540"/>
        <v>53074.875</v>
      </c>
      <c r="G2869" s="25">
        <f t="shared" si="541"/>
        <v>1.0596727736052134</v>
      </c>
      <c r="H2869" s="25">
        <f t="shared" si="536"/>
        <v>1.0012225194949984</v>
      </c>
      <c r="I2869" s="4">
        <f t="shared" si="542"/>
        <v>56173.327012628142</v>
      </c>
      <c r="J2869" s="25">
        <f t="shared" si="537"/>
        <v>53576.240280004204</v>
      </c>
      <c r="K2869" s="15">
        <f t="shared" si="543"/>
        <v>53641.738278215227</v>
      </c>
      <c r="L2869" s="36">
        <f t="shared" si="544"/>
        <v>2600.2617217847728</v>
      </c>
      <c r="M2869" s="36">
        <f t="shared" si="545"/>
        <v>2600.2617217847728</v>
      </c>
      <c r="N2869" s="36">
        <f t="shared" si="546"/>
        <v>4.6233450478019501E-2</v>
      </c>
      <c r="O2869" s="36">
        <f t="shared" si="547"/>
        <v>6761361.0217791116</v>
      </c>
      <c r="P2869" s="35">
        <f t="shared" si="538"/>
        <v>6761361.0217791116</v>
      </c>
    </row>
    <row r="2870" spans="1:16" ht="17" x14ac:dyDescent="0.4">
      <c r="A2870" s="1">
        <v>2869</v>
      </c>
      <c r="B2870" s="21">
        <v>42682</v>
      </c>
      <c r="C2870" s="43">
        <v>1</v>
      </c>
      <c r="D2870" s="22">
        <v>57081</v>
      </c>
      <c r="E2870" s="25">
        <f t="shared" si="539"/>
        <v>53992</v>
      </c>
      <c r="F2870" s="25">
        <f t="shared" si="540"/>
        <v>54027</v>
      </c>
      <c r="G2870" s="25">
        <f t="shared" si="541"/>
        <v>1.0565272919096007</v>
      </c>
      <c r="H2870" s="25">
        <f t="shared" si="536"/>
        <v>0.99908176007043725</v>
      </c>
      <c r="I2870" s="4">
        <f t="shared" si="542"/>
        <v>57133.462226330383</v>
      </c>
      <c r="J2870" s="25">
        <f t="shared" si="537"/>
        <v>53576.780946067047</v>
      </c>
      <c r="K2870" s="15">
        <f t="shared" si="543"/>
        <v>53527.584606504934</v>
      </c>
      <c r="L2870" s="36">
        <f t="shared" si="544"/>
        <v>3553.4153934950664</v>
      </c>
      <c r="M2870" s="36">
        <f t="shared" si="545"/>
        <v>3553.4153934950664</v>
      </c>
      <c r="N2870" s="36">
        <f t="shared" si="546"/>
        <v>6.2252157346491241E-2</v>
      </c>
      <c r="O2870" s="36">
        <f t="shared" si="547"/>
        <v>12626760.958727697</v>
      </c>
      <c r="P2870" s="35">
        <f t="shared" si="538"/>
        <v>12626760.958727697</v>
      </c>
    </row>
    <row r="2871" spans="1:16" ht="17" x14ac:dyDescent="0.4">
      <c r="A2871" s="1">
        <v>2870</v>
      </c>
      <c r="B2871" s="21">
        <v>42683</v>
      </c>
      <c r="C2871" s="43">
        <v>2</v>
      </c>
      <c r="D2871" s="22">
        <v>57032</v>
      </c>
      <c r="E2871" s="25">
        <f t="shared" si="539"/>
        <v>54062</v>
      </c>
      <c r="F2871" s="25">
        <f t="shared" si="540"/>
        <v>54082.5</v>
      </c>
      <c r="G2871" s="25">
        <f t="shared" si="541"/>
        <v>1.054537049877502</v>
      </c>
      <c r="H2871" s="25">
        <f t="shared" si="536"/>
        <v>0.99903006100488578</v>
      </c>
      <c r="I2871" s="4">
        <f t="shared" si="542"/>
        <v>57087.371267520932</v>
      </c>
      <c r="J2871" s="25">
        <f t="shared" si="537"/>
        <v>53577.32161212989</v>
      </c>
      <c r="K2871" s="15">
        <f t="shared" si="543"/>
        <v>53525.35487864451</v>
      </c>
      <c r="L2871" s="36">
        <f t="shared" si="544"/>
        <v>3506.6451213554901</v>
      </c>
      <c r="M2871" s="36">
        <f t="shared" si="545"/>
        <v>3506.6451213554901</v>
      </c>
      <c r="N2871" s="36">
        <f t="shared" si="546"/>
        <v>6.1485571632688495E-2</v>
      </c>
      <c r="O2871" s="36">
        <f t="shared" si="547"/>
        <v>12296560.007126261</v>
      </c>
      <c r="P2871" s="35">
        <f t="shared" si="538"/>
        <v>12296560.007126261</v>
      </c>
    </row>
    <row r="2872" spans="1:16" ht="17" x14ac:dyDescent="0.4">
      <c r="A2872" s="1">
        <v>2871</v>
      </c>
      <c r="B2872" s="21">
        <v>42684</v>
      </c>
      <c r="C2872" s="43">
        <v>3</v>
      </c>
      <c r="D2872" s="22">
        <v>45893</v>
      </c>
      <c r="E2872" s="25">
        <f t="shared" si="539"/>
        <v>54103</v>
      </c>
      <c r="F2872" s="25">
        <f t="shared" si="540"/>
        <v>53212.125</v>
      </c>
      <c r="G2872" s="25">
        <f t="shared" si="541"/>
        <v>0.86245381104400543</v>
      </c>
      <c r="H2872" s="25">
        <f t="shared" si="536"/>
        <v>1.0006656594296783</v>
      </c>
      <c r="I2872" s="4">
        <f t="shared" si="542"/>
        <v>45862.471213568337</v>
      </c>
      <c r="J2872" s="25">
        <f t="shared" si="537"/>
        <v>53577.862278192741</v>
      </c>
      <c r="K2872" s="15">
        <f t="shared" si="543"/>
        <v>53613.526887440225</v>
      </c>
      <c r="L2872" s="36">
        <f t="shared" si="544"/>
        <v>-7720.5268874402245</v>
      </c>
      <c r="M2872" s="36">
        <f t="shared" si="545"/>
        <v>7720.5268874402245</v>
      </c>
      <c r="N2872" s="36">
        <f t="shared" si="546"/>
        <v>0.16822885597891235</v>
      </c>
      <c r="O2872" s="36">
        <f t="shared" si="547"/>
        <v>59606535.419687442</v>
      </c>
      <c r="P2872" s="35">
        <f t="shared" si="538"/>
        <v>59606535.419687442</v>
      </c>
    </row>
    <row r="2873" spans="1:16" ht="17" x14ac:dyDescent="0.4">
      <c r="A2873" s="1">
        <v>2872</v>
      </c>
      <c r="B2873" s="21">
        <v>42685</v>
      </c>
      <c r="C2873" s="43">
        <v>4</v>
      </c>
      <c r="D2873" s="22">
        <v>56406</v>
      </c>
      <c r="E2873" s="25">
        <f t="shared" si="539"/>
        <v>52321.25</v>
      </c>
      <c r="F2873" s="25">
        <f t="shared" si="540"/>
        <v>50934.625</v>
      </c>
      <c r="G2873" s="25">
        <f t="shared" si="541"/>
        <v>1.1074195598769991</v>
      </c>
      <c r="H2873" s="25">
        <f t="shared" si="536"/>
        <v>1.0012225194949984</v>
      </c>
      <c r="I2873" s="4">
        <f t="shared" si="542"/>
        <v>56337.126764238521</v>
      </c>
      <c r="J2873" s="25">
        <f t="shared" si="537"/>
        <v>53578.402944255584</v>
      </c>
      <c r="K2873" s="15">
        <f t="shared" si="543"/>
        <v>53643.903586365814</v>
      </c>
      <c r="L2873" s="36">
        <f t="shared" si="544"/>
        <v>2762.0964136341863</v>
      </c>
      <c r="M2873" s="36">
        <f t="shared" si="545"/>
        <v>2762.0964136341863</v>
      </c>
      <c r="N2873" s="36">
        <f t="shared" si="546"/>
        <v>4.8968131291603489E-2</v>
      </c>
      <c r="O2873" s="36">
        <f t="shared" si="547"/>
        <v>7629176.598210834</v>
      </c>
      <c r="P2873" s="35">
        <f t="shared" si="538"/>
        <v>7629176.598210834</v>
      </c>
    </row>
    <row r="2874" spans="1:16" ht="17" x14ac:dyDescent="0.4">
      <c r="A2874" s="1">
        <v>2873</v>
      </c>
      <c r="B2874" s="21">
        <v>42686</v>
      </c>
      <c r="C2874" s="43">
        <v>1</v>
      </c>
      <c r="D2874" s="22">
        <v>49954</v>
      </c>
      <c r="E2874" s="25">
        <f t="shared" si="539"/>
        <v>49548</v>
      </c>
      <c r="F2874" s="25">
        <f t="shared" si="540"/>
        <v>50893.5</v>
      </c>
      <c r="G2874" s="25">
        <f t="shared" si="541"/>
        <v>0.98153988230324107</v>
      </c>
      <c r="H2874" s="25">
        <f t="shared" si="536"/>
        <v>0.99908176007043725</v>
      </c>
      <c r="I2874" s="4">
        <f t="shared" si="542"/>
        <v>49999.91191559552</v>
      </c>
      <c r="J2874" s="25">
        <f t="shared" si="537"/>
        <v>53578.943610318427</v>
      </c>
      <c r="K2874" s="15">
        <f t="shared" si="543"/>
        <v>53529.745284911645</v>
      </c>
      <c r="L2874" s="36">
        <f t="shared" si="544"/>
        <v>-3575.7452849116453</v>
      </c>
      <c r="M2874" s="36">
        <f t="shared" si="545"/>
        <v>3575.7452849116453</v>
      </c>
      <c r="N2874" s="36">
        <f t="shared" si="546"/>
        <v>7.1580759997430549E-2</v>
      </c>
      <c r="O2874" s="36">
        <f t="shared" si="547"/>
        <v>12785954.342567863</v>
      </c>
      <c r="P2874" s="35">
        <f t="shared" si="538"/>
        <v>12785954.342567863</v>
      </c>
    </row>
    <row r="2875" spans="1:16" ht="17" x14ac:dyDescent="0.4">
      <c r="A2875" s="1">
        <v>2874</v>
      </c>
      <c r="B2875" s="21">
        <v>42687</v>
      </c>
      <c r="C2875" s="43">
        <v>2</v>
      </c>
      <c r="D2875" s="22">
        <v>45939</v>
      </c>
      <c r="E2875" s="25">
        <f t="shared" si="539"/>
        <v>52239</v>
      </c>
      <c r="F2875" s="25">
        <f t="shared" si="540"/>
        <v>52355.5</v>
      </c>
      <c r="G2875" s="25">
        <f t="shared" si="541"/>
        <v>0.87744363056412411</v>
      </c>
      <c r="H2875" s="25">
        <f t="shared" si="536"/>
        <v>0.99903006100488578</v>
      </c>
      <c r="I2875" s="4">
        <f t="shared" si="542"/>
        <v>45983.601288025042</v>
      </c>
      <c r="J2875" s="25">
        <f t="shared" si="537"/>
        <v>53579.48427638127</v>
      </c>
      <c r="K2875" s="15">
        <f t="shared" si="543"/>
        <v>53527.515445243502</v>
      </c>
      <c r="L2875" s="36">
        <f t="shared" si="544"/>
        <v>-7588.5154452435017</v>
      </c>
      <c r="M2875" s="36">
        <f t="shared" si="545"/>
        <v>7588.5154452435017</v>
      </c>
      <c r="N2875" s="36">
        <f t="shared" si="546"/>
        <v>0.16518677910367013</v>
      </c>
      <c r="O2875" s="36">
        <f t="shared" si="547"/>
        <v>57585566.662699178</v>
      </c>
      <c r="P2875" s="35">
        <f t="shared" si="538"/>
        <v>57585566.662699178</v>
      </c>
    </row>
    <row r="2876" spans="1:16" ht="17" x14ac:dyDescent="0.4">
      <c r="A2876" s="1">
        <v>2875</v>
      </c>
      <c r="B2876" s="21">
        <v>42688</v>
      </c>
      <c r="C2876" s="43">
        <v>3</v>
      </c>
      <c r="D2876" s="22">
        <v>56657</v>
      </c>
      <c r="E2876" s="25">
        <f t="shared" si="539"/>
        <v>52472</v>
      </c>
      <c r="F2876" s="25">
        <f t="shared" si="540"/>
        <v>53375.625</v>
      </c>
      <c r="G2876" s="25">
        <f t="shared" si="541"/>
        <v>1.0614770318848725</v>
      </c>
      <c r="H2876" s="25">
        <f t="shared" si="536"/>
        <v>1.0006656594296783</v>
      </c>
      <c r="I2876" s="4">
        <f t="shared" si="542"/>
        <v>56619.310821849547</v>
      </c>
      <c r="J2876" s="25">
        <f t="shared" si="537"/>
        <v>53580.024942444114</v>
      </c>
      <c r="K2876" s="15">
        <f t="shared" si="543"/>
        <v>53615.690991289455</v>
      </c>
      <c r="L2876" s="36">
        <f t="shared" si="544"/>
        <v>3041.3090087105447</v>
      </c>
      <c r="M2876" s="36">
        <f t="shared" si="545"/>
        <v>3041.3090087105447</v>
      </c>
      <c r="N2876" s="36">
        <f t="shared" si="546"/>
        <v>5.367931603703946E-2</v>
      </c>
      <c r="O2876" s="36">
        <f t="shared" si="547"/>
        <v>9249560.4864639156</v>
      </c>
      <c r="P2876" s="35">
        <f t="shared" si="538"/>
        <v>9249560.4864639156</v>
      </c>
    </row>
    <row r="2877" spans="1:16" ht="17" x14ac:dyDescent="0.4">
      <c r="A2877" s="1">
        <v>2876</v>
      </c>
      <c r="B2877" s="21">
        <v>42689</v>
      </c>
      <c r="C2877" s="43">
        <v>4</v>
      </c>
      <c r="D2877" s="22">
        <v>57338</v>
      </c>
      <c r="E2877" s="25">
        <f t="shared" si="539"/>
        <v>54279.25</v>
      </c>
      <c r="F2877" s="25">
        <f t="shared" si="540"/>
        <v>54313.5</v>
      </c>
      <c r="G2877" s="25">
        <f t="shared" si="541"/>
        <v>1.0556859712594475</v>
      </c>
      <c r="H2877" s="25">
        <f t="shared" si="536"/>
        <v>1.0012225194949984</v>
      </c>
      <c r="I2877" s="4">
        <f t="shared" si="542"/>
        <v>57267.988767292634</v>
      </c>
      <c r="J2877" s="25">
        <f t="shared" si="537"/>
        <v>53580.565608506964</v>
      </c>
      <c r="K2877" s="15">
        <f t="shared" si="543"/>
        <v>53646.068894516407</v>
      </c>
      <c r="L2877" s="36">
        <f t="shared" si="544"/>
        <v>3691.9311054835925</v>
      </c>
      <c r="M2877" s="36">
        <f t="shared" si="545"/>
        <v>3691.9311054835925</v>
      </c>
      <c r="N2877" s="36">
        <f t="shared" si="546"/>
        <v>6.4388906231183374E-2</v>
      </c>
      <c r="O2877" s="36">
        <f t="shared" si="547"/>
        <v>13630355.287637303</v>
      </c>
      <c r="P2877" s="35">
        <f t="shared" si="538"/>
        <v>13630355.287637303</v>
      </c>
    </row>
    <row r="2878" spans="1:16" ht="17" x14ac:dyDescent="0.4">
      <c r="A2878" s="1">
        <v>2877</v>
      </c>
      <c r="B2878" s="21">
        <v>42690</v>
      </c>
      <c r="C2878" s="43">
        <v>1</v>
      </c>
      <c r="D2878" s="22">
        <v>57183</v>
      </c>
      <c r="E2878" s="25">
        <f t="shared" si="539"/>
        <v>54347.75</v>
      </c>
      <c r="F2878" s="25">
        <f t="shared" si="540"/>
        <v>54475.625</v>
      </c>
      <c r="G2878" s="25">
        <f t="shared" si="541"/>
        <v>1.0496988331937449</v>
      </c>
      <c r="H2878" s="25">
        <f t="shared" si="536"/>
        <v>0.99908176007043725</v>
      </c>
      <c r="I2878" s="4">
        <f t="shared" si="542"/>
        <v>57235.555972885028</v>
      </c>
      <c r="J2878" s="25">
        <f t="shared" si="537"/>
        <v>53581.106274569807</v>
      </c>
      <c r="K2878" s="15">
        <f t="shared" si="543"/>
        <v>53531.90596331835</v>
      </c>
      <c r="L2878" s="36">
        <f t="shared" si="544"/>
        <v>3651.0940366816503</v>
      </c>
      <c r="M2878" s="36">
        <f t="shared" si="545"/>
        <v>3651.0940366816503</v>
      </c>
      <c r="N2878" s="36">
        <f t="shared" si="546"/>
        <v>6.3849291514639847E-2</v>
      </c>
      <c r="O2878" s="36">
        <f t="shared" si="547"/>
        <v>13330487.664692309</v>
      </c>
      <c r="P2878" s="35">
        <f t="shared" si="538"/>
        <v>13330487.664692309</v>
      </c>
    </row>
    <row r="2879" spans="1:16" ht="17" x14ac:dyDescent="0.4">
      <c r="A2879" s="1">
        <v>2878</v>
      </c>
      <c r="B2879" s="21">
        <v>42691</v>
      </c>
      <c r="C2879" s="43">
        <v>2</v>
      </c>
      <c r="D2879" s="22">
        <v>46213</v>
      </c>
      <c r="E2879" s="25">
        <f t="shared" si="539"/>
        <v>54603.5</v>
      </c>
      <c r="F2879" s="25">
        <f t="shared" si="540"/>
        <v>53882.5</v>
      </c>
      <c r="G2879" s="25">
        <f t="shared" si="541"/>
        <v>0.85766250637962238</v>
      </c>
      <c r="H2879" s="25">
        <f t="shared" si="536"/>
        <v>0.99903006100488578</v>
      </c>
      <c r="I2879" s="4">
        <f t="shared" si="542"/>
        <v>46257.867309334142</v>
      </c>
      <c r="J2879" s="25">
        <f t="shared" si="537"/>
        <v>53581.646940632651</v>
      </c>
      <c r="K2879" s="15">
        <f t="shared" si="543"/>
        <v>53529.676011842486</v>
      </c>
      <c r="L2879" s="36">
        <f t="shared" si="544"/>
        <v>-7316.6760118424863</v>
      </c>
      <c r="M2879" s="36">
        <f t="shared" si="545"/>
        <v>7316.6760118424863</v>
      </c>
      <c r="N2879" s="36">
        <f t="shared" si="546"/>
        <v>0.15832506030429719</v>
      </c>
      <c r="O2879" s="36">
        <f t="shared" si="547"/>
        <v>53533747.862271272</v>
      </c>
      <c r="P2879" s="35">
        <f t="shared" si="538"/>
        <v>53533747.862271272</v>
      </c>
    </row>
    <row r="2880" spans="1:16" ht="17" x14ac:dyDescent="0.4">
      <c r="A2880" s="1">
        <v>2879</v>
      </c>
      <c r="B2880" s="21">
        <v>42692</v>
      </c>
      <c r="C2880" s="43">
        <v>3</v>
      </c>
      <c r="D2880" s="22">
        <v>57680</v>
      </c>
      <c r="E2880" s="25">
        <f t="shared" si="539"/>
        <v>53161.5</v>
      </c>
      <c r="F2880" s="25">
        <f t="shared" si="540"/>
        <v>51892</v>
      </c>
      <c r="G2880" s="25">
        <f t="shared" si="541"/>
        <v>1.1115393509596856</v>
      </c>
      <c r="H2880" s="25">
        <f t="shared" si="536"/>
        <v>1.0006656594296783</v>
      </c>
      <c r="I2880" s="4">
        <f t="shared" si="542"/>
        <v>57641.630305245279</v>
      </c>
      <c r="J2880" s="25">
        <f t="shared" si="537"/>
        <v>53582.187606695494</v>
      </c>
      <c r="K2880" s="15">
        <f t="shared" si="543"/>
        <v>53617.855095138686</v>
      </c>
      <c r="L2880" s="36">
        <f t="shared" si="544"/>
        <v>4062.144904861314</v>
      </c>
      <c r="M2880" s="36">
        <f t="shared" si="545"/>
        <v>4062.144904861314</v>
      </c>
      <c r="N2880" s="36">
        <f t="shared" si="546"/>
        <v>7.0425535798566474E-2</v>
      </c>
      <c r="O2880" s="36">
        <f t="shared" si="547"/>
        <v>16501021.228090733</v>
      </c>
      <c r="P2880" s="35">
        <f t="shared" si="538"/>
        <v>16501021.228090733</v>
      </c>
    </row>
    <row r="2881" spans="1:16" ht="17" x14ac:dyDescent="0.4">
      <c r="A2881" s="1">
        <v>2880</v>
      </c>
      <c r="B2881" s="21">
        <v>42693</v>
      </c>
      <c r="C2881" s="43">
        <v>4</v>
      </c>
      <c r="D2881" s="22">
        <v>51570</v>
      </c>
      <c r="E2881" s="25">
        <f t="shared" si="539"/>
        <v>50622.5</v>
      </c>
      <c r="F2881" s="25">
        <f t="shared" si="540"/>
        <v>51989.5</v>
      </c>
      <c r="G2881" s="25">
        <f t="shared" si="541"/>
        <v>0.99193106300310641</v>
      </c>
      <c r="H2881" s="25">
        <f t="shared" si="536"/>
        <v>1.0012225194949984</v>
      </c>
      <c r="I2881" s="4">
        <f t="shared" si="542"/>
        <v>51507.031649678771</v>
      </c>
      <c r="J2881" s="25">
        <f t="shared" si="537"/>
        <v>53582.728272758337</v>
      </c>
      <c r="K2881" s="15">
        <f t="shared" si="543"/>
        <v>53648.234202666987</v>
      </c>
      <c r="L2881" s="36">
        <f t="shared" si="544"/>
        <v>-2078.2342026669867</v>
      </c>
      <c r="M2881" s="36">
        <f t="shared" si="545"/>
        <v>2078.2342026669867</v>
      </c>
      <c r="N2881" s="36">
        <f t="shared" si="546"/>
        <v>4.0299286458541528E-2</v>
      </c>
      <c r="O2881" s="36">
        <f t="shared" si="547"/>
        <v>4319057.4011348858</v>
      </c>
      <c r="P2881" s="35">
        <f t="shared" si="538"/>
        <v>4319057.4011348858</v>
      </c>
    </row>
    <row r="2882" spans="1:16" ht="17" x14ac:dyDescent="0.4">
      <c r="A2882" s="1">
        <v>2881</v>
      </c>
      <c r="B2882" s="21">
        <v>42694</v>
      </c>
      <c r="C2882" s="43">
        <v>1</v>
      </c>
      <c r="D2882" s="22">
        <v>47027</v>
      </c>
      <c r="E2882" s="25">
        <f t="shared" si="539"/>
        <v>53356.5</v>
      </c>
      <c r="F2882" s="25">
        <f t="shared" si="540"/>
        <v>53448.25</v>
      </c>
      <c r="G2882" s="25">
        <f t="shared" si="541"/>
        <v>0.87986042573891565</v>
      </c>
      <c r="H2882" s="25">
        <f t="shared" ref="H2882:H2945" si="548">VLOOKUP(C2882,$Q$38:$S$42,3,FALSE)</f>
        <v>0.99908176007043725</v>
      </c>
      <c r="I2882" s="4">
        <f t="shared" si="542"/>
        <v>47070.221757110754</v>
      </c>
      <c r="J2882" s="25">
        <f t="shared" si="537"/>
        <v>53583.26893882118</v>
      </c>
      <c r="K2882" s="15">
        <f t="shared" si="543"/>
        <v>53534.066641725054</v>
      </c>
      <c r="L2882" s="36">
        <f t="shared" si="544"/>
        <v>-6507.0666417250541</v>
      </c>
      <c r="M2882" s="36">
        <f t="shared" si="545"/>
        <v>6507.0666417250541</v>
      </c>
      <c r="N2882" s="36">
        <f t="shared" si="546"/>
        <v>0.13836873799572702</v>
      </c>
      <c r="O2882" s="36">
        <f t="shared" si="547"/>
        <v>42341916.279850975</v>
      </c>
      <c r="P2882" s="35">
        <f t="shared" si="538"/>
        <v>42341916.279850975</v>
      </c>
    </row>
    <row r="2883" spans="1:16" ht="17" x14ac:dyDescent="0.4">
      <c r="A2883" s="1">
        <v>2882</v>
      </c>
      <c r="B2883" s="21">
        <v>42695</v>
      </c>
      <c r="C2883" s="43">
        <v>2</v>
      </c>
      <c r="D2883" s="22">
        <v>57149</v>
      </c>
      <c r="E2883" s="25">
        <f t="shared" si="539"/>
        <v>53540</v>
      </c>
      <c r="F2883" s="25">
        <f t="shared" si="540"/>
        <v>54286.5</v>
      </c>
      <c r="G2883" s="25">
        <f t="shared" si="541"/>
        <v>1.0527294999677637</v>
      </c>
      <c r="H2883" s="25">
        <f t="shared" si="548"/>
        <v>0.99903006100488578</v>
      </c>
      <c r="I2883" s="4">
        <f t="shared" si="542"/>
        <v>57204.484860561679</v>
      </c>
      <c r="J2883" s="25">
        <f t="shared" ref="J2883:J2946" si="549">INTERCEPT($I$2:$I$3896,$A$2:$A$3896)+SLOPE($I$2:$I$3896,$A$2:$A$3896)*A2883</f>
        <v>53583.809604884031</v>
      </c>
      <c r="K2883" s="15">
        <f t="shared" si="543"/>
        <v>53531.836578441478</v>
      </c>
      <c r="L2883" s="36">
        <f t="shared" si="544"/>
        <v>3617.1634215585218</v>
      </c>
      <c r="M2883" s="36">
        <f t="shared" si="545"/>
        <v>3617.1634215585218</v>
      </c>
      <c r="N2883" s="36">
        <f t="shared" si="546"/>
        <v>6.3293555820023481E-2</v>
      </c>
      <c r="O2883" s="36">
        <f t="shared" si="547"/>
        <v>13083871.218260953</v>
      </c>
      <c r="P2883" s="35">
        <f t="shared" ref="P2883:P2946" si="550">(D2883-K2883)^2</f>
        <v>13083871.218260953</v>
      </c>
    </row>
    <row r="2884" spans="1:16" ht="17" x14ac:dyDescent="0.4">
      <c r="A2884" s="1">
        <v>2883</v>
      </c>
      <c r="B2884" s="21">
        <v>42696</v>
      </c>
      <c r="C2884" s="43">
        <v>3</v>
      </c>
      <c r="D2884" s="22">
        <v>58414</v>
      </c>
      <c r="E2884" s="25">
        <f t="shared" si="539"/>
        <v>55033</v>
      </c>
      <c r="F2884" s="25">
        <f t="shared" si="540"/>
        <v>54970.875</v>
      </c>
      <c r="G2884" s="25">
        <f t="shared" si="541"/>
        <v>1.0626354410403691</v>
      </c>
      <c r="H2884" s="25">
        <f t="shared" si="548"/>
        <v>1.0006656594296783</v>
      </c>
      <c r="I2884" s="4">
        <f t="shared" si="542"/>
        <v>58375.142036244761</v>
      </c>
      <c r="J2884" s="25">
        <f t="shared" si="549"/>
        <v>53584.350270946874</v>
      </c>
      <c r="K2884" s="15">
        <f t="shared" si="543"/>
        <v>53620.019198987917</v>
      </c>
      <c r="L2884" s="36">
        <f t="shared" si="544"/>
        <v>4793.9808010120832</v>
      </c>
      <c r="M2884" s="36">
        <f t="shared" si="545"/>
        <v>4793.9808010120832</v>
      </c>
      <c r="N2884" s="36">
        <f t="shared" si="546"/>
        <v>8.2069038261582558E-2</v>
      </c>
      <c r="O2884" s="36">
        <f t="shared" si="547"/>
        <v>22982251.920472454</v>
      </c>
      <c r="P2884" s="35">
        <f t="shared" si="550"/>
        <v>22982251.920472454</v>
      </c>
    </row>
    <row r="2885" spans="1:16" ht="17" x14ac:dyDescent="0.4">
      <c r="A2885" s="1">
        <v>2884</v>
      </c>
      <c r="B2885" s="21">
        <v>42697</v>
      </c>
      <c r="C2885" s="43">
        <v>4</v>
      </c>
      <c r="D2885" s="22">
        <v>57542</v>
      </c>
      <c r="E2885" s="25">
        <f t="shared" ref="E2885:E2948" si="551">AVERAGE(D2883:D2886)</f>
        <v>54908.75</v>
      </c>
      <c r="F2885" s="25">
        <f t="shared" ref="F2885:F2948" si="552">AVERAGE(E2885:E2886)</f>
        <v>54975.125</v>
      </c>
      <c r="G2885" s="25">
        <f t="shared" si="541"/>
        <v>1.0466915718700049</v>
      </c>
      <c r="H2885" s="25">
        <f t="shared" si="548"/>
        <v>1.0012225194949984</v>
      </c>
      <c r="I2885" s="4">
        <f t="shared" si="542"/>
        <v>57471.739677832375</v>
      </c>
      <c r="J2885" s="25">
        <f t="shared" si="549"/>
        <v>53584.890937009717</v>
      </c>
      <c r="K2885" s="15">
        <f t="shared" si="543"/>
        <v>53650.399510817573</v>
      </c>
      <c r="L2885" s="36">
        <f t="shared" si="544"/>
        <v>3891.6004891824268</v>
      </c>
      <c r="M2885" s="36">
        <f t="shared" si="545"/>
        <v>3891.6004891824268</v>
      </c>
      <c r="N2885" s="36">
        <f t="shared" si="546"/>
        <v>6.7630608758514246E-2</v>
      </c>
      <c r="O2885" s="36">
        <f t="shared" si="547"/>
        <v>15144554.367404904</v>
      </c>
      <c r="P2885" s="35">
        <f t="shared" si="550"/>
        <v>15144554.367404904</v>
      </c>
    </row>
    <row r="2886" spans="1:16" ht="17" x14ac:dyDescent="0.4">
      <c r="A2886" s="1">
        <v>2885</v>
      </c>
      <c r="B2886" s="21">
        <v>42698</v>
      </c>
      <c r="C2886" s="43">
        <v>1</v>
      </c>
      <c r="D2886" s="22">
        <v>46530</v>
      </c>
      <c r="E2886" s="25">
        <f t="shared" si="551"/>
        <v>55041.5</v>
      </c>
      <c r="F2886" s="25">
        <f t="shared" si="552"/>
        <v>54142.25</v>
      </c>
      <c r="G2886" s="25">
        <f t="shared" si="541"/>
        <v>0.85940277694406864</v>
      </c>
      <c r="H2886" s="25">
        <f t="shared" si="548"/>
        <v>0.99908176007043725</v>
      </c>
      <c r="I2886" s="4">
        <f t="shared" si="542"/>
        <v>46572.764972427824</v>
      </c>
      <c r="J2886" s="25">
        <f t="shared" si="549"/>
        <v>53585.43160307256</v>
      </c>
      <c r="K2886" s="15">
        <f t="shared" si="543"/>
        <v>53536.227320131766</v>
      </c>
      <c r="L2886" s="36">
        <f t="shared" si="544"/>
        <v>-7006.2273201317657</v>
      </c>
      <c r="M2886" s="36">
        <f t="shared" si="545"/>
        <v>7006.2273201317657</v>
      </c>
      <c r="N2886" s="36">
        <f t="shared" si="546"/>
        <v>0.15057441049068915</v>
      </c>
      <c r="O2886" s="36">
        <f t="shared" si="547"/>
        <v>49087221.261360742</v>
      </c>
      <c r="P2886" s="35">
        <f t="shared" si="550"/>
        <v>49087221.261360742</v>
      </c>
    </row>
    <row r="2887" spans="1:16" ht="17" x14ac:dyDescent="0.4">
      <c r="A2887" s="1">
        <v>2886</v>
      </c>
      <c r="B2887" s="21">
        <v>42699</v>
      </c>
      <c r="C2887" s="43">
        <v>2</v>
      </c>
      <c r="D2887" s="22">
        <v>57680</v>
      </c>
      <c r="E2887" s="25">
        <f t="shared" si="551"/>
        <v>53243</v>
      </c>
      <c r="F2887" s="25">
        <f t="shared" si="552"/>
        <v>52032.625</v>
      </c>
      <c r="G2887" s="25">
        <f t="shared" si="541"/>
        <v>1.1085352699388125</v>
      </c>
      <c r="H2887" s="25">
        <f t="shared" si="548"/>
        <v>0.99903006100488578</v>
      </c>
      <c r="I2887" s="4">
        <f t="shared" si="542"/>
        <v>57736.000398208154</v>
      </c>
      <c r="J2887" s="25">
        <f t="shared" si="549"/>
        <v>53585.972269135404</v>
      </c>
      <c r="K2887" s="15">
        <f t="shared" si="543"/>
        <v>53533.997145040463</v>
      </c>
      <c r="L2887" s="36">
        <f t="shared" si="544"/>
        <v>4146.0028549595372</v>
      </c>
      <c r="M2887" s="36">
        <f t="shared" si="545"/>
        <v>4146.0028549595372</v>
      </c>
      <c r="N2887" s="36">
        <f t="shared" si="546"/>
        <v>7.1879383754499607E-2</v>
      </c>
      <c r="O2887" s="36">
        <f t="shared" si="547"/>
        <v>17189339.673332632</v>
      </c>
      <c r="P2887" s="35">
        <f t="shared" si="550"/>
        <v>17189339.673332632</v>
      </c>
    </row>
    <row r="2888" spans="1:16" ht="17" x14ac:dyDescent="0.4">
      <c r="A2888" s="1">
        <v>2887</v>
      </c>
      <c r="B2888" s="21">
        <v>42700</v>
      </c>
      <c r="C2888" s="43">
        <v>3</v>
      </c>
      <c r="D2888" s="22">
        <v>51220</v>
      </c>
      <c r="E2888" s="25">
        <f t="shared" si="551"/>
        <v>50822.25</v>
      </c>
      <c r="F2888" s="25">
        <f t="shared" si="552"/>
        <v>52406</v>
      </c>
      <c r="G2888" s="25">
        <f t="shared" si="541"/>
        <v>0.97736900354921197</v>
      </c>
      <c r="H2888" s="25">
        <f t="shared" si="548"/>
        <v>1.0006656594296783</v>
      </c>
      <c r="I2888" s="4">
        <f t="shared" si="542"/>
        <v>51185.927604623153</v>
      </c>
      <c r="J2888" s="25">
        <f t="shared" si="549"/>
        <v>53586.512935198247</v>
      </c>
      <c r="K2888" s="15">
        <f t="shared" si="543"/>
        <v>53622.18330283714</v>
      </c>
      <c r="L2888" s="36">
        <f t="shared" si="544"/>
        <v>-2402.1833028371402</v>
      </c>
      <c r="M2888" s="36">
        <f t="shared" si="545"/>
        <v>2402.1833028371402</v>
      </c>
      <c r="N2888" s="36">
        <f t="shared" si="546"/>
        <v>4.6899322585652874E-2</v>
      </c>
      <c r="O2888" s="36">
        <f t="shared" si="547"/>
        <v>5770484.6204295522</v>
      </c>
      <c r="P2888" s="35">
        <f t="shared" si="550"/>
        <v>5770484.6204295522</v>
      </c>
    </row>
    <row r="2889" spans="1:16" ht="17" x14ac:dyDescent="0.4">
      <c r="A2889" s="1">
        <v>2888</v>
      </c>
      <c r="B2889" s="21">
        <v>42701</v>
      </c>
      <c r="C2889" s="43">
        <v>4</v>
      </c>
      <c r="D2889" s="22">
        <v>47859</v>
      </c>
      <c r="E2889" s="25">
        <f t="shared" si="551"/>
        <v>53989.75</v>
      </c>
      <c r="F2889" s="25">
        <f t="shared" si="552"/>
        <v>54326</v>
      </c>
      <c r="G2889" s="25">
        <f t="shared" si="541"/>
        <v>0.88095939329234618</v>
      </c>
      <c r="H2889" s="25">
        <f t="shared" si="548"/>
        <v>1.0012225194949984</v>
      </c>
      <c r="I2889" s="4">
        <f t="shared" si="542"/>
        <v>47800.562880007295</v>
      </c>
      <c r="J2889" s="25">
        <f t="shared" si="549"/>
        <v>53587.053601261097</v>
      </c>
      <c r="K2889" s="15">
        <f t="shared" si="543"/>
        <v>53652.564818968167</v>
      </c>
      <c r="L2889" s="36">
        <f t="shared" si="544"/>
        <v>-5793.5648189681669</v>
      </c>
      <c r="M2889" s="36">
        <f t="shared" si="545"/>
        <v>5793.5648189681669</v>
      </c>
      <c r="N2889" s="36">
        <f t="shared" si="546"/>
        <v>0.12105486572991844</v>
      </c>
      <c r="O2889" s="36">
        <f t="shared" si="547"/>
        <v>33565393.31158565</v>
      </c>
      <c r="P2889" s="35">
        <f t="shared" si="550"/>
        <v>33565393.31158565</v>
      </c>
    </row>
    <row r="2890" spans="1:16" ht="17" x14ac:dyDescent="0.4">
      <c r="A2890" s="1">
        <v>2889</v>
      </c>
      <c r="B2890" s="21">
        <v>42702</v>
      </c>
      <c r="C2890" s="43">
        <v>1</v>
      </c>
      <c r="D2890" s="22">
        <v>59200</v>
      </c>
      <c r="E2890" s="25">
        <f t="shared" si="551"/>
        <v>54662.25</v>
      </c>
      <c r="F2890" s="25">
        <f t="shared" si="552"/>
        <v>55873</v>
      </c>
      <c r="G2890" s="25">
        <f t="shared" si="541"/>
        <v>1.0595457555527714</v>
      </c>
      <c r="H2890" s="25">
        <f t="shared" si="548"/>
        <v>0.99908176007043725</v>
      </c>
      <c r="I2890" s="4">
        <f t="shared" si="542"/>
        <v>59254.409765048942</v>
      </c>
      <c r="J2890" s="25">
        <f t="shared" si="549"/>
        <v>53587.594267323941</v>
      </c>
      <c r="K2890" s="15">
        <f t="shared" si="543"/>
        <v>53538.387998538477</v>
      </c>
      <c r="L2890" s="36">
        <f t="shared" si="544"/>
        <v>5661.6120014615226</v>
      </c>
      <c r="M2890" s="36">
        <f t="shared" si="545"/>
        <v>5661.6120014615226</v>
      </c>
      <c r="N2890" s="36">
        <f t="shared" si="546"/>
        <v>9.5635337862525718E-2</v>
      </c>
      <c r="O2890" s="36">
        <f t="shared" si="547"/>
        <v>32053850.455093149</v>
      </c>
      <c r="P2890" s="35">
        <f t="shared" si="550"/>
        <v>32053850.455093149</v>
      </c>
    </row>
    <row r="2891" spans="1:16" ht="17" x14ac:dyDescent="0.4">
      <c r="A2891" s="1">
        <v>2890</v>
      </c>
      <c r="B2891" s="21">
        <v>42703</v>
      </c>
      <c r="C2891" s="43">
        <v>2</v>
      </c>
      <c r="D2891" s="22">
        <v>60370</v>
      </c>
      <c r="E2891" s="25">
        <f t="shared" si="551"/>
        <v>57083.75</v>
      </c>
      <c r="F2891" s="25">
        <f t="shared" si="552"/>
        <v>57145</v>
      </c>
      <c r="G2891" s="25">
        <f t="shared" si="541"/>
        <v>1.0564353836731122</v>
      </c>
      <c r="H2891" s="25">
        <f t="shared" si="548"/>
        <v>0.99903006100488578</v>
      </c>
      <c r="I2891" s="4">
        <f t="shared" si="542"/>
        <v>60428.612067264672</v>
      </c>
      <c r="J2891" s="25">
        <f t="shared" si="549"/>
        <v>53588.134933386784</v>
      </c>
      <c r="K2891" s="15">
        <f t="shared" si="543"/>
        <v>53536.157711639447</v>
      </c>
      <c r="L2891" s="36">
        <f t="shared" si="544"/>
        <v>6833.8422883605526</v>
      </c>
      <c r="M2891" s="36">
        <f t="shared" si="545"/>
        <v>6833.8422883605526</v>
      </c>
      <c r="N2891" s="36">
        <f t="shared" si="546"/>
        <v>0.11319930906676416</v>
      </c>
      <c r="O2891" s="36">
        <f t="shared" si="547"/>
        <v>46701400.422184996</v>
      </c>
      <c r="P2891" s="35">
        <f t="shared" si="550"/>
        <v>46701400.422184996</v>
      </c>
    </row>
    <row r="2892" spans="1:16" ht="17" x14ac:dyDescent="0.4">
      <c r="A2892" s="1">
        <v>2891</v>
      </c>
      <c r="B2892" s="21">
        <v>42704</v>
      </c>
      <c r="C2892" s="43">
        <v>3</v>
      </c>
      <c r="D2892" s="22">
        <v>60906</v>
      </c>
      <c r="E2892" s="25">
        <f t="shared" si="551"/>
        <v>57206.25</v>
      </c>
      <c r="F2892" s="25">
        <f t="shared" si="552"/>
        <v>57269</v>
      </c>
      <c r="G2892" s="25">
        <f t="shared" si="541"/>
        <v>1.0635073076184323</v>
      </c>
      <c r="H2892" s="25">
        <f t="shared" si="548"/>
        <v>1.0006656594296783</v>
      </c>
      <c r="I2892" s="4">
        <f t="shared" si="542"/>
        <v>60865.484316422837</v>
      </c>
      <c r="J2892" s="25">
        <f t="shared" si="549"/>
        <v>53588.675599449627</v>
      </c>
      <c r="K2892" s="15">
        <f t="shared" si="543"/>
        <v>53624.347406686371</v>
      </c>
      <c r="L2892" s="36">
        <f t="shared" si="544"/>
        <v>7281.652593313629</v>
      </c>
      <c r="M2892" s="36">
        <f t="shared" si="545"/>
        <v>7281.652593313629</v>
      </c>
      <c r="N2892" s="36">
        <f t="shared" si="546"/>
        <v>0.11955558718867811</v>
      </c>
      <c r="O2892" s="36">
        <f t="shared" si="547"/>
        <v>53022464.489711098</v>
      </c>
      <c r="P2892" s="35">
        <f t="shared" si="550"/>
        <v>53022464.489711098</v>
      </c>
    </row>
    <row r="2893" spans="1:16" ht="17" x14ac:dyDescent="0.4">
      <c r="A2893" s="1">
        <v>2892</v>
      </c>
      <c r="B2893" s="21">
        <v>42705</v>
      </c>
      <c r="C2893" s="43">
        <v>4</v>
      </c>
      <c r="D2893" s="22">
        <v>48349</v>
      </c>
      <c r="E2893" s="25">
        <f t="shared" si="551"/>
        <v>57331.75</v>
      </c>
      <c r="F2893" s="25">
        <f t="shared" si="552"/>
        <v>56485.5</v>
      </c>
      <c r="G2893" s="25">
        <f t="shared" si="541"/>
        <v>0.85595418293190284</v>
      </c>
      <c r="H2893" s="25">
        <f t="shared" si="548"/>
        <v>1.0012225194949984</v>
      </c>
      <c r="I2893" s="4">
        <f t="shared" si="542"/>
        <v>48289.964576891965</v>
      </c>
      <c r="J2893" s="25">
        <f t="shared" si="549"/>
        <v>53589.21626551247</v>
      </c>
      <c r="K2893" s="15">
        <f t="shared" si="543"/>
        <v>53654.730127118746</v>
      </c>
      <c r="L2893" s="36">
        <f t="shared" si="544"/>
        <v>-5305.7301271187462</v>
      </c>
      <c r="M2893" s="36">
        <f t="shared" si="545"/>
        <v>5305.7301271187462</v>
      </c>
      <c r="N2893" s="36">
        <f t="shared" si="546"/>
        <v>0.10973815646898066</v>
      </c>
      <c r="O2893" s="36">
        <f t="shared" si="547"/>
        <v>28150772.181815505</v>
      </c>
      <c r="P2893" s="35">
        <f t="shared" si="550"/>
        <v>28150772.181815505</v>
      </c>
    </row>
    <row r="2894" spans="1:16" ht="17" x14ac:dyDescent="0.4">
      <c r="A2894" s="1">
        <v>2893</v>
      </c>
      <c r="B2894" s="21">
        <v>42706</v>
      </c>
      <c r="C2894" s="43">
        <v>1</v>
      </c>
      <c r="D2894" s="22">
        <v>59702</v>
      </c>
      <c r="E2894" s="25">
        <f t="shared" si="551"/>
        <v>55639.25</v>
      </c>
      <c r="F2894" s="25">
        <f t="shared" si="552"/>
        <v>54137.125</v>
      </c>
      <c r="G2894" s="25">
        <f t="shared" si="541"/>
        <v>1.1027922151388718</v>
      </c>
      <c r="H2894" s="25">
        <f t="shared" si="548"/>
        <v>0.99908176007043725</v>
      </c>
      <c r="I2894" s="4">
        <f t="shared" si="542"/>
        <v>59756.871145151214</v>
      </c>
      <c r="J2894" s="25">
        <f t="shared" si="549"/>
        <v>53589.756931575321</v>
      </c>
      <c r="K2894" s="15">
        <f t="shared" si="543"/>
        <v>53540.548676945189</v>
      </c>
      <c r="L2894" s="36">
        <f t="shared" si="544"/>
        <v>6161.4513230548109</v>
      </c>
      <c r="M2894" s="36">
        <f t="shared" si="545"/>
        <v>6161.4513230548109</v>
      </c>
      <c r="N2894" s="36">
        <f t="shared" si="546"/>
        <v>0.10320343243199241</v>
      </c>
      <c r="O2894" s="36">
        <f t="shared" si="547"/>
        <v>37963482.406373881</v>
      </c>
      <c r="P2894" s="35">
        <f t="shared" si="550"/>
        <v>37963482.406373881</v>
      </c>
    </row>
    <row r="2895" spans="1:16" ht="17" x14ac:dyDescent="0.4">
      <c r="A2895" s="1">
        <v>2894</v>
      </c>
      <c r="B2895" s="21">
        <v>42707</v>
      </c>
      <c r="C2895" s="43">
        <v>2</v>
      </c>
      <c r="D2895" s="22">
        <v>53600</v>
      </c>
      <c r="E2895" s="25">
        <f t="shared" si="551"/>
        <v>52635</v>
      </c>
      <c r="F2895" s="25">
        <f t="shared" si="552"/>
        <v>53615.5</v>
      </c>
      <c r="G2895" s="25">
        <f t="shared" si="541"/>
        <v>0.99971090449590139</v>
      </c>
      <c r="H2895" s="25">
        <f t="shared" si="548"/>
        <v>0.99903006100488578</v>
      </c>
      <c r="I2895" s="4">
        <f t="shared" si="542"/>
        <v>53652.039204992318</v>
      </c>
      <c r="J2895" s="25">
        <f t="shared" si="549"/>
        <v>53590.297597638164</v>
      </c>
      <c r="K2895" s="15">
        <f t="shared" si="543"/>
        <v>53538.318278238439</v>
      </c>
      <c r="L2895" s="36">
        <f t="shared" si="544"/>
        <v>61.681721761560766</v>
      </c>
      <c r="M2895" s="36">
        <f t="shared" si="545"/>
        <v>61.681721761560766</v>
      </c>
      <c r="N2895" s="36">
        <f t="shared" si="546"/>
        <v>1.1507783910738949E-3</v>
      </c>
      <c r="O2895" s="36">
        <f t="shared" si="547"/>
        <v>3804.6347994705989</v>
      </c>
      <c r="P2895" s="35">
        <f t="shared" si="550"/>
        <v>3804.6347994705989</v>
      </c>
    </row>
    <row r="2896" spans="1:16" ht="17" x14ac:dyDescent="0.4">
      <c r="A2896" s="1">
        <v>2895</v>
      </c>
      <c r="B2896" s="21">
        <v>42708</v>
      </c>
      <c r="C2896" s="43">
        <v>3</v>
      </c>
      <c r="D2896" s="22">
        <v>48889</v>
      </c>
      <c r="E2896" s="25">
        <f t="shared" si="551"/>
        <v>54596</v>
      </c>
      <c r="F2896" s="25">
        <f t="shared" si="552"/>
        <v>53596.875</v>
      </c>
      <c r="G2896" s="25">
        <f t="shared" si="541"/>
        <v>0.91216139000641361</v>
      </c>
      <c r="H2896" s="25">
        <f t="shared" si="548"/>
        <v>1.0006656594296783</v>
      </c>
      <c r="I2896" s="4">
        <f t="shared" si="542"/>
        <v>48856.478224568942</v>
      </c>
      <c r="J2896" s="25">
        <f t="shared" si="549"/>
        <v>53590.838263701007</v>
      </c>
      <c r="K2896" s="15">
        <f t="shared" si="543"/>
        <v>53626.511510535609</v>
      </c>
      <c r="L2896" s="36">
        <f t="shared" si="544"/>
        <v>-4737.511510535609</v>
      </c>
      <c r="M2896" s="36">
        <f t="shared" si="545"/>
        <v>4737.511510535609</v>
      </c>
      <c r="N2896" s="36">
        <f t="shared" si="546"/>
        <v>9.690342429862768E-2</v>
      </c>
      <c r="O2896" s="36">
        <f t="shared" si="547"/>
        <v>22444015.312457386</v>
      </c>
      <c r="P2896" s="35">
        <f t="shared" si="550"/>
        <v>22444015.312457386</v>
      </c>
    </row>
    <row r="2897" spans="1:16" ht="17" x14ac:dyDescent="0.4">
      <c r="A2897" s="1">
        <v>2896</v>
      </c>
      <c r="B2897" s="21">
        <v>42709</v>
      </c>
      <c r="C2897" s="43">
        <v>4</v>
      </c>
      <c r="D2897" s="22">
        <v>56193</v>
      </c>
      <c r="E2897" s="25">
        <f t="shared" si="551"/>
        <v>52597.75</v>
      </c>
      <c r="F2897" s="25">
        <f t="shared" si="552"/>
        <v>52975.625</v>
      </c>
      <c r="G2897" s="25">
        <f t="shared" si="541"/>
        <v>1.0607331201849908</v>
      </c>
      <c r="H2897" s="25">
        <f t="shared" si="548"/>
        <v>1.0012225194949984</v>
      </c>
      <c r="I2897" s="4">
        <f t="shared" si="542"/>
        <v>56124.386842939675</v>
      </c>
      <c r="J2897" s="25">
        <f t="shared" si="549"/>
        <v>53591.37892976385</v>
      </c>
      <c r="K2897" s="15">
        <f t="shared" si="543"/>
        <v>53656.895435269333</v>
      </c>
      <c r="L2897" s="36">
        <f t="shared" si="544"/>
        <v>2536.1045647306673</v>
      </c>
      <c r="M2897" s="36">
        <f t="shared" si="545"/>
        <v>2536.1045647306673</v>
      </c>
      <c r="N2897" s="36">
        <f t="shared" si="546"/>
        <v>4.5132037170655906E-2</v>
      </c>
      <c r="O2897" s="36">
        <f t="shared" si="547"/>
        <v>6431826.363247728</v>
      </c>
      <c r="P2897" s="35">
        <f t="shared" si="550"/>
        <v>6431826.363247728</v>
      </c>
    </row>
    <row r="2898" spans="1:16" ht="17" x14ac:dyDescent="0.4">
      <c r="A2898" s="1">
        <v>2897</v>
      </c>
      <c r="B2898" s="21">
        <v>42710</v>
      </c>
      <c r="C2898" s="43">
        <v>1</v>
      </c>
      <c r="D2898" s="22">
        <v>51709</v>
      </c>
      <c r="E2898" s="25">
        <f t="shared" si="551"/>
        <v>53353.5</v>
      </c>
      <c r="F2898" s="25">
        <f t="shared" si="552"/>
        <v>52348.75</v>
      </c>
      <c r="G2898" s="25">
        <f t="shared" si="541"/>
        <v>0.98777907781943219</v>
      </c>
      <c r="H2898" s="25">
        <f t="shared" si="548"/>
        <v>0.99908176007043725</v>
      </c>
      <c r="I2898" s="4">
        <f t="shared" si="542"/>
        <v>51756.524907785737</v>
      </c>
      <c r="J2898" s="25">
        <f t="shared" si="549"/>
        <v>53591.919595826694</v>
      </c>
      <c r="K2898" s="15">
        <f t="shared" si="543"/>
        <v>53542.709355351886</v>
      </c>
      <c r="L2898" s="36">
        <f t="shared" si="544"/>
        <v>-1833.7093553518862</v>
      </c>
      <c r="M2898" s="36">
        <f t="shared" si="545"/>
        <v>1833.7093553518862</v>
      </c>
      <c r="N2898" s="36">
        <f t="shared" si="546"/>
        <v>3.5462092775955564E-2</v>
      </c>
      <c r="O2898" s="36">
        <f t="shared" si="547"/>
        <v>3362489.9999050302</v>
      </c>
      <c r="P2898" s="35">
        <f t="shared" si="550"/>
        <v>3362489.9999050302</v>
      </c>
    </row>
    <row r="2899" spans="1:16" ht="17" x14ac:dyDescent="0.4">
      <c r="A2899" s="1">
        <v>2898</v>
      </c>
      <c r="B2899" s="21">
        <v>42711</v>
      </c>
      <c r="C2899" s="43">
        <v>2</v>
      </c>
      <c r="D2899" s="22">
        <v>56623</v>
      </c>
      <c r="E2899" s="25">
        <f t="shared" si="551"/>
        <v>51344</v>
      </c>
      <c r="F2899" s="25">
        <f t="shared" si="552"/>
        <v>51372.625</v>
      </c>
      <c r="G2899" s="25">
        <f t="shared" si="541"/>
        <v>1.1022018049496205</v>
      </c>
      <c r="H2899" s="25">
        <f t="shared" si="548"/>
        <v>0.99903006100488578</v>
      </c>
      <c r="I2899" s="4">
        <f t="shared" si="542"/>
        <v>56677.974177318662</v>
      </c>
      <c r="J2899" s="25">
        <f t="shared" si="549"/>
        <v>53592.460261889537</v>
      </c>
      <c r="K2899" s="15">
        <f t="shared" si="543"/>
        <v>53540.478844837424</v>
      </c>
      <c r="L2899" s="36">
        <f t="shared" si="544"/>
        <v>3082.5211551625762</v>
      </c>
      <c r="M2899" s="36">
        <f t="shared" si="545"/>
        <v>3082.5211551625762</v>
      </c>
      <c r="N2899" s="36">
        <f t="shared" si="546"/>
        <v>5.4439382497617157E-2</v>
      </c>
      <c r="O2899" s="36">
        <f t="shared" si="547"/>
        <v>9501936.6720248237</v>
      </c>
      <c r="P2899" s="35">
        <f t="shared" si="550"/>
        <v>9501936.6720248237</v>
      </c>
    </row>
    <row r="2900" spans="1:16" ht="17" x14ac:dyDescent="0.4">
      <c r="A2900" s="1">
        <v>2899</v>
      </c>
      <c r="B2900" s="21">
        <v>42712</v>
      </c>
      <c r="C2900" s="43">
        <v>3</v>
      </c>
      <c r="D2900" s="22">
        <v>40851</v>
      </c>
      <c r="E2900" s="25">
        <f t="shared" si="551"/>
        <v>51401.25</v>
      </c>
      <c r="F2900" s="25">
        <f t="shared" si="552"/>
        <v>51649.625</v>
      </c>
      <c r="G2900" s="25">
        <f t="shared" si="541"/>
        <v>0.79092539394042072</v>
      </c>
      <c r="H2900" s="25">
        <f t="shared" si="548"/>
        <v>1.0006656594296783</v>
      </c>
      <c r="I2900" s="4">
        <f t="shared" si="542"/>
        <v>40823.825235776269</v>
      </c>
      <c r="J2900" s="25">
        <f t="shared" si="549"/>
        <v>53593.000927952387</v>
      </c>
      <c r="K2900" s="15">
        <f t="shared" si="543"/>
        <v>53628.67561438484</v>
      </c>
      <c r="L2900" s="36">
        <f t="shared" si="544"/>
        <v>-12777.67561438484</v>
      </c>
      <c r="M2900" s="36">
        <f t="shared" si="545"/>
        <v>12777.67561438484</v>
      </c>
      <c r="N2900" s="36">
        <f t="shared" si="546"/>
        <v>0.31278733970734718</v>
      </c>
      <c r="O2900" s="36">
        <f t="shared" si="547"/>
        <v>163268994.10644498</v>
      </c>
      <c r="P2900" s="35">
        <f t="shared" si="550"/>
        <v>163268994.10644498</v>
      </c>
    </row>
    <row r="2901" spans="1:16" ht="17" x14ac:dyDescent="0.4">
      <c r="A2901" s="1">
        <v>2900</v>
      </c>
      <c r="B2901" s="21">
        <v>42713</v>
      </c>
      <c r="C2901" s="43">
        <v>4</v>
      </c>
      <c r="D2901" s="22">
        <v>56422</v>
      </c>
      <c r="E2901" s="25">
        <f t="shared" si="551"/>
        <v>51898</v>
      </c>
      <c r="F2901" s="25">
        <f t="shared" si="552"/>
        <v>51197.875</v>
      </c>
      <c r="G2901" s="25">
        <f t="shared" si="541"/>
        <v>1.1020379263787803</v>
      </c>
      <c r="H2901" s="25">
        <f t="shared" si="548"/>
        <v>1.0012225194949984</v>
      </c>
      <c r="I2901" s="4">
        <f t="shared" si="542"/>
        <v>56353.107227810266</v>
      </c>
      <c r="J2901" s="25">
        <f t="shared" si="549"/>
        <v>53593.541594015231</v>
      </c>
      <c r="K2901" s="15">
        <f t="shared" si="543"/>
        <v>53659.060743419919</v>
      </c>
      <c r="L2901" s="36">
        <f t="shared" si="544"/>
        <v>2762.9392565800808</v>
      </c>
      <c r="M2901" s="36">
        <f t="shared" si="545"/>
        <v>2762.9392565800808</v>
      </c>
      <c r="N2901" s="36">
        <f t="shared" si="546"/>
        <v>4.8969183236682159E-2</v>
      </c>
      <c r="O2901" s="36">
        <f t="shared" si="547"/>
        <v>7633833.3355512898</v>
      </c>
      <c r="P2901" s="35">
        <f t="shared" si="550"/>
        <v>7633833.3355512898</v>
      </c>
    </row>
    <row r="2902" spans="1:16" ht="17" x14ac:dyDescent="0.4">
      <c r="A2902" s="1">
        <v>2901</v>
      </c>
      <c r="B2902" s="21">
        <v>42714</v>
      </c>
      <c r="C2902" s="43">
        <v>1</v>
      </c>
      <c r="D2902" s="22">
        <v>53696</v>
      </c>
      <c r="E2902" s="25">
        <f t="shared" si="551"/>
        <v>50497.75</v>
      </c>
      <c r="F2902" s="25">
        <f t="shared" si="552"/>
        <v>52973</v>
      </c>
      <c r="G2902" s="25">
        <f t="shared" si="541"/>
        <v>1.0136484624242539</v>
      </c>
      <c r="H2902" s="25">
        <f t="shared" si="548"/>
        <v>0.99908176007043725</v>
      </c>
      <c r="I2902" s="4">
        <f t="shared" si="542"/>
        <v>53745.351127433583</v>
      </c>
      <c r="J2902" s="25">
        <f t="shared" si="549"/>
        <v>53594.082260078074</v>
      </c>
      <c r="K2902" s="15">
        <f t="shared" si="543"/>
        <v>53544.870033758598</v>
      </c>
      <c r="L2902" s="36">
        <f t="shared" si="544"/>
        <v>151.12996624140214</v>
      </c>
      <c r="M2902" s="36">
        <f t="shared" si="545"/>
        <v>151.12996624140214</v>
      </c>
      <c r="N2902" s="36">
        <f t="shared" si="546"/>
        <v>2.8145479410273044E-3</v>
      </c>
      <c r="O2902" s="36">
        <f t="shared" si="547"/>
        <v>22840.266696127353</v>
      </c>
      <c r="P2902" s="35">
        <f t="shared" si="550"/>
        <v>22840.266696127353</v>
      </c>
    </row>
    <row r="2903" spans="1:16" ht="17" x14ac:dyDescent="0.4">
      <c r="A2903" s="1">
        <v>2902</v>
      </c>
      <c r="B2903" s="21">
        <v>42715</v>
      </c>
      <c r="C2903" s="43">
        <v>2</v>
      </c>
      <c r="D2903" s="22">
        <v>51022</v>
      </c>
      <c r="E2903" s="25">
        <f t="shared" si="551"/>
        <v>55448.25</v>
      </c>
      <c r="F2903" s="25">
        <f t="shared" si="552"/>
        <v>56070.5</v>
      </c>
      <c r="G2903" s="25">
        <f t="shared" si="541"/>
        <v>0.90996156624249824</v>
      </c>
      <c r="H2903" s="25">
        <f t="shared" si="548"/>
        <v>0.99903006100488578</v>
      </c>
      <c r="I2903" s="4">
        <f t="shared" si="542"/>
        <v>51071.536274573096</v>
      </c>
      <c r="J2903" s="25">
        <f t="shared" si="549"/>
        <v>53594.622926140917</v>
      </c>
      <c r="K2903" s="15">
        <f t="shared" si="543"/>
        <v>53542.639411436408</v>
      </c>
      <c r="L2903" s="36">
        <f t="shared" si="544"/>
        <v>-2520.6394114364084</v>
      </c>
      <c r="M2903" s="36">
        <f t="shared" si="545"/>
        <v>2520.6394114364084</v>
      </c>
      <c r="N2903" s="36">
        <f t="shared" si="546"/>
        <v>4.9402991090831572E-2</v>
      </c>
      <c r="O2903" s="36">
        <f t="shared" si="547"/>
        <v>6353623.0424864832</v>
      </c>
      <c r="P2903" s="35">
        <f t="shared" si="550"/>
        <v>6353623.0424864832</v>
      </c>
    </row>
    <row r="2904" spans="1:16" ht="17" x14ac:dyDescent="0.4">
      <c r="A2904" s="1">
        <v>2903</v>
      </c>
      <c r="B2904" s="21">
        <v>42716</v>
      </c>
      <c r="C2904" s="43">
        <v>3</v>
      </c>
      <c r="D2904" s="22">
        <v>60653</v>
      </c>
      <c r="E2904" s="25">
        <f t="shared" si="551"/>
        <v>56692.75</v>
      </c>
      <c r="F2904" s="25">
        <f t="shared" si="552"/>
        <v>57591.375</v>
      </c>
      <c r="G2904" s="25">
        <f t="shared" si="541"/>
        <v>1.0531611721373209</v>
      </c>
      <c r="H2904" s="25">
        <f t="shared" si="548"/>
        <v>1.0006656594296783</v>
      </c>
      <c r="I2904" s="4">
        <f t="shared" si="542"/>
        <v>60612.652616228188</v>
      </c>
      <c r="J2904" s="25">
        <f t="shared" si="549"/>
        <v>53595.16359220376</v>
      </c>
      <c r="K2904" s="15">
        <f t="shared" si="543"/>
        <v>53630.839718234063</v>
      </c>
      <c r="L2904" s="36">
        <f t="shared" si="544"/>
        <v>7022.1602817659368</v>
      </c>
      <c r="M2904" s="36">
        <f t="shared" si="545"/>
        <v>7022.1602817659368</v>
      </c>
      <c r="N2904" s="36">
        <f t="shared" si="546"/>
        <v>0.11577597615560545</v>
      </c>
      <c r="O2904" s="36">
        <f t="shared" si="547"/>
        <v>49310735.022811063</v>
      </c>
      <c r="P2904" s="35">
        <f t="shared" si="550"/>
        <v>49310735.022811063</v>
      </c>
    </row>
    <row r="2905" spans="1:16" ht="17" x14ac:dyDescent="0.4">
      <c r="A2905" s="1">
        <v>2904</v>
      </c>
      <c r="B2905" s="21">
        <v>42717</v>
      </c>
      <c r="C2905" s="43">
        <v>4</v>
      </c>
      <c r="D2905" s="22">
        <v>61400</v>
      </c>
      <c r="E2905" s="25">
        <f t="shared" si="551"/>
        <v>58490</v>
      </c>
      <c r="F2905" s="25">
        <f t="shared" si="552"/>
        <v>58193</v>
      </c>
      <c r="G2905" s="25">
        <f t="shared" si="541"/>
        <v>1.0551097211004761</v>
      </c>
      <c r="H2905" s="25">
        <f t="shared" si="548"/>
        <v>1.0012225194949984</v>
      </c>
      <c r="I2905" s="4">
        <f t="shared" si="542"/>
        <v>61325.028956569251</v>
      </c>
      <c r="J2905" s="25">
        <f t="shared" si="549"/>
        <v>53595.704258266611</v>
      </c>
      <c r="K2905" s="15">
        <f t="shared" si="543"/>
        <v>53661.226051570513</v>
      </c>
      <c r="L2905" s="36">
        <f t="shared" si="544"/>
        <v>7738.7739484294871</v>
      </c>
      <c r="M2905" s="36">
        <f t="shared" si="545"/>
        <v>7738.7739484294871</v>
      </c>
      <c r="N2905" s="36">
        <f t="shared" si="546"/>
        <v>0.12603866365520336</v>
      </c>
      <c r="O2905" s="36">
        <f t="shared" si="547"/>
        <v>59888622.22489091</v>
      </c>
      <c r="P2905" s="35">
        <f t="shared" si="550"/>
        <v>59888622.22489091</v>
      </c>
    </row>
    <row r="2906" spans="1:16" ht="17" x14ac:dyDescent="0.4">
      <c r="A2906" s="1">
        <v>2905</v>
      </c>
      <c r="B2906" s="21">
        <v>42718</v>
      </c>
      <c r="C2906" s="43">
        <v>1</v>
      </c>
      <c r="D2906" s="22">
        <v>60885</v>
      </c>
      <c r="E2906" s="25">
        <f t="shared" si="551"/>
        <v>57896</v>
      </c>
      <c r="F2906" s="25">
        <f t="shared" si="552"/>
        <v>57943.125</v>
      </c>
      <c r="G2906" s="25">
        <f t="shared" si="541"/>
        <v>1.0507717697310941</v>
      </c>
      <c r="H2906" s="25">
        <f t="shared" si="548"/>
        <v>0.99908176007043725</v>
      </c>
      <c r="I2906" s="4">
        <f t="shared" si="542"/>
        <v>60940.958421368327</v>
      </c>
      <c r="J2906" s="25">
        <f t="shared" si="549"/>
        <v>53596.244924329454</v>
      </c>
      <c r="K2906" s="15">
        <f t="shared" si="543"/>
        <v>53547.03071216531</v>
      </c>
      <c r="L2906" s="36">
        <f t="shared" si="544"/>
        <v>7337.9692878346905</v>
      </c>
      <c r="M2906" s="36">
        <f t="shared" si="545"/>
        <v>7337.9692878346905</v>
      </c>
      <c r="N2906" s="36">
        <f t="shared" si="546"/>
        <v>0.12052179170295953</v>
      </c>
      <c r="O2906" s="36">
        <f t="shared" si="547"/>
        <v>53845793.269205153</v>
      </c>
      <c r="P2906" s="35">
        <f t="shared" si="550"/>
        <v>53845793.269205153</v>
      </c>
    </row>
    <row r="2907" spans="1:16" ht="17" x14ac:dyDescent="0.4">
      <c r="A2907" s="1">
        <v>2906</v>
      </c>
      <c r="B2907" s="21">
        <v>42719</v>
      </c>
      <c r="C2907" s="43">
        <v>2</v>
      </c>
      <c r="D2907" s="22">
        <v>48646</v>
      </c>
      <c r="E2907" s="25">
        <f t="shared" si="551"/>
        <v>57990.25</v>
      </c>
      <c r="F2907" s="25">
        <f t="shared" si="552"/>
        <v>57073.625</v>
      </c>
      <c r="G2907" s="25">
        <f t="shared" si="541"/>
        <v>0.85233766034661373</v>
      </c>
      <c r="H2907" s="25">
        <f t="shared" si="548"/>
        <v>0.99903006100488578</v>
      </c>
      <c r="I2907" s="4">
        <f t="shared" si="542"/>
        <v>48693.229462053292</v>
      </c>
      <c r="J2907" s="25">
        <f t="shared" si="549"/>
        <v>53596.785590392297</v>
      </c>
      <c r="K2907" s="15">
        <f t="shared" si="543"/>
        <v>53544.7999780354</v>
      </c>
      <c r="L2907" s="36">
        <f t="shared" si="544"/>
        <v>-4898.7999780354003</v>
      </c>
      <c r="M2907" s="36">
        <f t="shared" si="545"/>
        <v>4898.7999780354003</v>
      </c>
      <c r="N2907" s="36">
        <f t="shared" si="546"/>
        <v>0.10070303782500925</v>
      </c>
      <c r="O2907" s="36">
        <f t="shared" si="547"/>
        <v>23998241.224799637</v>
      </c>
      <c r="P2907" s="35">
        <f t="shared" si="550"/>
        <v>23998241.224799637</v>
      </c>
    </row>
    <row r="2908" spans="1:16" ht="17" x14ac:dyDescent="0.4">
      <c r="A2908" s="1">
        <v>2907</v>
      </c>
      <c r="B2908" s="21">
        <v>42720</v>
      </c>
      <c r="C2908" s="43">
        <v>3</v>
      </c>
      <c r="D2908" s="22">
        <v>61030</v>
      </c>
      <c r="E2908" s="25">
        <f t="shared" si="551"/>
        <v>56157</v>
      </c>
      <c r="F2908" s="25">
        <f t="shared" si="552"/>
        <v>54974.75</v>
      </c>
      <c r="G2908" s="25">
        <f t="shared" si="541"/>
        <v>1.1101460215826358</v>
      </c>
      <c r="H2908" s="25">
        <f t="shared" si="548"/>
        <v>1.0006656594296783</v>
      </c>
      <c r="I2908" s="4">
        <f t="shared" si="542"/>
        <v>60989.401829561713</v>
      </c>
      <c r="J2908" s="25">
        <f t="shared" si="549"/>
        <v>53597.326256455141</v>
      </c>
      <c r="K2908" s="15">
        <f t="shared" si="543"/>
        <v>53633.003822083294</v>
      </c>
      <c r="L2908" s="36">
        <f t="shared" si="544"/>
        <v>7396.9961779167061</v>
      </c>
      <c r="M2908" s="36">
        <f t="shared" si="545"/>
        <v>7396.9961779167061</v>
      </c>
      <c r="N2908" s="36">
        <f t="shared" si="546"/>
        <v>0.12120262457671155</v>
      </c>
      <c r="O2908" s="36">
        <f t="shared" si="547"/>
        <v>54715552.456114359</v>
      </c>
      <c r="P2908" s="35">
        <f t="shared" si="550"/>
        <v>54715552.456114359</v>
      </c>
    </row>
    <row r="2909" spans="1:16" ht="17" x14ac:dyDescent="0.4">
      <c r="A2909" s="1">
        <v>2908</v>
      </c>
      <c r="B2909" s="21">
        <v>42721</v>
      </c>
      <c r="C2909" s="43">
        <v>4</v>
      </c>
      <c r="D2909" s="22">
        <v>54067</v>
      </c>
      <c r="E2909" s="25">
        <f t="shared" si="551"/>
        <v>53792.5</v>
      </c>
      <c r="F2909" s="25">
        <f t="shared" si="552"/>
        <v>55505.5</v>
      </c>
      <c r="G2909" s="25">
        <f t="shared" si="541"/>
        <v>0.97408364936808067</v>
      </c>
      <c r="H2909" s="25">
        <f t="shared" si="548"/>
        <v>1.0012225194949984</v>
      </c>
      <c r="I2909" s="4">
        <f t="shared" si="542"/>
        <v>54000.982745844136</v>
      </c>
      <c r="J2909" s="25">
        <f t="shared" si="549"/>
        <v>53597.866922517984</v>
      </c>
      <c r="K2909" s="15">
        <f t="shared" si="543"/>
        <v>53663.391359721092</v>
      </c>
      <c r="L2909" s="36">
        <f t="shared" si="544"/>
        <v>403.60864027890784</v>
      </c>
      <c r="M2909" s="36">
        <f t="shared" si="545"/>
        <v>403.60864027890784</v>
      </c>
      <c r="N2909" s="36">
        <f t="shared" si="546"/>
        <v>7.4649719843695389E-3</v>
      </c>
      <c r="O2909" s="36">
        <f t="shared" si="547"/>
        <v>162899.93450778883</v>
      </c>
      <c r="P2909" s="35">
        <f t="shared" si="550"/>
        <v>162899.93450778883</v>
      </c>
    </row>
    <row r="2910" spans="1:16" ht="17" x14ac:dyDescent="0.4">
      <c r="A2910" s="1">
        <v>2909</v>
      </c>
      <c r="B2910" s="21">
        <v>42722</v>
      </c>
      <c r="C2910" s="43">
        <v>1</v>
      </c>
      <c r="D2910" s="22">
        <v>51427</v>
      </c>
      <c r="E2910" s="25">
        <f t="shared" si="551"/>
        <v>57218.5</v>
      </c>
      <c r="F2910" s="25">
        <f t="shared" si="552"/>
        <v>57509.125</v>
      </c>
      <c r="G2910" s="25">
        <f t="shared" si="541"/>
        <v>0.89424069658510719</v>
      </c>
      <c r="H2910" s="25">
        <f t="shared" si="548"/>
        <v>0.99908176007043725</v>
      </c>
      <c r="I2910" s="4">
        <f t="shared" si="542"/>
        <v>51474.265726134661</v>
      </c>
      <c r="J2910" s="25">
        <f t="shared" si="549"/>
        <v>53598.407588580827</v>
      </c>
      <c r="K2910" s="15">
        <f t="shared" si="543"/>
        <v>53549.191390572014</v>
      </c>
      <c r="L2910" s="36">
        <f t="shared" si="544"/>
        <v>-2122.1913905720139</v>
      </c>
      <c r="M2910" s="36">
        <f t="shared" si="545"/>
        <v>2122.1913905720139</v>
      </c>
      <c r="N2910" s="36">
        <f t="shared" si="546"/>
        <v>4.126609350286841E-2</v>
      </c>
      <c r="O2910" s="36">
        <f t="shared" si="547"/>
        <v>4503696.2982179783</v>
      </c>
      <c r="P2910" s="35">
        <f t="shared" si="550"/>
        <v>4503696.2982179783</v>
      </c>
    </row>
    <row r="2911" spans="1:16" ht="17" x14ac:dyDescent="0.4">
      <c r="A2911" s="1">
        <v>2910</v>
      </c>
      <c r="B2911" s="21">
        <v>42723</v>
      </c>
      <c r="C2911" s="43">
        <v>2</v>
      </c>
      <c r="D2911" s="22">
        <v>62350</v>
      </c>
      <c r="E2911" s="25">
        <f t="shared" si="551"/>
        <v>57799.75</v>
      </c>
      <c r="F2911" s="25">
        <f t="shared" si="552"/>
        <v>58669.375</v>
      </c>
      <c r="G2911" s="25">
        <f t="shared" si="541"/>
        <v>1.0627350299879621</v>
      </c>
      <c r="H2911" s="25">
        <f t="shared" si="548"/>
        <v>0.99903006100488578</v>
      </c>
      <c r="I2911" s="4">
        <f t="shared" si="542"/>
        <v>62410.534411031178</v>
      </c>
      <c r="J2911" s="25">
        <f t="shared" si="549"/>
        <v>53598.948254643678</v>
      </c>
      <c r="K2911" s="15">
        <f t="shared" si="543"/>
        <v>53546.960544634392</v>
      </c>
      <c r="L2911" s="36">
        <f t="shared" si="544"/>
        <v>8803.0394553656079</v>
      </c>
      <c r="M2911" s="36">
        <f t="shared" si="545"/>
        <v>8803.0394553656079</v>
      </c>
      <c r="N2911" s="36">
        <f t="shared" si="546"/>
        <v>0.14118748124082772</v>
      </c>
      <c r="O2911" s="36">
        <f t="shared" si="547"/>
        <v>77493503.652723625</v>
      </c>
      <c r="P2911" s="35">
        <f t="shared" si="550"/>
        <v>77493503.652723625</v>
      </c>
    </row>
    <row r="2912" spans="1:16" ht="17" x14ac:dyDescent="0.4">
      <c r="A2912" s="1">
        <v>2911</v>
      </c>
      <c r="B2912" s="21">
        <v>42724</v>
      </c>
      <c r="C2912" s="43">
        <v>3</v>
      </c>
      <c r="D2912" s="22">
        <v>63355</v>
      </c>
      <c r="E2912" s="25">
        <f t="shared" si="551"/>
        <v>59539</v>
      </c>
      <c r="F2912" s="25">
        <f t="shared" si="552"/>
        <v>59097.125</v>
      </c>
      <c r="G2912" s="25">
        <f t="shared" si="541"/>
        <v>1.0720487671777603</v>
      </c>
      <c r="H2912" s="25">
        <f t="shared" si="548"/>
        <v>1.0006656594296783</v>
      </c>
      <c r="I2912" s="4">
        <f t="shared" si="542"/>
        <v>63312.855200915648</v>
      </c>
      <c r="J2912" s="25">
        <f t="shared" si="549"/>
        <v>53599.488920706521</v>
      </c>
      <c r="K2912" s="15">
        <f t="shared" si="543"/>
        <v>53635.167925932532</v>
      </c>
      <c r="L2912" s="36">
        <f t="shared" si="544"/>
        <v>9719.8320740674681</v>
      </c>
      <c r="M2912" s="36">
        <f t="shared" si="545"/>
        <v>9719.8320740674681</v>
      </c>
      <c r="N2912" s="36">
        <f t="shared" si="546"/>
        <v>0.15341854745588301</v>
      </c>
      <c r="O2912" s="36">
        <f t="shared" si="547"/>
        <v>94475135.548070699</v>
      </c>
      <c r="P2912" s="35">
        <f t="shared" si="550"/>
        <v>94475135.548070699</v>
      </c>
    </row>
    <row r="2913" spans="1:16" ht="17" x14ac:dyDescent="0.4">
      <c r="A2913" s="1">
        <v>2912</v>
      </c>
      <c r="B2913" s="21">
        <v>42725</v>
      </c>
      <c r="C2913" s="43">
        <v>4</v>
      </c>
      <c r="D2913" s="22">
        <v>61024</v>
      </c>
      <c r="E2913" s="25">
        <f t="shared" si="551"/>
        <v>58655.25</v>
      </c>
      <c r="F2913" s="25">
        <f t="shared" si="552"/>
        <v>58123.25</v>
      </c>
      <c r="G2913" s="25">
        <f t="shared" si="541"/>
        <v>1.0499068789167847</v>
      </c>
      <c r="H2913" s="25">
        <f t="shared" si="548"/>
        <v>1.0012225194949984</v>
      </c>
      <c r="I2913" s="4">
        <f t="shared" si="542"/>
        <v>60949.48806263326</v>
      </c>
      <c r="J2913" s="25">
        <f t="shared" si="549"/>
        <v>53600.029586769364</v>
      </c>
      <c r="K2913" s="15">
        <f t="shared" si="543"/>
        <v>53665.556667871679</v>
      </c>
      <c r="L2913" s="36">
        <f t="shared" si="544"/>
        <v>7358.4433321283213</v>
      </c>
      <c r="M2913" s="36">
        <f t="shared" si="545"/>
        <v>7358.4433321283213</v>
      </c>
      <c r="N2913" s="36">
        <f t="shared" si="546"/>
        <v>0.12058277615574726</v>
      </c>
      <c r="O2913" s="36">
        <f t="shared" si="547"/>
        <v>54146688.272143751</v>
      </c>
      <c r="P2913" s="35">
        <f t="shared" si="550"/>
        <v>54146688.272143751</v>
      </c>
    </row>
    <row r="2914" spans="1:16" ht="17" x14ac:dyDescent="0.4">
      <c r="A2914" s="1">
        <v>2913</v>
      </c>
      <c r="B2914" s="21">
        <v>42726</v>
      </c>
      <c r="C2914" s="43">
        <v>1</v>
      </c>
      <c r="D2914" s="22">
        <v>47892</v>
      </c>
      <c r="E2914" s="25">
        <f t="shared" si="551"/>
        <v>57591.25</v>
      </c>
      <c r="F2914" s="25">
        <f t="shared" si="552"/>
        <v>55830.375</v>
      </c>
      <c r="G2914" s="25">
        <f t="shared" si="541"/>
        <v>0.85781261544454968</v>
      </c>
      <c r="H2914" s="25">
        <f t="shared" si="548"/>
        <v>0.99908176007043725</v>
      </c>
      <c r="I2914" s="4">
        <f t="shared" si="542"/>
        <v>47936.016764657499</v>
      </c>
      <c r="J2914" s="25">
        <f t="shared" si="549"/>
        <v>53600.570252832207</v>
      </c>
      <c r="K2914" s="15">
        <f t="shared" si="543"/>
        <v>53551.352068978726</v>
      </c>
      <c r="L2914" s="36">
        <f t="shared" si="544"/>
        <v>-5659.3520689787256</v>
      </c>
      <c r="M2914" s="36">
        <f t="shared" si="545"/>
        <v>5659.3520689787256</v>
      </c>
      <c r="N2914" s="36">
        <f t="shared" si="546"/>
        <v>0.11816904846276467</v>
      </c>
      <c r="O2914" s="36">
        <f t="shared" si="547"/>
        <v>32028265.840653781</v>
      </c>
      <c r="P2914" s="35">
        <f t="shared" si="550"/>
        <v>32028265.840653781</v>
      </c>
    </row>
    <row r="2915" spans="1:16" ht="17" x14ac:dyDescent="0.4">
      <c r="A2915" s="1">
        <v>2914</v>
      </c>
      <c r="B2915" s="21">
        <v>42727</v>
      </c>
      <c r="C2915" s="43">
        <v>2</v>
      </c>
      <c r="D2915" s="22">
        <v>58094</v>
      </c>
      <c r="E2915" s="25">
        <f t="shared" si="551"/>
        <v>54069.5</v>
      </c>
      <c r="F2915" s="25">
        <f t="shared" si="552"/>
        <v>51914.125</v>
      </c>
      <c r="G2915" s="25">
        <f t="shared" si="541"/>
        <v>1.1190403382509095</v>
      </c>
      <c r="H2915" s="25">
        <f t="shared" si="548"/>
        <v>0.99903006100488578</v>
      </c>
      <c r="I2915" s="4">
        <f t="shared" si="542"/>
        <v>58150.402342813875</v>
      </c>
      <c r="J2915" s="25">
        <f t="shared" si="549"/>
        <v>53601.11091889505</v>
      </c>
      <c r="K2915" s="15">
        <f t="shared" si="543"/>
        <v>53549.121111233369</v>
      </c>
      <c r="L2915" s="36">
        <f t="shared" si="544"/>
        <v>4544.8788887666306</v>
      </c>
      <c r="M2915" s="36">
        <f t="shared" si="545"/>
        <v>4544.8788887666306</v>
      </c>
      <c r="N2915" s="36">
        <f t="shared" si="546"/>
        <v>7.8233189120505225E-2</v>
      </c>
      <c r="O2915" s="36">
        <f t="shared" si="547"/>
        <v>20655924.113556601</v>
      </c>
      <c r="P2915" s="35">
        <f t="shared" si="550"/>
        <v>20655924.113556601</v>
      </c>
    </row>
    <row r="2916" spans="1:16" ht="17" x14ac:dyDescent="0.4">
      <c r="A2916" s="1">
        <v>2915</v>
      </c>
      <c r="B2916" s="21">
        <v>42728</v>
      </c>
      <c r="C2916" s="43">
        <v>3</v>
      </c>
      <c r="D2916" s="22">
        <v>49268</v>
      </c>
      <c r="E2916" s="25">
        <f t="shared" si="551"/>
        <v>49758.75</v>
      </c>
      <c r="F2916" s="25">
        <f t="shared" si="552"/>
        <v>50179.5</v>
      </c>
      <c r="G2916" s="25">
        <f t="shared" si="541"/>
        <v>0.98183521159039044</v>
      </c>
      <c r="H2916" s="25">
        <f t="shared" si="548"/>
        <v>1.0006656594296783</v>
      </c>
      <c r="I2916" s="4">
        <f t="shared" si="542"/>
        <v>49235.226107469221</v>
      </c>
      <c r="J2916" s="25">
        <f t="shared" si="549"/>
        <v>53601.651584957901</v>
      </c>
      <c r="K2916" s="15">
        <f t="shared" si="543"/>
        <v>53637.332029781763</v>
      </c>
      <c r="L2916" s="36">
        <f t="shared" si="544"/>
        <v>-4369.3320297817627</v>
      </c>
      <c r="M2916" s="36">
        <f t="shared" si="545"/>
        <v>4369.3320297817627</v>
      </c>
      <c r="N2916" s="36">
        <f t="shared" si="546"/>
        <v>8.8684988832137754E-2</v>
      </c>
      <c r="O2916" s="36">
        <f t="shared" si="547"/>
        <v>19091062.386476818</v>
      </c>
      <c r="P2916" s="35">
        <f t="shared" si="550"/>
        <v>19091062.386476818</v>
      </c>
    </row>
    <row r="2917" spans="1:16" ht="17" x14ac:dyDescent="0.4">
      <c r="A2917" s="1">
        <v>2916</v>
      </c>
      <c r="B2917" s="21">
        <v>42729</v>
      </c>
      <c r="C2917" s="43">
        <v>4</v>
      </c>
      <c r="D2917" s="22">
        <v>43781</v>
      </c>
      <c r="E2917" s="25">
        <f t="shared" si="551"/>
        <v>50600.25</v>
      </c>
      <c r="F2917" s="25">
        <f t="shared" si="552"/>
        <v>50475.125</v>
      </c>
      <c r="G2917" s="25">
        <f t="shared" si="541"/>
        <v>0.86737774299716941</v>
      </c>
      <c r="H2917" s="25">
        <f t="shared" si="548"/>
        <v>1.0012225194949984</v>
      </c>
      <c r="I2917" s="4">
        <f t="shared" si="542"/>
        <v>43727.542227158934</v>
      </c>
      <c r="J2917" s="25">
        <f t="shared" si="549"/>
        <v>53602.192251020744</v>
      </c>
      <c r="K2917" s="15">
        <f t="shared" si="543"/>
        <v>53667.721976022272</v>
      </c>
      <c r="L2917" s="36">
        <f t="shared" si="544"/>
        <v>-9886.7219760222724</v>
      </c>
      <c r="M2917" s="36">
        <f t="shared" si="545"/>
        <v>9886.7219760222724</v>
      </c>
      <c r="N2917" s="36">
        <f t="shared" si="546"/>
        <v>0.22582220543208864</v>
      </c>
      <c r="O2917" s="36">
        <f t="shared" si="547"/>
        <v>97747271.431161746</v>
      </c>
      <c r="P2917" s="35">
        <f t="shared" si="550"/>
        <v>97747271.431161746</v>
      </c>
    </row>
    <row r="2918" spans="1:16" ht="17" x14ac:dyDescent="0.4">
      <c r="A2918" s="1">
        <v>2917</v>
      </c>
      <c r="B2918" s="21">
        <v>42730</v>
      </c>
      <c r="C2918" s="43">
        <v>1</v>
      </c>
      <c r="D2918" s="22">
        <v>51258</v>
      </c>
      <c r="E2918" s="25">
        <f t="shared" si="551"/>
        <v>50350</v>
      </c>
      <c r="F2918" s="25">
        <f t="shared" si="552"/>
        <v>51334.375</v>
      </c>
      <c r="G2918" s="25">
        <f t="shared" si="541"/>
        <v>0.99851220551531017</v>
      </c>
      <c r="H2918" s="25">
        <f t="shared" si="548"/>
        <v>0.99908176007043725</v>
      </c>
      <c r="I2918" s="4">
        <f t="shared" si="542"/>
        <v>51305.110400960788</v>
      </c>
      <c r="J2918" s="25">
        <f t="shared" si="549"/>
        <v>53602.732917083587</v>
      </c>
      <c r="K2918" s="15">
        <f t="shared" si="543"/>
        <v>53553.512747385437</v>
      </c>
      <c r="L2918" s="36">
        <f t="shared" si="544"/>
        <v>-2295.5127473854373</v>
      </c>
      <c r="M2918" s="36">
        <f t="shared" si="545"/>
        <v>2295.5127473854373</v>
      </c>
      <c r="N2918" s="36">
        <f t="shared" si="546"/>
        <v>4.4783502036471134E-2</v>
      </c>
      <c r="O2918" s="36">
        <f t="shared" si="547"/>
        <v>5269378.7734090379</v>
      </c>
      <c r="P2918" s="35">
        <f t="shared" si="550"/>
        <v>5269378.7734090379</v>
      </c>
    </row>
    <row r="2919" spans="1:16" ht="17" x14ac:dyDescent="0.4">
      <c r="A2919" s="1">
        <v>2918</v>
      </c>
      <c r="B2919" s="21">
        <v>42731</v>
      </c>
      <c r="C2919" s="43">
        <v>2</v>
      </c>
      <c r="D2919" s="22">
        <v>57093</v>
      </c>
      <c r="E2919" s="25">
        <f t="shared" si="551"/>
        <v>52318.75</v>
      </c>
      <c r="F2919" s="25">
        <f t="shared" si="552"/>
        <v>52496.875</v>
      </c>
      <c r="G2919" s="25">
        <f t="shared" si="541"/>
        <v>1.0875504494315138</v>
      </c>
      <c r="H2919" s="25">
        <f t="shared" si="548"/>
        <v>0.99903006100488578</v>
      </c>
      <c r="I2919" s="4">
        <f t="shared" si="542"/>
        <v>57148.430491243031</v>
      </c>
      <c r="J2919" s="25">
        <f t="shared" si="549"/>
        <v>53603.273583146431</v>
      </c>
      <c r="K2919" s="15">
        <f t="shared" si="543"/>
        <v>53551.281677832361</v>
      </c>
      <c r="L2919" s="36">
        <f t="shared" si="544"/>
        <v>3541.7183221676387</v>
      </c>
      <c r="M2919" s="36">
        <f t="shared" si="545"/>
        <v>3541.7183221676387</v>
      </c>
      <c r="N2919" s="36">
        <f t="shared" si="546"/>
        <v>6.2034195473484294E-2</v>
      </c>
      <c r="O2919" s="36">
        <f t="shared" si="547"/>
        <v>12543768.673577953</v>
      </c>
      <c r="P2919" s="35">
        <f t="shared" si="550"/>
        <v>12543768.673577953</v>
      </c>
    </row>
    <row r="2920" spans="1:16" ht="17" x14ac:dyDescent="0.4">
      <c r="A2920" s="1">
        <v>2919</v>
      </c>
      <c r="B2920" s="21">
        <v>42732</v>
      </c>
      <c r="C2920" s="43">
        <v>3</v>
      </c>
      <c r="D2920" s="22">
        <v>57143</v>
      </c>
      <c r="E2920" s="25">
        <f t="shared" si="551"/>
        <v>52675</v>
      </c>
      <c r="F2920" s="25">
        <f t="shared" si="552"/>
        <v>53226.125</v>
      </c>
      <c r="G2920" s="25">
        <f t="shared" si="541"/>
        <v>1.0735893323062689</v>
      </c>
      <c r="H2920" s="25">
        <f t="shared" si="548"/>
        <v>1.0006656594296783</v>
      </c>
      <c r="I2920" s="4">
        <f t="shared" si="542"/>
        <v>57104.987526571276</v>
      </c>
      <c r="J2920" s="25">
        <f t="shared" si="549"/>
        <v>53603.814249209274</v>
      </c>
      <c r="K2920" s="15">
        <f t="shared" si="543"/>
        <v>53639.496133630986</v>
      </c>
      <c r="L2920" s="36">
        <f t="shared" si="544"/>
        <v>3503.5038663690138</v>
      </c>
      <c r="M2920" s="36">
        <f t="shared" si="545"/>
        <v>3503.5038663690138</v>
      </c>
      <c r="N2920" s="36">
        <f t="shared" si="546"/>
        <v>6.1311164383546786E-2</v>
      </c>
      <c r="O2920" s="36">
        <f t="shared" si="547"/>
        <v>12274539.341662629</v>
      </c>
      <c r="P2920" s="35">
        <f t="shared" si="550"/>
        <v>12274539.341662629</v>
      </c>
    </row>
    <row r="2921" spans="1:16" ht="17" x14ac:dyDescent="0.4">
      <c r="A2921" s="1">
        <v>2920</v>
      </c>
      <c r="B2921" s="21">
        <v>42733</v>
      </c>
      <c r="C2921" s="43">
        <v>4</v>
      </c>
      <c r="D2921" s="22">
        <v>45206</v>
      </c>
      <c r="E2921" s="25">
        <f t="shared" si="551"/>
        <v>53777.25</v>
      </c>
      <c r="F2921" s="25">
        <f t="shared" si="552"/>
        <v>52924.75</v>
      </c>
      <c r="G2921" s="25">
        <f t="shared" si="541"/>
        <v>0.85415613677910618</v>
      </c>
      <c r="H2921" s="25">
        <f t="shared" si="548"/>
        <v>1.0012225194949984</v>
      </c>
      <c r="I2921" s="4">
        <f t="shared" si="542"/>
        <v>45150.802264017424</v>
      </c>
      <c r="J2921" s="25">
        <f t="shared" si="549"/>
        <v>53604.354915272117</v>
      </c>
      <c r="K2921" s="15">
        <f t="shared" si="543"/>
        <v>53669.887284172852</v>
      </c>
      <c r="L2921" s="36">
        <f t="shared" si="544"/>
        <v>-8463.8872841728517</v>
      </c>
      <c r="M2921" s="36">
        <f t="shared" si="545"/>
        <v>8463.8872841728517</v>
      </c>
      <c r="N2921" s="36">
        <f t="shared" si="546"/>
        <v>0.18722929000957508</v>
      </c>
      <c r="O2921" s="36">
        <f t="shared" si="547"/>
        <v>71637387.959182888</v>
      </c>
      <c r="P2921" s="35">
        <f t="shared" si="550"/>
        <v>71637387.959182888</v>
      </c>
    </row>
    <row r="2922" spans="1:16" ht="17" x14ac:dyDescent="0.4">
      <c r="A2922" s="1">
        <v>2921</v>
      </c>
      <c r="B2922" s="21">
        <v>42734</v>
      </c>
      <c r="C2922" s="43">
        <v>1</v>
      </c>
      <c r="D2922" s="22">
        <v>55667</v>
      </c>
      <c r="E2922" s="25">
        <f t="shared" si="551"/>
        <v>52072.25</v>
      </c>
      <c r="F2922" s="25">
        <f t="shared" si="552"/>
        <v>49631.25</v>
      </c>
      <c r="G2922" s="25">
        <f t="shared" si="541"/>
        <v>1.1216118876715779</v>
      </c>
      <c r="H2922" s="25">
        <f t="shared" si="548"/>
        <v>0.99908176007043725</v>
      </c>
      <c r="I2922" s="4">
        <f t="shared" si="542"/>
        <v>55718.162641739516</v>
      </c>
      <c r="J2922" s="25">
        <f t="shared" si="549"/>
        <v>53604.895581334968</v>
      </c>
      <c r="K2922" s="15">
        <f t="shared" si="543"/>
        <v>53555.673425792142</v>
      </c>
      <c r="L2922" s="36">
        <f t="shared" si="544"/>
        <v>2111.3265742078584</v>
      </c>
      <c r="M2922" s="36">
        <f t="shared" si="545"/>
        <v>2111.3265742078584</v>
      </c>
      <c r="N2922" s="36">
        <f t="shared" si="546"/>
        <v>3.7927795178613152E-2</v>
      </c>
      <c r="O2922" s="36">
        <f t="shared" si="547"/>
        <v>4457699.9029562911</v>
      </c>
      <c r="P2922" s="35">
        <f t="shared" si="550"/>
        <v>4457699.9029562911</v>
      </c>
    </row>
    <row r="2923" spans="1:16" ht="17" x14ac:dyDescent="0.4">
      <c r="A2923" s="1">
        <v>2922</v>
      </c>
      <c r="B2923" s="21">
        <v>42735</v>
      </c>
      <c r="C2923" s="43">
        <v>2</v>
      </c>
      <c r="D2923" s="22">
        <v>50273</v>
      </c>
      <c r="E2923" s="25">
        <f t="shared" si="551"/>
        <v>47190.25</v>
      </c>
      <c r="F2923" s="25">
        <f t="shared" si="552"/>
        <v>47264.25</v>
      </c>
      <c r="G2923" s="25">
        <f t="shared" si="541"/>
        <v>1.0636580502176591</v>
      </c>
      <c r="H2923" s="25">
        <f t="shared" si="548"/>
        <v>0.99903006100488578</v>
      </c>
      <c r="I2923" s="4">
        <f t="shared" si="542"/>
        <v>50321.809084936176</v>
      </c>
      <c r="J2923" s="25">
        <f t="shared" si="549"/>
        <v>53605.436247397811</v>
      </c>
      <c r="K2923" s="15">
        <f t="shared" si="543"/>
        <v>53553.442244431353</v>
      </c>
      <c r="L2923" s="36">
        <f t="shared" si="544"/>
        <v>-3280.4422444313532</v>
      </c>
      <c r="M2923" s="36">
        <f t="shared" si="545"/>
        <v>3280.4422444313532</v>
      </c>
      <c r="N2923" s="36">
        <f t="shared" si="546"/>
        <v>6.5252565878928109E-2</v>
      </c>
      <c r="O2923" s="36">
        <f t="shared" si="547"/>
        <v>10761301.319049815</v>
      </c>
      <c r="P2923" s="35">
        <f t="shared" si="550"/>
        <v>10761301.319049815</v>
      </c>
    </row>
    <row r="2924" spans="1:16" ht="17" x14ac:dyDescent="0.4">
      <c r="A2924" s="1">
        <v>2923</v>
      </c>
      <c r="B2924" s="21">
        <v>42736</v>
      </c>
      <c r="C2924" s="43">
        <v>3</v>
      </c>
      <c r="D2924" s="24">
        <v>37615</v>
      </c>
      <c r="E2924" s="25">
        <f t="shared" si="551"/>
        <v>47338.25</v>
      </c>
      <c r="F2924" s="25">
        <f t="shared" si="552"/>
        <v>46629.375</v>
      </c>
      <c r="G2924" s="25">
        <f t="shared" si="541"/>
        <v>0.80668033830605712</v>
      </c>
      <c r="H2924" s="25">
        <f t="shared" si="548"/>
        <v>1.0006656594296783</v>
      </c>
      <c r="I2924" s="4">
        <f t="shared" si="542"/>
        <v>37589.977876764933</v>
      </c>
      <c r="J2924" s="25">
        <f t="shared" si="549"/>
        <v>53605.976913460654</v>
      </c>
      <c r="K2924" s="15">
        <f t="shared" si="543"/>
        <v>53641.660237480217</v>
      </c>
      <c r="L2924" s="36">
        <f t="shared" si="544"/>
        <v>-16026.660237480217</v>
      </c>
      <c r="M2924" s="36">
        <f t="shared" si="545"/>
        <v>16026.660237480217</v>
      </c>
      <c r="N2924" s="36">
        <f t="shared" si="546"/>
        <v>0.42607098863432719</v>
      </c>
      <c r="O2924" s="36">
        <f t="shared" si="547"/>
        <v>256853838.36762944</v>
      </c>
      <c r="P2924" s="35">
        <f t="shared" si="550"/>
        <v>256853838.36762944</v>
      </c>
    </row>
    <row r="2925" spans="1:16" ht="17" x14ac:dyDescent="0.4">
      <c r="A2925" s="1">
        <v>2924</v>
      </c>
      <c r="B2925" s="21">
        <v>42737</v>
      </c>
      <c r="C2925" s="43">
        <v>4</v>
      </c>
      <c r="D2925" s="24">
        <v>45798</v>
      </c>
      <c r="E2925" s="25">
        <f t="shared" si="551"/>
        <v>45920.5</v>
      </c>
      <c r="F2925" s="25">
        <f t="shared" si="552"/>
        <v>46001.875</v>
      </c>
      <c r="G2925" s="25">
        <f t="shared" ref="G2925:G2988" si="553">D2925/F2925</f>
        <v>0.99556811543007762</v>
      </c>
      <c r="H2925" s="25">
        <f t="shared" si="548"/>
        <v>1.0012225194949984</v>
      </c>
      <c r="I2925" s="4">
        <f t="shared" ref="I2925:I2988" si="554">D2925/H2925</f>
        <v>45742.079416171968</v>
      </c>
      <c r="J2925" s="25">
        <f t="shared" si="549"/>
        <v>53606.517579523497</v>
      </c>
      <c r="K2925" s="15">
        <f t="shared" ref="K2925:K2988" si="555">H2925*J2925</f>
        <v>53672.052592323438</v>
      </c>
      <c r="L2925" s="36">
        <f t="shared" ref="L2925:L2988" si="556">D2925-K2925</f>
        <v>-7874.0525923234381</v>
      </c>
      <c r="M2925" s="36">
        <f t="shared" ref="M2925:M2988" si="557">ABS(L2925)</f>
        <v>7874.0525923234381</v>
      </c>
      <c r="N2925" s="36">
        <f t="shared" ref="N2925:N2988" si="558">M2925/D2925</f>
        <v>0.17193005354651814</v>
      </c>
      <c r="O2925" s="36">
        <f t="shared" ref="O2925:O2988" si="559">L2925^2</f>
        <v>62000704.226675458</v>
      </c>
      <c r="P2925" s="35">
        <f t="shared" si="550"/>
        <v>62000704.226675458</v>
      </c>
    </row>
    <row r="2926" spans="1:16" ht="17" x14ac:dyDescent="0.4">
      <c r="A2926" s="1">
        <v>2925</v>
      </c>
      <c r="B2926" s="21">
        <v>42738</v>
      </c>
      <c r="C2926" s="43">
        <v>1</v>
      </c>
      <c r="D2926" s="24">
        <v>49996</v>
      </c>
      <c r="E2926" s="25">
        <f t="shared" si="551"/>
        <v>46083.25</v>
      </c>
      <c r="F2926" s="25">
        <f t="shared" si="552"/>
        <v>46299.125</v>
      </c>
      <c r="G2926" s="25">
        <f t="shared" si="553"/>
        <v>1.0798476213103378</v>
      </c>
      <c r="H2926" s="25">
        <f t="shared" si="548"/>
        <v>0.99908176007043725</v>
      </c>
      <c r="I2926" s="4">
        <f t="shared" si="554"/>
        <v>50041.950517118021</v>
      </c>
      <c r="J2926" s="25">
        <f t="shared" si="549"/>
        <v>53607.05824558634</v>
      </c>
      <c r="K2926" s="15">
        <f t="shared" si="555"/>
        <v>53557.834104198846</v>
      </c>
      <c r="L2926" s="36">
        <f t="shared" si="556"/>
        <v>-3561.834104198846</v>
      </c>
      <c r="M2926" s="36">
        <f t="shared" si="557"/>
        <v>3561.834104198846</v>
      </c>
      <c r="N2926" s="36">
        <f t="shared" si="558"/>
        <v>7.1242381474494881E-2</v>
      </c>
      <c r="O2926" s="36">
        <f t="shared" si="559"/>
        <v>12686662.185833996</v>
      </c>
      <c r="P2926" s="35">
        <f t="shared" si="550"/>
        <v>12686662.185833996</v>
      </c>
    </row>
    <row r="2927" spans="1:16" ht="17" x14ac:dyDescent="0.4">
      <c r="A2927" s="1">
        <v>2926</v>
      </c>
      <c r="B2927" s="21">
        <v>42739</v>
      </c>
      <c r="C2927" s="43">
        <v>2</v>
      </c>
      <c r="D2927" s="24">
        <v>50924</v>
      </c>
      <c r="E2927" s="25">
        <f t="shared" si="551"/>
        <v>46515</v>
      </c>
      <c r="F2927" s="25">
        <f t="shared" si="552"/>
        <v>45925.125</v>
      </c>
      <c r="G2927" s="25">
        <f t="shared" si="553"/>
        <v>1.1088483700370984</v>
      </c>
      <c r="H2927" s="25">
        <f t="shared" si="548"/>
        <v>0.99903006100488578</v>
      </c>
      <c r="I2927" s="4">
        <f t="shared" si="554"/>
        <v>50973.441128265462</v>
      </c>
      <c r="J2927" s="25">
        <f t="shared" si="549"/>
        <v>53607.598911649184</v>
      </c>
      <c r="K2927" s="15">
        <f t="shared" si="555"/>
        <v>53555.60281103033</v>
      </c>
      <c r="L2927" s="36">
        <f t="shared" si="556"/>
        <v>-2631.6028110303305</v>
      </c>
      <c r="M2927" s="36">
        <f t="shared" si="557"/>
        <v>2631.6028110303305</v>
      </c>
      <c r="N2927" s="36">
        <f t="shared" si="558"/>
        <v>5.1677064076473385E-2</v>
      </c>
      <c r="O2927" s="36">
        <f t="shared" si="559"/>
        <v>6925333.3550227378</v>
      </c>
      <c r="P2927" s="35">
        <f t="shared" si="550"/>
        <v>6925333.3550227378</v>
      </c>
    </row>
    <row r="2928" spans="1:16" ht="17" x14ac:dyDescent="0.4">
      <c r="A2928" s="1">
        <v>2927</v>
      </c>
      <c r="B2928" s="21">
        <v>42740</v>
      </c>
      <c r="C2928" s="43">
        <v>3</v>
      </c>
      <c r="D2928" s="24">
        <v>39342</v>
      </c>
      <c r="E2928" s="25">
        <f t="shared" si="551"/>
        <v>45335.25</v>
      </c>
      <c r="F2928" s="25">
        <f t="shared" si="552"/>
        <v>44560.125</v>
      </c>
      <c r="G2928" s="25">
        <f t="shared" si="553"/>
        <v>0.88289698469203126</v>
      </c>
      <c r="H2928" s="25">
        <f t="shared" si="548"/>
        <v>1.0006656594296783</v>
      </c>
      <c r="I2928" s="4">
        <f t="shared" si="554"/>
        <v>39315.829047658808</v>
      </c>
      <c r="J2928" s="25">
        <f t="shared" si="549"/>
        <v>53608.139577712034</v>
      </c>
      <c r="K2928" s="15">
        <f t="shared" si="555"/>
        <v>53643.824341329448</v>
      </c>
      <c r="L2928" s="36">
        <f t="shared" si="556"/>
        <v>-14301.824341329448</v>
      </c>
      <c r="M2928" s="36">
        <f t="shared" si="557"/>
        <v>14301.824341329448</v>
      </c>
      <c r="N2928" s="36">
        <f t="shared" si="558"/>
        <v>0.36352560473106216</v>
      </c>
      <c r="O2928" s="36">
        <f t="shared" si="559"/>
        <v>204542179.49024349</v>
      </c>
      <c r="P2928" s="35">
        <f t="shared" si="550"/>
        <v>204542179.49024349</v>
      </c>
    </row>
    <row r="2929" spans="1:16" ht="17" x14ac:dyDescent="0.4">
      <c r="A2929" s="1">
        <v>2928</v>
      </c>
      <c r="B2929" s="21">
        <v>42741</v>
      </c>
      <c r="C2929" s="43">
        <v>4</v>
      </c>
      <c r="D2929" s="24">
        <v>41079</v>
      </c>
      <c r="E2929" s="25">
        <f t="shared" si="551"/>
        <v>43785</v>
      </c>
      <c r="F2929" s="25">
        <f t="shared" si="552"/>
        <v>42810.125</v>
      </c>
      <c r="G2929" s="25">
        <f t="shared" si="553"/>
        <v>0.95956272026769374</v>
      </c>
      <c r="H2929" s="25">
        <f t="shared" si="548"/>
        <v>1.0012225194949984</v>
      </c>
      <c r="I2929" s="4">
        <f t="shared" si="554"/>
        <v>41028.841441480588</v>
      </c>
      <c r="J2929" s="25">
        <f t="shared" si="549"/>
        <v>53608.680243774877</v>
      </c>
      <c r="K2929" s="15">
        <f t="shared" si="555"/>
        <v>53674.217900474032</v>
      </c>
      <c r="L2929" s="36">
        <f t="shared" si="556"/>
        <v>-12595.217900474032</v>
      </c>
      <c r="M2929" s="36">
        <f t="shared" si="557"/>
        <v>12595.217900474032</v>
      </c>
      <c r="N2929" s="36">
        <f t="shared" si="558"/>
        <v>0.30660965214523311</v>
      </c>
      <c r="O2929" s="36">
        <f t="shared" si="559"/>
        <v>158639513.96042147</v>
      </c>
      <c r="P2929" s="35">
        <f t="shared" si="550"/>
        <v>158639513.96042147</v>
      </c>
    </row>
    <row r="2930" spans="1:16" ht="17" x14ac:dyDescent="0.4">
      <c r="A2930" s="1">
        <v>2929</v>
      </c>
      <c r="B2930" s="21">
        <v>42742</v>
      </c>
      <c r="C2930" s="43">
        <v>1</v>
      </c>
      <c r="D2930" s="24">
        <v>43795</v>
      </c>
      <c r="E2930" s="25">
        <f t="shared" si="551"/>
        <v>41835.25</v>
      </c>
      <c r="F2930" s="25">
        <f t="shared" si="552"/>
        <v>43471.375</v>
      </c>
      <c r="G2930" s="25">
        <f t="shared" si="553"/>
        <v>1.0074445540312447</v>
      </c>
      <c r="H2930" s="25">
        <f t="shared" si="548"/>
        <v>0.99908176007043725</v>
      </c>
      <c r="I2930" s="4">
        <f t="shared" si="554"/>
        <v>43835.251278045915</v>
      </c>
      <c r="J2930" s="25">
        <f t="shared" si="549"/>
        <v>53609.220909837721</v>
      </c>
      <c r="K2930" s="15">
        <f t="shared" si="555"/>
        <v>53559.994782605558</v>
      </c>
      <c r="L2930" s="36">
        <f t="shared" si="556"/>
        <v>-9764.9947826055577</v>
      </c>
      <c r="M2930" s="36">
        <f t="shared" si="557"/>
        <v>9764.9947826055577</v>
      </c>
      <c r="N2930" s="36">
        <f t="shared" si="558"/>
        <v>0.22297053961880484</v>
      </c>
      <c r="O2930" s="36">
        <f t="shared" si="559"/>
        <v>95355123.104313761</v>
      </c>
      <c r="P2930" s="35">
        <f t="shared" si="550"/>
        <v>95355123.104313761</v>
      </c>
    </row>
    <row r="2931" spans="1:16" ht="17" x14ac:dyDescent="0.4">
      <c r="A2931" s="1">
        <v>2930</v>
      </c>
      <c r="B2931" s="21">
        <v>42743</v>
      </c>
      <c r="C2931" s="43">
        <v>2</v>
      </c>
      <c r="D2931" s="24">
        <v>43125</v>
      </c>
      <c r="E2931" s="25">
        <f t="shared" si="551"/>
        <v>45107.5</v>
      </c>
      <c r="F2931" s="25">
        <f t="shared" si="552"/>
        <v>46811.125</v>
      </c>
      <c r="G2931" s="25">
        <f t="shared" si="553"/>
        <v>0.92125536397597796</v>
      </c>
      <c r="H2931" s="25">
        <f t="shared" si="548"/>
        <v>0.99903006100488578</v>
      </c>
      <c r="I2931" s="4">
        <f t="shared" si="554"/>
        <v>43166.869229762946</v>
      </c>
      <c r="J2931" s="25">
        <f t="shared" si="549"/>
        <v>53609.761575900564</v>
      </c>
      <c r="K2931" s="15">
        <f t="shared" si="555"/>
        <v>53557.763377629322</v>
      </c>
      <c r="L2931" s="36">
        <f t="shared" si="556"/>
        <v>-10432.763377629322</v>
      </c>
      <c r="M2931" s="36">
        <f t="shared" si="557"/>
        <v>10432.763377629322</v>
      </c>
      <c r="N2931" s="36">
        <f t="shared" si="558"/>
        <v>0.24191915078560747</v>
      </c>
      <c r="O2931" s="36">
        <f t="shared" si="559"/>
        <v>108842551.69360359</v>
      </c>
      <c r="P2931" s="35">
        <f t="shared" si="550"/>
        <v>108842551.69360359</v>
      </c>
    </row>
    <row r="2932" spans="1:16" ht="17" x14ac:dyDescent="0.4">
      <c r="A2932" s="1">
        <v>2931</v>
      </c>
      <c r="B2932" s="21">
        <v>42744</v>
      </c>
      <c r="C2932" s="43">
        <v>3</v>
      </c>
      <c r="D2932" s="24">
        <v>52431</v>
      </c>
      <c r="E2932" s="25">
        <f t="shared" si="551"/>
        <v>48514.75</v>
      </c>
      <c r="F2932" s="25">
        <f t="shared" si="552"/>
        <v>49960.875</v>
      </c>
      <c r="G2932" s="25">
        <f t="shared" si="553"/>
        <v>1.0494411877293983</v>
      </c>
      <c r="H2932" s="25">
        <f t="shared" si="548"/>
        <v>1.0006656594296783</v>
      </c>
      <c r="I2932" s="4">
        <f t="shared" si="554"/>
        <v>52396.122027293954</v>
      </c>
      <c r="J2932" s="25">
        <f t="shared" si="549"/>
        <v>53610.302241963407</v>
      </c>
      <c r="K2932" s="15">
        <f t="shared" si="555"/>
        <v>53645.988445178678</v>
      </c>
      <c r="L2932" s="36">
        <f t="shared" si="556"/>
        <v>-1214.9884451786784</v>
      </c>
      <c r="M2932" s="36">
        <f t="shared" si="557"/>
        <v>1214.9884451786784</v>
      </c>
      <c r="N2932" s="36">
        <f t="shared" si="558"/>
        <v>2.3173093116260958E-2</v>
      </c>
      <c r="O2932" s="36">
        <f t="shared" si="559"/>
        <v>1476196.9219177023</v>
      </c>
      <c r="P2932" s="35">
        <f t="shared" si="550"/>
        <v>1476196.9219177023</v>
      </c>
    </row>
    <row r="2933" spans="1:16" ht="17" x14ac:dyDescent="0.4">
      <c r="A2933" s="1">
        <v>2932</v>
      </c>
      <c r="B2933" s="21">
        <v>42745</v>
      </c>
      <c r="C2933" s="43">
        <v>4</v>
      </c>
      <c r="D2933" s="24">
        <v>54708</v>
      </c>
      <c r="E2933" s="25">
        <f t="shared" si="551"/>
        <v>51407</v>
      </c>
      <c r="F2933" s="25">
        <f t="shared" si="552"/>
        <v>51586.375</v>
      </c>
      <c r="G2933" s="25">
        <f t="shared" si="553"/>
        <v>1.060512586899157</v>
      </c>
      <c r="H2933" s="25">
        <f t="shared" si="548"/>
        <v>1.0012225194949984</v>
      </c>
      <c r="I2933" s="4">
        <f t="shared" si="554"/>
        <v>54641.200067687147</v>
      </c>
      <c r="J2933" s="25">
        <f t="shared" si="549"/>
        <v>53610.842908026258</v>
      </c>
      <c r="K2933" s="15">
        <f t="shared" si="555"/>
        <v>53676.383208624618</v>
      </c>
      <c r="L2933" s="36">
        <f t="shared" si="556"/>
        <v>1031.6167913753816</v>
      </c>
      <c r="M2933" s="36">
        <f t="shared" si="557"/>
        <v>1031.6167913753816</v>
      </c>
      <c r="N2933" s="36">
        <f t="shared" si="558"/>
        <v>1.8856781300273847E-2</v>
      </c>
      <c r="O2933" s="36">
        <f t="shared" si="559"/>
        <v>1064233.2042476377</v>
      </c>
      <c r="P2933" s="35">
        <f t="shared" si="550"/>
        <v>1064233.2042476377</v>
      </c>
    </row>
    <row r="2934" spans="1:16" ht="17" x14ac:dyDescent="0.4">
      <c r="A2934" s="1">
        <v>2933</v>
      </c>
      <c r="B2934" s="21">
        <v>42746</v>
      </c>
      <c r="C2934" s="43">
        <v>1</v>
      </c>
      <c r="D2934" s="24">
        <v>55364</v>
      </c>
      <c r="E2934" s="25">
        <f t="shared" si="551"/>
        <v>51765.75</v>
      </c>
      <c r="F2934" s="25">
        <f t="shared" si="552"/>
        <v>52154.625</v>
      </c>
      <c r="G2934" s="25">
        <f t="shared" si="553"/>
        <v>1.0615357698382455</v>
      </c>
      <c r="H2934" s="25">
        <f t="shared" si="548"/>
        <v>0.99908176007043725</v>
      </c>
      <c r="I2934" s="4">
        <f t="shared" si="554"/>
        <v>55414.884159327186</v>
      </c>
      <c r="J2934" s="25">
        <f t="shared" si="549"/>
        <v>53611.383574089101</v>
      </c>
      <c r="K2934" s="15">
        <f t="shared" si="555"/>
        <v>53562.155461012269</v>
      </c>
      <c r="L2934" s="36">
        <f t="shared" si="556"/>
        <v>1801.8445389877306</v>
      </c>
      <c r="M2934" s="36">
        <f t="shared" si="557"/>
        <v>1801.8445389877306</v>
      </c>
      <c r="N2934" s="36">
        <f t="shared" si="558"/>
        <v>3.2545418304091661E-2</v>
      </c>
      <c r="O2934" s="36">
        <f t="shared" si="559"/>
        <v>3246643.7426799075</v>
      </c>
      <c r="P2934" s="35">
        <f t="shared" si="550"/>
        <v>3246643.7426799075</v>
      </c>
    </row>
    <row r="2935" spans="1:16" ht="17" x14ac:dyDescent="0.4">
      <c r="A2935" s="1">
        <v>2934</v>
      </c>
      <c r="B2935" s="21">
        <v>42747</v>
      </c>
      <c r="C2935" s="43">
        <v>2</v>
      </c>
      <c r="D2935" s="24">
        <v>44560</v>
      </c>
      <c r="E2935" s="25">
        <f t="shared" si="551"/>
        <v>52543.5</v>
      </c>
      <c r="F2935" s="25">
        <f t="shared" si="552"/>
        <v>51865.75</v>
      </c>
      <c r="G2935" s="25">
        <f t="shared" si="553"/>
        <v>0.85914114806013597</v>
      </c>
      <c r="H2935" s="25">
        <f t="shared" si="548"/>
        <v>0.99903006100488578</v>
      </c>
      <c r="I2935" s="4">
        <f t="shared" si="554"/>
        <v>44603.262443553314</v>
      </c>
      <c r="J2935" s="25">
        <f t="shared" si="549"/>
        <v>53611.924240151944</v>
      </c>
      <c r="K2935" s="15">
        <f t="shared" si="555"/>
        <v>53559.923944228314</v>
      </c>
      <c r="L2935" s="36">
        <f t="shared" si="556"/>
        <v>-8999.9239442283142</v>
      </c>
      <c r="M2935" s="36">
        <f t="shared" si="557"/>
        <v>8999.9239442283142</v>
      </c>
      <c r="N2935" s="36">
        <f t="shared" si="558"/>
        <v>0.20197315853295139</v>
      </c>
      <c r="O2935" s="36">
        <f t="shared" si="559"/>
        <v>80998631.001894131</v>
      </c>
      <c r="P2935" s="35">
        <f t="shared" si="550"/>
        <v>80998631.001894131</v>
      </c>
    </row>
    <row r="2936" spans="1:16" ht="17" x14ac:dyDescent="0.4">
      <c r="A2936" s="1">
        <v>2935</v>
      </c>
      <c r="B2936" s="21">
        <v>42748</v>
      </c>
      <c r="C2936" s="43">
        <v>3</v>
      </c>
      <c r="D2936" s="24">
        <v>55542</v>
      </c>
      <c r="E2936" s="25">
        <f t="shared" si="551"/>
        <v>51188</v>
      </c>
      <c r="F2936" s="25">
        <f t="shared" si="552"/>
        <v>50048</v>
      </c>
      <c r="G2936" s="25">
        <f t="shared" si="553"/>
        <v>1.1097746163682864</v>
      </c>
      <c r="H2936" s="25">
        <f t="shared" si="548"/>
        <v>1.0006656594296783</v>
      </c>
      <c r="I2936" s="4">
        <f t="shared" si="554"/>
        <v>55505.052538383032</v>
      </c>
      <c r="J2936" s="25">
        <f t="shared" si="549"/>
        <v>53612.464906214787</v>
      </c>
      <c r="K2936" s="15">
        <f t="shared" si="555"/>
        <v>53648.152549027909</v>
      </c>
      <c r="L2936" s="36">
        <f t="shared" si="556"/>
        <v>1893.8474509720909</v>
      </c>
      <c r="M2936" s="36">
        <f t="shared" si="557"/>
        <v>1893.8474509720909</v>
      </c>
      <c r="N2936" s="36">
        <f t="shared" si="558"/>
        <v>3.4097573925535467E-2</v>
      </c>
      <c r="O2936" s="36">
        <f t="shared" si="559"/>
        <v>3586658.1675534863</v>
      </c>
      <c r="P2936" s="35">
        <f t="shared" si="550"/>
        <v>3586658.1675534863</v>
      </c>
    </row>
    <row r="2937" spans="1:16" ht="17" x14ac:dyDescent="0.4">
      <c r="A2937" s="1">
        <v>2936</v>
      </c>
      <c r="B2937" s="21">
        <v>42749</v>
      </c>
      <c r="C2937" s="43">
        <v>4</v>
      </c>
      <c r="D2937" s="24">
        <v>49286</v>
      </c>
      <c r="E2937" s="25">
        <f t="shared" si="551"/>
        <v>48908</v>
      </c>
      <c r="F2937" s="25">
        <f t="shared" si="552"/>
        <v>50296.875</v>
      </c>
      <c r="G2937" s="25">
        <f t="shared" si="553"/>
        <v>0.97990183286735011</v>
      </c>
      <c r="H2937" s="25">
        <f t="shared" si="548"/>
        <v>1.0012225194949984</v>
      </c>
      <c r="I2937" s="4">
        <f t="shared" si="554"/>
        <v>49225.820474812252</v>
      </c>
      <c r="J2937" s="25">
        <f t="shared" si="549"/>
        <v>53613.005572277631</v>
      </c>
      <c r="K2937" s="15">
        <f t="shared" si="555"/>
        <v>53678.548516775198</v>
      </c>
      <c r="L2937" s="36">
        <f t="shared" si="556"/>
        <v>-4392.5485167751976</v>
      </c>
      <c r="M2937" s="36">
        <f t="shared" si="557"/>
        <v>4392.5485167751976</v>
      </c>
      <c r="N2937" s="36">
        <f t="shared" si="558"/>
        <v>8.9123656145258245E-2</v>
      </c>
      <c r="O2937" s="36">
        <f t="shared" si="559"/>
        <v>19294482.47222399</v>
      </c>
      <c r="P2937" s="35">
        <f t="shared" si="550"/>
        <v>19294482.47222399</v>
      </c>
    </row>
    <row r="2938" spans="1:16" ht="17" x14ac:dyDescent="0.4">
      <c r="A2938" s="1">
        <v>2937</v>
      </c>
      <c r="B2938" s="21">
        <v>42750</v>
      </c>
      <c r="C2938" s="43">
        <v>1</v>
      </c>
      <c r="D2938" s="24">
        <v>46244</v>
      </c>
      <c r="E2938" s="25">
        <f t="shared" si="551"/>
        <v>51685.75</v>
      </c>
      <c r="F2938" s="25">
        <f t="shared" si="552"/>
        <v>51692.875</v>
      </c>
      <c r="G2938" s="25">
        <f t="shared" si="553"/>
        <v>0.89459137260212362</v>
      </c>
      <c r="H2938" s="25">
        <f t="shared" si="548"/>
        <v>0.99908176007043725</v>
      </c>
      <c r="I2938" s="4">
        <f t="shared" si="554"/>
        <v>46286.502114441268</v>
      </c>
      <c r="J2938" s="25">
        <f t="shared" si="549"/>
        <v>53613.546238340474</v>
      </c>
      <c r="K2938" s="15">
        <f t="shared" si="555"/>
        <v>53564.316139418974</v>
      </c>
      <c r="L2938" s="36">
        <f t="shared" si="556"/>
        <v>-7320.3161394189738</v>
      </c>
      <c r="M2938" s="36">
        <f t="shared" si="557"/>
        <v>7320.3161394189738</v>
      </c>
      <c r="N2938" s="36">
        <f t="shared" si="558"/>
        <v>0.15829764162743218</v>
      </c>
      <c r="O2938" s="36">
        <f t="shared" si="559"/>
        <v>53587028.381037906</v>
      </c>
      <c r="P2938" s="35">
        <f t="shared" si="550"/>
        <v>53587028.381037906</v>
      </c>
    </row>
    <row r="2939" spans="1:16" ht="17" x14ac:dyDescent="0.4">
      <c r="A2939" s="1">
        <v>2938</v>
      </c>
      <c r="B2939" s="21">
        <v>42751</v>
      </c>
      <c r="C2939" s="43">
        <v>2</v>
      </c>
      <c r="D2939" s="24">
        <v>55671</v>
      </c>
      <c r="E2939" s="25">
        <f t="shared" si="551"/>
        <v>51700</v>
      </c>
      <c r="F2939" s="25">
        <f t="shared" si="552"/>
        <v>52472.25</v>
      </c>
      <c r="G2939" s="25">
        <f t="shared" si="553"/>
        <v>1.0609607935623115</v>
      </c>
      <c r="H2939" s="25">
        <f t="shared" si="548"/>
        <v>0.99903006100488578</v>
      </c>
      <c r="I2939" s="4">
        <f t="shared" si="554"/>
        <v>55725.049898901627</v>
      </c>
      <c r="J2939" s="25">
        <f t="shared" si="549"/>
        <v>53614.086904403324</v>
      </c>
      <c r="K2939" s="15">
        <f t="shared" si="555"/>
        <v>53562.084510827299</v>
      </c>
      <c r="L2939" s="36">
        <f t="shared" si="556"/>
        <v>2108.9154891727012</v>
      </c>
      <c r="M2939" s="36">
        <f t="shared" si="557"/>
        <v>2108.9154891727012</v>
      </c>
      <c r="N2939" s="36">
        <f t="shared" si="558"/>
        <v>3.7881760506775539E-2</v>
      </c>
      <c r="O2939" s="36">
        <f t="shared" si="559"/>
        <v>4447524.5404725336</v>
      </c>
      <c r="P2939" s="35">
        <f t="shared" si="550"/>
        <v>4447524.5404725336</v>
      </c>
    </row>
    <row r="2940" spans="1:16" ht="17" x14ac:dyDescent="0.4">
      <c r="A2940" s="1">
        <v>2939</v>
      </c>
      <c r="B2940" s="21">
        <v>42752</v>
      </c>
      <c r="C2940" s="43">
        <v>3</v>
      </c>
      <c r="D2940" s="24">
        <v>55599</v>
      </c>
      <c r="E2940" s="25">
        <f t="shared" si="551"/>
        <v>53244.5</v>
      </c>
      <c r="F2940" s="25">
        <f t="shared" si="552"/>
        <v>52963.875</v>
      </c>
      <c r="G2940" s="25">
        <f t="shared" si="553"/>
        <v>1.0497532516266983</v>
      </c>
      <c r="H2940" s="25">
        <f t="shared" si="548"/>
        <v>1.0006656594296783</v>
      </c>
      <c r="I2940" s="4">
        <f t="shared" si="554"/>
        <v>55562.014621035582</v>
      </c>
      <c r="J2940" s="25">
        <f t="shared" si="549"/>
        <v>53614.627570466168</v>
      </c>
      <c r="K2940" s="15">
        <f t="shared" si="555"/>
        <v>53650.31665287714</v>
      </c>
      <c r="L2940" s="36">
        <f t="shared" si="556"/>
        <v>1948.6833471228601</v>
      </c>
      <c r="M2940" s="36">
        <f t="shared" si="557"/>
        <v>1948.6833471228601</v>
      </c>
      <c r="N2940" s="36">
        <f t="shared" si="558"/>
        <v>3.5048892014656025E-2</v>
      </c>
      <c r="O2940" s="36">
        <f t="shared" si="559"/>
        <v>3797366.7873539533</v>
      </c>
      <c r="P2940" s="35">
        <f t="shared" si="550"/>
        <v>3797366.7873539533</v>
      </c>
    </row>
    <row r="2941" spans="1:16" ht="17" x14ac:dyDescent="0.4">
      <c r="A2941" s="1">
        <v>2940</v>
      </c>
      <c r="B2941" s="21">
        <v>42753</v>
      </c>
      <c r="C2941" s="43">
        <v>4</v>
      </c>
      <c r="D2941" s="24">
        <v>55464</v>
      </c>
      <c r="E2941" s="25">
        <f t="shared" si="551"/>
        <v>52683.25</v>
      </c>
      <c r="F2941" s="25">
        <f t="shared" si="552"/>
        <v>52416.25</v>
      </c>
      <c r="G2941" s="25">
        <f t="shared" si="553"/>
        <v>1.0581451362888417</v>
      </c>
      <c r="H2941" s="25">
        <f t="shared" si="548"/>
        <v>1.0012225194949984</v>
      </c>
      <c r="I2941" s="4">
        <f t="shared" si="554"/>
        <v>55396.276971452069</v>
      </c>
      <c r="J2941" s="25">
        <f t="shared" si="549"/>
        <v>53615.168236529011</v>
      </c>
      <c r="K2941" s="15">
        <f t="shared" si="555"/>
        <v>53680.713824925784</v>
      </c>
      <c r="L2941" s="36">
        <f t="shared" si="556"/>
        <v>1783.2861750742159</v>
      </c>
      <c r="M2941" s="36">
        <f t="shared" si="557"/>
        <v>1783.2861750742159</v>
      </c>
      <c r="N2941" s="36">
        <f t="shared" si="558"/>
        <v>3.2152137874553149E-2</v>
      </c>
      <c r="O2941" s="36">
        <f t="shared" si="559"/>
        <v>3180109.5822108267</v>
      </c>
      <c r="P2941" s="35">
        <f t="shared" si="550"/>
        <v>3180109.5822108267</v>
      </c>
    </row>
    <row r="2942" spans="1:16" ht="17" x14ac:dyDescent="0.4">
      <c r="A2942" s="1">
        <v>2941</v>
      </c>
      <c r="B2942" s="21">
        <v>42754</v>
      </c>
      <c r="C2942" s="43">
        <v>1</v>
      </c>
      <c r="D2942" s="24">
        <v>43999</v>
      </c>
      <c r="E2942" s="25">
        <f t="shared" si="551"/>
        <v>52149.25</v>
      </c>
      <c r="F2942" s="25">
        <f t="shared" si="552"/>
        <v>51143.375</v>
      </c>
      <c r="G2942" s="25">
        <f t="shared" si="553"/>
        <v>0.86030693124964863</v>
      </c>
      <c r="H2942" s="25">
        <f t="shared" si="548"/>
        <v>0.99908176007043725</v>
      </c>
      <c r="I2942" s="4">
        <f t="shared" si="554"/>
        <v>44039.438771155212</v>
      </c>
      <c r="J2942" s="25">
        <f t="shared" si="549"/>
        <v>53615.708902591854</v>
      </c>
      <c r="K2942" s="15">
        <f t="shared" si="555"/>
        <v>53566.476817825678</v>
      </c>
      <c r="L2942" s="36">
        <f t="shared" si="556"/>
        <v>-9567.4768178256782</v>
      </c>
      <c r="M2942" s="36">
        <f t="shared" si="557"/>
        <v>9567.4768178256782</v>
      </c>
      <c r="N2942" s="36">
        <f t="shared" si="558"/>
        <v>0.21744759694142318</v>
      </c>
      <c r="O2942" s="36">
        <f t="shared" si="559"/>
        <v>91536612.659631759</v>
      </c>
      <c r="P2942" s="35">
        <f t="shared" si="550"/>
        <v>91536612.659631759</v>
      </c>
    </row>
    <row r="2943" spans="1:16" ht="17" x14ac:dyDescent="0.4">
      <c r="A2943" s="1">
        <v>2942</v>
      </c>
      <c r="B2943" s="21">
        <v>42755</v>
      </c>
      <c r="C2943" s="43">
        <v>2</v>
      </c>
      <c r="D2943" s="24">
        <v>53535</v>
      </c>
      <c r="E2943" s="25">
        <f t="shared" si="551"/>
        <v>50137.5</v>
      </c>
      <c r="F2943" s="25">
        <f t="shared" si="552"/>
        <v>48704.875</v>
      </c>
      <c r="G2943" s="25">
        <f t="shared" si="553"/>
        <v>1.0991712841886978</v>
      </c>
      <c r="H2943" s="25">
        <f t="shared" si="548"/>
        <v>0.99903006100488578</v>
      </c>
      <c r="I2943" s="4">
        <f t="shared" si="554"/>
        <v>53586.976097747458</v>
      </c>
      <c r="J2943" s="25">
        <f t="shared" si="549"/>
        <v>53616.249568654697</v>
      </c>
      <c r="K2943" s="15">
        <f t="shared" si="555"/>
        <v>53564.245077426283</v>
      </c>
      <c r="L2943" s="36">
        <f t="shared" si="556"/>
        <v>-29.245077426283387</v>
      </c>
      <c r="M2943" s="36">
        <f t="shared" si="557"/>
        <v>29.245077426283387</v>
      </c>
      <c r="N2943" s="36">
        <f t="shared" si="558"/>
        <v>5.4627958207309956E-4</v>
      </c>
      <c r="O2943" s="36">
        <f t="shared" si="559"/>
        <v>855.27455366931019</v>
      </c>
      <c r="P2943" s="35">
        <f t="shared" si="550"/>
        <v>855.27455366931019</v>
      </c>
    </row>
    <row r="2944" spans="1:16" ht="17" x14ac:dyDescent="0.4">
      <c r="A2944" s="1">
        <v>2943</v>
      </c>
      <c r="B2944" s="21">
        <v>42756</v>
      </c>
      <c r="C2944" s="43">
        <v>3</v>
      </c>
      <c r="D2944" s="24">
        <v>47552</v>
      </c>
      <c r="E2944" s="25">
        <f t="shared" si="551"/>
        <v>47272.25</v>
      </c>
      <c r="F2944" s="25">
        <f t="shared" si="552"/>
        <v>48335.625</v>
      </c>
      <c r="G2944" s="25">
        <f t="shared" si="553"/>
        <v>0.98378783764562883</v>
      </c>
      <c r="H2944" s="25">
        <f t="shared" si="548"/>
        <v>1.0006656594296783</v>
      </c>
      <c r="I2944" s="4">
        <f t="shared" si="554"/>
        <v>47520.367619192504</v>
      </c>
      <c r="J2944" s="25">
        <f t="shared" si="549"/>
        <v>53616.79023471754</v>
      </c>
      <c r="K2944" s="15">
        <f t="shared" si="555"/>
        <v>53652.480756726363</v>
      </c>
      <c r="L2944" s="36">
        <f t="shared" si="556"/>
        <v>-6100.4807567263633</v>
      </c>
      <c r="M2944" s="36">
        <f t="shared" si="557"/>
        <v>6100.4807567263633</v>
      </c>
      <c r="N2944" s="36">
        <f t="shared" si="558"/>
        <v>0.12829072923802076</v>
      </c>
      <c r="O2944" s="36">
        <f t="shared" si="559"/>
        <v>37215865.463188663</v>
      </c>
      <c r="P2944" s="35">
        <f t="shared" si="550"/>
        <v>37215865.463188663</v>
      </c>
    </row>
    <row r="2945" spans="1:16" ht="17" x14ac:dyDescent="0.4">
      <c r="A2945" s="1">
        <v>2944</v>
      </c>
      <c r="B2945" s="21">
        <v>42757</v>
      </c>
      <c r="C2945" s="43">
        <v>4</v>
      </c>
      <c r="D2945" s="24">
        <v>44003</v>
      </c>
      <c r="E2945" s="25">
        <f t="shared" si="551"/>
        <v>49399</v>
      </c>
      <c r="F2945" s="25">
        <f t="shared" si="552"/>
        <v>49397.5</v>
      </c>
      <c r="G2945" s="25">
        <f t="shared" si="553"/>
        <v>0.89079406852573506</v>
      </c>
      <c r="H2945" s="25">
        <f t="shared" si="548"/>
        <v>1.0012225194949984</v>
      </c>
      <c r="I2945" s="4">
        <f t="shared" si="554"/>
        <v>43949.271159216885</v>
      </c>
      <c r="J2945" s="25">
        <f t="shared" si="549"/>
        <v>53617.330900780391</v>
      </c>
      <c r="K2945" s="15">
        <f t="shared" si="555"/>
        <v>53682.879133076378</v>
      </c>
      <c r="L2945" s="36">
        <f t="shared" si="556"/>
        <v>-9679.8791330763779</v>
      </c>
      <c r="M2945" s="36">
        <f t="shared" si="557"/>
        <v>9679.8791330763779</v>
      </c>
      <c r="N2945" s="36">
        <f t="shared" si="558"/>
        <v>0.21998225423440171</v>
      </c>
      <c r="O2945" s="36">
        <f t="shared" si="559"/>
        <v>93700060.030967489</v>
      </c>
      <c r="P2945" s="35">
        <f t="shared" si="550"/>
        <v>93700060.030967489</v>
      </c>
    </row>
    <row r="2946" spans="1:16" ht="17" x14ac:dyDescent="0.4">
      <c r="A2946" s="1">
        <v>2945</v>
      </c>
      <c r="B2946" s="21">
        <v>42758</v>
      </c>
      <c r="C2946" s="43">
        <v>1</v>
      </c>
      <c r="D2946" s="24">
        <v>52506</v>
      </c>
      <c r="E2946" s="25">
        <f t="shared" si="551"/>
        <v>49396</v>
      </c>
      <c r="F2946" s="25">
        <f t="shared" si="552"/>
        <v>50226.75</v>
      </c>
      <c r="G2946" s="25">
        <f t="shared" si="553"/>
        <v>1.0453792053039466</v>
      </c>
      <c r="H2946" s="25">
        <f t="shared" ref="H2946:H3009" si="560">VLOOKUP(C2946,$Q$38:$S$42,3,FALSE)</f>
        <v>0.99908176007043725</v>
      </c>
      <c r="I2946" s="4">
        <f t="shared" si="554"/>
        <v>52554.257417629386</v>
      </c>
      <c r="J2946" s="25">
        <f t="shared" si="549"/>
        <v>53617.871566843234</v>
      </c>
      <c r="K2946" s="15">
        <f t="shared" si="555"/>
        <v>53568.63749623239</v>
      </c>
      <c r="L2946" s="36">
        <f t="shared" si="556"/>
        <v>-1062.6374962323898</v>
      </c>
      <c r="M2946" s="36">
        <f t="shared" si="557"/>
        <v>1062.6374962323898</v>
      </c>
      <c r="N2946" s="36">
        <f t="shared" si="558"/>
        <v>2.0238401253806989E-2</v>
      </c>
      <c r="O2946" s="36">
        <f t="shared" si="559"/>
        <v>1129198.4483990422</v>
      </c>
      <c r="P2946" s="35">
        <f t="shared" si="550"/>
        <v>1129198.4483990422</v>
      </c>
    </row>
    <row r="2947" spans="1:16" ht="17" x14ac:dyDescent="0.4">
      <c r="A2947" s="1">
        <v>2946</v>
      </c>
      <c r="B2947" s="21">
        <v>42759</v>
      </c>
      <c r="C2947" s="43">
        <v>2</v>
      </c>
      <c r="D2947" s="24">
        <v>53523</v>
      </c>
      <c r="E2947" s="25">
        <f t="shared" si="551"/>
        <v>51057.5</v>
      </c>
      <c r="F2947" s="25">
        <f t="shared" si="552"/>
        <v>51011.5</v>
      </c>
      <c r="G2947" s="25">
        <f t="shared" si="553"/>
        <v>1.0492339962557462</v>
      </c>
      <c r="H2947" s="25">
        <f t="shared" si="560"/>
        <v>0.99903006100488578</v>
      </c>
      <c r="I2947" s="4">
        <f t="shared" si="554"/>
        <v>53574.964447179176</v>
      </c>
      <c r="J2947" s="25">
        <f t="shared" ref="J2947:J3010" si="561">INTERCEPT($I$2:$I$3896,$A$2:$A$3896)+SLOPE($I$2:$I$3896,$A$2:$A$3896)*A2947</f>
        <v>53618.412232906077</v>
      </c>
      <c r="K2947" s="15">
        <f t="shared" si="555"/>
        <v>53566.405644025275</v>
      </c>
      <c r="L2947" s="36">
        <f t="shared" si="556"/>
        <v>-43.405644025275251</v>
      </c>
      <c r="M2947" s="36">
        <f t="shared" si="557"/>
        <v>43.405644025275251</v>
      </c>
      <c r="N2947" s="36">
        <f t="shared" si="558"/>
        <v>8.1097180698531945E-4</v>
      </c>
      <c r="O2947" s="36">
        <f t="shared" si="559"/>
        <v>1884.049933248913</v>
      </c>
      <c r="P2947" s="35">
        <f t="shared" ref="P2947:P3010" si="562">(D2947-K2947)^2</f>
        <v>1884.049933248913</v>
      </c>
    </row>
    <row r="2948" spans="1:16" ht="17" x14ac:dyDescent="0.4">
      <c r="A2948" s="1">
        <v>2947</v>
      </c>
      <c r="B2948" s="21">
        <v>42760</v>
      </c>
      <c r="C2948" s="43">
        <v>3</v>
      </c>
      <c r="D2948" s="24">
        <v>54198</v>
      </c>
      <c r="E2948" s="25">
        <f t="shared" si="551"/>
        <v>50965.5</v>
      </c>
      <c r="F2948" s="25">
        <f t="shared" si="552"/>
        <v>51185.875</v>
      </c>
      <c r="G2948" s="25">
        <f t="shared" si="553"/>
        <v>1.0588468009973455</v>
      </c>
      <c r="H2948" s="25">
        <f t="shared" si="560"/>
        <v>1.0006656594296783</v>
      </c>
      <c r="I2948" s="4">
        <f t="shared" si="554"/>
        <v>54161.946589522951</v>
      </c>
      <c r="J2948" s="25">
        <f t="shared" si="561"/>
        <v>53618.952898968921</v>
      </c>
      <c r="K2948" s="15">
        <f t="shared" si="555"/>
        <v>53654.644860575601</v>
      </c>
      <c r="L2948" s="36">
        <f t="shared" si="556"/>
        <v>543.35513942439866</v>
      </c>
      <c r="M2948" s="36">
        <f t="shared" si="557"/>
        <v>543.35513942439866</v>
      </c>
      <c r="N2948" s="36">
        <f t="shared" si="558"/>
        <v>1.0025372512350984E-2</v>
      </c>
      <c r="O2948" s="36">
        <f t="shared" si="559"/>
        <v>295234.80753890768</v>
      </c>
      <c r="P2948" s="35">
        <f t="shared" si="562"/>
        <v>295234.80753890768</v>
      </c>
    </row>
    <row r="2949" spans="1:16" ht="17" x14ac:dyDescent="0.4">
      <c r="A2949" s="1">
        <v>2948</v>
      </c>
      <c r="B2949" s="21">
        <v>42761</v>
      </c>
      <c r="C2949" s="43">
        <v>4</v>
      </c>
      <c r="D2949" s="24">
        <v>43635</v>
      </c>
      <c r="E2949" s="25">
        <f t="shared" ref="E2949:E3012" si="563">AVERAGE(D2947:D2950)</f>
        <v>51406.25</v>
      </c>
      <c r="F2949" s="25">
        <f t="shared" ref="F2949:F3012" si="564">AVERAGE(E2949:E2950)</f>
        <v>50761.25</v>
      </c>
      <c r="G2949" s="25">
        <f t="shared" si="553"/>
        <v>0.859612401191854</v>
      </c>
      <c r="H2949" s="25">
        <f t="shared" si="560"/>
        <v>1.0012225194949984</v>
      </c>
      <c r="I2949" s="4">
        <f t="shared" si="554"/>
        <v>43581.720497066766</v>
      </c>
      <c r="J2949" s="25">
        <f t="shared" si="561"/>
        <v>53619.493565031764</v>
      </c>
      <c r="K2949" s="15">
        <f t="shared" si="555"/>
        <v>53685.044441226957</v>
      </c>
      <c r="L2949" s="36">
        <f t="shared" si="556"/>
        <v>-10050.044441226957</v>
      </c>
      <c r="M2949" s="36">
        <f t="shared" si="557"/>
        <v>10050.044441226957</v>
      </c>
      <c r="N2949" s="36">
        <f t="shared" si="558"/>
        <v>0.23032071596715842</v>
      </c>
      <c r="O2949" s="36">
        <f t="shared" si="559"/>
        <v>101003393.27063686</v>
      </c>
      <c r="P2949" s="35">
        <f t="shared" si="562"/>
        <v>101003393.27063686</v>
      </c>
    </row>
    <row r="2950" spans="1:16" ht="17" x14ac:dyDescent="0.4">
      <c r="A2950" s="1">
        <v>2949</v>
      </c>
      <c r="B2950" s="21">
        <v>42762</v>
      </c>
      <c r="C2950" s="43">
        <v>1</v>
      </c>
      <c r="D2950" s="24">
        <v>54269</v>
      </c>
      <c r="E2950" s="25">
        <f t="shared" si="563"/>
        <v>50116.25</v>
      </c>
      <c r="F2950" s="25">
        <f t="shared" si="564"/>
        <v>48924.125</v>
      </c>
      <c r="G2950" s="25">
        <f t="shared" si="553"/>
        <v>1.1092482492022084</v>
      </c>
      <c r="H2950" s="25">
        <f t="shared" si="560"/>
        <v>0.99908176007043725</v>
      </c>
      <c r="I2950" s="4">
        <f t="shared" si="554"/>
        <v>54318.877762490556</v>
      </c>
      <c r="J2950" s="25">
        <f t="shared" si="561"/>
        <v>53620.034231094614</v>
      </c>
      <c r="K2950" s="15">
        <f t="shared" si="555"/>
        <v>53570.798174639101</v>
      </c>
      <c r="L2950" s="36">
        <f t="shared" si="556"/>
        <v>698.20182536089851</v>
      </c>
      <c r="M2950" s="36">
        <f t="shared" si="557"/>
        <v>698.20182536089851</v>
      </c>
      <c r="N2950" s="36">
        <f t="shared" si="558"/>
        <v>1.2865573814901665E-2</v>
      </c>
      <c r="O2950" s="36">
        <f t="shared" si="559"/>
        <v>487485.78893729061</v>
      </c>
      <c r="P2950" s="35">
        <f t="shared" si="562"/>
        <v>487485.78893729061</v>
      </c>
    </row>
    <row r="2951" spans="1:16" ht="17" x14ac:dyDescent="0.4">
      <c r="A2951" s="1">
        <v>2950</v>
      </c>
      <c r="B2951" s="21">
        <v>42763</v>
      </c>
      <c r="C2951" s="43">
        <v>2</v>
      </c>
      <c r="D2951" s="24">
        <v>48363</v>
      </c>
      <c r="E2951" s="25">
        <f t="shared" si="563"/>
        <v>47732</v>
      </c>
      <c r="F2951" s="25">
        <f t="shared" si="564"/>
        <v>49021</v>
      </c>
      <c r="G2951" s="25">
        <f t="shared" si="553"/>
        <v>0.98657718120805371</v>
      </c>
      <c r="H2951" s="25">
        <f t="shared" si="560"/>
        <v>0.99903006100488578</v>
      </c>
      <c r="I2951" s="4">
        <f t="shared" si="554"/>
        <v>48409.954702817973</v>
      </c>
      <c r="J2951" s="25">
        <f t="shared" si="561"/>
        <v>53620.574897157458</v>
      </c>
      <c r="K2951" s="15">
        <f t="shared" si="555"/>
        <v>53568.56621062426</v>
      </c>
      <c r="L2951" s="36">
        <f t="shared" si="556"/>
        <v>-5205.5662106242598</v>
      </c>
      <c r="M2951" s="36">
        <f t="shared" si="557"/>
        <v>5205.5662106242598</v>
      </c>
      <c r="N2951" s="36">
        <f t="shared" si="558"/>
        <v>0.10763530406766039</v>
      </c>
      <c r="O2951" s="36">
        <f t="shared" si="559"/>
        <v>27097919.573193017</v>
      </c>
      <c r="P2951" s="35">
        <f t="shared" si="562"/>
        <v>27097919.573193017</v>
      </c>
    </row>
    <row r="2952" spans="1:16" ht="17" x14ac:dyDescent="0.4">
      <c r="A2952" s="1">
        <v>2951</v>
      </c>
      <c r="B2952" s="21">
        <v>42764</v>
      </c>
      <c r="C2952" s="43">
        <v>3</v>
      </c>
      <c r="D2952" s="24">
        <v>44661</v>
      </c>
      <c r="E2952" s="25">
        <f t="shared" si="563"/>
        <v>50310</v>
      </c>
      <c r="F2952" s="25">
        <f t="shared" si="564"/>
        <v>50496.625</v>
      </c>
      <c r="G2952" s="25">
        <f t="shared" si="553"/>
        <v>0.88443534592658424</v>
      </c>
      <c r="H2952" s="25">
        <f t="shared" si="560"/>
        <v>1.0006656594296783</v>
      </c>
      <c r="I2952" s="4">
        <f t="shared" si="554"/>
        <v>44631.290760446595</v>
      </c>
      <c r="J2952" s="25">
        <f t="shared" si="561"/>
        <v>53621.115563220301</v>
      </c>
      <c r="K2952" s="15">
        <f t="shared" si="555"/>
        <v>53656.808964424832</v>
      </c>
      <c r="L2952" s="36">
        <f t="shared" si="556"/>
        <v>-8995.8089644248321</v>
      </c>
      <c r="M2952" s="36">
        <f t="shared" si="557"/>
        <v>8995.8089644248321</v>
      </c>
      <c r="N2952" s="36">
        <f t="shared" si="558"/>
        <v>0.20142426198304633</v>
      </c>
      <c r="O2952" s="36">
        <f t="shared" si="559"/>
        <v>80924578.924426168</v>
      </c>
      <c r="P2952" s="35">
        <f t="shared" si="562"/>
        <v>80924578.924426168</v>
      </c>
    </row>
    <row r="2953" spans="1:16" ht="17" x14ac:dyDescent="0.4">
      <c r="A2953" s="1">
        <v>2952</v>
      </c>
      <c r="B2953" s="21">
        <v>42765</v>
      </c>
      <c r="C2953" s="43">
        <v>4</v>
      </c>
      <c r="D2953" s="24">
        <v>53947</v>
      </c>
      <c r="E2953" s="25">
        <f t="shared" si="563"/>
        <v>50683.25</v>
      </c>
      <c r="F2953" s="25">
        <f t="shared" si="564"/>
        <v>52041.5</v>
      </c>
      <c r="G2953" s="25">
        <f t="shared" si="553"/>
        <v>1.0366150091753696</v>
      </c>
      <c r="H2953" s="25">
        <f t="shared" si="560"/>
        <v>1.0012225194949984</v>
      </c>
      <c r="I2953" s="4">
        <f t="shared" si="554"/>
        <v>53881.129269056051</v>
      </c>
      <c r="J2953" s="25">
        <f t="shared" si="561"/>
        <v>53621.656229283144</v>
      </c>
      <c r="K2953" s="15">
        <f t="shared" si="555"/>
        <v>53687.209749377544</v>
      </c>
      <c r="L2953" s="36">
        <f t="shared" si="556"/>
        <v>259.79025062245637</v>
      </c>
      <c r="M2953" s="36">
        <f t="shared" si="557"/>
        <v>259.79025062245637</v>
      </c>
      <c r="N2953" s="36">
        <f t="shared" si="558"/>
        <v>4.8156570452936465E-3</v>
      </c>
      <c r="O2953" s="36">
        <f t="shared" si="559"/>
        <v>67490.974318478693</v>
      </c>
      <c r="P2953" s="35">
        <f t="shared" si="562"/>
        <v>67490.974318478693</v>
      </c>
    </row>
    <row r="2954" spans="1:16" ht="17" x14ac:dyDescent="0.4">
      <c r="A2954" s="1">
        <v>2953</v>
      </c>
      <c r="B2954" s="21">
        <v>42766</v>
      </c>
      <c r="C2954" s="43">
        <v>1</v>
      </c>
      <c r="D2954" s="24">
        <v>55762</v>
      </c>
      <c r="E2954" s="25">
        <f t="shared" si="563"/>
        <v>53399.75</v>
      </c>
      <c r="F2954" s="25">
        <f t="shared" si="564"/>
        <v>53902.875</v>
      </c>
      <c r="G2954" s="25">
        <f t="shared" si="553"/>
        <v>1.0344902753331804</v>
      </c>
      <c r="H2954" s="25">
        <f t="shared" si="560"/>
        <v>0.99908176007043725</v>
      </c>
      <c r="I2954" s="4">
        <f t="shared" si="554"/>
        <v>55813.249954707077</v>
      </c>
      <c r="J2954" s="25">
        <f t="shared" si="561"/>
        <v>53622.196895345987</v>
      </c>
      <c r="K2954" s="15">
        <f t="shared" si="555"/>
        <v>53572.958853045806</v>
      </c>
      <c r="L2954" s="36">
        <f t="shared" si="556"/>
        <v>2189.0411469541941</v>
      </c>
      <c r="M2954" s="36">
        <f t="shared" si="557"/>
        <v>2189.0411469541941</v>
      </c>
      <c r="N2954" s="36">
        <f t="shared" si="558"/>
        <v>3.9256862145443029E-2</v>
      </c>
      <c r="O2954" s="36">
        <f t="shared" si="559"/>
        <v>4791901.1430585338</v>
      </c>
      <c r="P2954" s="35">
        <f t="shared" si="562"/>
        <v>4791901.1430585338</v>
      </c>
    </row>
    <row r="2955" spans="1:16" ht="17" x14ac:dyDescent="0.4">
      <c r="A2955" s="1">
        <v>2954</v>
      </c>
      <c r="B2955" s="21">
        <v>42767</v>
      </c>
      <c r="C2955" s="43">
        <v>2</v>
      </c>
      <c r="D2955" s="24">
        <v>59229</v>
      </c>
      <c r="E2955" s="25">
        <f t="shared" si="563"/>
        <v>54406</v>
      </c>
      <c r="F2955" s="25">
        <f t="shared" si="564"/>
        <v>55338.5</v>
      </c>
      <c r="G2955" s="25">
        <f t="shared" si="553"/>
        <v>1.0703036764639446</v>
      </c>
      <c r="H2955" s="25">
        <f t="shared" si="560"/>
        <v>0.99903006100488578</v>
      </c>
      <c r="I2955" s="4">
        <f t="shared" si="554"/>
        <v>59286.5042923972</v>
      </c>
      <c r="J2955" s="25">
        <f t="shared" si="561"/>
        <v>53622.737561408831</v>
      </c>
      <c r="K2955" s="15">
        <f t="shared" si="555"/>
        <v>53570.726777223244</v>
      </c>
      <c r="L2955" s="36">
        <f t="shared" si="556"/>
        <v>5658.2732227767556</v>
      </c>
      <c r="M2955" s="36">
        <f t="shared" si="557"/>
        <v>5658.2732227767556</v>
      </c>
      <c r="N2955" s="36">
        <f t="shared" si="558"/>
        <v>9.5532141734230788E-2</v>
      </c>
      <c r="O2955" s="36">
        <f t="shared" si="559"/>
        <v>32016055.863592453</v>
      </c>
      <c r="P2955" s="35">
        <f t="shared" si="562"/>
        <v>32016055.863592453</v>
      </c>
    </row>
    <row r="2956" spans="1:16" ht="17" x14ac:dyDescent="0.4">
      <c r="A2956" s="1">
        <v>2955</v>
      </c>
      <c r="B2956" s="21">
        <v>42768</v>
      </c>
      <c r="C2956" s="43">
        <v>3</v>
      </c>
      <c r="D2956" s="24">
        <v>48686</v>
      </c>
      <c r="E2956" s="25">
        <f t="shared" si="563"/>
        <v>56271</v>
      </c>
      <c r="F2956" s="25">
        <f t="shared" si="564"/>
        <v>56319.75</v>
      </c>
      <c r="G2956" s="25">
        <f t="shared" si="553"/>
        <v>0.8644569622556918</v>
      </c>
      <c r="H2956" s="25">
        <f t="shared" si="560"/>
        <v>1.0006656594296783</v>
      </c>
      <c r="I2956" s="4">
        <f t="shared" si="554"/>
        <v>48653.6132635432</v>
      </c>
      <c r="J2956" s="25">
        <f t="shared" si="561"/>
        <v>53623.278227471681</v>
      </c>
      <c r="K2956" s="15">
        <f t="shared" si="555"/>
        <v>53658.973068274063</v>
      </c>
      <c r="L2956" s="36">
        <f t="shared" si="556"/>
        <v>-4972.9730682740628</v>
      </c>
      <c r="M2956" s="36">
        <f t="shared" si="557"/>
        <v>4972.9730682740628</v>
      </c>
      <c r="N2956" s="36">
        <f t="shared" si="558"/>
        <v>0.10214380044107264</v>
      </c>
      <c r="O2956" s="36">
        <f t="shared" si="559"/>
        <v>24730461.137779146</v>
      </c>
      <c r="P2956" s="35">
        <f t="shared" si="562"/>
        <v>24730461.137779146</v>
      </c>
    </row>
    <row r="2957" spans="1:16" ht="17" x14ac:dyDescent="0.4">
      <c r="A2957" s="1">
        <v>2956</v>
      </c>
      <c r="B2957" s="21">
        <v>42769</v>
      </c>
      <c r="C2957" s="43">
        <v>4</v>
      </c>
      <c r="D2957" s="24">
        <v>61407</v>
      </c>
      <c r="E2957" s="25">
        <f t="shared" si="563"/>
        <v>56368.5</v>
      </c>
      <c r="F2957" s="25">
        <f t="shared" si="564"/>
        <v>55513.875</v>
      </c>
      <c r="G2957" s="25">
        <f t="shared" si="553"/>
        <v>1.1061558934590676</v>
      </c>
      <c r="H2957" s="25">
        <f t="shared" si="560"/>
        <v>1.0012225194949984</v>
      </c>
      <c r="I2957" s="4">
        <f t="shared" si="554"/>
        <v>61332.02040938189</v>
      </c>
      <c r="J2957" s="25">
        <f t="shared" si="561"/>
        <v>53623.818893534524</v>
      </c>
      <c r="K2957" s="15">
        <f t="shared" si="555"/>
        <v>53689.375057528137</v>
      </c>
      <c r="L2957" s="36">
        <f t="shared" si="556"/>
        <v>7717.6249424718626</v>
      </c>
      <c r="M2957" s="36">
        <f t="shared" si="557"/>
        <v>7717.6249424718626</v>
      </c>
      <c r="N2957" s="36">
        <f t="shared" si="558"/>
        <v>0.12567988897799701</v>
      </c>
      <c r="O2957" s="36">
        <f t="shared" si="559"/>
        <v>59561734.752663821</v>
      </c>
      <c r="P2957" s="35">
        <f t="shared" si="562"/>
        <v>59561734.752663821</v>
      </c>
    </row>
    <row r="2958" spans="1:16" ht="17" x14ac:dyDescent="0.4">
      <c r="A2958" s="1">
        <v>2957</v>
      </c>
      <c r="B2958" s="21">
        <v>42770</v>
      </c>
      <c r="C2958" s="43">
        <v>1</v>
      </c>
      <c r="D2958" s="24">
        <v>56152</v>
      </c>
      <c r="E2958" s="25">
        <f t="shared" si="563"/>
        <v>54659.25</v>
      </c>
      <c r="F2958" s="25">
        <f t="shared" si="564"/>
        <v>56011</v>
      </c>
      <c r="G2958" s="25">
        <f t="shared" si="553"/>
        <v>1.0025173626609059</v>
      </c>
      <c r="H2958" s="25">
        <f t="shared" si="560"/>
        <v>0.99908176007043725</v>
      </c>
      <c r="I2958" s="4">
        <f t="shared" si="554"/>
        <v>56203.608397416014</v>
      </c>
      <c r="J2958" s="25">
        <f t="shared" si="561"/>
        <v>53624.359559597367</v>
      </c>
      <c r="K2958" s="15">
        <f t="shared" si="555"/>
        <v>53575.119531452518</v>
      </c>
      <c r="L2958" s="36">
        <f t="shared" si="556"/>
        <v>2576.8804685474825</v>
      </c>
      <c r="M2958" s="36">
        <f t="shared" si="557"/>
        <v>2576.8804685474825</v>
      </c>
      <c r="N2958" s="36">
        <f t="shared" si="558"/>
        <v>4.5891160930109032E-2</v>
      </c>
      <c r="O2958" s="36">
        <f t="shared" si="559"/>
        <v>6640312.9491814924</v>
      </c>
      <c r="P2958" s="35">
        <f t="shared" si="562"/>
        <v>6640312.9491814924</v>
      </c>
    </row>
    <row r="2959" spans="1:16" ht="17" x14ac:dyDescent="0.4">
      <c r="A2959" s="1">
        <v>2958</v>
      </c>
      <c r="B2959" s="21">
        <v>42771</v>
      </c>
      <c r="C2959" s="43">
        <v>2</v>
      </c>
      <c r="D2959" s="24">
        <v>52392</v>
      </c>
      <c r="E2959" s="25">
        <f t="shared" si="563"/>
        <v>57362.75</v>
      </c>
      <c r="F2959" s="25">
        <f t="shared" si="564"/>
        <v>57180.125</v>
      </c>
      <c r="G2959" s="25">
        <f t="shared" si="553"/>
        <v>0.9162624250996303</v>
      </c>
      <c r="H2959" s="25">
        <f t="shared" si="560"/>
        <v>0.99903006100488578</v>
      </c>
      <c r="I2959" s="4">
        <f t="shared" si="554"/>
        <v>52442.866381118612</v>
      </c>
      <c r="J2959" s="25">
        <f t="shared" si="561"/>
        <v>53624.900225660211</v>
      </c>
      <c r="K2959" s="15">
        <f t="shared" si="555"/>
        <v>53572.887343822236</v>
      </c>
      <c r="L2959" s="36">
        <f t="shared" si="556"/>
        <v>-1180.8873438222363</v>
      </c>
      <c r="M2959" s="36">
        <f t="shared" si="557"/>
        <v>1180.8873438222363</v>
      </c>
      <c r="N2959" s="36">
        <f t="shared" si="558"/>
        <v>2.2539459150676368E-2</v>
      </c>
      <c r="O2959" s="36">
        <f t="shared" si="559"/>
        <v>1394494.9187995365</v>
      </c>
      <c r="P2959" s="35">
        <f t="shared" si="562"/>
        <v>1394494.9187995365</v>
      </c>
    </row>
    <row r="2960" spans="1:16" ht="17" x14ac:dyDescent="0.4">
      <c r="A2960" s="1">
        <v>2959</v>
      </c>
      <c r="B2960" s="21">
        <v>42772</v>
      </c>
      <c r="C2960" s="43">
        <v>3</v>
      </c>
      <c r="D2960" s="24">
        <v>59500</v>
      </c>
      <c r="E2960" s="25">
        <f t="shared" si="563"/>
        <v>56997.5</v>
      </c>
      <c r="F2960" s="25">
        <f t="shared" si="564"/>
        <v>57710</v>
      </c>
      <c r="G2960" s="25">
        <f t="shared" si="553"/>
        <v>1.0310171547392133</v>
      </c>
      <c r="H2960" s="25">
        <f t="shared" si="560"/>
        <v>1.0006656594296783</v>
      </c>
      <c r="I2960" s="4">
        <f t="shared" si="554"/>
        <v>59460.419610993311</v>
      </c>
      <c r="J2960" s="25">
        <f t="shared" si="561"/>
        <v>53625.440891723054</v>
      </c>
      <c r="K2960" s="15">
        <f t="shared" si="555"/>
        <v>53661.137172123286</v>
      </c>
      <c r="L2960" s="36">
        <f t="shared" si="556"/>
        <v>5838.8628278767137</v>
      </c>
      <c r="M2960" s="36">
        <f t="shared" si="557"/>
        <v>5838.8628278767137</v>
      </c>
      <c r="N2960" s="36">
        <f t="shared" si="558"/>
        <v>9.8132148367675864E-2</v>
      </c>
      <c r="O2960" s="36">
        <f t="shared" si="559"/>
        <v>34092319.122760452</v>
      </c>
      <c r="P2960" s="35">
        <f t="shared" si="562"/>
        <v>34092319.122760452</v>
      </c>
    </row>
    <row r="2961" spans="1:16" ht="17" x14ac:dyDescent="0.4">
      <c r="A2961" s="1">
        <v>2960</v>
      </c>
      <c r="B2961" s="21">
        <v>42773</v>
      </c>
      <c r="C2961" s="43">
        <v>4</v>
      </c>
      <c r="D2961" s="24">
        <v>59946</v>
      </c>
      <c r="E2961" s="25">
        <f t="shared" si="563"/>
        <v>58422.5</v>
      </c>
      <c r="F2961" s="25">
        <f t="shared" si="564"/>
        <v>58100.875</v>
      </c>
      <c r="G2961" s="25">
        <f t="shared" si="553"/>
        <v>1.0317572669946882</v>
      </c>
      <c r="H2961" s="25">
        <f t="shared" si="560"/>
        <v>1.0012225194949984</v>
      </c>
      <c r="I2961" s="4">
        <f t="shared" si="554"/>
        <v>59872.804329486979</v>
      </c>
      <c r="J2961" s="25">
        <f t="shared" si="561"/>
        <v>53625.981557785897</v>
      </c>
      <c r="K2961" s="15">
        <f t="shared" si="555"/>
        <v>53691.540365678717</v>
      </c>
      <c r="L2961" s="36">
        <f t="shared" si="556"/>
        <v>6254.4596343212834</v>
      </c>
      <c r="M2961" s="36">
        <f t="shared" si="557"/>
        <v>6254.4596343212834</v>
      </c>
      <c r="N2961" s="36">
        <f t="shared" si="558"/>
        <v>0.10433489531113474</v>
      </c>
      <c r="O2961" s="36">
        <f t="shared" si="559"/>
        <v>39118265.317354321</v>
      </c>
      <c r="P2961" s="35">
        <f t="shared" si="562"/>
        <v>39118265.317354321</v>
      </c>
    </row>
    <row r="2962" spans="1:16" ht="17" x14ac:dyDescent="0.4">
      <c r="A2962" s="1">
        <v>2961</v>
      </c>
      <c r="B2962" s="21">
        <v>42774</v>
      </c>
      <c r="C2962" s="43">
        <v>1</v>
      </c>
      <c r="D2962" s="24">
        <v>61852</v>
      </c>
      <c r="E2962" s="25">
        <f t="shared" si="563"/>
        <v>57779.25</v>
      </c>
      <c r="F2962" s="25">
        <f t="shared" si="564"/>
        <v>57977.25</v>
      </c>
      <c r="G2962" s="25">
        <f t="shared" si="553"/>
        <v>1.0668322488562325</v>
      </c>
      <c r="H2962" s="25">
        <f t="shared" si="560"/>
        <v>0.99908176007043725</v>
      </c>
      <c r="I2962" s="4">
        <f t="shared" si="554"/>
        <v>61908.847175469717</v>
      </c>
      <c r="J2962" s="25">
        <f t="shared" si="561"/>
        <v>53626.522223848748</v>
      </c>
      <c r="K2962" s="15">
        <f t="shared" si="555"/>
        <v>53577.280209859229</v>
      </c>
      <c r="L2962" s="36">
        <f t="shared" si="556"/>
        <v>8274.7197901407708</v>
      </c>
      <c r="M2962" s="36">
        <f t="shared" si="557"/>
        <v>8274.7197901407708</v>
      </c>
      <c r="N2962" s="36">
        <f t="shared" si="558"/>
        <v>0.13378257437335528</v>
      </c>
      <c r="O2962" s="36">
        <f t="shared" si="559"/>
        <v>68470987.60534732</v>
      </c>
      <c r="P2962" s="35">
        <f t="shared" si="562"/>
        <v>68470987.60534732</v>
      </c>
    </row>
    <row r="2963" spans="1:16" ht="17" x14ac:dyDescent="0.4">
      <c r="A2963" s="1">
        <v>2962</v>
      </c>
      <c r="B2963" s="21">
        <v>42775</v>
      </c>
      <c r="C2963" s="43">
        <v>2</v>
      </c>
      <c r="D2963" s="24">
        <v>49819</v>
      </c>
      <c r="E2963" s="25">
        <f t="shared" si="563"/>
        <v>58175.25</v>
      </c>
      <c r="F2963" s="25">
        <f t="shared" si="564"/>
        <v>57459.5</v>
      </c>
      <c r="G2963" s="25">
        <f t="shared" si="553"/>
        <v>0.86702808064810866</v>
      </c>
      <c r="H2963" s="25">
        <f t="shared" si="560"/>
        <v>0.99903006100488578</v>
      </c>
      <c r="I2963" s="4">
        <f t="shared" si="554"/>
        <v>49867.368305102842</v>
      </c>
      <c r="J2963" s="25">
        <f t="shared" si="561"/>
        <v>53627.062889911591</v>
      </c>
      <c r="K2963" s="15">
        <f t="shared" si="555"/>
        <v>53575.047910421221</v>
      </c>
      <c r="L2963" s="36">
        <f t="shared" si="556"/>
        <v>-3756.0479104212209</v>
      </c>
      <c r="M2963" s="36">
        <f t="shared" si="557"/>
        <v>3756.0479104212209</v>
      </c>
      <c r="N2963" s="36">
        <f t="shared" si="558"/>
        <v>7.5393884068753303E-2</v>
      </c>
      <c r="O2963" s="36">
        <f t="shared" si="559"/>
        <v>14107895.905379619</v>
      </c>
      <c r="P2963" s="35">
        <f t="shared" si="562"/>
        <v>14107895.905379619</v>
      </c>
    </row>
    <row r="2964" spans="1:16" ht="17" x14ac:dyDescent="0.4">
      <c r="A2964" s="1">
        <v>2963</v>
      </c>
      <c r="B2964" s="21">
        <v>42776</v>
      </c>
      <c r="C2964" s="43">
        <v>3</v>
      </c>
      <c r="D2964" s="24">
        <v>61084</v>
      </c>
      <c r="E2964" s="25">
        <f t="shared" si="563"/>
        <v>56743.75</v>
      </c>
      <c r="F2964" s="25">
        <f t="shared" si="564"/>
        <v>55404</v>
      </c>
      <c r="G2964" s="25">
        <f t="shared" si="553"/>
        <v>1.1025196736697711</v>
      </c>
      <c r="H2964" s="25">
        <f t="shared" si="560"/>
        <v>1.0006656594296783</v>
      </c>
      <c r="I2964" s="4">
        <f t="shared" si="554"/>
        <v>61043.365907864129</v>
      </c>
      <c r="J2964" s="25">
        <f t="shared" si="561"/>
        <v>53627.603555974434</v>
      </c>
      <c r="K2964" s="15">
        <f t="shared" si="555"/>
        <v>53663.301275972517</v>
      </c>
      <c r="L2964" s="36">
        <f t="shared" si="556"/>
        <v>7420.698724027483</v>
      </c>
      <c r="M2964" s="36">
        <f t="shared" si="557"/>
        <v>7420.698724027483</v>
      </c>
      <c r="N2964" s="36">
        <f t="shared" si="558"/>
        <v>0.12148350998669837</v>
      </c>
      <c r="O2964" s="36">
        <f t="shared" si="559"/>
        <v>55066769.552783117</v>
      </c>
      <c r="P2964" s="35">
        <f t="shared" si="562"/>
        <v>55066769.552783117</v>
      </c>
    </row>
    <row r="2965" spans="1:16" ht="17" x14ac:dyDescent="0.4">
      <c r="A2965" s="1">
        <v>2964</v>
      </c>
      <c r="B2965" s="21">
        <v>42777</v>
      </c>
      <c r="C2965" s="43">
        <v>4</v>
      </c>
      <c r="D2965" s="24">
        <v>54220</v>
      </c>
      <c r="E2965" s="25">
        <f t="shared" si="563"/>
        <v>54064.25</v>
      </c>
      <c r="F2965" s="25">
        <f t="shared" si="564"/>
        <v>55529.25</v>
      </c>
      <c r="G2965" s="25">
        <f t="shared" si="553"/>
        <v>0.97642233597608463</v>
      </c>
      <c r="H2965" s="25">
        <f t="shared" si="560"/>
        <v>1.0012225194949984</v>
      </c>
      <c r="I2965" s="4">
        <f t="shared" si="554"/>
        <v>54153.795928748936</v>
      </c>
      <c r="J2965" s="25">
        <f t="shared" si="561"/>
        <v>53628.144222037277</v>
      </c>
      <c r="K2965" s="15">
        <f t="shared" si="555"/>
        <v>53693.705673829303</v>
      </c>
      <c r="L2965" s="36">
        <f t="shared" si="556"/>
        <v>526.29432617069688</v>
      </c>
      <c r="M2965" s="36">
        <f t="shared" si="557"/>
        <v>526.29432617069688</v>
      </c>
      <c r="N2965" s="36">
        <f t="shared" si="558"/>
        <v>9.7066456320674451E-3</v>
      </c>
      <c r="O2965" s="36">
        <f t="shared" si="559"/>
        <v>276985.71775946789</v>
      </c>
      <c r="P2965" s="35">
        <f t="shared" si="562"/>
        <v>276985.71775946789</v>
      </c>
    </row>
    <row r="2966" spans="1:16" ht="17" x14ac:dyDescent="0.4">
      <c r="A2966" s="1">
        <v>2965</v>
      </c>
      <c r="B2966" s="21">
        <v>42778</v>
      </c>
      <c r="C2966" s="43">
        <v>1</v>
      </c>
      <c r="D2966" s="24">
        <v>51134</v>
      </c>
      <c r="E2966" s="25">
        <f t="shared" si="563"/>
        <v>56994.25</v>
      </c>
      <c r="F2966" s="25">
        <f t="shared" si="564"/>
        <v>57101.75</v>
      </c>
      <c r="G2966" s="25">
        <f t="shared" si="553"/>
        <v>0.89548919253788195</v>
      </c>
      <c r="H2966" s="25">
        <f t="shared" si="560"/>
        <v>0.99908176007043725</v>
      </c>
      <c r="I2966" s="4">
        <f t="shared" si="554"/>
        <v>51180.996434561021</v>
      </c>
      <c r="J2966" s="25">
        <f t="shared" si="561"/>
        <v>53628.684888100121</v>
      </c>
      <c r="K2966" s="15">
        <f t="shared" si="555"/>
        <v>53579.440888265926</v>
      </c>
      <c r="L2966" s="36">
        <f t="shared" si="556"/>
        <v>-2445.4408882659263</v>
      </c>
      <c r="M2966" s="36">
        <f t="shared" si="557"/>
        <v>2445.4408882659263</v>
      </c>
      <c r="N2966" s="36">
        <f t="shared" si="558"/>
        <v>4.7824165687525448E-2</v>
      </c>
      <c r="O2966" s="36">
        <f t="shared" si="559"/>
        <v>5980181.1380028427</v>
      </c>
      <c r="P2966" s="35">
        <f t="shared" si="562"/>
        <v>5980181.1380028427</v>
      </c>
    </row>
    <row r="2967" spans="1:16" ht="17" x14ac:dyDescent="0.4">
      <c r="A2967" s="1">
        <v>2966</v>
      </c>
      <c r="B2967" s="21">
        <v>42779</v>
      </c>
      <c r="C2967" s="43">
        <v>2</v>
      </c>
      <c r="D2967" s="24">
        <v>61539</v>
      </c>
      <c r="E2967" s="25">
        <f t="shared" si="563"/>
        <v>57209.25</v>
      </c>
      <c r="F2967" s="25">
        <f t="shared" si="564"/>
        <v>58004.625</v>
      </c>
      <c r="G2967" s="25">
        <f t="shared" si="553"/>
        <v>1.0609326411471498</v>
      </c>
      <c r="H2967" s="25">
        <f t="shared" si="560"/>
        <v>0.99903006100488578</v>
      </c>
      <c r="I2967" s="4">
        <f t="shared" si="554"/>
        <v>61598.747026791461</v>
      </c>
      <c r="J2967" s="25">
        <f t="shared" si="561"/>
        <v>53629.225554162971</v>
      </c>
      <c r="K2967" s="15">
        <f t="shared" si="555"/>
        <v>53577.208477020213</v>
      </c>
      <c r="L2967" s="36">
        <f t="shared" si="556"/>
        <v>7961.7915229797873</v>
      </c>
      <c r="M2967" s="36">
        <f t="shared" si="557"/>
        <v>7961.7915229797873</v>
      </c>
      <c r="N2967" s="36">
        <f t="shared" si="558"/>
        <v>0.12937798019109487</v>
      </c>
      <c r="O2967" s="36">
        <f t="shared" si="559"/>
        <v>63390124.255392797</v>
      </c>
      <c r="P2967" s="35">
        <f t="shared" si="562"/>
        <v>63390124.255392797</v>
      </c>
    </row>
    <row r="2968" spans="1:16" ht="17" x14ac:dyDescent="0.4">
      <c r="A2968" s="1">
        <v>2967</v>
      </c>
      <c r="B2968" s="21">
        <v>42780</v>
      </c>
      <c r="C2968" s="43">
        <v>3</v>
      </c>
      <c r="D2968" s="24">
        <v>61944</v>
      </c>
      <c r="E2968" s="25">
        <f t="shared" si="563"/>
        <v>58800</v>
      </c>
      <c r="F2968" s="25">
        <f t="shared" si="564"/>
        <v>58393.875</v>
      </c>
      <c r="G2968" s="25">
        <f t="shared" si="553"/>
        <v>1.0607961879563568</v>
      </c>
      <c r="H2968" s="25">
        <f t="shared" si="560"/>
        <v>1.0006656594296783</v>
      </c>
      <c r="I2968" s="4">
        <f t="shared" si="554"/>
        <v>61902.793821569241</v>
      </c>
      <c r="J2968" s="25">
        <f t="shared" si="561"/>
        <v>53629.766220225814</v>
      </c>
      <c r="K2968" s="15">
        <f t="shared" si="555"/>
        <v>53665.465379821755</v>
      </c>
      <c r="L2968" s="36">
        <f t="shared" si="556"/>
        <v>8278.5346201782449</v>
      </c>
      <c r="M2968" s="36">
        <f t="shared" si="557"/>
        <v>8278.5346201782449</v>
      </c>
      <c r="N2968" s="36">
        <f t="shared" si="558"/>
        <v>0.133645463970332</v>
      </c>
      <c r="O2968" s="36">
        <f t="shared" si="559"/>
        <v>68534135.457489759</v>
      </c>
      <c r="P2968" s="35">
        <f t="shared" si="562"/>
        <v>68534135.457489759</v>
      </c>
    </row>
    <row r="2969" spans="1:16" ht="17" x14ac:dyDescent="0.4">
      <c r="A2969" s="1">
        <v>2968</v>
      </c>
      <c r="B2969" s="21">
        <v>42781</v>
      </c>
      <c r="C2969" s="43">
        <v>4</v>
      </c>
      <c r="D2969" s="24">
        <v>60583</v>
      </c>
      <c r="E2969" s="25">
        <f t="shared" si="563"/>
        <v>57987.75</v>
      </c>
      <c r="F2969" s="25">
        <f t="shared" si="564"/>
        <v>57643</v>
      </c>
      <c r="G2969" s="25">
        <f t="shared" si="553"/>
        <v>1.0510035910691671</v>
      </c>
      <c r="H2969" s="25">
        <f t="shared" si="560"/>
        <v>1.0012225194949984</v>
      </c>
      <c r="I2969" s="4">
        <f t="shared" si="554"/>
        <v>60509.026535437049</v>
      </c>
      <c r="J2969" s="25">
        <f t="shared" si="561"/>
        <v>53630.306886288658</v>
      </c>
      <c r="K2969" s="15">
        <f t="shared" si="555"/>
        <v>53695.87098197989</v>
      </c>
      <c r="L2969" s="36">
        <f t="shared" si="556"/>
        <v>6887.1290180201104</v>
      </c>
      <c r="M2969" s="36">
        <f t="shared" si="557"/>
        <v>6887.1290180201104</v>
      </c>
      <c r="N2969" s="36">
        <f t="shared" si="558"/>
        <v>0.11368088437383607</v>
      </c>
      <c r="O2969" s="36">
        <f t="shared" si="559"/>
        <v>47432546.110854648</v>
      </c>
      <c r="P2969" s="35">
        <f t="shared" si="562"/>
        <v>47432546.110854648</v>
      </c>
    </row>
    <row r="2970" spans="1:16" ht="17" x14ac:dyDescent="0.4">
      <c r="A2970" s="1">
        <v>2969</v>
      </c>
      <c r="B2970" s="21">
        <v>42782</v>
      </c>
      <c r="C2970" s="43">
        <v>1</v>
      </c>
      <c r="D2970" s="24">
        <v>47885</v>
      </c>
      <c r="E2970" s="25">
        <f t="shared" si="563"/>
        <v>57298.25</v>
      </c>
      <c r="F2970" s="25">
        <f t="shared" si="564"/>
        <v>56108.125</v>
      </c>
      <c r="G2970" s="25">
        <f t="shared" si="553"/>
        <v>0.85344145789936843</v>
      </c>
      <c r="H2970" s="25">
        <f t="shared" si="560"/>
        <v>0.99908176007043725</v>
      </c>
      <c r="I2970" s="4">
        <f t="shared" si="554"/>
        <v>47929.010331070414</v>
      </c>
      <c r="J2970" s="25">
        <f t="shared" si="561"/>
        <v>53630.847552351501</v>
      </c>
      <c r="K2970" s="15">
        <f t="shared" si="555"/>
        <v>53581.601566672638</v>
      </c>
      <c r="L2970" s="36">
        <f t="shared" si="556"/>
        <v>-5696.601566672638</v>
      </c>
      <c r="M2970" s="36">
        <f t="shared" si="557"/>
        <v>5696.601566672638</v>
      </c>
      <c r="N2970" s="36">
        <f t="shared" si="558"/>
        <v>0.11896421774402502</v>
      </c>
      <c r="O2970" s="36">
        <f t="shared" si="559"/>
        <v>32451269.409417152</v>
      </c>
      <c r="P2970" s="35">
        <f t="shared" si="562"/>
        <v>32451269.409417152</v>
      </c>
    </row>
    <row r="2971" spans="1:16" ht="17" x14ac:dyDescent="0.4">
      <c r="A2971" s="1">
        <v>2970</v>
      </c>
      <c r="B2971" s="21">
        <v>42783</v>
      </c>
      <c r="C2971" s="43">
        <v>2</v>
      </c>
      <c r="D2971" s="24">
        <v>58781</v>
      </c>
      <c r="E2971" s="25">
        <f t="shared" si="563"/>
        <v>54918</v>
      </c>
      <c r="F2971" s="25">
        <f t="shared" si="564"/>
        <v>53315</v>
      </c>
      <c r="G2971" s="25">
        <f t="shared" si="553"/>
        <v>1.1025227421926287</v>
      </c>
      <c r="H2971" s="25">
        <f t="shared" si="560"/>
        <v>0.99903006100488578</v>
      </c>
      <c r="I2971" s="4">
        <f t="shared" si="554"/>
        <v>58838.069337848014</v>
      </c>
      <c r="J2971" s="25">
        <f t="shared" si="561"/>
        <v>53631.388218414344</v>
      </c>
      <c r="K2971" s="15">
        <f t="shared" si="555"/>
        <v>53579.369043619197</v>
      </c>
      <c r="L2971" s="36">
        <f t="shared" si="556"/>
        <v>5201.6309563808027</v>
      </c>
      <c r="M2971" s="36">
        <f t="shared" si="557"/>
        <v>5201.6309563808027</v>
      </c>
      <c r="N2971" s="36">
        <f t="shared" si="558"/>
        <v>8.8491705761739384E-2</v>
      </c>
      <c r="O2971" s="36">
        <f t="shared" si="559"/>
        <v>27056964.606379066</v>
      </c>
      <c r="P2971" s="35">
        <f t="shared" si="562"/>
        <v>27056964.606379066</v>
      </c>
    </row>
    <row r="2972" spans="1:16" ht="17" x14ac:dyDescent="0.4">
      <c r="A2972" s="1">
        <v>2971</v>
      </c>
      <c r="B2972" s="21">
        <v>42784</v>
      </c>
      <c r="C2972" s="43">
        <v>3</v>
      </c>
      <c r="D2972" s="24">
        <v>52423</v>
      </c>
      <c r="E2972" s="25">
        <f t="shared" si="563"/>
        <v>51712</v>
      </c>
      <c r="F2972" s="25">
        <f t="shared" si="564"/>
        <v>52803.375</v>
      </c>
      <c r="G2972" s="25">
        <f t="shared" si="553"/>
        <v>0.99279638848842522</v>
      </c>
      <c r="H2972" s="25">
        <f t="shared" si="560"/>
        <v>1.0006656594296783</v>
      </c>
      <c r="I2972" s="4">
        <f t="shared" si="554"/>
        <v>52388.12734902693</v>
      </c>
      <c r="J2972" s="25">
        <f t="shared" si="561"/>
        <v>53631.928884477187</v>
      </c>
      <c r="K2972" s="15">
        <f t="shared" si="555"/>
        <v>53667.629483670979</v>
      </c>
      <c r="L2972" s="36">
        <f t="shared" si="556"/>
        <v>-1244.6294836709785</v>
      </c>
      <c r="M2972" s="36">
        <f t="shared" si="557"/>
        <v>1244.6294836709785</v>
      </c>
      <c r="N2972" s="36">
        <f t="shared" si="558"/>
        <v>2.374204993363559E-2</v>
      </c>
      <c r="O2972" s="36">
        <f t="shared" si="559"/>
        <v>1549102.5516230867</v>
      </c>
      <c r="P2972" s="35">
        <f t="shared" si="562"/>
        <v>1549102.5516230867</v>
      </c>
    </row>
    <row r="2973" spans="1:16" ht="17" x14ac:dyDescent="0.4">
      <c r="A2973" s="1">
        <v>2972</v>
      </c>
      <c r="B2973" s="21">
        <v>42785</v>
      </c>
      <c r="C2973" s="43">
        <v>4</v>
      </c>
      <c r="D2973" s="24">
        <v>47759</v>
      </c>
      <c r="E2973" s="25">
        <f t="shared" si="563"/>
        <v>53894.75</v>
      </c>
      <c r="F2973" s="25">
        <f t="shared" si="564"/>
        <v>53774.25</v>
      </c>
      <c r="G2973" s="25">
        <f t="shared" si="553"/>
        <v>0.88813883968628105</v>
      </c>
      <c r="H2973" s="25">
        <f t="shared" si="560"/>
        <v>1.0012225194949984</v>
      </c>
      <c r="I2973" s="4">
        <f t="shared" si="554"/>
        <v>47700.684982683888</v>
      </c>
      <c r="J2973" s="25">
        <f t="shared" si="561"/>
        <v>53632.469550540038</v>
      </c>
      <c r="K2973" s="15">
        <f t="shared" si="555"/>
        <v>53698.036290130483</v>
      </c>
      <c r="L2973" s="36">
        <f t="shared" si="556"/>
        <v>-5939.0362901304834</v>
      </c>
      <c r="M2973" s="36">
        <f t="shared" si="557"/>
        <v>5939.0362901304834</v>
      </c>
      <c r="N2973" s="36">
        <f t="shared" si="558"/>
        <v>0.12435428484956727</v>
      </c>
      <c r="O2973" s="36">
        <f t="shared" si="559"/>
        <v>35272152.055486858</v>
      </c>
      <c r="P2973" s="35">
        <f t="shared" si="562"/>
        <v>35272152.055486858</v>
      </c>
    </row>
    <row r="2974" spans="1:16" ht="17" x14ac:dyDescent="0.4">
      <c r="A2974" s="1">
        <v>2973</v>
      </c>
      <c r="B2974" s="21">
        <v>42786</v>
      </c>
      <c r="C2974" s="43">
        <v>1</v>
      </c>
      <c r="D2974" s="24">
        <v>56616</v>
      </c>
      <c r="E2974" s="25">
        <f t="shared" si="563"/>
        <v>53653.75</v>
      </c>
      <c r="F2974" s="25">
        <f t="shared" si="564"/>
        <v>54364.5</v>
      </c>
      <c r="G2974" s="25">
        <f t="shared" si="553"/>
        <v>1.0414148939105483</v>
      </c>
      <c r="H2974" s="25">
        <f t="shared" si="560"/>
        <v>0.99908176007043725</v>
      </c>
      <c r="I2974" s="4">
        <f t="shared" si="554"/>
        <v>56668.034852331264</v>
      </c>
      <c r="J2974" s="25">
        <f t="shared" si="561"/>
        <v>53633.010216602881</v>
      </c>
      <c r="K2974" s="15">
        <f t="shared" si="555"/>
        <v>53583.76224507935</v>
      </c>
      <c r="L2974" s="36">
        <f t="shared" si="556"/>
        <v>3032.2377549206503</v>
      </c>
      <c r="M2974" s="36">
        <f t="shared" si="557"/>
        <v>3032.2377549206503</v>
      </c>
      <c r="N2974" s="36">
        <f t="shared" si="558"/>
        <v>5.3557965149792469E-2</v>
      </c>
      <c r="O2974" s="36">
        <f t="shared" si="559"/>
        <v>9194465.802366225</v>
      </c>
      <c r="P2974" s="35">
        <f t="shared" si="562"/>
        <v>9194465.802366225</v>
      </c>
    </row>
    <row r="2975" spans="1:16" ht="17" x14ac:dyDescent="0.4">
      <c r="A2975" s="1">
        <v>2974</v>
      </c>
      <c r="B2975" s="21">
        <v>42787</v>
      </c>
      <c r="C2975" s="43">
        <v>2</v>
      </c>
      <c r="D2975" s="24">
        <v>57817</v>
      </c>
      <c r="E2975" s="25">
        <f t="shared" si="563"/>
        <v>55075.25</v>
      </c>
      <c r="F2975" s="25">
        <f t="shared" si="564"/>
        <v>54833.5</v>
      </c>
      <c r="G2975" s="25">
        <f t="shared" si="553"/>
        <v>1.0544101689660517</v>
      </c>
      <c r="H2975" s="25">
        <f t="shared" si="560"/>
        <v>0.99903006100488578</v>
      </c>
      <c r="I2975" s="4">
        <f t="shared" si="554"/>
        <v>57873.133408862705</v>
      </c>
      <c r="J2975" s="25">
        <f t="shared" si="561"/>
        <v>53633.550882665724</v>
      </c>
      <c r="K2975" s="15">
        <f t="shared" si="555"/>
        <v>53581.529610218182</v>
      </c>
      <c r="L2975" s="36">
        <f t="shared" si="556"/>
        <v>4235.4703897818181</v>
      </c>
      <c r="M2975" s="36">
        <f t="shared" si="557"/>
        <v>4235.4703897818181</v>
      </c>
      <c r="N2975" s="36">
        <f t="shared" si="558"/>
        <v>7.3256488399291178E-2</v>
      </c>
      <c r="O2975" s="36">
        <f t="shared" si="559"/>
        <v>17939209.422718547</v>
      </c>
      <c r="P2975" s="35">
        <f t="shared" si="562"/>
        <v>17939209.422718547</v>
      </c>
    </row>
    <row r="2976" spans="1:16" ht="17" x14ac:dyDescent="0.4">
      <c r="A2976" s="1">
        <v>2975</v>
      </c>
      <c r="B2976" s="21">
        <v>42788</v>
      </c>
      <c r="C2976" s="43">
        <v>3</v>
      </c>
      <c r="D2976" s="24">
        <v>58109</v>
      </c>
      <c r="E2976" s="25">
        <f t="shared" si="563"/>
        <v>54591.75</v>
      </c>
      <c r="F2976" s="25">
        <f t="shared" si="564"/>
        <v>54468</v>
      </c>
      <c r="G2976" s="25">
        <f t="shared" si="553"/>
        <v>1.0668465888227949</v>
      </c>
      <c r="H2976" s="25">
        <f t="shared" si="560"/>
        <v>1.0006656594296783</v>
      </c>
      <c r="I2976" s="4">
        <f t="shared" si="554"/>
        <v>58070.344927314458</v>
      </c>
      <c r="J2976" s="25">
        <f t="shared" si="561"/>
        <v>53634.091548728567</v>
      </c>
      <c r="K2976" s="15">
        <f t="shared" si="555"/>
        <v>53669.793587520209</v>
      </c>
      <c r="L2976" s="36">
        <f t="shared" si="556"/>
        <v>4439.2064124797907</v>
      </c>
      <c r="M2976" s="36">
        <f t="shared" si="557"/>
        <v>4439.2064124797907</v>
      </c>
      <c r="N2976" s="36">
        <f t="shared" si="558"/>
        <v>7.6394472671699576E-2</v>
      </c>
      <c r="O2976" s="36">
        <f t="shared" si="559"/>
        <v>19706553.572601695</v>
      </c>
      <c r="P2976" s="35">
        <f t="shared" si="562"/>
        <v>19706553.572601695</v>
      </c>
    </row>
    <row r="2977" spans="1:16" ht="17" x14ac:dyDescent="0.4">
      <c r="A2977" s="1">
        <v>2976</v>
      </c>
      <c r="B2977" s="21">
        <v>42789</v>
      </c>
      <c r="C2977" s="43">
        <v>4</v>
      </c>
      <c r="D2977" s="24">
        <v>45825</v>
      </c>
      <c r="E2977" s="25">
        <f t="shared" si="563"/>
        <v>54344.25</v>
      </c>
      <c r="F2977" s="25">
        <f t="shared" si="564"/>
        <v>53309.75</v>
      </c>
      <c r="G2977" s="25">
        <f t="shared" si="553"/>
        <v>0.85959885386819479</v>
      </c>
      <c r="H2977" s="25">
        <f t="shared" si="560"/>
        <v>1.0012225194949984</v>
      </c>
      <c r="I2977" s="4">
        <f t="shared" si="554"/>
        <v>45769.046448449284</v>
      </c>
      <c r="J2977" s="25">
        <f t="shared" si="561"/>
        <v>53634.632214791411</v>
      </c>
      <c r="K2977" s="15">
        <f t="shared" si="555"/>
        <v>53700.201598281063</v>
      </c>
      <c r="L2977" s="36">
        <f t="shared" si="556"/>
        <v>-7875.2015982810626</v>
      </c>
      <c r="M2977" s="36">
        <f t="shared" si="557"/>
        <v>7875.2015982810626</v>
      </c>
      <c r="N2977" s="36">
        <f t="shared" si="558"/>
        <v>0.17185382647640071</v>
      </c>
      <c r="O2977" s="36">
        <f t="shared" si="559"/>
        <v>62018800.213568605</v>
      </c>
      <c r="P2977" s="35">
        <f t="shared" si="562"/>
        <v>62018800.213568605</v>
      </c>
    </row>
    <row r="2978" spans="1:16" ht="17" x14ac:dyDescent="0.4">
      <c r="A2978" s="1">
        <v>2977</v>
      </c>
      <c r="B2978" s="21">
        <v>42790</v>
      </c>
      <c r="C2978" s="43">
        <v>1</v>
      </c>
      <c r="D2978" s="24">
        <v>55626</v>
      </c>
      <c r="E2978" s="25">
        <f t="shared" si="563"/>
        <v>52275.25</v>
      </c>
      <c r="F2978" s="25">
        <f t="shared" si="564"/>
        <v>50633</v>
      </c>
      <c r="G2978" s="25">
        <f t="shared" si="553"/>
        <v>1.0986115774297396</v>
      </c>
      <c r="H2978" s="25">
        <f t="shared" si="560"/>
        <v>0.99908176007043725</v>
      </c>
      <c r="I2978" s="4">
        <f t="shared" si="554"/>
        <v>55677.124959300883</v>
      </c>
      <c r="J2978" s="25">
        <f t="shared" si="561"/>
        <v>53635.172880854261</v>
      </c>
      <c r="K2978" s="15">
        <f t="shared" si="555"/>
        <v>53585.922923486061</v>
      </c>
      <c r="L2978" s="36">
        <f t="shared" si="556"/>
        <v>2040.0770765139387</v>
      </c>
      <c r="M2978" s="36">
        <f t="shared" si="557"/>
        <v>2040.0770765139387</v>
      </c>
      <c r="N2978" s="36">
        <f t="shared" si="558"/>
        <v>3.6674883624814629E-2</v>
      </c>
      <c r="O2978" s="36">
        <f t="shared" si="559"/>
        <v>4161914.4781176588</v>
      </c>
      <c r="P2978" s="35">
        <f t="shared" si="562"/>
        <v>4161914.4781176588</v>
      </c>
    </row>
    <row r="2979" spans="1:16" ht="17" x14ac:dyDescent="0.4">
      <c r="A2979" s="1">
        <v>2978</v>
      </c>
      <c r="B2979" s="21">
        <v>42791</v>
      </c>
      <c r="C2979" s="43">
        <v>2</v>
      </c>
      <c r="D2979" s="24">
        <v>49541</v>
      </c>
      <c r="E2979" s="25">
        <f t="shared" si="563"/>
        <v>48990.75</v>
      </c>
      <c r="F2979" s="25">
        <f t="shared" si="564"/>
        <v>49850.5</v>
      </c>
      <c r="G2979" s="25">
        <f t="shared" si="553"/>
        <v>0.99379143639482048</v>
      </c>
      <c r="H2979" s="25">
        <f t="shared" si="560"/>
        <v>0.99903006100488578</v>
      </c>
      <c r="I2979" s="4">
        <f t="shared" si="554"/>
        <v>49589.098400270981</v>
      </c>
      <c r="J2979" s="25">
        <f t="shared" si="561"/>
        <v>53635.713546917104</v>
      </c>
      <c r="K2979" s="15">
        <f t="shared" si="555"/>
        <v>53583.690176817174</v>
      </c>
      <c r="L2979" s="36">
        <f t="shared" si="556"/>
        <v>-4042.6901768171738</v>
      </c>
      <c r="M2979" s="36">
        <f t="shared" si="557"/>
        <v>4042.6901768171738</v>
      </c>
      <c r="N2979" s="36">
        <f t="shared" si="558"/>
        <v>8.1602918326581494E-2</v>
      </c>
      <c r="O2979" s="36">
        <f t="shared" si="559"/>
        <v>16343343.865734072</v>
      </c>
      <c r="P2979" s="35">
        <f t="shared" si="562"/>
        <v>16343343.865734072</v>
      </c>
    </row>
    <row r="2980" spans="1:16" ht="17" x14ac:dyDescent="0.4">
      <c r="A2980" s="1">
        <v>2979</v>
      </c>
      <c r="B2980" s="21">
        <v>42792</v>
      </c>
      <c r="C2980" s="43">
        <v>3</v>
      </c>
      <c r="D2980" s="24">
        <v>44971</v>
      </c>
      <c r="E2980" s="25">
        <f t="shared" si="563"/>
        <v>50710.25</v>
      </c>
      <c r="F2980" s="25">
        <f t="shared" si="564"/>
        <v>50362.5</v>
      </c>
      <c r="G2980" s="25">
        <f t="shared" si="553"/>
        <v>0.89294614048150911</v>
      </c>
      <c r="H2980" s="25">
        <f t="shared" si="560"/>
        <v>1.0006656594296783</v>
      </c>
      <c r="I2980" s="4">
        <f t="shared" si="554"/>
        <v>44941.084543293786</v>
      </c>
      <c r="J2980" s="25">
        <f t="shared" si="561"/>
        <v>53636.254212979948</v>
      </c>
      <c r="K2980" s="15">
        <f t="shared" si="555"/>
        <v>53671.95769136944</v>
      </c>
      <c r="L2980" s="36">
        <f t="shared" si="556"/>
        <v>-8700.95769136944</v>
      </c>
      <c r="M2980" s="36">
        <f t="shared" si="557"/>
        <v>8700.95769136944</v>
      </c>
      <c r="N2980" s="36">
        <f t="shared" si="558"/>
        <v>0.19347930202507038</v>
      </c>
      <c r="O2980" s="36">
        <f t="shared" si="559"/>
        <v>75706664.747001022</v>
      </c>
      <c r="P2980" s="35">
        <f t="shared" si="562"/>
        <v>75706664.747001022</v>
      </c>
    </row>
    <row r="2981" spans="1:16" ht="17" x14ac:dyDescent="0.4">
      <c r="A2981" s="1">
        <v>2980</v>
      </c>
      <c r="B2981" s="21">
        <v>42793</v>
      </c>
      <c r="C2981" s="43">
        <v>4</v>
      </c>
      <c r="D2981" s="24">
        <v>52703</v>
      </c>
      <c r="E2981" s="25">
        <f t="shared" si="563"/>
        <v>50014.75</v>
      </c>
      <c r="F2981" s="25">
        <f t="shared" si="564"/>
        <v>50482.125</v>
      </c>
      <c r="G2981" s="25">
        <f t="shared" si="553"/>
        <v>1.0439932946562769</v>
      </c>
      <c r="H2981" s="25">
        <f t="shared" si="560"/>
        <v>1.0012225194949984</v>
      </c>
      <c r="I2981" s="4">
        <f t="shared" si="554"/>
        <v>52638.648226352918</v>
      </c>
      <c r="J2981" s="25">
        <f t="shared" si="561"/>
        <v>53636.794879042791</v>
      </c>
      <c r="K2981" s="15">
        <f t="shared" si="555"/>
        <v>53702.366906431649</v>
      </c>
      <c r="L2981" s="36">
        <f t="shared" si="556"/>
        <v>-999.36690643164911</v>
      </c>
      <c r="M2981" s="36">
        <f t="shared" si="557"/>
        <v>999.36690643164911</v>
      </c>
      <c r="N2981" s="36">
        <f t="shared" si="558"/>
        <v>1.8962239463249705E-2</v>
      </c>
      <c r="O2981" s="36">
        <f t="shared" si="559"/>
        <v>998734.21367076447</v>
      </c>
      <c r="P2981" s="35">
        <f t="shared" si="562"/>
        <v>998734.21367076447</v>
      </c>
    </row>
    <row r="2982" spans="1:16" ht="17" x14ac:dyDescent="0.4">
      <c r="A2982" s="1">
        <v>2981</v>
      </c>
      <c r="B2982" s="21">
        <v>42794</v>
      </c>
      <c r="C2982" s="43">
        <v>1</v>
      </c>
      <c r="D2982" s="24">
        <v>52844</v>
      </c>
      <c r="E2982" s="25">
        <f t="shared" si="563"/>
        <v>50949.5</v>
      </c>
      <c r="F2982" s="25">
        <f t="shared" si="564"/>
        <v>50679</v>
      </c>
      <c r="G2982" s="25">
        <f t="shared" si="553"/>
        <v>1.0427198642435722</v>
      </c>
      <c r="H2982" s="25">
        <f t="shared" si="560"/>
        <v>0.99908176007043725</v>
      </c>
      <c r="I2982" s="4">
        <f t="shared" si="554"/>
        <v>52892.568067977132</v>
      </c>
      <c r="J2982" s="25">
        <f t="shared" si="561"/>
        <v>53637.335545105634</v>
      </c>
      <c r="K2982" s="15">
        <f t="shared" si="555"/>
        <v>53588.083601892766</v>
      </c>
      <c r="L2982" s="36">
        <f t="shared" si="556"/>
        <v>-744.08360189276573</v>
      </c>
      <c r="M2982" s="36">
        <f t="shared" si="557"/>
        <v>744.08360189276573</v>
      </c>
      <c r="N2982" s="36">
        <f t="shared" si="558"/>
        <v>1.4080758494678028E-2</v>
      </c>
      <c r="O2982" s="36">
        <f t="shared" si="559"/>
        <v>553660.40660571191</v>
      </c>
      <c r="P2982" s="35">
        <f t="shared" si="562"/>
        <v>553660.40660571191</v>
      </c>
    </row>
    <row r="2983" spans="1:16" ht="17" x14ac:dyDescent="0.4">
      <c r="A2983" s="1">
        <v>2982</v>
      </c>
      <c r="B2983" s="21">
        <v>42795</v>
      </c>
      <c r="C2983" s="43">
        <v>2</v>
      </c>
      <c r="D2983" s="24">
        <v>53280</v>
      </c>
      <c r="E2983" s="25">
        <f t="shared" si="563"/>
        <v>50408.5</v>
      </c>
      <c r="F2983" s="25">
        <f t="shared" si="564"/>
        <v>50570.625</v>
      </c>
      <c r="G2983" s="25">
        <f t="shared" si="553"/>
        <v>1.0535760631789699</v>
      </c>
      <c r="H2983" s="25">
        <f t="shared" si="560"/>
        <v>0.99903006100488578</v>
      </c>
      <c r="I2983" s="4">
        <f t="shared" si="554"/>
        <v>53331.72852317147</v>
      </c>
      <c r="J2983" s="25">
        <f t="shared" si="561"/>
        <v>53637.876211168477</v>
      </c>
      <c r="K2983" s="15">
        <f t="shared" si="555"/>
        <v>53585.850743416158</v>
      </c>
      <c r="L2983" s="36">
        <f t="shared" si="556"/>
        <v>-305.85074341615837</v>
      </c>
      <c r="M2983" s="36">
        <f t="shared" si="557"/>
        <v>305.85074341615837</v>
      </c>
      <c r="N2983" s="36">
        <f t="shared" si="558"/>
        <v>5.7404418809339029E-3</v>
      </c>
      <c r="O2983" s="36">
        <f t="shared" si="559"/>
        <v>93544.677248216743</v>
      </c>
      <c r="P2983" s="35">
        <f t="shared" si="562"/>
        <v>93544.677248216743</v>
      </c>
    </row>
    <row r="2984" spans="1:16" ht="17" x14ac:dyDescent="0.4">
      <c r="A2984" s="1">
        <v>2983</v>
      </c>
      <c r="B2984" s="21">
        <v>42796</v>
      </c>
      <c r="C2984" s="43">
        <v>3</v>
      </c>
      <c r="D2984" s="24">
        <v>42807</v>
      </c>
      <c r="E2984" s="25">
        <f t="shared" si="563"/>
        <v>50732.75</v>
      </c>
      <c r="F2984" s="25">
        <f t="shared" si="564"/>
        <v>50090</v>
      </c>
      <c r="G2984" s="25">
        <f t="shared" si="553"/>
        <v>0.85460171690956277</v>
      </c>
      <c r="H2984" s="25">
        <f t="shared" si="560"/>
        <v>1.0006656594296783</v>
      </c>
      <c r="I2984" s="4">
        <f t="shared" si="554"/>
        <v>42778.524072063708</v>
      </c>
      <c r="J2984" s="25">
        <f t="shared" si="561"/>
        <v>53638.416877231328</v>
      </c>
      <c r="K2984" s="15">
        <f t="shared" si="555"/>
        <v>53674.121795218671</v>
      </c>
      <c r="L2984" s="36">
        <f t="shared" si="556"/>
        <v>-10867.121795218671</v>
      </c>
      <c r="M2984" s="36">
        <f t="shared" si="557"/>
        <v>10867.121795218671</v>
      </c>
      <c r="N2984" s="36">
        <f t="shared" si="558"/>
        <v>0.2538631951601063</v>
      </c>
      <c r="O2984" s="36">
        <f t="shared" si="559"/>
        <v>118094336.11211666</v>
      </c>
      <c r="P2984" s="35">
        <f t="shared" si="562"/>
        <v>118094336.11211666</v>
      </c>
    </row>
    <row r="2985" spans="1:16" ht="17" x14ac:dyDescent="0.4">
      <c r="A2985" s="1">
        <v>2984</v>
      </c>
      <c r="B2985" s="21">
        <v>42797</v>
      </c>
      <c r="C2985" s="43">
        <v>4</v>
      </c>
      <c r="D2985" s="24">
        <v>54000</v>
      </c>
      <c r="E2985" s="25">
        <f t="shared" si="563"/>
        <v>49447.25</v>
      </c>
      <c r="F2985" s="25">
        <f t="shared" si="564"/>
        <v>48281.75</v>
      </c>
      <c r="G2985" s="25">
        <f t="shared" si="553"/>
        <v>1.1184350194431643</v>
      </c>
      <c r="H2985" s="25">
        <f t="shared" si="560"/>
        <v>1.0012225194949984</v>
      </c>
      <c r="I2985" s="4">
        <f t="shared" si="554"/>
        <v>53934.064554637451</v>
      </c>
      <c r="J2985" s="25">
        <f t="shared" si="561"/>
        <v>53638.957543294171</v>
      </c>
      <c r="K2985" s="15">
        <f t="shared" si="555"/>
        <v>53704.532214582243</v>
      </c>
      <c r="L2985" s="36">
        <f t="shared" si="556"/>
        <v>295.46778541775711</v>
      </c>
      <c r="M2985" s="36">
        <f t="shared" si="557"/>
        <v>295.46778541775711</v>
      </c>
      <c r="N2985" s="36">
        <f t="shared" si="558"/>
        <v>5.471625655884391E-3</v>
      </c>
      <c r="O2985" s="36">
        <f t="shared" si="559"/>
        <v>87301.212219673762</v>
      </c>
      <c r="P2985" s="35">
        <f t="shared" si="562"/>
        <v>87301.212219673762</v>
      </c>
    </row>
    <row r="2986" spans="1:16" ht="17" x14ac:dyDescent="0.4">
      <c r="A2986" s="1">
        <v>2985</v>
      </c>
      <c r="B2986" s="21">
        <v>42798</v>
      </c>
      <c r="C2986" s="43">
        <v>1</v>
      </c>
      <c r="D2986" s="24">
        <v>47702</v>
      </c>
      <c r="E2986" s="25">
        <f t="shared" si="563"/>
        <v>47116.25</v>
      </c>
      <c r="F2986" s="25">
        <f t="shared" si="564"/>
        <v>48279.375</v>
      </c>
      <c r="G2986" s="25">
        <f t="shared" si="553"/>
        <v>0.98804095951946358</v>
      </c>
      <c r="H2986" s="25">
        <f t="shared" si="560"/>
        <v>0.99908176007043725</v>
      </c>
      <c r="I2986" s="4">
        <f t="shared" si="554"/>
        <v>47745.842138722372</v>
      </c>
      <c r="J2986" s="25">
        <f t="shared" si="561"/>
        <v>53639.498209357014</v>
      </c>
      <c r="K2986" s="15">
        <f t="shared" si="555"/>
        <v>53590.24428029947</v>
      </c>
      <c r="L2986" s="36">
        <f t="shared" si="556"/>
        <v>-5888.2442802994701</v>
      </c>
      <c r="M2986" s="36">
        <f t="shared" si="557"/>
        <v>5888.2442802994701</v>
      </c>
      <c r="N2986" s="36">
        <f t="shared" si="558"/>
        <v>0.12343810071484361</v>
      </c>
      <c r="O2986" s="36">
        <f t="shared" si="559"/>
        <v>34671420.704479426</v>
      </c>
      <c r="P2986" s="35">
        <f t="shared" si="562"/>
        <v>34671420.704479426</v>
      </c>
    </row>
    <row r="2987" spans="1:16" ht="17" x14ac:dyDescent="0.4">
      <c r="A2987" s="1">
        <v>2986</v>
      </c>
      <c r="B2987" s="21">
        <v>42799</v>
      </c>
      <c r="C2987" s="43">
        <v>2</v>
      </c>
      <c r="D2987" s="24">
        <v>43956</v>
      </c>
      <c r="E2987" s="25">
        <f t="shared" si="563"/>
        <v>49442.5</v>
      </c>
      <c r="F2987" s="25">
        <f t="shared" si="564"/>
        <v>49469.5</v>
      </c>
      <c r="G2987" s="25">
        <f t="shared" si="553"/>
        <v>0.88854748885677037</v>
      </c>
      <c r="H2987" s="25">
        <f t="shared" si="560"/>
        <v>0.99903006100488578</v>
      </c>
      <c r="I2987" s="4">
        <f t="shared" si="554"/>
        <v>43998.676031616465</v>
      </c>
      <c r="J2987" s="25">
        <f t="shared" si="561"/>
        <v>53640.038875419858</v>
      </c>
      <c r="K2987" s="15">
        <f t="shared" si="555"/>
        <v>53588.011310015143</v>
      </c>
      <c r="L2987" s="36">
        <f t="shared" si="556"/>
        <v>-9632.011310015143</v>
      </c>
      <c r="M2987" s="36">
        <f t="shared" si="557"/>
        <v>9632.011310015143</v>
      </c>
      <c r="N2987" s="36">
        <f t="shared" si="558"/>
        <v>0.21912847643132094</v>
      </c>
      <c r="O2987" s="36">
        <f t="shared" si="559"/>
        <v>92775641.876259625</v>
      </c>
      <c r="P2987" s="35">
        <f t="shared" si="562"/>
        <v>92775641.876259625</v>
      </c>
    </row>
    <row r="2988" spans="1:16" ht="17" x14ac:dyDescent="0.4">
      <c r="A2988" s="1">
        <v>2987</v>
      </c>
      <c r="B2988" s="21">
        <v>42800</v>
      </c>
      <c r="C2988" s="43">
        <v>3</v>
      </c>
      <c r="D2988" s="24">
        <v>52112</v>
      </c>
      <c r="E2988" s="25">
        <f t="shared" si="563"/>
        <v>49496.5</v>
      </c>
      <c r="F2988" s="25">
        <f t="shared" si="564"/>
        <v>50358.75</v>
      </c>
      <c r="G2988" s="25">
        <f t="shared" si="553"/>
        <v>1.0348152009333036</v>
      </c>
      <c r="H2988" s="25">
        <f t="shared" si="560"/>
        <v>1.0006656594296783</v>
      </c>
      <c r="I2988" s="4">
        <f t="shared" si="554"/>
        <v>52077.334231396359</v>
      </c>
      <c r="J2988" s="25">
        <f t="shared" si="561"/>
        <v>53640.579541482701</v>
      </c>
      <c r="K2988" s="15">
        <f t="shared" si="555"/>
        <v>53676.285899067901</v>
      </c>
      <c r="L2988" s="36">
        <f t="shared" si="556"/>
        <v>-1564.2858990679015</v>
      </c>
      <c r="M2988" s="36">
        <f t="shared" si="557"/>
        <v>1564.2858990679015</v>
      </c>
      <c r="N2988" s="36">
        <f t="shared" si="558"/>
        <v>3.0017767482881132E-2</v>
      </c>
      <c r="O2988" s="36">
        <f t="shared" si="559"/>
        <v>2446990.3740226729</v>
      </c>
      <c r="P2988" s="35">
        <f t="shared" si="562"/>
        <v>2446990.3740226729</v>
      </c>
    </row>
    <row r="2989" spans="1:16" ht="17" x14ac:dyDescent="0.4">
      <c r="A2989" s="1">
        <v>2988</v>
      </c>
      <c r="B2989" s="21">
        <v>42801</v>
      </c>
      <c r="C2989" s="43">
        <v>4</v>
      </c>
      <c r="D2989" s="24">
        <v>54216</v>
      </c>
      <c r="E2989" s="25">
        <f t="shared" si="563"/>
        <v>51221</v>
      </c>
      <c r="F2989" s="25">
        <f t="shared" si="564"/>
        <v>51171.25</v>
      </c>
      <c r="G2989" s="25">
        <f t="shared" ref="G2989:G3052" si="565">D2989/F2989</f>
        <v>1.0595011847472946</v>
      </c>
      <c r="H2989" s="25">
        <f t="shared" si="560"/>
        <v>1.0012225194949984</v>
      </c>
      <c r="I2989" s="4">
        <f t="shared" ref="I2989:I3052" si="566">D2989/H2989</f>
        <v>54149.800812856003</v>
      </c>
      <c r="J2989" s="25">
        <f t="shared" si="561"/>
        <v>53641.120207545544</v>
      </c>
      <c r="K2989" s="15">
        <f t="shared" ref="K2989:K3052" si="567">H2989*J2989</f>
        <v>53706.697522732822</v>
      </c>
      <c r="L2989" s="36">
        <f t="shared" ref="L2989:L3052" si="568">D2989-K2989</f>
        <v>509.30247726717789</v>
      </c>
      <c r="M2989" s="36">
        <f t="shared" ref="M2989:M3052" si="569">ABS(L2989)</f>
        <v>509.30247726717789</v>
      </c>
      <c r="N2989" s="36">
        <f t="shared" ref="N2989:N3052" si="570">M2989/D2989</f>
        <v>9.3939515505972026E-3</v>
      </c>
      <c r="O2989" s="36">
        <f t="shared" ref="O2989:O3052" si="571">L2989^2</f>
        <v>259389.01335048425</v>
      </c>
      <c r="P2989" s="35">
        <f t="shared" si="562"/>
        <v>259389.01335048425</v>
      </c>
    </row>
    <row r="2990" spans="1:16" ht="17" x14ac:dyDescent="0.4">
      <c r="A2990" s="1">
        <v>2989</v>
      </c>
      <c r="B2990" s="21">
        <v>42802</v>
      </c>
      <c r="C2990" s="43">
        <v>1</v>
      </c>
      <c r="D2990" s="24">
        <v>54600</v>
      </c>
      <c r="E2990" s="25">
        <f t="shared" si="563"/>
        <v>51121.5</v>
      </c>
      <c r="F2990" s="25">
        <f t="shared" si="564"/>
        <v>51308</v>
      </c>
      <c r="G2990" s="25">
        <f t="shared" si="565"/>
        <v>1.0641615342636626</v>
      </c>
      <c r="H2990" s="25">
        <f t="shared" si="560"/>
        <v>0.99908176007043725</v>
      </c>
      <c r="I2990" s="4">
        <f t="shared" si="566"/>
        <v>54650.181979251218</v>
      </c>
      <c r="J2990" s="25">
        <f t="shared" si="561"/>
        <v>53641.660873608394</v>
      </c>
      <c r="K2990" s="15">
        <f t="shared" si="567"/>
        <v>53592.404958706182</v>
      </c>
      <c r="L2990" s="36">
        <f t="shared" si="568"/>
        <v>1007.5950412938182</v>
      </c>
      <c r="M2990" s="36">
        <f t="shared" si="569"/>
        <v>1007.5950412938182</v>
      </c>
      <c r="N2990" s="36">
        <f t="shared" si="570"/>
        <v>1.8454121635417917E-2</v>
      </c>
      <c r="O2990" s="36">
        <f t="shared" si="571"/>
        <v>1015247.7672398912</v>
      </c>
      <c r="P2990" s="35">
        <f t="shared" si="562"/>
        <v>1015247.7672398912</v>
      </c>
    </row>
    <row r="2991" spans="1:16" ht="17" x14ac:dyDescent="0.4">
      <c r="A2991" s="1">
        <v>2990</v>
      </c>
      <c r="B2991" s="21">
        <v>42803</v>
      </c>
      <c r="C2991" s="43">
        <v>2</v>
      </c>
      <c r="D2991" s="24">
        <v>43558</v>
      </c>
      <c r="E2991" s="25">
        <f t="shared" si="563"/>
        <v>51494.5</v>
      </c>
      <c r="F2991" s="25">
        <f t="shared" si="564"/>
        <v>50669.5</v>
      </c>
      <c r="G2991" s="25">
        <f t="shared" si="565"/>
        <v>0.85964929592753037</v>
      </c>
      <c r="H2991" s="25">
        <f t="shared" si="560"/>
        <v>0.99903006100488578</v>
      </c>
      <c r="I2991" s="4">
        <f t="shared" si="566"/>
        <v>43600.28962110178</v>
      </c>
      <c r="J2991" s="25">
        <f t="shared" si="561"/>
        <v>53642.201539671238</v>
      </c>
      <c r="K2991" s="15">
        <f t="shared" si="567"/>
        <v>53590.171876614135</v>
      </c>
      <c r="L2991" s="36">
        <f t="shared" si="568"/>
        <v>-10032.171876614135</v>
      </c>
      <c r="M2991" s="36">
        <f t="shared" si="569"/>
        <v>10032.171876614135</v>
      </c>
      <c r="N2991" s="36">
        <f t="shared" si="570"/>
        <v>0.23031755077400556</v>
      </c>
      <c r="O2991" s="36">
        <f t="shared" si="571"/>
        <v>100644472.56192757</v>
      </c>
      <c r="P2991" s="35">
        <f t="shared" si="562"/>
        <v>100644472.56192757</v>
      </c>
    </row>
    <row r="2992" spans="1:16" ht="17" x14ac:dyDescent="0.4">
      <c r="A2992" s="1">
        <v>2991</v>
      </c>
      <c r="B2992" s="21">
        <v>42804</v>
      </c>
      <c r="C2992" s="43">
        <v>3</v>
      </c>
      <c r="D2992" s="24">
        <v>53604</v>
      </c>
      <c r="E2992" s="25">
        <f t="shared" si="563"/>
        <v>49844.5</v>
      </c>
      <c r="F2992" s="25">
        <f t="shared" si="564"/>
        <v>48464.75</v>
      </c>
      <c r="G2992" s="25">
        <f t="shared" si="565"/>
        <v>1.1060409885535363</v>
      </c>
      <c r="H2992" s="25">
        <f t="shared" si="560"/>
        <v>1.0006656594296783</v>
      </c>
      <c r="I2992" s="4">
        <f t="shared" si="566"/>
        <v>53568.341728196392</v>
      </c>
      <c r="J2992" s="25">
        <f t="shared" si="561"/>
        <v>53642.742205734081</v>
      </c>
      <c r="K2992" s="15">
        <f t="shared" si="567"/>
        <v>53678.450002917132</v>
      </c>
      <c r="L2992" s="36">
        <f t="shared" si="568"/>
        <v>-74.450002917132224</v>
      </c>
      <c r="M2992" s="36">
        <f t="shared" si="569"/>
        <v>74.450002917132224</v>
      </c>
      <c r="N2992" s="36">
        <f t="shared" si="570"/>
        <v>1.3888889433089364E-3</v>
      </c>
      <c r="O2992" s="36">
        <f t="shared" si="571"/>
        <v>5542.8029343609969</v>
      </c>
      <c r="P2992" s="35">
        <f t="shared" si="562"/>
        <v>5542.8029343609969</v>
      </c>
    </row>
    <row r="2993" spans="1:16" ht="17" x14ac:dyDescent="0.4">
      <c r="A2993" s="1">
        <v>2992</v>
      </c>
      <c r="B2993" s="21">
        <v>42805</v>
      </c>
      <c r="C2993" s="43">
        <v>4</v>
      </c>
      <c r="D2993" s="24">
        <v>47616</v>
      </c>
      <c r="E2993" s="25">
        <f t="shared" si="563"/>
        <v>47085</v>
      </c>
      <c r="F2993" s="25">
        <f t="shared" si="564"/>
        <v>48038.375</v>
      </c>
      <c r="G2993" s="25">
        <f t="shared" si="565"/>
        <v>0.99120755021376139</v>
      </c>
      <c r="H2993" s="25">
        <f t="shared" si="560"/>
        <v>1.0012225194949984</v>
      </c>
      <c r="I2993" s="4">
        <f t="shared" si="566"/>
        <v>47557.859589511427</v>
      </c>
      <c r="J2993" s="25">
        <f t="shared" si="561"/>
        <v>53643.282871796924</v>
      </c>
      <c r="K2993" s="15">
        <f t="shared" si="567"/>
        <v>53708.862830883409</v>
      </c>
      <c r="L2993" s="36">
        <f t="shared" si="568"/>
        <v>-6092.8628308834086</v>
      </c>
      <c r="M2993" s="36">
        <f t="shared" si="569"/>
        <v>6092.8628308834086</v>
      </c>
      <c r="N2993" s="36">
        <f t="shared" si="570"/>
        <v>0.12795830878031353</v>
      </c>
      <c r="O2993" s="36">
        <f t="shared" si="571"/>
        <v>37122977.475960582</v>
      </c>
      <c r="P2993" s="35">
        <f t="shared" si="562"/>
        <v>37122977.475960582</v>
      </c>
    </row>
    <row r="2994" spans="1:16" ht="17" x14ac:dyDescent="0.4">
      <c r="A2994" s="1">
        <v>2993</v>
      </c>
      <c r="B2994" s="21">
        <v>42806</v>
      </c>
      <c r="C2994" s="43">
        <v>1</v>
      </c>
      <c r="D2994" s="24">
        <v>43562</v>
      </c>
      <c r="E2994" s="25">
        <f t="shared" si="563"/>
        <v>48991.75</v>
      </c>
      <c r="F2994" s="25">
        <f t="shared" si="564"/>
        <v>48803.5</v>
      </c>
      <c r="G2994" s="25">
        <f t="shared" si="565"/>
        <v>0.89259991598963184</v>
      </c>
      <c r="H2994" s="25">
        <f t="shared" si="560"/>
        <v>0.99908176007043725</v>
      </c>
      <c r="I2994" s="4">
        <f t="shared" si="566"/>
        <v>43602.037131504425</v>
      </c>
      <c r="J2994" s="25">
        <f t="shared" si="561"/>
        <v>53643.823537859767</v>
      </c>
      <c r="K2994" s="15">
        <f t="shared" si="567"/>
        <v>53594.565637112886</v>
      </c>
      <c r="L2994" s="36">
        <f t="shared" si="568"/>
        <v>-10032.565637112886</v>
      </c>
      <c r="M2994" s="36">
        <f t="shared" si="569"/>
        <v>10032.565637112886</v>
      </c>
      <c r="N2994" s="36">
        <f t="shared" si="570"/>
        <v>0.230305441373511</v>
      </c>
      <c r="O2994" s="36">
        <f t="shared" si="571"/>
        <v>100652373.26297829</v>
      </c>
      <c r="P2994" s="35">
        <f t="shared" si="562"/>
        <v>100652373.26297829</v>
      </c>
    </row>
    <row r="2995" spans="1:16" ht="17" x14ac:dyDescent="0.4">
      <c r="A2995" s="1">
        <v>2994</v>
      </c>
      <c r="B2995" s="21">
        <v>42807</v>
      </c>
      <c r="C2995" s="43">
        <v>2</v>
      </c>
      <c r="D2995" s="24">
        <v>51185</v>
      </c>
      <c r="E2995" s="25">
        <f t="shared" si="563"/>
        <v>48615.25</v>
      </c>
      <c r="F2995" s="25">
        <f t="shared" si="564"/>
        <v>49074.125</v>
      </c>
      <c r="G2995" s="25">
        <f t="shared" si="565"/>
        <v>1.0430140119665914</v>
      </c>
      <c r="H2995" s="25">
        <f t="shared" si="560"/>
        <v>0.99903006100488578</v>
      </c>
      <c r="I2995" s="4">
        <f t="shared" si="566"/>
        <v>51234.694528125598</v>
      </c>
      <c r="J2995" s="25">
        <f t="shared" si="561"/>
        <v>53644.364203922618</v>
      </c>
      <c r="K2995" s="15">
        <f t="shared" si="567"/>
        <v>53592.332443213127</v>
      </c>
      <c r="L2995" s="36">
        <f t="shared" si="568"/>
        <v>-2407.3324432131267</v>
      </c>
      <c r="M2995" s="36">
        <f t="shared" si="569"/>
        <v>2407.3324432131267</v>
      </c>
      <c r="N2995" s="36">
        <f t="shared" si="570"/>
        <v>4.7031990685027385E-2</v>
      </c>
      <c r="O2995" s="36">
        <f t="shared" si="571"/>
        <v>5795249.4921464818</v>
      </c>
      <c r="P2995" s="35">
        <f t="shared" si="562"/>
        <v>5795249.4921464818</v>
      </c>
    </row>
    <row r="2996" spans="1:16" ht="17" x14ac:dyDescent="0.4">
      <c r="A2996" s="1">
        <v>2995</v>
      </c>
      <c r="B2996" s="21">
        <v>42808</v>
      </c>
      <c r="C2996" s="43">
        <v>3</v>
      </c>
      <c r="D2996" s="24">
        <v>52098</v>
      </c>
      <c r="E2996" s="25">
        <f t="shared" si="563"/>
        <v>49533</v>
      </c>
      <c r="F2996" s="25">
        <f t="shared" si="564"/>
        <v>49242.375</v>
      </c>
      <c r="G2996" s="25">
        <f t="shared" si="565"/>
        <v>1.0579912118373658</v>
      </c>
      <c r="H2996" s="25">
        <f t="shared" si="560"/>
        <v>1.0006656594296783</v>
      </c>
      <c r="I2996" s="4">
        <f t="shared" si="566"/>
        <v>52063.343544429066</v>
      </c>
      <c r="J2996" s="25">
        <f t="shared" si="561"/>
        <v>53644.904869985461</v>
      </c>
      <c r="K2996" s="15">
        <f t="shared" si="567"/>
        <v>53680.614106766363</v>
      </c>
      <c r="L2996" s="36">
        <f t="shared" si="568"/>
        <v>-1582.614106766363</v>
      </c>
      <c r="M2996" s="36">
        <f t="shared" si="569"/>
        <v>1582.614106766363</v>
      </c>
      <c r="N2996" s="36">
        <f t="shared" si="570"/>
        <v>3.0377636507473663E-2</v>
      </c>
      <c r="O2996" s="36">
        <f t="shared" si="571"/>
        <v>2504667.4109358927</v>
      </c>
      <c r="P2996" s="35">
        <f t="shared" si="562"/>
        <v>2504667.4109358927</v>
      </c>
    </row>
    <row r="2997" spans="1:16" ht="17" x14ac:dyDescent="0.4">
      <c r="A2997" s="1">
        <v>2996</v>
      </c>
      <c r="B2997" s="21">
        <v>42809</v>
      </c>
      <c r="C2997" s="43">
        <v>4</v>
      </c>
      <c r="D2997" s="24">
        <v>51287</v>
      </c>
      <c r="E2997" s="25">
        <f t="shared" si="563"/>
        <v>48951.75</v>
      </c>
      <c r="F2997" s="25">
        <f t="shared" si="564"/>
        <v>48963.125</v>
      </c>
      <c r="G2997" s="25">
        <f t="shared" si="565"/>
        <v>1.0474617377873654</v>
      </c>
      <c r="H2997" s="25">
        <f t="shared" si="560"/>
        <v>1.0012225194949984</v>
      </c>
      <c r="I2997" s="4">
        <f t="shared" si="566"/>
        <v>51224.377200253541</v>
      </c>
      <c r="J2997" s="25">
        <f t="shared" si="561"/>
        <v>53645.445536048304</v>
      </c>
      <c r="K2997" s="15">
        <f t="shared" si="567"/>
        <v>53711.028139034002</v>
      </c>
      <c r="L2997" s="36">
        <f t="shared" si="568"/>
        <v>-2424.0281390340024</v>
      </c>
      <c r="M2997" s="36">
        <f t="shared" si="569"/>
        <v>2424.0281390340024</v>
      </c>
      <c r="N2997" s="36">
        <f t="shared" si="570"/>
        <v>4.7263987736346491E-2</v>
      </c>
      <c r="O2997" s="36">
        <f t="shared" si="571"/>
        <v>5875912.4188286485</v>
      </c>
      <c r="P2997" s="35">
        <f t="shared" si="562"/>
        <v>5875912.4188286485</v>
      </c>
    </row>
    <row r="2998" spans="1:16" ht="17" x14ac:dyDescent="0.4">
      <c r="A2998" s="1">
        <v>2997</v>
      </c>
      <c r="B2998" s="21">
        <v>42810</v>
      </c>
      <c r="C2998" s="43">
        <v>1</v>
      </c>
      <c r="D2998" s="24">
        <v>41237</v>
      </c>
      <c r="E2998" s="25">
        <f t="shared" si="563"/>
        <v>48974.5</v>
      </c>
      <c r="F2998" s="25">
        <f t="shared" si="564"/>
        <v>48213.5</v>
      </c>
      <c r="G2998" s="25">
        <f t="shared" si="565"/>
        <v>0.85529986414593429</v>
      </c>
      <c r="H2998" s="25">
        <f t="shared" si="560"/>
        <v>0.99908176007043725</v>
      </c>
      <c r="I2998" s="4">
        <f t="shared" si="566"/>
        <v>41274.900261508839</v>
      </c>
      <c r="J2998" s="25">
        <f t="shared" si="561"/>
        <v>53645.986202111148</v>
      </c>
      <c r="K2998" s="15">
        <f t="shared" si="567"/>
        <v>53596.726315519598</v>
      </c>
      <c r="L2998" s="36">
        <f t="shared" si="568"/>
        <v>-12359.726315519598</v>
      </c>
      <c r="M2998" s="36">
        <f t="shared" si="569"/>
        <v>12359.726315519598</v>
      </c>
      <c r="N2998" s="36">
        <f t="shared" si="570"/>
        <v>0.2997241873928656</v>
      </c>
      <c r="O2998" s="36">
        <f t="shared" si="571"/>
        <v>152762834.59454766</v>
      </c>
      <c r="P2998" s="35">
        <f t="shared" si="562"/>
        <v>152762834.59454766</v>
      </c>
    </row>
    <row r="2999" spans="1:16" ht="17" x14ac:dyDescent="0.4">
      <c r="A2999" s="1">
        <v>2998</v>
      </c>
      <c r="B2999" s="21">
        <v>42811</v>
      </c>
      <c r="C2999" s="43">
        <v>2</v>
      </c>
      <c r="D2999" s="24">
        <v>51276</v>
      </c>
      <c r="E2999" s="25">
        <f t="shared" si="563"/>
        <v>47452.5</v>
      </c>
      <c r="F2999" s="25">
        <f t="shared" si="564"/>
        <v>46319.125</v>
      </c>
      <c r="G2999" s="25">
        <f t="shared" si="565"/>
        <v>1.1070157305432691</v>
      </c>
      <c r="H2999" s="25">
        <f t="shared" si="560"/>
        <v>0.99903006100488578</v>
      </c>
      <c r="I2999" s="4">
        <f t="shared" si="566"/>
        <v>51325.782878268401</v>
      </c>
      <c r="J2999" s="25">
        <f t="shared" si="561"/>
        <v>53646.526868173991</v>
      </c>
      <c r="K2999" s="15">
        <f t="shared" si="567"/>
        <v>53594.493009812104</v>
      </c>
      <c r="L2999" s="36">
        <f t="shared" si="568"/>
        <v>-2318.493009812104</v>
      </c>
      <c r="M2999" s="36">
        <f t="shared" si="569"/>
        <v>2318.493009812104</v>
      </c>
      <c r="N2999" s="36">
        <f t="shared" si="570"/>
        <v>4.5215949173338481E-2</v>
      </c>
      <c r="O2999" s="36">
        <f t="shared" si="571"/>
        <v>5375409.8365475889</v>
      </c>
      <c r="P2999" s="35">
        <f t="shared" si="562"/>
        <v>5375409.8365475889</v>
      </c>
    </row>
    <row r="3000" spans="1:16" ht="17" x14ac:dyDescent="0.4">
      <c r="A3000" s="1">
        <v>2999</v>
      </c>
      <c r="B3000" s="21">
        <v>42812</v>
      </c>
      <c r="C3000" s="43">
        <v>3</v>
      </c>
      <c r="D3000" s="24">
        <v>46010</v>
      </c>
      <c r="E3000" s="25">
        <f t="shared" si="563"/>
        <v>45185.75</v>
      </c>
      <c r="F3000" s="25">
        <f t="shared" si="564"/>
        <v>45944.125</v>
      </c>
      <c r="G3000" s="25">
        <f t="shared" si="565"/>
        <v>1.0014338068251381</v>
      </c>
      <c r="H3000" s="25">
        <f t="shared" si="560"/>
        <v>1.0006656594296783</v>
      </c>
      <c r="I3000" s="4">
        <f t="shared" si="566"/>
        <v>45979.393383223571</v>
      </c>
      <c r="J3000" s="25">
        <f t="shared" si="561"/>
        <v>53647.067534236834</v>
      </c>
      <c r="K3000" s="15">
        <f t="shared" si="567"/>
        <v>53682.778210615586</v>
      </c>
      <c r="L3000" s="36">
        <f t="shared" si="568"/>
        <v>-7672.7782106155864</v>
      </c>
      <c r="M3000" s="36">
        <f t="shared" si="569"/>
        <v>7672.7782106155864</v>
      </c>
      <c r="N3000" s="36">
        <f t="shared" si="570"/>
        <v>0.1667632734322014</v>
      </c>
      <c r="O3000" s="36">
        <f t="shared" si="571"/>
        <v>58871525.46929732</v>
      </c>
      <c r="P3000" s="35">
        <f t="shared" si="562"/>
        <v>58871525.46929732</v>
      </c>
    </row>
    <row r="3001" spans="1:16" ht="17" x14ac:dyDescent="0.4">
      <c r="A3001" s="1">
        <v>3000</v>
      </c>
      <c r="B3001" s="21">
        <v>42813</v>
      </c>
      <c r="C3001" s="43">
        <v>4</v>
      </c>
      <c r="D3001" s="24">
        <v>42220</v>
      </c>
      <c r="E3001" s="25">
        <f t="shared" si="563"/>
        <v>46702.5</v>
      </c>
      <c r="F3001" s="25">
        <f t="shared" si="564"/>
        <v>47025.625</v>
      </c>
      <c r="G3001" s="25">
        <f t="shared" si="565"/>
        <v>0.89780837575258166</v>
      </c>
      <c r="H3001" s="25">
        <f t="shared" si="560"/>
        <v>1.0012225194949984</v>
      </c>
      <c r="I3001" s="4">
        <f t="shared" si="566"/>
        <v>42168.448249940615</v>
      </c>
      <c r="J3001" s="25">
        <f t="shared" si="561"/>
        <v>53647.608200299685</v>
      </c>
      <c r="K3001" s="15">
        <f t="shared" si="567"/>
        <v>53713.193447184589</v>
      </c>
      <c r="L3001" s="36">
        <f t="shared" si="568"/>
        <v>-11493.193447184589</v>
      </c>
      <c r="M3001" s="36">
        <f t="shared" si="569"/>
        <v>11493.193447184589</v>
      </c>
      <c r="N3001" s="36">
        <f t="shared" si="570"/>
        <v>0.27222154067230198</v>
      </c>
      <c r="O3001" s="36">
        <f t="shared" si="571"/>
        <v>132093495.61440678</v>
      </c>
      <c r="P3001" s="35">
        <f t="shared" si="562"/>
        <v>132093495.61440678</v>
      </c>
    </row>
    <row r="3002" spans="1:16" ht="17" x14ac:dyDescent="0.4">
      <c r="A3002" s="1">
        <v>3001</v>
      </c>
      <c r="B3002" s="21">
        <v>42814</v>
      </c>
      <c r="C3002" s="43">
        <v>1</v>
      </c>
      <c r="D3002" s="24">
        <v>47304</v>
      </c>
      <c r="E3002" s="25">
        <f t="shared" si="563"/>
        <v>47348.75</v>
      </c>
      <c r="F3002" s="25">
        <f t="shared" si="564"/>
        <v>48495.375</v>
      </c>
      <c r="G3002" s="25">
        <f t="shared" si="565"/>
        <v>0.97543322430231749</v>
      </c>
      <c r="H3002" s="25">
        <f t="shared" si="560"/>
        <v>0.99908176007043725</v>
      </c>
      <c r="I3002" s="4">
        <f t="shared" si="566"/>
        <v>47347.476343342481</v>
      </c>
      <c r="J3002" s="25">
        <f t="shared" si="561"/>
        <v>53648.148866362528</v>
      </c>
      <c r="K3002" s="15">
        <f t="shared" si="567"/>
        <v>53598.88699392631</v>
      </c>
      <c r="L3002" s="36">
        <f t="shared" si="568"/>
        <v>-6294.8869939263095</v>
      </c>
      <c r="M3002" s="36">
        <f t="shared" si="569"/>
        <v>6294.8869939263095</v>
      </c>
      <c r="N3002" s="36">
        <f t="shared" si="570"/>
        <v>0.13307303809247228</v>
      </c>
      <c r="O3002" s="36">
        <f t="shared" si="571"/>
        <v>39625602.266302608</v>
      </c>
      <c r="P3002" s="35">
        <f t="shared" si="562"/>
        <v>39625602.266302608</v>
      </c>
    </row>
    <row r="3003" spans="1:16" ht="17" x14ac:dyDescent="0.4">
      <c r="A3003" s="1">
        <v>3002</v>
      </c>
      <c r="B3003" s="21">
        <v>42815</v>
      </c>
      <c r="C3003" s="43">
        <v>2</v>
      </c>
      <c r="D3003" s="24">
        <v>53861</v>
      </c>
      <c r="E3003" s="25">
        <f t="shared" si="563"/>
        <v>49642</v>
      </c>
      <c r="F3003" s="25">
        <f t="shared" si="564"/>
        <v>49731.625</v>
      </c>
      <c r="G3003" s="25">
        <f t="shared" si="565"/>
        <v>1.0830331805968536</v>
      </c>
      <c r="H3003" s="25">
        <f t="shared" si="560"/>
        <v>0.99903006100488578</v>
      </c>
      <c r="I3003" s="4">
        <f t="shared" si="566"/>
        <v>53913.292604852446</v>
      </c>
      <c r="J3003" s="25">
        <f t="shared" si="561"/>
        <v>53648.689532425371</v>
      </c>
      <c r="K3003" s="15">
        <f t="shared" si="567"/>
        <v>53596.653576411096</v>
      </c>
      <c r="L3003" s="36">
        <f t="shared" si="568"/>
        <v>264.34642358890414</v>
      </c>
      <c r="M3003" s="36">
        <f t="shared" si="569"/>
        <v>264.34642358890414</v>
      </c>
      <c r="N3003" s="36">
        <f t="shared" si="570"/>
        <v>4.9079375353020581E-3</v>
      </c>
      <c r="O3003" s="36">
        <f t="shared" si="571"/>
        <v>69879.031664244336</v>
      </c>
      <c r="P3003" s="35">
        <f t="shared" si="562"/>
        <v>69879.031664244336</v>
      </c>
    </row>
    <row r="3004" spans="1:16" ht="17" x14ac:dyDescent="0.4">
      <c r="A3004" s="1">
        <v>3003</v>
      </c>
      <c r="B3004" s="21">
        <v>42816</v>
      </c>
      <c r="C3004" s="43">
        <v>3</v>
      </c>
      <c r="D3004" s="24">
        <v>55183</v>
      </c>
      <c r="E3004" s="25">
        <f t="shared" si="563"/>
        <v>49821.25</v>
      </c>
      <c r="F3004" s="25">
        <f t="shared" si="564"/>
        <v>50474.75</v>
      </c>
      <c r="G3004" s="25">
        <f t="shared" si="565"/>
        <v>1.0932793129237885</v>
      </c>
      <c r="H3004" s="25">
        <f t="shared" si="560"/>
        <v>1.0006656594296783</v>
      </c>
      <c r="I3004" s="4">
        <f t="shared" si="566"/>
        <v>55146.291351150321</v>
      </c>
      <c r="J3004" s="25">
        <f t="shared" si="561"/>
        <v>53649.230198488214</v>
      </c>
      <c r="K3004" s="15">
        <f t="shared" si="567"/>
        <v>53684.942314464824</v>
      </c>
      <c r="L3004" s="36">
        <f t="shared" si="568"/>
        <v>1498.0576855351756</v>
      </c>
      <c r="M3004" s="36">
        <f t="shared" si="569"/>
        <v>1498.0576855351756</v>
      </c>
      <c r="N3004" s="36">
        <f t="shared" si="570"/>
        <v>2.7147086703063907E-2</v>
      </c>
      <c r="O3004" s="36">
        <f t="shared" si="571"/>
        <v>2244176.8291910067</v>
      </c>
      <c r="P3004" s="35">
        <f t="shared" si="562"/>
        <v>2244176.8291910067</v>
      </c>
    </row>
    <row r="3005" spans="1:16" ht="17" x14ac:dyDescent="0.4">
      <c r="A3005" s="1">
        <v>3004</v>
      </c>
      <c r="B3005" s="21">
        <v>42817</v>
      </c>
      <c r="C3005" s="43">
        <v>4</v>
      </c>
      <c r="D3005" s="24">
        <v>42937</v>
      </c>
      <c r="E3005" s="25">
        <f t="shared" si="563"/>
        <v>51128.25</v>
      </c>
      <c r="F3005" s="25">
        <f t="shared" si="564"/>
        <v>50207.125</v>
      </c>
      <c r="G3005" s="25">
        <f t="shared" si="565"/>
        <v>0.85519734499834432</v>
      </c>
      <c r="H3005" s="25">
        <f t="shared" si="560"/>
        <v>1.0012225194949984</v>
      </c>
      <c r="I3005" s="4">
        <f t="shared" si="566"/>
        <v>42884.572773749416</v>
      </c>
      <c r="J3005" s="25">
        <f t="shared" si="561"/>
        <v>53649.770864551057</v>
      </c>
      <c r="K3005" s="15">
        <f t="shared" si="567"/>
        <v>53715.358755335168</v>
      </c>
      <c r="L3005" s="36">
        <f t="shared" si="568"/>
        <v>-10778.358755335168</v>
      </c>
      <c r="M3005" s="36">
        <f t="shared" si="569"/>
        <v>10778.358755335168</v>
      </c>
      <c r="N3005" s="36">
        <f t="shared" si="570"/>
        <v>0.25102729010725405</v>
      </c>
      <c r="O3005" s="36">
        <f t="shared" si="571"/>
        <v>116173017.45871027</v>
      </c>
      <c r="P3005" s="35">
        <f t="shared" si="562"/>
        <v>116173017.45871027</v>
      </c>
    </row>
    <row r="3006" spans="1:16" ht="17" x14ac:dyDescent="0.4">
      <c r="A3006" s="1">
        <v>3005</v>
      </c>
      <c r="B3006" s="21">
        <v>42818</v>
      </c>
      <c r="C3006" s="43">
        <v>1</v>
      </c>
      <c r="D3006" s="24">
        <v>52532</v>
      </c>
      <c r="E3006" s="25">
        <f t="shared" si="563"/>
        <v>49286</v>
      </c>
      <c r="F3006" s="25">
        <f t="shared" si="564"/>
        <v>47375.25</v>
      </c>
      <c r="G3006" s="25">
        <f t="shared" si="565"/>
        <v>1.1088490298204232</v>
      </c>
      <c r="H3006" s="25">
        <f t="shared" si="560"/>
        <v>0.99908176007043725</v>
      </c>
      <c r="I3006" s="4">
        <f t="shared" si="566"/>
        <v>52580.281313809981</v>
      </c>
      <c r="J3006" s="25">
        <f t="shared" si="561"/>
        <v>53650.311530613908</v>
      </c>
      <c r="K3006" s="15">
        <f t="shared" si="567"/>
        <v>53601.047672333021</v>
      </c>
      <c r="L3006" s="36">
        <f t="shared" si="568"/>
        <v>-1069.0476723330212</v>
      </c>
      <c r="M3006" s="36">
        <f t="shared" si="569"/>
        <v>1069.0476723330212</v>
      </c>
      <c r="N3006" s="36">
        <f t="shared" si="570"/>
        <v>2.035040874767801E-2</v>
      </c>
      <c r="O3006" s="36">
        <f t="shared" si="571"/>
        <v>1142862.9257206507</v>
      </c>
      <c r="P3006" s="35">
        <f t="shared" si="562"/>
        <v>1142862.9257206507</v>
      </c>
    </row>
    <row r="3007" spans="1:16" ht="17" x14ac:dyDescent="0.4">
      <c r="A3007" s="1">
        <v>3006</v>
      </c>
      <c r="B3007" s="21">
        <v>42819</v>
      </c>
      <c r="C3007" s="43">
        <v>2</v>
      </c>
      <c r="D3007" s="24">
        <v>46492</v>
      </c>
      <c r="E3007" s="25">
        <f t="shared" si="563"/>
        <v>45464.5</v>
      </c>
      <c r="F3007" s="25">
        <f t="shared" si="564"/>
        <v>46318.375</v>
      </c>
      <c r="G3007" s="25">
        <f t="shared" si="565"/>
        <v>1.0037485123344676</v>
      </c>
      <c r="H3007" s="25">
        <f t="shared" si="560"/>
        <v>0.99903006100488578</v>
      </c>
      <c r="I3007" s="4">
        <f t="shared" si="566"/>
        <v>46537.138185046693</v>
      </c>
      <c r="J3007" s="25">
        <f t="shared" si="561"/>
        <v>53650.852196676751</v>
      </c>
      <c r="K3007" s="15">
        <f t="shared" si="567"/>
        <v>53598.814143010088</v>
      </c>
      <c r="L3007" s="36">
        <f t="shared" si="568"/>
        <v>-7106.8141430100877</v>
      </c>
      <c r="M3007" s="36">
        <f t="shared" si="569"/>
        <v>7106.8141430100877</v>
      </c>
      <c r="N3007" s="36">
        <f t="shared" si="570"/>
        <v>0.15286101142153677</v>
      </c>
      <c r="O3007" s="36">
        <f t="shared" si="571"/>
        <v>50506807.263288207</v>
      </c>
      <c r="P3007" s="35">
        <f t="shared" si="562"/>
        <v>50506807.263288207</v>
      </c>
    </row>
    <row r="3008" spans="1:16" ht="17" x14ac:dyDescent="0.4">
      <c r="A3008" s="1">
        <v>3007</v>
      </c>
      <c r="B3008" s="21">
        <v>42820</v>
      </c>
      <c r="C3008" s="43">
        <v>3</v>
      </c>
      <c r="D3008" s="24">
        <v>39897</v>
      </c>
      <c r="E3008" s="25">
        <f t="shared" si="563"/>
        <v>47172.25</v>
      </c>
      <c r="F3008" s="25">
        <f t="shared" si="564"/>
        <v>46945.625</v>
      </c>
      <c r="G3008" s="25">
        <f t="shared" si="565"/>
        <v>0.84985555096987209</v>
      </c>
      <c r="H3008" s="25">
        <f t="shared" si="560"/>
        <v>1.0006656594296783</v>
      </c>
      <c r="I3008" s="4">
        <f t="shared" si="566"/>
        <v>39870.459852433618</v>
      </c>
      <c r="J3008" s="25">
        <f t="shared" si="561"/>
        <v>53651.392862739594</v>
      </c>
      <c r="K3008" s="15">
        <f t="shared" si="567"/>
        <v>53687.106418314055</v>
      </c>
      <c r="L3008" s="36">
        <f t="shared" si="568"/>
        <v>-13790.106418314055</v>
      </c>
      <c r="M3008" s="36">
        <f t="shared" si="569"/>
        <v>13790.106418314055</v>
      </c>
      <c r="N3008" s="36">
        <f t="shared" si="570"/>
        <v>0.34564269038559431</v>
      </c>
      <c r="O3008" s="36">
        <f t="shared" si="571"/>
        <v>190167035.0284265</v>
      </c>
      <c r="P3008" s="35">
        <f t="shared" si="562"/>
        <v>190167035.0284265</v>
      </c>
    </row>
    <row r="3009" spans="1:16" ht="17" x14ac:dyDescent="0.4">
      <c r="A3009" s="1">
        <v>3008</v>
      </c>
      <c r="B3009" s="21">
        <v>42821</v>
      </c>
      <c r="C3009" s="43">
        <v>4</v>
      </c>
      <c r="D3009" s="24">
        <v>49768</v>
      </c>
      <c r="E3009" s="25">
        <f t="shared" si="563"/>
        <v>46719</v>
      </c>
      <c r="F3009" s="25">
        <f t="shared" si="564"/>
        <v>47097.625</v>
      </c>
      <c r="G3009" s="25">
        <f t="shared" si="565"/>
        <v>1.0566987188844448</v>
      </c>
      <c r="H3009" s="25">
        <f t="shared" si="560"/>
        <v>1.0012225194949984</v>
      </c>
      <c r="I3009" s="4">
        <f t="shared" si="566"/>
        <v>49707.231939911049</v>
      </c>
      <c r="J3009" s="25">
        <f t="shared" si="561"/>
        <v>53651.933528802438</v>
      </c>
      <c r="K3009" s="15">
        <f t="shared" si="567"/>
        <v>53717.524063485755</v>
      </c>
      <c r="L3009" s="36">
        <f t="shared" si="568"/>
        <v>-3949.5240634857546</v>
      </c>
      <c r="M3009" s="36">
        <f t="shared" si="569"/>
        <v>3949.5240634857546</v>
      </c>
      <c r="N3009" s="36">
        <f t="shared" si="570"/>
        <v>7.935870566399604E-2</v>
      </c>
      <c r="O3009" s="36">
        <f t="shared" si="571"/>
        <v>15598740.328053027</v>
      </c>
      <c r="P3009" s="35">
        <f t="shared" si="562"/>
        <v>15598740.328053027</v>
      </c>
    </row>
    <row r="3010" spans="1:16" ht="17" x14ac:dyDescent="0.4">
      <c r="A3010" s="1">
        <v>3009</v>
      </c>
      <c r="B3010" s="21">
        <v>42822</v>
      </c>
      <c r="C3010" s="43">
        <v>1</v>
      </c>
      <c r="D3010" s="24">
        <v>50719</v>
      </c>
      <c r="E3010" s="25">
        <f t="shared" si="563"/>
        <v>47476.25</v>
      </c>
      <c r="F3010" s="25">
        <f t="shared" si="564"/>
        <v>46749</v>
      </c>
      <c r="G3010" s="25">
        <f t="shared" si="565"/>
        <v>1.0849216026011252</v>
      </c>
      <c r="H3010" s="25">
        <f t="shared" ref="H3010:H3073" si="572">VLOOKUP(C3010,$Q$38:$S$42,3,FALSE)</f>
        <v>0.99908176007043725</v>
      </c>
      <c r="I3010" s="4">
        <f t="shared" si="566"/>
        <v>50765.615014755356</v>
      </c>
      <c r="J3010" s="25">
        <f t="shared" si="561"/>
        <v>53652.474194865281</v>
      </c>
      <c r="K3010" s="15">
        <f t="shared" si="567"/>
        <v>53603.208350739718</v>
      </c>
      <c r="L3010" s="36">
        <f t="shared" si="568"/>
        <v>-2884.2083507397183</v>
      </c>
      <c r="M3010" s="36">
        <f t="shared" si="569"/>
        <v>2884.2083507397183</v>
      </c>
      <c r="N3010" s="36">
        <f t="shared" si="570"/>
        <v>5.6866427783270931E-2</v>
      </c>
      <c r="O3010" s="36">
        <f t="shared" si="571"/>
        <v>8318657.8104767259</v>
      </c>
      <c r="P3010" s="35">
        <f t="shared" si="562"/>
        <v>8318657.8104767259</v>
      </c>
    </row>
    <row r="3011" spans="1:16" ht="17" x14ac:dyDescent="0.4">
      <c r="A3011" s="1">
        <v>3010</v>
      </c>
      <c r="B3011" s="21">
        <v>42823</v>
      </c>
      <c r="C3011" s="43">
        <v>2</v>
      </c>
      <c r="D3011" s="24">
        <v>49521</v>
      </c>
      <c r="E3011" s="25">
        <f t="shared" si="563"/>
        <v>46021.75</v>
      </c>
      <c r="F3011" s="25">
        <f t="shared" si="564"/>
        <v>45743</v>
      </c>
      <c r="G3011" s="25">
        <f t="shared" si="565"/>
        <v>1.0825918719804124</v>
      </c>
      <c r="H3011" s="25">
        <f t="shared" si="572"/>
        <v>0.99903006100488578</v>
      </c>
      <c r="I3011" s="4">
        <f t="shared" si="566"/>
        <v>49569.078982657178</v>
      </c>
      <c r="J3011" s="25">
        <f t="shared" ref="J3011:J3074" si="573">INTERCEPT($I$2:$I$3896,$A$2:$A$3896)+SLOPE($I$2:$I$3896,$A$2:$A$3896)*A3011</f>
        <v>53653.014860928124</v>
      </c>
      <c r="K3011" s="15">
        <f t="shared" si="567"/>
        <v>53600.974709609065</v>
      </c>
      <c r="L3011" s="36">
        <f t="shared" si="568"/>
        <v>-4079.974709609065</v>
      </c>
      <c r="M3011" s="36">
        <f t="shared" si="569"/>
        <v>4079.974709609065</v>
      </c>
      <c r="N3011" s="36">
        <f t="shared" si="570"/>
        <v>8.2388778692051148E-2</v>
      </c>
      <c r="O3011" s="36">
        <f t="shared" si="571"/>
        <v>16646193.631049575</v>
      </c>
      <c r="P3011" s="35">
        <f t="shared" ref="P3011:P3074" si="574">(D3011-K3011)^2</f>
        <v>16646193.631049575</v>
      </c>
    </row>
    <row r="3012" spans="1:16" ht="17" x14ac:dyDescent="0.4">
      <c r="A3012" s="1">
        <v>3011</v>
      </c>
      <c r="B3012" s="21">
        <v>42824</v>
      </c>
      <c r="C3012" s="43">
        <v>3</v>
      </c>
      <c r="D3012" s="24">
        <v>34079</v>
      </c>
      <c r="E3012" s="25">
        <f t="shared" si="563"/>
        <v>45464.25</v>
      </c>
      <c r="F3012" s="25">
        <f t="shared" si="564"/>
        <v>45201.125</v>
      </c>
      <c r="G3012" s="25">
        <f t="shared" si="565"/>
        <v>0.75394141185645269</v>
      </c>
      <c r="H3012" s="25">
        <f t="shared" si="572"/>
        <v>1.0006656594296783</v>
      </c>
      <c r="I3012" s="4">
        <f t="shared" si="566"/>
        <v>34056.330082740184</v>
      </c>
      <c r="J3012" s="25">
        <f t="shared" si="573"/>
        <v>53653.555526990975</v>
      </c>
      <c r="K3012" s="15">
        <f t="shared" si="567"/>
        <v>53689.270522163286</v>
      </c>
      <c r="L3012" s="36">
        <f t="shared" si="568"/>
        <v>-19610.270522163286</v>
      </c>
      <c r="M3012" s="36">
        <f t="shared" si="569"/>
        <v>19610.270522163286</v>
      </c>
      <c r="N3012" s="36">
        <f t="shared" si="570"/>
        <v>0.57543562082699862</v>
      </c>
      <c r="O3012" s="36">
        <f t="shared" si="571"/>
        <v>384562709.95242631</v>
      </c>
      <c r="P3012" s="35">
        <f t="shared" si="574"/>
        <v>384562709.95242631</v>
      </c>
    </row>
    <row r="3013" spans="1:16" ht="17" x14ac:dyDescent="0.4">
      <c r="A3013" s="1">
        <v>3012</v>
      </c>
      <c r="B3013" s="21">
        <v>42825</v>
      </c>
      <c r="C3013" s="43">
        <v>4</v>
      </c>
      <c r="D3013" s="24">
        <v>47538</v>
      </c>
      <c r="E3013" s="25">
        <f t="shared" ref="E3013:E3076" si="575">AVERAGE(D3011:D3014)</f>
        <v>44938</v>
      </c>
      <c r="F3013" s="25">
        <f t="shared" ref="F3013:F3076" si="576">AVERAGE(E3013:E3014)</f>
        <v>44252.5</v>
      </c>
      <c r="G3013" s="25">
        <f t="shared" si="565"/>
        <v>1.0742443929721486</v>
      </c>
      <c r="H3013" s="25">
        <f t="shared" si="572"/>
        <v>1.0012225194949984</v>
      </c>
      <c r="I3013" s="4">
        <f t="shared" si="566"/>
        <v>47479.95482959917</v>
      </c>
      <c r="J3013" s="25">
        <f t="shared" si="573"/>
        <v>53654.096193053818</v>
      </c>
      <c r="K3013" s="15">
        <f t="shared" si="567"/>
        <v>53719.689371636348</v>
      </c>
      <c r="L3013" s="36">
        <f t="shared" si="568"/>
        <v>-6181.6893716363484</v>
      </c>
      <c r="M3013" s="36">
        <f t="shared" si="569"/>
        <v>6181.6893716363484</v>
      </c>
      <c r="N3013" s="36">
        <f t="shared" si="570"/>
        <v>0.13003679943700511</v>
      </c>
      <c r="O3013" s="36">
        <f t="shared" si="571"/>
        <v>38213283.487401791</v>
      </c>
      <c r="P3013" s="35">
        <f t="shared" si="574"/>
        <v>38213283.487401791</v>
      </c>
    </row>
    <row r="3014" spans="1:16" ht="17" x14ac:dyDescent="0.4">
      <c r="A3014" s="1">
        <v>3013</v>
      </c>
      <c r="B3014" s="21">
        <v>42826</v>
      </c>
      <c r="C3014" s="43">
        <v>1</v>
      </c>
      <c r="D3014" s="22">
        <v>48614</v>
      </c>
      <c r="E3014" s="25">
        <f t="shared" si="575"/>
        <v>43567</v>
      </c>
      <c r="F3014" s="25">
        <f t="shared" si="576"/>
        <v>45931.75</v>
      </c>
      <c r="G3014" s="25">
        <f t="shared" si="565"/>
        <v>1.0583964251307647</v>
      </c>
      <c r="H3014" s="25">
        <f t="shared" si="572"/>
        <v>0.99908176007043725</v>
      </c>
      <c r="I3014" s="4">
        <f t="shared" si="566"/>
        <v>48658.680343210966</v>
      </c>
      <c r="J3014" s="25">
        <f t="shared" si="573"/>
        <v>53654.636859116661</v>
      </c>
      <c r="K3014" s="15">
        <f t="shared" si="567"/>
        <v>53605.36902914643</v>
      </c>
      <c r="L3014" s="36">
        <f t="shared" si="568"/>
        <v>-4991.36902914643</v>
      </c>
      <c r="M3014" s="36">
        <f t="shared" si="569"/>
        <v>4991.36902914643</v>
      </c>
      <c r="N3014" s="36">
        <f t="shared" si="570"/>
        <v>0.10267348971790904</v>
      </c>
      <c r="O3014" s="36">
        <f t="shared" si="571"/>
        <v>24913764.785122175</v>
      </c>
      <c r="P3014" s="35">
        <f t="shared" si="574"/>
        <v>24913764.785122175</v>
      </c>
    </row>
    <row r="3015" spans="1:16" ht="17" x14ac:dyDescent="0.4">
      <c r="A3015" s="1">
        <v>3014</v>
      </c>
      <c r="B3015" s="21">
        <v>42827</v>
      </c>
      <c r="C3015" s="43">
        <v>2</v>
      </c>
      <c r="D3015" s="22">
        <v>44037</v>
      </c>
      <c r="E3015" s="25">
        <f t="shared" si="575"/>
        <v>48296.5</v>
      </c>
      <c r="F3015" s="25">
        <f t="shared" si="576"/>
        <v>49194.5</v>
      </c>
      <c r="G3015" s="25">
        <f t="shared" si="565"/>
        <v>0.89516104442569799</v>
      </c>
      <c r="H3015" s="25">
        <f t="shared" si="572"/>
        <v>0.99903006100488578</v>
      </c>
      <c r="I3015" s="4">
        <f t="shared" si="566"/>
        <v>44079.754672952367</v>
      </c>
      <c r="J3015" s="25">
        <f t="shared" si="573"/>
        <v>53655.177525179504</v>
      </c>
      <c r="K3015" s="15">
        <f t="shared" si="567"/>
        <v>53603.135276208057</v>
      </c>
      <c r="L3015" s="36">
        <f t="shared" si="568"/>
        <v>-9566.1352762080569</v>
      </c>
      <c r="M3015" s="36">
        <f t="shared" si="569"/>
        <v>9566.1352762080569</v>
      </c>
      <c r="N3015" s="36">
        <f t="shared" si="570"/>
        <v>0.21722949511111239</v>
      </c>
      <c r="O3015" s="36">
        <f t="shared" si="571"/>
        <v>91510944.122712195</v>
      </c>
      <c r="P3015" s="35">
        <f t="shared" si="574"/>
        <v>91510944.122712195</v>
      </c>
    </row>
    <row r="3016" spans="1:16" ht="17" x14ac:dyDescent="0.4">
      <c r="A3016" s="1">
        <v>3015</v>
      </c>
      <c r="B3016" s="21">
        <v>42828</v>
      </c>
      <c r="C3016" s="43">
        <v>3</v>
      </c>
      <c r="D3016" s="22">
        <v>52997</v>
      </c>
      <c r="E3016" s="25">
        <f t="shared" si="575"/>
        <v>50092.5</v>
      </c>
      <c r="F3016" s="25">
        <f t="shared" si="576"/>
        <v>50843.5</v>
      </c>
      <c r="G3016" s="25">
        <f t="shared" si="565"/>
        <v>1.0423554633335628</v>
      </c>
      <c r="H3016" s="25">
        <f t="shared" si="572"/>
        <v>1.0006656594296783</v>
      </c>
      <c r="I3016" s="4">
        <f t="shared" si="566"/>
        <v>52961.745514685928</v>
      </c>
      <c r="J3016" s="25">
        <f t="shared" si="573"/>
        <v>53655.718191242348</v>
      </c>
      <c r="K3016" s="15">
        <f t="shared" si="567"/>
        <v>53691.434626012509</v>
      </c>
      <c r="L3016" s="36">
        <f t="shared" si="568"/>
        <v>-694.4346260125094</v>
      </c>
      <c r="M3016" s="36">
        <f t="shared" si="569"/>
        <v>694.4346260125094</v>
      </c>
      <c r="N3016" s="36">
        <f t="shared" si="570"/>
        <v>1.310328180864029E-2</v>
      </c>
      <c r="O3016" s="36">
        <f t="shared" si="571"/>
        <v>482239.4498051338</v>
      </c>
      <c r="P3016" s="35">
        <f t="shared" si="574"/>
        <v>482239.4498051338</v>
      </c>
    </row>
    <row r="3017" spans="1:16" ht="17" x14ac:dyDescent="0.4">
      <c r="A3017" s="1">
        <v>3016</v>
      </c>
      <c r="B3017" s="21">
        <v>42829</v>
      </c>
      <c r="C3017" s="43">
        <v>4</v>
      </c>
      <c r="D3017" s="22">
        <v>54722</v>
      </c>
      <c r="E3017" s="25">
        <f t="shared" si="575"/>
        <v>51594.5</v>
      </c>
      <c r="F3017" s="25">
        <f t="shared" si="576"/>
        <v>50875.625</v>
      </c>
      <c r="G3017" s="25">
        <f t="shared" si="565"/>
        <v>1.0756034938145722</v>
      </c>
      <c r="H3017" s="25">
        <f t="shared" si="572"/>
        <v>1.0012225194949984</v>
      </c>
      <c r="I3017" s="4">
        <f t="shared" si="566"/>
        <v>54655.182973312418</v>
      </c>
      <c r="J3017" s="25">
        <f t="shared" si="573"/>
        <v>53656.258857305191</v>
      </c>
      <c r="K3017" s="15">
        <f t="shared" si="567"/>
        <v>53721.854679786928</v>
      </c>
      <c r="L3017" s="36">
        <f t="shared" si="568"/>
        <v>1000.1453202130724</v>
      </c>
      <c r="M3017" s="36">
        <f t="shared" si="569"/>
        <v>1000.1453202130724</v>
      </c>
      <c r="N3017" s="36">
        <f t="shared" si="570"/>
        <v>1.8276841493605357E-2</v>
      </c>
      <c r="O3017" s="36">
        <f t="shared" si="571"/>
        <v>1000290.6615441091</v>
      </c>
      <c r="P3017" s="35">
        <f t="shared" si="574"/>
        <v>1000290.6615441091</v>
      </c>
    </row>
    <row r="3018" spans="1:16" ht="17" x14ac:dyDescent="0.4">
      <c r="A3018" s="1">
        <v>3017</v>
      </c>
      <c r="B3018" s="21">
        <v>42830</v>
      </c>
      <c r="C3018" s="43">
        <v>1</v>
      </c>
      <c r="D3018" s="22">
        <v>54622</v>
      </c>
      <c r="E3018" s="25">
        <f t="shared" si="575"/>
        <v>50156.75</v>
      </c>
      <c r="F3018" s="25">
        <f t="shared" si="576"/>
        <v>49055.5</v>
      </c>
      <c r="G3018" s="25">
        <f t="shared" si="565"/>
        <v>1.1134735146925421</v>
      </c>
      <c r="H3018" s="25">
        <f t="shared" si="572"/>
        <v>0.99908176007043725</v>
      </c>
      <c r="I3018" s="4">
        <f t="shared" si="566"/>
        <v>54672.20219909634</v>
      </c>
      <c r="J3018" s="25">
        <f t="shared" si="573"/>
        <v>53656.799523368041</v>
      </c>
      <c r="K3018" s="15">
        <f t="shared" si="567"/>
        <v>53607.529707553142</v>
      </c>
      <c r="L3018" s="36">
        <f t="shared" si="568"/>
        <v>1014.4702924468584</v>
      </c>
      <c r="M3018" s="36">
        <f t="shared" si="569"/>
        <v>1014.4702924468584</v>
      </c>
      <c r="N3018" s="36">
        <f t="shared" si="570"/>
        <v>1.8572558537711149E-2</v>
      </c>
      <c r="O3018" s="36">
        <f t="shared" si="571"/>
        <v>1029149.9742572143</v>
      </c>
      <c r="P3018" s="35">
        <f t="shared" si="574"/>
        <v>1029149.9742572143</v>
      </c>
    </row>
    <row r="3019" spans="1:16" ht="17" x14ac:dyDescent="0.4">
      <c r="A3019" s="1">
        <v>3018</v>
      </c>
      <c r="B3019" s="21">
        <v>42831</v>
      </c>
      <c r="C3019" s="43">
        <v>2</v>
      </c>
      <c r="D3019" s="22">
        <v>38286</v>
      </c>
      <c r="E3019" s="25">
        <f t="shared" si="575"/>
        <v>47954.25</v>
      </c>
      <c r="F3019" s="25">
        <f t="shared" si="576"/>
        <v>46904.375</v>
      </c>
      <c r="G3019" s="25">
        <f t="shared" si="565"/>
        <v>0.81625647927298894</v>
      </c>
      <c r="H3019" s="25">
        <f t="shared" si="572"/>
        <v>0.99903006100488578</v>
      </c>
      <c r="I3019" s="4">
        <f t="shared" si="566"/>
        <v>38323.17113810328</v>
      </c>
      <c r="J3019" s="25">
        <f t="shared" si="573"/>
        <v>53657.340189430884</v>
      </c>
      <c r="K3019" s="15">
        <f t="shared" si="567"/>
        <v>53605.295842807049</v>
      </c>
      <c r="L3019" s="36">
        <f t="shared" si="568"/>
        <v>-15319.295842807049</v>
      </c>
      <c r="M3019" s="36">
        <f t="shared" si="569"/>
        <v>15319.295842807049</v>
      </c>
      <c r="N3019" s="36">
        <f t="shared" si="570"/>
        <v>0.40012787553693385</v>
      </c>
      <c r="O3019" s="36">
        <f t="shared" si="571"/>
        <v>234680825.11944532</v>
      </c>
      <c r="P3019" s="35">
        <f t="shared" si="574"/>
        <v>234680825.11944532</v>
      </c>
    </row>
    <row r="3020" spans="1:16" ht="17" x14ac:dyDescent="0.4">
      <c r="A3020" s="1">
        <v>3019</v>
      </c>
      <c r="B3020" s="21">
        <v>42832</v>
      </c>
      <c r="C3020" s="43">
        <v>3</v>
      </c>
      <c r="D3020" s="22">
        <v>44187</v>
      </c>
      <c r="E3020" s="25">
        <f t="shared" si="575"/>
        <v>45854.5</v>
      </c>
      <c r="F3020" s="25">
        <f t="shared" si="576"/>
        <v>44456.875</v>
      </c>
      <c r="G3020" s="25">
        <f t="shared" si="565"/>
        <v>0.99392951034007671</v>
      </c>
      <c r="H3020" s="25">
        <f t="shared" si="572"/>
        <v>1.0006656594296783</v>
      </c>
      <c r="I3020" s="4">
        <f t="shared" si="566"/>
        <v>44157.606073125404</v>
      </c>
      <c r="J3020" s="25">
        <f t="shared" si="573"/>
        <v>53657.880855493728</v>
      </c>
      <c r="K3020" s="15">
        <f t="shared" si="567"/>
        <v>53693.59872986174</v>
      </c>
      <c r="L3020" s="36">
        <f t="shared" si="568"/>
        <v>-9506.5987298617401</v>
      </c>
      <c r="M3020" s="36">
        <f t="shared" si="569"/>
        <v>9506.5987298617401</v>
      </c>
      <c r="N3020" s="36">
        <f t="shared" si="570"/>
        <v>0.21514469707972345</v>
      </c>
      <c r="O3020" s="36">
        <f t="shared" si="571"/>
        <v>90375419.410608858</v>
      </c>
      <c r="P3020" s="35">
        <f t="shared" si="574"/>
        <v>90375419.410608858</v>
      </c>
    </row>
    <row r="3021" spans="1:16" ht="17" x14ac:dyDescent="0.4">
      <c r="A3021" s="1">
        <v>3020</v>
      </c>
      <c r="B3021" s="21">
        <v>42833</v>
      </c>
      <c r="C3021" s="43">
        <v>4</v>
      </c>
      <c r="D3021" s="22">
        <v>46323</v>
      </c>
      <c r="E3021" s="25">
        <f t="shared" si="575"/>
        <v>43059.25</v>
      </c>
      <c r="F3021" s="25">
        <f t="shared" si="576"/>
        <v>44191.25</v>
      </c>
      <c r="G3021" s="25">
        <f t="shared" si="565"/>
        <v>1.0482391876219841</v>
      </c>
      <c r="H3021" s="25">
        <f t="shared" si="572"/>
        <v>1.0012225194949984</v>
      </c>
      <c r="I3021" s="4">
        <f t="shared" si="566"/>
        <v>46266.438377119826</v>
      </c>
      <c r="J3021" s="25">
        <f t="shared" si="573"/>
        <v>53658.421521556571</v>
      </c>
      <c r="K3021" s="15">
        <f t="shared" si="567"/>
        <v>53724.019987937514</v>
      </c>
      <c r="L3021" s="36">
        <f t="shared" si="568"/>
        <v>-7401.0199879375141</v>
      </c>
      <c r="M3021" s="36">
        <f t="shared" si="569"/>
        <v>7401.0199879375141</v>
      </c>
      <c r="N3021" s="36">
        <f t="shared" si="570"/>
        <v>0.1597698764746997</v>
      </c>
      <c r="O3021" s="36">
        <f t="shared" si="571"/>
        <v>54775096.861850604</v>
      </c>
      <c r="P3021" s="35">
        <f t="shared" si="574"/>
        <v>54775096.861850604</v>
      </c>
    </row>
    <row r="3022" spans="1:16" ht="17" x14ac:dyDescent="0.4">
      <c r="A3022" s="1">
        <v>3021</v>
      </c>
      <c r="B3022" s="21">
        <v>42834</v>
      </c>
      <c r="C3022" s="43">
        <v>1</v>
      </c>
      <c r="D3022" s="22">
        <v>43441</v>
      </c>
      <c r="E3022" s="25">
        <f t="shared" si="575"/>
        <v>45323.25</v>
      </c>
      <c r="F3022" s="25">
        <f t="shared" si="576"/>
        <v>46597.75</v>
      </c>
      <c r="G3022" s="25">
        <f t="shared" si="565"/>
        <v>0.93225531275651718</v>
      </c>
      <c r="H3022" s="25">
        <f t="shared" si="572"/>
        <v>0.99908176007043725</v>
      </c>
      <c r="I3022" s="4">
        <f t="shared" si="566"/>
        <v>43480.925922356269</v>
      </c>
      <c r="J3022" s="25">
        <f t="shared" si="573"/>
        <v>53658.962187619414</v>
      </c>
      <c r="K3022" s="15">
        <f t="shared" si="567"/>
        <v>53609.690385959846</v>
      </c>
      <c r="L3022" s="36">
        <f t="shared" si="568"/>
        <v>-10168.690385959846</v>
      </c>
      <c r="M3022" s="36">
        <f t="shared" si="569"/>
        <v>10168.690385959846</v>
      </c>
      <c r="N3022" s="36">
        <f t="shared" si="570"/>
        <v>0.23408048585345287</v>
      </c>
      <c r="O3022" s="36">
        <f t="shared" si="571"/>
        <v>103402264.1655122</v>
      </c>
      <c r="P3022" s="35">
        <f t="shared" si="574"/>
        <v>103402264.1655122</v>
      </c>
    </row>
    <row r="3023" spans="1:16" ht="17" x14ac:dyDescent="0.4">
      <c r="A3023" s="1">
        <v>3022</v>
      </c>
      <c r="B3023" s="21">
        <v>42835</v>
      </c>
      <c r="C3023" s="43">
        <v>2</v>
      </c>
      <c r="D3023" s="22">
        <v>47342</v>
      </c>
      <c r="E3023" s="25">
        <f t="shared" si="575"/>
        <v>47872.25</v>
      </c>
      <c r="F3023" s="25">
        <f t="shared" si="576"/>
        <v>49057.5</v>
      </c>
      <c r="G3023" s="25">
        <f t="shared" si="565"/>
        <v>0.96503083116750754</v>
      </c>
      <c r="H3023" s="25">
        <f t="shared" si="572"/>
        <v>0.99903006100488578</v>
      </c>
      <c r="I3023" s="4">
        <f t="shared" si="566"/>
        <v>47387.963433633326</v>
      </c>
      <c r="J3023" s="25">
        <f t="shared" si="573"/>
        <v>53659.502853682265</v>
      </c>
      <c r="K3023" s="15">
        <f t="shared" si="567"/>
        <v>53607.456409406033</v>
      </c>
      <c r="L3023" s="36">
        <f t="shared" si="568"/>
        <v>-6265.4564094060333</v>
      </c>
      <c r="M3023" s="36">
        <f t="shared" si="569"/>
        <v>6265.4564094060333</v>
      </c>
      <c r="N3023" s="36">
        <f t="shared" si="570"/>
        <v>0.13234456527831595</v>
      </c>
      <c r="O3023" s="36">
        <f t="shared" si="571"/>
        <v>39255944.018167146</v>
      </c>
      <c r="P3023" s="35">
        <f t="shared" si="574"/>
        <v>39255944.018167146</v>
      </c>
    </row>
    <row r="3024" spans="1:16" ht="17" x14ac:dyDescent="0.4">
      <c r="A3024" s="1">
        <v>3023</v>
      </c>
      <c r="B3024" s="21">
        <v>42836</v>
      </c>
      <c r="C3024" s="43">
        <v>3</v>
      </c>
      <c r="D3024" s="22">
        <v>54383</v>
      </c>
      <c r="E3024" s="25">
        <f t="shared" si="575"/>
        <v>50242.75</v>
      </c>
      <c r="F3024" s="25">
        <f t="shared" si="576"/>
        <v>50452</v>
      </c>
      <c r="G3024" s="25">
        <f t="shared" si="565"/>
        <v>1.0779156425909775</v>
      </c>
      <c r="H3024" s="25">
        <f t="shared" si="572"/>
        <v>1.0006656594296783</v>
      </c>
      <c r="I3024" s="4">
        <f t="shared" si="566"/>
        <v>54346.823524447886</v>
      </c>
      <c r="J3024" s="25">
        <f t="shared" si="573"/>
        <v>53660.043519745108</v>
      </c>
      <c r="K3024" s="15">
        <f t="shared" si="567"/>
        <v>53695.762833710978</v>
      </c>
      <c r="L3024" s="36">
        <f t="shared" si="568"/>
        <v>687.23716628902184</v>
      </c>
      <c r="M3024" s="36">
        <f t="shared" si="569"/>
        <v>687.23716628902184</v>
      </c>
      <c r="N3024" s="36">
        <f t="shared" si="570"/>
        <v>1.2636985202894689E-2</v>
      </c>
      <c r="O3024" s="36">
        <f t="shared" si="571"/>
        <v>472294.92272896465</v>
      </c>
      <c r="P3024" s="35">
        <f t="shared" si="574"/>
        <v>472294.92272896465</v>
      </c>
    </row>
    <row r="3025" spans="1:16" ht="17" x14ac:dyDescent="0.4">
      <c r="A3025" s="1">
        <v>3024</v>
      </c>
      <c r="B3025" s="21">
        <v>42837</v>
      </c>
      <c r="C3025" s="43">
        <v>4</v>
      </c>
      <c r="D3025" s="22">
        <v>55805</v>
      </c>
      <c r="E3025" s="25">
        <f t="shared" si="575"/>
        <v>50661.25</v>
      </c>
      <c r="F3025" s="25">
        <f t="shared" si="576"/>
        <v>51765.5</v>
      </c>
      <c r="G3025" s="25">
        <f t="shared" si="565"/>
        <v>1.0780345983328665</v>
      </c>
      <c r="H3025" s="25">
        <f t="shared" si="572"/>
        <v>1.0012225194949984</v>
      </c>
      <c r="I3025" s="4">
        <f t="shared" si="566"/>
        <v>55736.860601324872</v>
      </c>
      <c r="J3025" s="25">
        <f t="shared" si="573"/>
        <v>53660.584185807951</v>
      </c>
      <c r="K3025" s="15">
        <f t="shared" si="567"/>
        <v>53726.185296088108</v>
      </c>
      <c r="L3025" s="36">
        <f t="shared" si="568"/>
        <v>2078.8147039118921</v>
      </c>
      <c r="M3025" s="36">
        <f t="shared" si="569"/>
        <v>2078.8147039118921</v>
      </c>
      <c r="N3025" s="36">
        <f t="shared" si="570"/>
        <v>3.7251405858111139E-2</v>
      </c>
      <c r="O3025" s="36">
        <f t="shared" si="571"/>
        <v>4321470.5732002882</v>
      </c>
      <c r="P3025" s="35">
        <f t="shared" si="574"/>
        <v>4321470.5732002882</v>
      </c>
    </row>
    <row r="3026" spans="1:16" ht="17" x14ac:dyDescent="0.4">
      <c r="A3026" s="1">
        <v>3025</v>
      </c>
      <c r="B3026" s="21">
        <v>42838</v>
      </c>
      <c r="C3026" s="43">
        <v>1</v>
      </c>
      <c r="D3026" s="22">
        <v>45115</v>
      </c>
      <c r="E3026" s="25">
        <f t="shared" si="575"/>
        <v>52869.75</v>
      </c>
      <c r="F3026" s="25">
        <f t="shared" si="576"/>
        <v>52412.25</v>
      </c>
      <c r="G3026" s="25">
        <f t="shared" si="565"/>
        <v>0.86077205233509346</v>
      </c>
      <c r="H3026" s="25">
        <f t="shared" si="572"/>
        <v>0.99908176007043725</v>
      </c>
      <c r="I3026" s="4">
        <f t="shared" si="566"/>
        <v>45156.464468753089</v>
      </c>
      <c r="J3026" s="25">
        <f t="shared" si="573"/>
        <v>53661.124851870794</v>
      </c>
      <c r="K3026" s="15">
        <f t="shared" si="567"/>
        <v>53611.851064366558</v>
      </c>
      <c r="L3026" s="36">
        <f t="shared" si="568"/>
        <v>-8496.8510643665577</v>
      </c>
      <c r="M3026" s="36">
        <f t="shared" si="569"/>
        <v>8496.8510643665577</v>
      </c>
      <c r="N3026" s="36">
        <f t="shared" si="570"/>
        <v>0.18833760532786342</v>
      </c>
      <c r="O3026" s="36">
        <f t="shared" si="571"/>
        <v>72196478.010027111</v>
      </c>
      <c r="P3026" s="35">
        <f t="shared" si="574"/>
        <v>72196478.010027111</v>
      </c>
    </row>
    <row r="3027" spans="1:16" ht="17" x14ac:dyDescent="0.4">
      <c r="A3027" s="1">
        <v>3026</v>
      </c>
      <c r="B3027" s="21">
        <v>42839</v>
      </c>
      <c r="C3027" s="43">
        <v>2</v>
      </c>
      <c r="D3027" s="22">
        <v>56176</v>
      </c>
      <c r="E3027" s="25">
        <f t="shared" si="575"/>
        <v>51954.75</v>
      </c>
      <c r="F3027" s="25">
        <f t="shared" si="576"/>
        <v>50840</v>
      </c>
      <c r="G3027" s="25">
        <f t="shared" si="565"/>
        <v>1.1049567269866247</v>
      </c>
      <c r="H3027" s="25">
        <f t="shared" si="572"/>
        <v>0.99903006100488578</v>
      </c>
      <c r="I3027" s="4">
        <f t="shared" si="566"/>
        <v>56230.540193650158</v>
      </c>
      <c r="J3027" s="25">
        <f t="shared" si="573"/>
        <v>53661.665517933638</v>
      </c>
      <c r="K3027" s="15">
        <f t="shared" si="567"/>
        <v>53609.616976005018</v>
      </c>
      <c r="L3027" s="36">
        <f t="shared" si="568"/>
        <v>2566.3830239949821</v>
      </c>
      <c r="M3027" s="36">
        <f t="shared" si="569"/>
        <v>2566.3830239949821</v>
      </c>
      <c r="N3027" s="36">
        <f t="shared" si="570"/>
        <v>4.5684687838133405E-2</v>
      </c>
      <c r="O3027" s="36">
        <f t="shared" si="571"/>
        <v>6586321.825849629</v>
      </c>
      <c r="P3027" s="35">
        <f t="shared" si="574"/>
        <v>6586321.825849629</v>
      </c>
    </row>
    <row r="3028" spans="1:16" ht="17" x14ac:dyDescent="0.4">
      <c r="A3028" s="1">
        <v>3027</v>
      </c>
      <c r="B3028" s="21">
        <v>42840</v>
      </c>
      <c r="C3028" s="43">
        <v>3</v>
      </c>
      <c r="D3028" s="22">
        <v>50723</v>
      </c>
      <c r="E3028" s="25">
        <f t="shared" si="575"/>
        <v>49725.25</v>
      </c>
      <c r="F3028" s="25">
        <f t="shared" si="576"/>
        <v>51100.125</v>
      </c>
      <c r="G3028" s="25">
        <f t="shared" si="565"/>
        <v>0.99261988106682708</v>
      </c>
      <c r="H3028" s="25">
        <f t="shared" si="572"/>
        <v>1.0006656594296783</v>
      </c>
      <c r="I3028" s="4">
        <f t="shared" si="566"/>
        <v>50689.258217284267</v>
      </c>
      <c r="J3028" s="25">
        <f t="shared" si="573"/>
        <v>53662.206183996481</v>
      </c>
      <c r="K3028" s="15">
        <f t="shared" si="567"/>
        <v>53697.926937560202</v>
      </c>
      <c r="L3028" s="36">
        <f t="shared" si="568"/>
        <v>-2974.9269375602016</v>
      </c>
      <c r="M3028" s="36">
        <f t="shared" si="569"/>
        <v>2974.9269375602016</v>
      </c>
      <c r="N3028" s="36">
        <f t="shared" si="570"/>
        <v>5.8650453197961507E-2</v>
      </c>
      <c r="O3028" s="36">
        <f t="shared" si="571"/>
        <v>8850190.2838213202</v>
      </c>
      <c r="P3028" s="35">
        <f t="shared" si="574"/>
        <v>8850190.2838213202</v>
      </c>
    </row>
    <row r="3029" spans="1:16" ht="17" x14ac:dyDescent="0.4">
      <c r="A3029" s="1">
        <v>3028</v>
      </c>
      <c r="B3029" s="21">
        <v>42841</v>
      </c>
      <c r="C3029" s="43">
        <v>4</v>
      </c>
      <c r="D3029" s="22">
        <v>46887</v>
      </c>
      <c r="E3029" s="25">
        <f t="shared" si="575"/>
        <v>52475</v>
      </c>
      <c r="F3029" s="25">
        <f t="shared" si="576"/>
        <v>52660.625</v>
      </c>
      <c r="G3029" s="25">
        <f t="shared" si="565"/>
        <v>0.89036163167451965</v>
      </c>
      <c r="H3029" s="25">
        <f t="shared" si="572"/>
        <v>1.0012225194949984</v>
      </c>
      <c r="I3029" s="4">
        <f t="shared" si="566"/>
        <v>46829.749718023821</v>
      </c>
      <c r="J3029" s="25">
        <f t="shared" si="573"/>
        <v>53662.746850059331</v>
      </c>
      <c r="K3029" s="15">
        <f t="shared" si="567"/>
        <v>53728.350604238694</v>
      </c>
      <c r="L3029" s="36">
        <f t="shared" si="568"/>
        <v>-6841.3506042386944</v>
      </c>
      <c r="M3029" s="36">
        <f t="shared" si="569"/>
        <v>6841.3506042386944</v>
      </c>
      <c r="N3029" s="36">
        <f t="shared" si="570"/>
        <v>0.14591145955677895</v>
      </c>
      <c r="O3029" s="36">
        <f t="shared" si="571"/>
        <v>46804078.090117149</v>
      </c>
      <c r="P3029" s="35">
        <f t="shared" si="574"/>
        <v>46804078.090117149</v>
      </c>
    </row>
    <row r="3030" spans="1:16" ht="17" x14ac:dyDescent="0.4">
      <c r="A3030" s="1">
        <v>3029</v>
      </c>
      <c r="B3030" s="21">
        <v>42842</v>
      </c>
      <c r="C3030" s="43">
        <v>1</v>
      </c>
      <c r="D3030" s="22">
        <v>56114</v>
      </c>
      <c r="E3030" s="25">
        <f t="shared" si="575"/>
        <v>52846.25</v>
      </c>
      <c r="F3030" s="25">
        <f t="shared" si="576"/>
        <v>53776.625</v>
      </c>
      <c r="G3030" s="25">
        <f t="shared" si="565"/>
        <v>1.0434645164139624</v>
      </c>
      <c r="H3030" s="25">
        <f t="shared" si="572"/>
        <v>0.99908176007043725</v>
      </c>
      <c r="I3030" s="4">
        <f t="shared" si="566"/>
        <v>56165.573472228993</v>
      </c>
      <c r="J3030" s="25">
        <f t="shared" si="573"/>
        <v>53663.287516122175</v>
      </c>
      <c r="K3030" s="15">
        <f t="shared" si="567"/>
        <v>53614.011742773262</v>
      </c>
      <c r="L3030" s="36">
        <f t="shared" si="568"/>
        <v>2499.9882572267379</v>
      </c>
      <c r="M3030" s="36">
        <f t="shared" si="569"/>
        <v>2499.9882572267379</v>
      </c>
      <c r="N3030" s="36">
        <f t="shared" si="570"/>
        <v>4.4551952404511139E-2</v>
      </c>
      <c r="O3030" s="36">
        <f t="shared" si="571"/>
        <v>6249941.2862715824</v>
      </c>
      <c r="P3030" s="35">
        <f t="shared" si="574"/>
        <v>6249941.2862715824</v>
      </c>
    </row>
    <row r="3031" spans="1:16" ht="17" x14ac:dyDescent="0.4">
      <c r="A3031" s="1">
        <v>3030</v>
      </c>
      <c r="B3031" s="21">
        <v>42843</v>
      </c>
      <c r="C3031" s="43">
        <v>2</v>
      </c>
      <c r="D3031" s="22">
        <v>57661</v>
      </c>
      <c r="E3031" s="25">
        <f t="shared" si="575"/>
        <v>54707</v>
      </c>
      <c r="F3031" s="25">
        <f t="shared" si="576"/>
        <v>54683.875</v>
      </c>
      <c r="G3031" s="25">
        <f t="shared" si="565"/>
        <v>1.0544424659005969</v>
      </c>
      <c r="H3031" s="25">
        <f t="shared" si="572"/>
        <v>0.99903006100488578</v>
      </c>
      <c r="I3031" s="4">
        <f t="shared" si="566"/>
        <v>57716.981951475042</v>
      </c>
      <c r="J3031" s="25">
        <f t="shared" si="573"/>
        <v>53663.828182185018</v>
      </c>
      <c r="K3031" s="15">
        <f t="shared" si="567"/>
        <v>53611.77754260401</v>
      </c>
      <c r="L3031" s="36">
        <f t="shared" si="568"/>
        <v>4049.2224573959902</v>
      </c>
      <c r="M3031" s="36">
        <f t="shared" si="569"/>
        <v>4049.2224573959902</v>
      </c>
      <c r="N3031" s="36">
        <f t="shared" si="570"/>
        <v>7.0224631161374063E-2</v>
      </c>
      <c r="O3031" s="36">
        <f t="shared" si="571"/>
        <v>16396202.509480022</v>
      </c>
      <c r="P3031" s="35">
        <f t="shared" si="574"/>
        <v>16396202.509480022</v>
      </c>
    </row>
    <row r="3032" spans="1:16" ht="17" x14ac:dyDescent="0.4">
      <c r="A3032" s="1">
        <v>3031</v>
      </c>
      <c r="B3032" s="21">
        <v>42844</v>
      </c>
      <c r="C3032" s="43">
        <v>3</v>
      </c>
      <c r="D3032" s="22">
        <v>58166</v>
      </c>
      <c r="E3032" s="25">
        <f t="shared" si="575"/>
        <v>54660.75</v>
      </c>
      <c r="F3032" s="25">
        <f t="shared" si="576"/>
        <v>54805.25</v>
      </c>
      <c r="G3032" s="25">
        <f t="shared" si="565"/>
        <v>1.061321679948545</v>
      </c>
      <c r="H3032" s="25">
        <f t="shared" si="572"/>
        <v>1.0006656594296783</v>
      </c>
      <c r="I3032" s="4">
        <f t="shared" si="566"/>
        <v>58127.307009967008</v>
      </c>
      <c r="J3032" s="25">
        <f t="shared" si="573"/>
        <v>53664.368848247861</v>
      </c>
      <c r="K3032" s="15">
        <f t="shared" si="567"/>
        <v>53700.091041409432</v>
      </c>
      <c r="L3032" s="36">
        <f t="shared" si="568"/>
        <v>4465.9089585905676</v>
      </c>
      <c r="M3032" s="36">
        <f t="shared" si="569"/>
        <v>4465.9089585905676</v>
      </c>
      <c r="N3032" s="36">
        <f t="shared" si="570"/>
        <v>7.6778684430604954E-2</v>
      </c>
      <c r="O3032" s="36">
        <f t="shared" si="571"/>
        <v>19944342.826419488</v>
      </c>
      <c r="P3032" s="35">
        <f t="shared" si="574"/>
        <v>19944342.826419488</v>
      </c>
    </row>
    <row r="3033" spans="1:16" ht="17" x14ac:dyDescent="0.4">
      <c r="A3033" s="1">
        <v>3032</v>
      </c>
      <c r="B3033" s="21">
        <v>42845</v>
      </c>
      <c r="C3033" s="43">
        <v>4</v>
      </c>
      <c r="D3033" s="22">
        <v>46702</v>
      </c>
      <c r="E3033" s="25">
        <f t="shared" si="575"/>
        <v>54949.75</v>
      </c>
      <c r="F3033" s="25">
        <f t="shared" si="576"/>
        <v>54038.625</v>
      </c>
      <c r="G3033" s="25">
        <f t="shared" si="565"/>
        <v>0.86423368470237727</v>
      </c>
      <c r="H3033" s="25">
        <f t="shared" si="572"/>
        <v>1.0012225194949984</v>
      </c>
      <c r="I3033" s="4">
        <f t="shared" si="566"/>
        <v>46644.975607975524</v>
      </c>
      <c r="J3033" s="25">
        <f t="shared" si="573"/>
        <v>53664.909514310704</v>
      </c>
      <c r="K3033" s="15">
        <f t="shared" si="567"/>
        <v>53730.515912389274</v>
      </c>
      <c r="L3033" s="36">
        <f t="shared" si="568"/>
        <v>-7028.5159123892736</v>
      </c>
      <c r="M3033" s="36">
        <f t="shared" si="569"/>
        <v>7028.5159123892736</v>
      </c>
      <c r="N3033" s="36">
        <f t="shared" si="570"/>
        <v>0.15049710745555381</v>
      </c>
      <c r="O3033" s="36">
        <f t="shared" si="571"/>
        <v>49400035.93070922</v>
      </c>
      <c r="P3033" s="35">
        <f t="shared" si="574"/>
        <v>49400035.93070922</v>
      </c>
    </row>
    <row r="3034" spans="1:16" ht="17" x14ac:dyDescent="0.4">
      <c r="A3034" s="1">
        <v>3033</v>
      </c>
      <c r="B3034" s="21">
        <v>42846</v>
      </c>
      <c r="C3034" s="43">
        <v>1</v>
      </c>
      <c r="D3034" s="22">
        <v>57270</v>
      </c>
      <c r="E3034" s="25">
        <f t="shared" si="575"/>
        <v>53127.5</v>
      </c>
      <c r="F3034" s="25">
        <f t="shared" si="576"/>
        <v>51563.5</v>
      </c>
      <c r="G3034" s="25">
        <f t="shared" si="565"/>
        <v>1.1106693688364833</v>
      </c>
      <c r="H3034" s="25">
        <f t="shared" si="572"/>
        <v>0.99908176007043725</v>
      </c>
      <c r="I3034" s="4">
        <f t="shared" si="566"/>
        <v>57322.635933181635</v>
      </c>
      <c r="J3034" s="25">
        <f t="shared" si="573"/>
        <v>53665.450180373547</v>
      </c>
      <c r="K3034" s="15">
        <f t="shared" si="567"/>
        <v>53616.172421179966</v>
      </c>
      <c r="L3034" s="36">
        <f t="shared" si="568"/>
        <v>3653.8275788200335</v>
      </c>
      <c r="M3034" s="36">
        <f t="shared" si="569"/>
        <v>3653.8275788200335</v>
      </c>
      <c r="N3034" s="36">
        <f t="shared" si="570"/>
        <v>6.3800027568011758E-2</v>
      </c>
      <c r="O3034" s="36">
        <f t="shared" si="571"/>
        <v>13350455.975745868</v>
      </c>
      <c r="P3034" s="35">
        <f t="shared" si="574"/>
        <v>13350455.975745868</v>
      </c>
    </row>
    <row r="3035" spans="1:16" ht="17" x14ac:dyDescent="0.4">
      <c r="A3035" s="1">
        <v>3034</v>
      </c>
      <c r="B3035" s="21">
        <v>42847</v>
      </c>
      <c r="C3035" s="43">
        <v>2</v>
      </c>
      <c r="D3035" s="22">
        <v>50372</v>
      </c>
      <c r="E3035" s="25">
        <f t="shared" si="575"/>
        <v>49999.5</v>
      </c>
      <c r="F3035" s="25">
        <f t="shared" si="576"/>
        <v>50900</v>
      </c>
      <c r="G3035" s="25">
        <f t="shared" si="565"/>
        <v>0.98962671905697441</v>
      </c>
      <c r="H3035" s="25">
        <f t="shared" si="572"/>
        <v>0.99903006100488578</v>
      </c>
      <c r="I3035" s="4">
        <f t="shared" si="566"/>
        <v>50420.905202124501</v>
      </c>
      <c r="J3035" s="25">
        <f t="shared" si="573"/>
        <v>53665.990846436398</v>
      </c>
      <c r="K3035" s="15">
        <f t="shared" si="567"/>
        <v>53613.938109202994</v>
      </c>
      <c r="L3035" s="36">
        <f t="shared" si="568"/>
        <v>-3241.9381092029944</v>
      </c>
      <c r="M3035" s="36">
        <f t="shared" si="569"/>
        <v>3241.9381092029944</v>
      </c>
      <c r="N3035" s="36">
        <f t="shared" si="570"/>
        <v>6.4359924346918812E-2</v>
      </c>
      <c r="O3035" s="36">
        <f t="shared" si="571"/>
        <v>10510162.703902686</v>
      </c>
      <c r="P3035" s="35">
        <f t="shared" si="574"/>
        <v>10510162.703902686</v>
      </c>
    </row>
    <row r="3036" spans="1:16" ht="17" x14ac:dyDescent="0.4">
      <c r="A3036" s="1">
        <v>3035</v>
      </c>
      <c r="B3036" s="21">
        <v>42848</v>
      </c>
      <c r="C3036" s="43">
        <v>3</v>
      </c>
      <c r="D3036" s="22">
        <v>45654</v>
      </c>
      <c r="E3036" s="25">
        <f t="shared" si="575"/>
        <v>51800.5</v>
      </c>
      <c r="F3036" s="25">
        <f t="shared" si="576"/>
        <v>51603</v>
      </c>
      <c r="G3036" s="25">
        <f t="shared" si="565"/>
        <v>0.88471600488343705</v>
      </c>
      <c r="H3036" s="25">
        <f t="shared" si="572"/>
        <v>1.0006656594296783</v>
      </c>
      <c r="I3036" s="4">
        <f t="shared" si="566"/>
        <v>45623.630200340987</v>
      </c>
      <c r="J3036" s="25">
        <f t="shared" si="573"/>
        <v>53666.531512499241</v>
      </c>
      <c r="K3036" s="15">
        <f t="shared" si="567"/>
        <v>53702.255145258663</v>
      </c>
      <c r="L3036" s="36">
        <f t="shared" si="568"/>
        <v>-8048.2551452586631</v>
      </c>
      <c r="M3036" s="36">
        <f t="shared" si="569"/>
        <v>8048.2551452586631</v>
      </c>
      <c r="N3036" s="36">
        <f t="shared" si="570"/>
        <v>0.17628806118321863</v>
      </c>
      <c r="O3036" s="36">
        <f t="shared" si="571"/>
        <v>64774410.883182548</v>
      </c>
      <c r="P3036" s="35">
        <f t="shared" si="574"/>
        <v>64774410.883182548</v>
      </c>
    </row>
    <row r="3037" spans="1:16" ht="17" x14ac:dyDescent="0.4">
      <c r="A3037" s="1">
        <v>3036</v>
      </c>
      <c r="B3037" s="21">
        <v>42849</v>
      </c>
      <c r="C3037" s="43">
        <v>4</v>
      </c>
      <c r="D3037" s="22">
        <v>53906</v>
      </c>
      <c r="E3037" s="25">
        <f t="shared" si="575"/>
        <v>51405.5</v>
      </c>
      <c r="F3037" s="25">
        <f t="shared" si="576"/>
        <v>52093.75</v>
      </c>
      <c r="G3037" s="25">
        <f t="shared" si="565"/>
        <v>1.0347882423515298</v>
      </c>
      <c r="H3037" s="25">
        <f t="shared" si="572"/>
        <v>1.0012225194949984</v>
      </c>
      <c r="I3037" s="4">
        <f t="shared" si="566"/>
        <v>53840.179331153457</v>
      </c>
      <c r="J3037" s="25">
        <f t="shared" si="573"/>
        <v>53667.072178562084</v>
      </c>
      <c r="K3037" s="15">
        <f t="shared" si="567"/>
        <v>53732.68122053986</v>
      </c>
      <c r="L3037" s="36">
        <f t="shared" si="568"/>
        <v>173.31877946013992</v>
      </c>
      <c r="M3037" s="36">
        <f t="shared" si="569"/>
        <v>173.31877946013992</v>
      </c>
      <c r="N3037" s="36">
        <f t="shared" si="570"/>
        <v>3.2152038633944261E-3</v>
      </c>
      <c r="O3037" s="36">
        <f t="shared" si="571"/>
        <v>30039.399313552622</v>
      </c>
      <c r="P3037" s="35">
        <f t="shared" si="574"/>
        <v>30039.399313552622</v>
      </c>
    </row>
    <row r="3038" spans="1:16" ht="17" x14ac:dyDescent="0.4">
      <c r="A3038" s="1">
        <v>3037</v>
      </c>
      <c r="B3038" s="21">
        <v>42850</v>
      </c>
      <c r="C3038" s="43">
        <v>1</v>
      </c>
      <c r="D3038" s="22">
        <v>55690</v>
      </c>
      <c r="E3038" s="25">
        <f t="shared" si="575"/>
        <v>52782</v>
      </c>
      <c r="F3038" s="25">
        <f t="shared" si="576"/>
        <v>52715.875</v>
      </c>
      <c r="G3038" s="25">
        <f t="shared" si="565"/>
        <v>1.0564180144975304</v>
      </c>
      <c r="H3038" s="25">
        <f t="shared" si="572"/>
        <v>0.99908176007043725</v>
      </c>
      <c r="I3038" s="4">
        <f t="shared" si="566"/>
        <v>55741.183780668507</v>
      </c>
      <c r="J3038" s="25">
        <f t="shared" si="573"/>
        <v>53667.612844624928</v>
      </c>
      <c r="K3038" s="15">
        <f t="shared" si="567"/>
        <v>53618.333099586678</v>
      </c>
      <c r="L3038" s="36">
        <f t="shared" si="568"/>
        <v>2071.6669004133219</v>
      </c>
      <c r="M3038" s="36">
        <f t="shared" si="569"/>
        <v>2071.6669004133219</v>
      </c>
      <c r="N3038" s="36">
        <f t="shared" si="570"/>
        <v>3.7199980255222156E-2</v>
      </c>
      <c r="O3038" s="36">
        <f t="shared" si="571"/>
        <v>4291803.7462681402</v>
      </c>
      <c r="P3038" s="35">
        <f t="shared" si="574"/>
        <v>4291803.7462681402</v>
      </c>
    </row>
    <row r="3039" spans="1:16" ht="17" x14ac:dyDescent="0.4">
      <c r="A3039" s="1">
        <v>3038</v>
      </c>
      <c r="B3039" s="21">
        <v>42851</v>
      </c>
      <c r="C3039" s="43">
        <v>2</v>
      </c>
      <c r="D3039" s="22">
        <v>55878</v>
      </c>
      <c r="E3039" s="25">
        <f t="shared" si="575"/>
        <v>52649.75</v>
      </c>
      <c r="F3039" s="25">
        <f t="shared" si="576"/>
        <v>52899.75</v>
      </c>
      <c r="G3039" s="25">
        <f t="shared" si="565"/>
        <v>1.05629988799569</v>
      </c>
      <c r="H3039" s="25">
        <f t="shared" si="572"/>
        <v>0.99903006100488578</v>
      </c>
      <c r="I3039" s="4">
        <f t="shared" si="566"/>
        <v>55932.250871204495</v>
      </c>
      <c r="J3039" s="25">
        <f t="shared" si="573"/>
        <v>53668.153510687771</v>
      </c>
      <c r="K3039" s="15">
        <f t="shared" si="567"/>
        <v>53616.098675801979</v>
      </c>
      <c r="L3039" s="36">
        <f t="shared" si="568"/>
        <v>2261.901324198021</v>
      </c>
      <c r="M3039" s="36">
        <f t="shared" si="569"/>
        <v>2261.901324198021</v>
      </c>
      <c r="N3039" s="36">
        <f t="shared" si="570"/>
        <v>4.0479282082358368E-2</v>
      </c>
      <c r="O3039" s="36">
        <f t="shared" si="571"/>
        <v>5116197.6004087608</v>
      </c>
      <c r="P3039" s="35">
        <f t="shared" si="574"/>
        <v>5116197.6004087608</v>
      </c>
    </row>
    <row r="3040" spans="1:16" ht="17" x14ac:dyDescent="0.4">
      <c r="A3040" s="1">
        <v>3039</v>
      </c>
      <c r="B3040" s="21">
        <v>42852</v>
      </c>
      <c r="C3040" s="43">
        <v>3</v>
      </c>
      <c r="D3040" s="22">
        <v>45125</v>
      </c>
      <c r="E3040" s="25">
        <f t="shared" si="575"/>
        <v>53149.75</v>
      </c>
      <c r="F3040" s="25">
        <f t="shared" si="576"/>
        <v>52469.625</v>
      </c>
      <c r="G3040" s="25">
        <f t="shared" si="565"/>
        <v>0.86002139332995042</v>
      </c>
      <c r="H3040" s="25">
        <f t="shared" si="572"/>
        <v>1.0006656594296783</v>
      </c>
      <c r="I3040" s="4">
        <f t="shared" si="566"/>
        <v>45094.982099934001</v>
      </c>
      <c r="J3040" s="25">
        <f t="shared" si="573"/>
        <v>53668.694176750621</v>
      </c>
      <c r="K3040" s="15">
        <f t="shared" si="567"/>
        <v>53704.419249107901</v>
      </c>
      <c r="L3040" s="36">
        <f t="shared" si="568"/>
        <v>-8579.4192491079011</v>
      </c>
      <c r="M3040" s="36">
        <f t="shared" si="569"/>
        <v>8579.4192491079011</v>
      </c>
      <c r="N3040" s="36">
        <f t="shared" si="570"/>
        <v>0.19012563432926097</v>
      </c>
      <c r="O3040" s="36">
        <f t="shared" si="571"/>
        <v>73606434.651963189</v>
      </c>
      <c r="P3040" s="35">
        <f t="shared" si="574"/>
        <v>73606434.651963189</v>
      </c>
    </row>
    <row r="3041" spans="1:16" ht="17" x14ac:dyDescent="0.4">
      <c r="A3041" s="1">
        <v>3040</v>
      </c>
      <c r="B3041" s="21">
        <v>42853</v>
      </c>
      <c r="C3041" s="43">
        <v>4</v>
      </c>
      <c r="D3041" s="22">
        <v>55906</v>
      </c>
      <c r="E3041" s="25">
        <f t="shared" si="575"/>
        <v>51789.5</v>
      </c>
      <c r="F3041" s="25">
        <f t="shared" si="576"/>
        <v>50501.125</v>
      </c>
      <c r="G3041" s="25">
        <f t="shared" si="565"/>
        <v>1.1070248435059615</v>
      </c>
      <c r="H3041" s="25">
        <f t="shared" si="572"/>
        <v>1.0012225194949984</v>
      </c>
      <c r="I3041" s="4">
        <f t="shared" si="566"/>
        <v>55837.737277621505</v>
      </c>
      <c r="J3041" s="25">
        <f t="shared" si="573"/>
        <v>53669.234842813465</v>
      </c>
      <c r="K3041" s="15">
        <f t="shared" si="567"/>
        <v>53734.846528690454</v>
      </c>
      <c r="L3041" s="36">
        <f t="shared" si="568"/>
        <v>2171.1534713095461</v>
      </c>
      <c r="M3041" s="36">
        <f t="shared" si="569"/>
        <v>2171.1534713095461</v>
      </c>
      <c r="N3041" s="36">
        <f t="shared" si="570"/>
        <v>3.8835786343318177E-2</v>
      </c>
      <c r="O3041" s="36">
        <f t="shared" si="571"/>
        <v>4713907.395979492</v>
      </c>
      <c r="P3041" s="35">
        <f t="shared" si="574"/>
        <v>4713907.395979492</v>
      </c>
    </row>
    <row r="3042" spans="1:16" ht="17" x14ac:dyDescent="0.4">
      <c r="A3042" s="1">
        <v>3041</v>
      </c>
      <c r="B3042" s="21">
        <v>42854</v>
      </c>
      <c r="C3042" s="43">
        <v>1</v>
      </c>
      <c r="D3042" s="22">
        <v>50249</v>
      </c>
      <c r="E3042" s="25">
        <f t="shared" si="575"/>
        <v>49212.75</v>
      </c>
      <c r="F3042" s="25">
        <f t="shared" si="576"/>
        <v>49862.625</v>
      </c>
      <c r="G3042" s="25">
        <f t="shared" si="565"/>
        <v>1.0077487897999755</v>
      </c>
      <c r="H3042" s="25">
        <f t="shared" si="572"/>
        <v>0.99908176007043725</v>
      </c>
      <c r="I3042" s="4">
        <f t="shared" si="566"/>
        <v>50295.183045336897</v>
      </c>
      <c r="J3042" s="25">
        <f t="shared" si="573"/>
        <v>53669.775508876308</v>
      </c>
      <c r="K3042" s="15">
        <f t="shared" si="567"/>
        <v>53620.49377799339</v>
      </c>
      <c r="L3042" s="36">
        <f t="shared" si="568"/>
        <v>-3371.4937779933898</v>
      </c>
      <c r="M3042" s="36">
        <f t="shared" si="569"/>
        <v>3371.4937779933898</v>
      </c>
      <c r="N3042" s="36">
        <f t="shared" si="570"/>
        <v>6.7095738780739711E-2</v>
      </c>
      <c r="O3042" s="36">
        <f t="shared" si="571"/>
        <v>11366970.29504814</v>
      </c>
      <c r="P3042" s="35">
        <f t="shared" si="574"/>
        <v>11366970.29504814</v>
      </c>
    </row>
    <row r="3043" spans="1:16" ht="17" x14ac:dyDescent="0.4">
      <c r="A3043" s="1">
        <v>3042</v>
      </c>
      <c r="B3043" s="21">
        <v>42855</v>
      </c>
      <c r="C3043" s="43">
        <v>2</v>
      </c>
      <c r="D3043" s="22">
        <v>45571</v>
      </c>
      <c r="E3043" s="25">
        <f t="shared" si="575"/>
        <v>50512.5</v>
      </c>
      <c r="F3043" s="25">
        <f t="shared" si="576"/>
        <v>48979</v>
      </c>
      <c r="G3043" s="25">
        <f t="shared" si="565"/>
        <v>0.93041915923150742</v>
      </c>
      <c r="H3043" s="25">
        <f t="shared" si="572"/>
        <v>0.99903006100488578</v>
      </c>
      <c r="I3043" s="4">
        <f t="shared" si="566"/>
        <v>45615.24400393106</v>
      </c>
      <c r="J3043" s="25">
        <f t="shared" si="573"/>
        <v>53670.316174939151</v>
      </c>
      <c r="K3043" s="15">
        <f t="shared" si="567"/>
        <v>53618.259242400971</v>
      </c>
      <c r="L3043" s="36">
        <f t="shared" si="568"/>
        <v>-8047.2592424009708</v>
      </c>
      <c r="M3043" s="36">
        <f t="shared" si="569"/>
        <v>8047.2592424009708</v>
      </c>
      <c r="N3043" s="36">
        <f t="shared" si="570"/>
        <v>0.17658728670428497</v>
      </c>
      <c r="O3043" s="36">
        <f t="shared" si="571"/>
        <v>64758381.314407848</v>
      </c>
      <c r="P3043" s="35">
        <f t="shared" si="574"/>
        <v>64758381.314407848</v>
      </c>
    </row>
    <row r="3044" spans="1:16" ht="17" x14ac:dyDescent="0.4">
      <c r="A3044" s="1">
        <v>3043</v>
      </c>
      <c r="B3044" s="21">
        <v>42856</v>
      </c>
      <c r="C3044" s="43">
        <v>3</v>
      </c>
      <c r="D3044" s="22">
        <v>50324</v>
      </c>
      <c r="E3044" s="25">
        <f t="shared" si="575"/>
        <v>47445.5</v>
      </c>
      <c r="F3044" s="25">
        <f t="shared" si="576"/>
        <v>47670.125</v>
      </c>
      <c r="G3044" s="25">
        <f t="shared" si="565"/>
        <v>1.0556716601854936</v>
      </c>
      <c r="H3044" s="25">
        <f t="shared" si="572"/>
        <v>1.0006656594296783</v>
      </c>
      <c r="I3044" s="4">
        <f t="shared" si="566"/>
        <v>50290.523638716426</v>
      </c>
      <c r="J3044" s="25">
        <f t="shared" si="573"/>
        <v>53670.856841001994</v>
      </c>
      <c r="K3044" s="15">
        <f t="shared" si="567"/>
        <v>53706.583352957125</v>
      </c>
      <c r="L3044" s="36">
        <f t="shared" si="568"/>
        <v>-3382.5833529571246</v>
      </c>
      <c r="M3044" s="36">
        <f t="shared" si="569"/>
        <v>3382.5833529571246</v>
      </c>
      <c r="N3044" s="36">
        <f t="shared" si="570"/>
        <v>6.7216106687805519E-2</v>
      </c>
      <c r="O3044" s="36">
        <f t="shared" si="571"/>
        <v>11441870.139702663</v>
      </c>
      <c r="P3044" s="35">
        <f t="shared" si="574"/>
        <v>11441870.139702663</v>
      </c>
    </row>
    <row r="3045" spans="1:16" ht="17" x14ac:dyDescent="0.4">
      <c r="A3045" s="1">
        <v>3044</v>
      </c>
      <c r="B3045" s="21">
        <v>42857</v>
      </c>
      <c r="C3045" s="43">
        <v>4</v>
      </c>
      <c r="D3045" s="22">
        <v>43638</v>
      </c>
      <c r="E3045" s="25">
        <f t="shared" si="575"/>
        <v>47894.75</v>
      </c>
      <c r="F3045" s="25">
        <f t="shared" si="576"/>
        <v>47729</v>
      </c>
      <c r="G3045" s="25">
        <f t="shared" si="565"/>
        <v>0.91428691152129737</v>
      </c>
      <c r="H3045" s="25">
        <f t="shared" si="572"/>
        <v>1.0012225194949984</v>
      </c>
      <c r="I3045" s="4">
        <f t="shared" si="566"/>
        <v>43584.716833986466</v>
      </c>
      <c r="J3045" s="25">
        <f t="shared" si="573"/>
        <v>53671.397507064838</v>
      </c>
      <c r="K3045" s="15">
        <f t="shared" si="567"/>
        <v>53737.011836841033</v>
      </c>
      <c r="L3045" s="36">
        <f t="shared" si="568"/>
        <v>-10099.011836841033</v>
      </c>
      <c r="M3045" s="36">
        <f t="shared" si="569"/>
        <v>10099.011836841033</v>
      </c>
      <c r="N3045" s="36">
        <f t="shared" si="570"/>
        <v>0.23142700941475394</v>
      </c>
      <c r="O3045" s="36">
        <f t="shared" si="571"/>
        <v>101990040.08065529</v>
      </c>
      <c r="P3045" s="35">
        <f t="shared" si="574"/>
        <v>101990040.08065529</v>
      </c>
    </row>
    <row r="3046" spans="1:16" ht="17" x14ac:dyDescent="0.4">
      <c r="A3046" s="1">
        <v>3045</v>
      </c>
      <c r="B3046" s="21">
        <v>42858</v>
      </c>
      <c r="C3046" s="43">
        <v>1</v>
      </c>
      <c r="D3046" s="22">
        <v>52046</v>
      </c>
      <c r="E3046" s="25">
        <f t="shared" si="575"/>
        <v>47563.25</v>
      </c>
      <c r="F3046" s="25">
        <f t="shared" si="576"/>
        <v>48172</v>
      </c>
      <c r="G3046" s="25">
        <f t="shared" si="565"/>
        <v>1.0804201610894295</v>
      </c>
      <c r="H3046" s="25">
        <f t="shared" si="572"/>
        <v>0.99908176007043725</v>
      </c>
      <c r="I3046" s="4">
        <f t="shared" si="566"/>
        <v>52093.834639049615</v>
      </c>
      <c r="J3046" s="25">
        <f t="shared" si="573"/>
        <v>53671.938173127688</v>
      </c>
      <c r="K3046" s="15">
        <f t="shared" si="567"/>
        <v>53622.654456400101</v>
      </c>
      <c r="L3046" s="36">
        <f t="shared" si="568"/>
        <v>-1576.6544564001015</v>
      </c>
      <c r="M3046" s="36">
        <f t="shared" si="569"/>
        <v>1576.6544564001015</v>
      </c>
      <c r="N3046" s="36">
        <f t="shared" si="570"/>
        <v>3.0293479929295267E-2</v>
      </c>
      <c r="O3046" s="36">
        <f t="shared" si="571"/>
        <v>2485839.2748862994</v>
      </c>
      <c r="P3046" s="35">
        <f t="shared" si="574"/>
        <v>2485839.2748862994</v>
      </c>
    </row>
    <row r="3047" spans="1:16" ht="17" x14ac:dyDescent="0.4">
      <c r="A3047" s="1">
        <v>3046</v>
      </c>
      <c r="B3047" s="21">
        <v>42859</v>
      </c>
      <c r="C3047" s="43">
        <v>2</v>
      </c>
      <c r="D3047" s="22">
        <v>44245</v>
      </c>
      <c r="E3047" s="25">
        <f t="shared" si="575"/>
        <v>48780.75</v>
      </c>
      <c r="F3047" s="25">
        <f t="shared" si="576"/>
        <v>49427.5</v>
      </c>
      <c r="G3047" s="25">
        <f t="shared" si="565"/>
        <v>0.89514946133225426</v>
      </c>
      <c r="H3047" s="25">
        <f t="shared" si="572"/>
        <v>0.99903006100488578</v>
      </c>
      <c r="I3047" s="4">
        <f t="shared" si="566"/>
        <v>44287.956616135918</v>
      </c>
      <c r="J3047" s="25">
        <f t="shared" si="573"/>
        <v>53672.478839190531</v>
      </c>
      <c r="K3047" s="15">
        <f t="shared" si="567"/>
        <v>53620.419808999955</v>
      </c>
      <c r="L3047" s="36">
        <f t="shared" si="568"/>
        <v>-9375.4198089999554</v>
      </c>
      <c r="M3047" s="36">
        <f t="shared" si="569"/>
        <v>9375.4198089999554</v>
      </c>
      <c r="N3047" s="36">
        <f t="shared" si="570"/>
        <v>0.21189783724714556</v>
      </c>
      <c r="O3047" s="36">
        <f t="shared" si="571"/>
        <v>87898496.594988763</v>
      </c>
      <c r="P3047" s="35">
        <f t="shared" si="574"/>
        <v>87898496.594988763</v>
      </c>
    </row>
    <row r="3048" spans="1:16" ht="17" x14ac:dyDescent="0.4">
      <c r="A3048" s="1">
        <v>3047</v>
      </c>
      <c r="B3048" s="21">
        <v>42860</v>
      </c>
      <c r="C3048" s="43">
        <v>3</v>
      </c>
      <c r="D3048" s="22">
        <v>55194</v>
      </c>
      <c r="E3048" s="25">
        <f t="shared" si="575"/>
        <v>50074.25</v>
      </c>
      <c r="F3048" s="25">
        <f t="shared" si="576"/>
        <v>49028.625</v>
      </c>
      <c r="G3048" s="25">
        <f t="shared" si="565"/>
        <v>1.1257505181921785</v>
      </c>
      <c r="H3048" s="25">
        <f t="shared" si="572"/>
        <v>1.0006656594296783</v>
      </c>
      <c r="I3048" s="4">
        <f t="shared" si="566"/>
        <v>55157.284033767479</v>
      </c>
      <c r="J3048" s="25">
        <f t="shared" si="573"/>
        <v>53673.019505253375</v>
      </c>
      <c r="K3048" s="15">
        <f t="shared" si="567"/>
        <v>53708.747456806355</v>
      </c>
      <c r="L3048" s="36">
        <f t="shared" si="568"/>
        <v>1485.2525431936447</v>
      </c>
      <c r="M3048" s="36">
        <f t="shared" si="569"/>
        <v>1485.2525431936447</v>
      </c>
      <c r="N3048" s="36">
        <f t="shared" si="570"/>
        <v>2.6909673935457561E-2</v>
      </c>
      <c r="O3048" s="36">
        <f t="shared" si="571"/>
        <v>2205975.1170631894</v>
      </c>
      <c r="P3048" s="35">
        <f t="shared" si="574"/>
        <v>2205975.1170631894</v>
      </c>
    </row>
    <row r="3049" spans="1:16" ht="17" x14ac:dyDescent="0.4">
      <c r="A3049" s="1">
        <v>3048</v>
      </c>
      <c r="B3049" s="21">
        <v>42861</v>
      </c>
      <c r="C3049" s="43">
        <v>4</v>
      </c>
      <c r="D3049" s="22">
        <v>48812</v>
      </c>
      <c r="E3049" s="25">
        <f t="shared" si="575"/>
        <v>47983</v>
      </c>
      <c r="F3049" s="25">
        <f t="shared" si="576"/>
        <v>49074.875</v>
      </c>
      <c r="G3049" s="25">
        <f t="shared" si="565"/>
        <v>0.9946433893107216</v>
      </c>
      <c r="H3049" s="25">
        <f t="shared" si="572"/>
        <v>1.0012225194949984</v>
      </c>
      <c r="I3049" s="4">
        <f t="shared" si="566"/>
        <v>48752.399241499319</v>
      </c>
      <c r="J3049" s="25">
        <f t="shared" si="573"/>
        <v>53673.560171316218</v>
      </c>
      <c r="K3049" s="15">
        <f t="shared" si="567"/>
        <v>53739.17714499162</v>
      </c>
      <c r="L3049" s="36">
        <f t="shared" si="568"/>
        <v>-4927.1771449916196</v>
      </c>
      <c r="M3049" s="36">
        <f t="shared" si="569"/>
        <v>4927.1771449916196</v>
      </c>
      <c r="N3049" s="36">
        <f t="shared" si="570"/>
        <v>0.10094192299007661</v>
      </c>
      <c r="O3049" s="36">
        <f t="shared" si="571"/>
        <v>24277074.618127767</v>
      </c>
      <c r="P3049" s="35">
        <f t="shared" si="574"/>
        <v>24277074.618127767</v>
      </c>
    </row>
    <row r="3050" spans="1:16" ht="17" x14ac:dyDescent="0.4">
      <c r="A3050" s="1">
        <v>3049</v>
      </c>
      <c r="B3050" s="21">
        <v>42862</v>
      </c>
      <c r="C3050" s="43">
        <v>1</v>
      </c>
      <c r="D3050" s="22">
        <v>43681</v>
      </c>
      <c r="E3050" s="25">
        <f t="shared" si="575"/>
        <v>50166.75</v>
      </c>
      <c r="F3050" s="25">
        <f t="shared" si="576"/>
        <v>50153.25</v>
      </c>
      <c r="G3050" s="25">
        <f t="shared" si="565"/>
        <v>0.87095053660530475</v>
      </c>
      <c r="H3050" s="25">
        <f t="shared" si="572"/>
        <v>0.99908176007043725</v>
      </c>
      <c r="I3050" s="4">
        <f t="shared" si="566"/>
        <v>43721.146502484844</v>
      </c>
      <c r="J3050" s="25">
        <f t="shared" si="573"/>
        <v>53674.100837379061</v>
      </c>
      <c r="K3050" s="15">
        <f t="shared" si="567"/>
        <v>53624.815134806799</v>
      </c>
      <c r="L3050" s="36">
        <f t="shared" si="568"/>
        <v>-9943.8151348067986</v>
      </c>
      <c r="M3050" s="36">
        <f t="shared" si="569"/>
        <v>9943.8151348067986</v>
      </c>
      <c r="N3050" s="36">
        <f t="shared" si="570"/>
        <v>0.2276462337127538</v>
      </c>
      <c r="O3050" s="36">
        <f t="shared" si="571"/>
        <v>98879459.435212746</v>
      </c>
      <c r="P3050" s="35">
        <f t="shared" si="574"/>
        <v>98879459.435212746</v>
      </c>
    </row>
    <row r="3051" spans="1:16" ht="17" x14ac:dyDescent="0.4">
      <c r="A3051" s="1">
        <v>3050</v>
      </c>
      <c r="B3051" s="21">
        <v>42863</v>
      </c>
      <c r="C3051" s="43">
        <v>2</v>
      </c>
      <c r="D3051" s="22">
        <v>52980</v>
      </c>
      <c r="E3051" s="25">
        <f t="shared" si="575"/>
        <v>50139.75</v>
      </c>
      <c r="F3051" s="25">
        <f t="shared" si="576"/>
        <v>50827</v>
      </c>
      <c r="G3051" s="25">
        <f t="shared" si="565"/>
        <v>1.042359375922246</v>
      </c>
      <c r="H3051" s="25">
        <f t="shared" si="572"/>
        <v>0.99903006100488578</v>
      </c>
      <c r="I3051" s="4">
        <f t="shared" si="566"/>
        <v>53031.437258964419</v>
      </c>
      <c r="J3051" s="25">
        <f t="shared" si="573"/>
        <v>53674.641503441904</v>
      </c>
      <c r="K3051" s="15">
        <f t="shared" si="567"/>
        <v>53622.58037559894</v>
      </c>
      <c r="L3051" s="36">
        <f t="shared" si="568"/>
        <v>-642.58037559894001</v>
      </c>
      <c r="M3051" s="36">
        <f t="shared" si="569"/>
        <v>642.58037559894001</v>
      </c>
      <c r="N3051" s="36">
        <f t="shared" si="570"/>
        <v>1.212873491126727E-2</v>
      </c>
      <c r="O3051" s="36">
        <f t="shared" si="571"/>
        <v>412909.53910487483</v>
      </c>
      <c r="P3051" s="35">
        <f t="shared" si="574"/>
        <v>412909.53910487483</v>
      </c>
    </row>
    <row r="3052" spans="1:16" ht="17" x14ac:dyDescent="0.4">
      <c r="A3052" s="1">
        <v>3051</v>
      </c>
      <c r="B3052" s="21">
        <v>42864</v>
      </c>
      <c r="C3052" s="43">
        <v>3</v>
      </c>
      <c r="D3052" s="22">
        <v>55086</v>
      </c>
      <c r="E3052" s="25">
        <f t="shared" si="575"/>
        <v>51514.25</v>
      </c>
      <c r="F3052" s="25">
        <f t="shared" si="576"/>
        <v>51533.375</v>
      </c>
      <c r="G3052" s="25">
        <f t="shared" si="565"/>
        <v>1.0689383336527056</v>
      </c>
      <c r="H3052" s="25">
        <f t="shared" si="572"/>
        <v>1.0006656594296783</v>
      </c>
      <c r="I3052" s="4">
        <f t="shared" si="566"/>
        <v>55049.355877162649</v>
      </c>
      <c r="J3052" s="25">
        <f t="shared" si="573"/>
        <v>53675.182169504755</v>
      </c>
      <c r="K3052" s="15">
        <f t="shared" si="567"/>
        <v>53710.911560655586</v>
      </c>
      <c r="L3052" s="36">
        <f t="shared" si="568"/>
        <v>1375.0884393444139</v>
      </c>
      <c r="M3052" s="36">
        <f t="shared" si="569"/>
        <v>1375.0884393444139</v>
      </c>
      <c r="N3052" s="36">
        <f t="shared" si="570"/>
        <v>2.4962575597146534E-2</v>
      </c>
      <c r="O3052" s="36">
        <f t="shared" si="571"/>
        <v>1890868.216018656</v>
      </c>
      <c r="P3052" s="35">
        <f t="shared" si="574"/>
        <v>1890868.216018656</v>
      </c>
    </row>
    <row r="3053" spans="1:16" ht="17" x14ac:dyDescent="0.4">
      <c r="A3053" s="1">
        <v>3052</v>
      </c>
      <c r="B3053" s="21">
        <v>42865</v>
      </c>
      <c r="C3053" s="43">
        <v>4</v>
      </c>
      <c r="D3053" s="22">
        <v>54310</v>
      </c>
      <c r="E3053" s="25">
        <f t="shared" si="575"/>
        <v>51552.5</v>
      </c>
      <c r="F3053" s="25">
        <f t="shared" si="576"/>
        <v>51781.75</v>
      </c>
      <c r="G3053" s="25">
        <f t="shared" ref="G3053:G3116" si="577">D3053/F3053</f>
        <v>1.0488251169572291</v>
      </c>
      <c r="H3053" s="25">
        <f t="shared" si="572"/>
        <v>1.0012225194949984</v>
      </c>
      <c r="I3053" s="4">
        <f t="shared" ref="I3053:I3116" si="578">D3053/H3053</f>
        <v>54243.686036340005</v>
      </c>
      <c r="J3053" s="25">
        <f t="shared" si="573"/>
        <v>53675.722835567598</v>
      </c>
      <c r="K3053" s="15">
        <f t="shared" ref="K3053:K3116" si="579">H3053*J3053</f>
        <v>53741.342453142213</v>
      </c>
      <c r="L3053" s="36">
        <f t="shared" ref="L3053:L3116" si="580">D3053-K3053</f>
        <v>568.65754685778666</v>
      </c>
      <c r="M3053" s="36">
        <f t="shared" ref="M3053:M3116" si="581">ABS(L3053)</f>
        <v>568.65754685778666</v>
      </c>
      <c r="N3053" s="36">
        <f t="shared" ref="N3053:N3116" si="582">M3053/D3053</f>
        <v>1.0470586390310932E-2</v>
      </c>
      <c r="O3053" s="36">
        <f t="shared" ref="O3053:O3116" si="583">L3053^2</f>
        <v>323371.40559831582</v>
      </c>
      <c r="P3053" s="35">
        <f t="shared" si="574"/>
        <v>323371.40559831582</v>
      </c>
    </row>
    <row r="3054" spans="1:16" ht="17" x14ac:dyDescent="0.4">
      <c r="A3054" s="1">
        <v>3053</v>
      </c>
      <c r="B3054" s="21">
        <v>42866</v>
      </c>
      <c r="C3054" s="43">
        <v>1</v>
      </c>
      <c r="D3054" s="22">
        <v>43834</v>
      </c>
      <c r="E3054" s="25">
        <f t="shared" si="575"/>
        <v>52011</v>
      </c>
      <c r="F3054" s="25">
        <f t="shared" si="576"/>
        <v>51263.875</v>
      </c>
      <c r="G3054" s="25">
        <f t="shared" si="577"/>
        <v>0.85506606747929215</v>
      </c>
      <c r="H3054" s="25">
        <f t="shared" si="572"/>
        <v>0.99908176007043725</v>
      </c>
      <c r="I3054" s="4">
        <f t="shared" si="578"/>
        <v>43874.287122316811</v>
      </c>
      <c r="J3054" s="25">
        <f t="shared" si="573"/>
        <v>53676.263501630441</v>
      </c>
      <c r="K3054" s="15">
        <f t="shared" si="579"/>
        <v>53626.97581321351</v>
      </c>
      <c r="L3054" s="36">
        <f t="shared" si="580"/>
        <v>-9792.9758132135103</v>
      </c>
      <c r="M3054" s="36">
        <f t="shared" si="581"/>
        <v>9792.9758132135103</v>
      </c>
      <c r="N3054" s="36">
        <f t="shared" si="582"/>
        <v>0.22341049900108387</v>
      </c>
      <c r="O3054" s="36">
        <f t="shared" si="583"/>
        <v>95902375.278184816</v>
      </c>
      <c r="P3054" s="35">
        <f t="shared" si="574"/>
        <v>95902375.278184816</v>
      </c>
    </row>
    <row r="3055" spans="1:16" ht="17" x14ac:dyDescent="0.4">
      <c r="A3055" s="1">
        <v>3054</v>
      </c>
      <c r="B3055" s="21">
        <v>42867</v>
      </c>
      <c r="C3055" s="43">
        <v>2</v>
      </c>
      <c r="D3055" s="22">
        <v>54814</v>
      </c>
      <c r="E3055" s="25">
        <f t="shared" si="575"/>
        <v>50516.75</v>
      </c>
      <c r="F3055" s="25">
        <f t="shared" si="576"/>
        <v>49363.625</v>
      </c>
      <c r="G3055" s="25">
        <f t="shared" si="577"/>
        <v>1.1104127786401423</v>
      </c>
      <c r="H3055" s="25">
        <f t="shared" si="572"/>
        <v>0.99903006100488578</v>
      </c>
      <c r="I3055" s="4">
        <f t="shared" si="578"/>
        <v>54867.217854150171</v>
      </c>
      <c r="J3055" s="25">
        <f t="shared" si="573"/>
        <v>53676.804167693284</v>
      </c>
      <c r="K3055" s="15">
        <f t="shared" si="579"/>
        <v>53624.740942197932</v>
      </c>
      <c r="L3055" s="36">
        <f t="shared" si="580"/>
        <v>1189.2590578020681</v>
      </c>
      <c r="M3055" s="36">
        <f t="shared" si="581"/>
        <v>1189.2590578020681</v>
      </c>
      <c r="N3055" s="36">
        <f t="shared" si="582"/>
        <v>2.1696264782757473E-2</v>
      </c>
      <c r="O3055" s="36">
        <f t="shared" si="583"/>
        <v>1414337.1065642629</v>
      </c>
      <c r="P3055" s="35">
        <f t="shared" si="574"/>
        <v>1414337.1065642629</v>
      </c>
    </row>
    <row r="3056" spans="1:16" ht="17" x14ac:dyDescent="0.4">
      <c r="A3056" s="1">
        <v>3055</v>
      </c>
      <c r="B3056" s="21">
        <v>42868</v>
      </c>
      <c r="C3056" s="43">
        <v>3</v>
      </c>
      <c r="D3056" s="22">
        <v>49109</v>
      </c>
      <c r="E3056" s="25">
        <f t="shared" si="575"/>
        <v>48210.5</v>
      </c>
      <c r="F3056" s="25">
        <f t="shared" si="576"/>
        <v>49488.875</v>
      </c>
      <c r="G3056" s="25">
        <f t="shared" si="577"/>
        <v>0.99232403242142808</v>
      </c>
      <c r="H3056" s="25">
        <f t="shared" si="572"/>
        <v>1.0006656594296783</v>
      </c>
      <c r="I3056" s="4">
        <f t="shared" si="578"/>
        <v>49076.331876912111</v>
      </c>
      <c r="J3056" s="25">
        <f t="shared" si="573"/>
        <v>53677.344833756128</v>
      </c>
      <c r="K3056" s="15">
        <f t="shared" si="579"/>
        <v>53713.07566450481</v>
      </c>
      <c r="L3056" s="36">
        <f t="shared" si="580"/>
        <v>-4604.0756645048095</v>
      </c>
      <c r="M3056" s="36">
        <f t="shared" si="581"/>
        <v>4604.0756645048095</v>
      </c>
      <c r="N3056" s="36">
        <f t="shared" si="582"/>
        <v>9.3752177085764513E-2</v>
      </c>
      <c r="O3056" s="36">
        <f t="shared" si="583"/>
        <v>21197512.724485405</v>
      </c>
      <c r="P3056" s="35">
        <f t="shared" si="574"/>
        <v>21197512.724485405</v>
      </c>
    </row>
    <row r="3057" spans="1:16" ht="17" x14ac:dyDescent="0.4">
      <c r="A3057" s="1">
        <v>3056</v>
      </c>
      <c r="B3057" s="21">
        <v>42869</v>
      </c>
      <c r="C3057" s="43">
        <v>4</v>
      </c>
      <c r="D3057" s="22">
        <v>45085</v>
      </c>
      <c r="E3057" s="25">
        <f t="shared" si="575"/>
        <v>50767.25</v>
      </c>
      <c r="F3057" s="25">
        <f t="shared" si="576"/>
        <v>50723</v>
      </c>
      <c r="G3057" s="25">
        <f t="shared" si="577"/>
        <v>0.88884726849752582</v>
      </c>
      <c r="H3057" s="25">
        <f t="shared" si="572"/>
        <v>1.0012225194949984</v>
      </c>
      <c r="I3057" s="4">
        <f t="shared" si="578"/>
        <v>45029.950008256106</v>
      </c>
      <c r="J3057" s="25">
        <f t="shared" si="573"/>
        <v>53677.885499818978</v>
      </c>
      <c r="K3057" s="15">
        <f t="shared" si="579"/>
        <v>53743.5077612928</v>
      </c>
      <c r="L3057" s="36">
        <f t="shared" si="580"/>
        <v>-8658.5077612927998</v>
      </c>
      <c r="M3057" s="36">
        <f t="shared" si="581"/>
        <v>8658.5077612927998</v>
      </c>
      <c r="N3057" s="36">
        <f t="shared" si="582"/>
        <v>0.19204852525879559</v>
      </c>
      <c r="O3057" s="36">
        <f t="shared" si="583"/>
        <v>74969756.652367651</v>
      </c>
      <c r="P3057" s="35">
        <f t="shared" si="574"/>
        <v>74969756.652367651</v>
      </c>
    </row>
    <row r="3058" spans="1:16" ht="17" x14ac:dyDescent="0.4">
      <c r="A3058" s="1">
        <v>3057</v>
      </c>
      <c r="B3058" s="21">
        <v>42870</v>
      </c>
      <c r="C3058" s="43">
        <v>1</v>
      </c>
      <c r="D3058" s="22">
        <v>54061</v>
      </c>
      <c r="E3058" s="25">
        <f t="shared" si="575"/>
        <v>50678.75</v>
      </c>
      <c r="F3058" s="25">
        <f t="shared" si="576"/>
        <v>51430</v>
      </c>
      <c r="G3058" s="25">
        <f t="shared" si="577"/>
        <v>1.0511569123079914</v>
      </c>
      <c r="H3058" s="25">
        <f t="shared" si="572"/>
        <v>0.99908176007043725</v>
      </c>
      <c r="I3058" s="4">
        <f t="shared" si="578"/>
        <v>54110.686593045793</v>
      </c>
      <c r="J3058" s="25">
        <f t="shared" si="573"/>
        <v>53678.426165881821</v>
      </c>
      <c r="K3058" s="15">
        <f t="shared" si="579"/>
        <v>53629.136491620222</v>
      </c>
      <c r="L3058" s="36">
        <f t="shared" si="580"/>
        <v>431.86350837977807</v>
      </c>
      <c r="M3058" s="36">
        <f t="shared" si="581"/>
        <v>431.86350837977807</v>
      </c>
      <c r="N3058" s="36">
        <f t="shared" si="582"/>
        <v>7.9884483894078553E-3</v>
      </c>
      <c r="O3058" s="36">
        <f t="shared" si="583"/>
        <v>186506.08987009065</v>
      </c>
      <c r="P3058" s="35">
        <f t="shared" si="574"/>
        <v>186506.08987009065</v>
      </c>
    </row>
    <row r="3059" spans="1:16" ht="17" x14ac:dyDescent="0.4">
      <c r="A3059" s="1">
        <v>3058</v>
      </c>
      <c r="B3059" s="21">
        <v>42871</v>
      </c>
      <c r="C3059" s="43">
        <v>2</v>
      </c>
      <c r="D3059" s="22">
        <v>54460</v>
      </c>
      <c r="E3059" s="25">
        <f t="shared" si="575"/>
        <v>52181.25</v>
      </c>
      <c r="F3059" s="25">
        <f t="shared" si="576"/>
        <v>52023.875</v>
      </c>
      <c r="G3059" s="25">
        <f t="shared" si="577"/>
        <v>1.0468270577691492</v>
      </c>
      <c r="H3059" s="25">
        <f t="shared" si="572"/>
        <v>0.99903006100488578</v>
      </c>
      <c r="I3059" s="4">
        <f t="shared" si="578"/>
        <v>54512.874162385851</v>
      </c>
      <c r="J3059" s="25">
        <f t="shared" si="573"/>
        <v>53678.966831944665</v>
      </c>
      <c r="K3059" s="15">
        <f t="shared" si="579"/>
        <v>53626.901508796916</v>
      </c>
      <c r="L3059" s="36">
        <f t="shared" si="580"/>
        <v>833.09849120308354</v>
      </c>
      <c r="M3059" s="36">
        <f t="shared" si="581"/>
        <v>833.09849120308354</v>
      </c>
      <c r="N3059" s="36">
        <f t="shared" si="582"/>
        <v>1.5297438325433043E-2</v>
      </c>
      <c r="O3059" s="36">
        <f t="shared" si="583"/>
        <v>694053.09604485426</v>
      </c>
      <c r="P3059" s="35">
        <f t="shared" si="574"/>
        <v>694053.09604485426</v>
      </c>
    </row>
    <row r="3060" spans="1:16" ht="17" x14ac:dyDescent="0.4">
      <c r="A3060" s="1">
        <v>3059</v>
      </c>
      <c r="B3060" s="21">
        <v>42872</v>
      </c>
      <c r="C3060" s="43">
        <v>3</v>
      </c>
      <c r="D3060" s="22">
        <v>55119</v>
      </c>
      <c r="E3060" s="25">
        <f t="shared" si="575"/>
        <v>51866.5</v>
      </c>
      <c r="F3060" s="25">
        <f t="shared" si="576"/>
        <v>51926.625</v>
      </c>
      <c r="G3060" s="25">
        <f t="shared" si="577"/>
        <v>1.0614785767417003</v>
      </c>
      <c r="H3060" s="25">
        <f t="shared" si="572"/>
        <v>1.0006656594296783</v>
      </c>
      <c r="I3060" s="4">
        <f t="shared" si="578"/>
        <v>55082.333925014122</v>
      </c>
      <c r="J3060" s="25">
        <f t="shared" si="573"/>
        <v>53679.507498007508</v>
      </c>
      <c r="K3060" s="15">
        <f t="shared" si="579"/>
        <v>53715.239768354048</v>
      </c>
      <c r="L3060" s="36">
        <f t="shared" si="580"/>
        <v>1403.7602316459524</v>
      </c>
      <c r="M3060" s="36">
        <f t="shared" si="581"/>
        <v>1403.7602316459524</v>
      </c>
      <c r="N3060" s="36">
        <f t="shared" si="582"/>
        <v>2.5467810222354406E-2</v>
      </c>
      <c r="O3060" s="36">
        <f t="shared" si="583"/>
        <v>1970542.7879506981</v>
      </c>
      <c r="P3060" s="35">
        <f t="shared" si="574"/>
        <v>1970542.7879506981</v>
      </c>
    </row>
    <row r="3061" spans="1:16" ht="17" x14ac:dyDescent="0.4">
      <c r="A3061" s="1">
        <v>3060</v>
      </c>
      <c r="B3061" s="21">
        <v>42873</v>
      </c>
      <c r="C3061" s="43">
        <v>4</v>
      </c>
      <c r="D3061" s="22">
        <v>43826</v>
      </c>
      <c r="E3061" s="25">
        <f t="shared" si="575"/>
        <v>51986.75</v>
      </c>
      <c r="F3061" s="25">
        <f t="shared" si="576"/>
        <v>51213</v>
      </c>
      <c r="G3061" s="25">
        <f t="shared" si="577"/>
        <v>0.85575927987034539</v>
      </c>
      <c r="H3061" s="25">
        <f t="shared" si="572"/>
        <v>1.0012225194949984</v>
      </c>
      <c r="I3061" s="4">
        <f t="shared" si="578"/>
        <v>43772.487280954461</v>
      </c>
      <c r="J3061" s="25">
        <f t="shared" si="573"/>
        <v>53680.048164070351</v>
      </c>
      <c r="K3061" s="15">
        <f t="shared" si="579"/>
        <v>53745.673069443379</v>
      </c>
      <c r="L3061" s="36">
        <f t="shared" si="580"/>
        <v>-9919.6730694433791</v>
      </c>
      <c r="M3061" s="36">
        <f t="shared" si="581"/>
        <v>9919.6730694433791</v>
      </c>
      <c r="N3061" s="36">
        <f t="shared" si="582"/>
        <v>0.22634219571586225</v>
      </c>
      <c r="O3061" s="36">
        <f t="shared" si="583"/>
        <v>98399913.804640234</v>
      </c>
      <c r="P3061" s="35">
        <f t="shared" si="574"/>
        <v>98399913.804640234</v>
      </c>
    </row>
    <row r="3062" spans="1:16" ht="17" x14ac:dyDescent="0.4">
      <c r="A3062" s="1">
        <v>3061</v>
      </c>
      <c r="B3062" s="21">
        <v>42874</v>
      </c>
      <c r="C3062" s="43">
        <v>1</v>
      </c>
      <c r="D3062" s="22">
        <v>54542</v>
      </c>
      <c r="E3062" s="25">
        <f t="shared" si="575"/>
        <v>50439.25</v>
      </c>
      <c r="F3062" s="25">
        <f t="shared" si="576"/>
        <v>49005.25</v>
      </c>
      <c r="G3062" s="25">
        <f t="shared" si="577"/>
        <v>1.11298279265997</v>
      </c>
      <c r="H3062" s="25">
        <f t="shared" si="572"/>
        <v>0.99908176007043725</v>
      </c>
      <c r="I3062" s="4">
        <f t="shared" si="578"/>
        <v>54592.128672386811</v>
      </c>
      <c r="J3062" s="25">
        <f t="shared" si="573"/>
        <v>53680.588830133194</v>
      </c>
      <c r="K3062" s="15">
        <f t="shared" si="579"/>
        <v>53631.297170026926</v>
      </c>
      <c r="L3062" s="36">
        <f t="shared" si="580"/>
        <v>910.70282997307368</v>
      </c>
      <c r="M3062" s="36">
        <f t="shared" si="581"/>
        <v>910.70282997307368</v>
      </c>
      <c r="N3062" s="36">
        <f t="shared" si="582"/>
        <v>1.6697276043655781E-2</v>
      </c>
      <c r="O3062" s="36">
        <f t="shared" si="583"/>
        <v>829379.64452096517</v>
      </c>
      <c r="P3062" s="35">
        <f t="shared" si="574"/>
        <v>829379.64452096517</v>
      </c>
    </row>
    <row r="3063" spans="1:16" ht="17" x14ac:dyDescent="0.4">
      <c r="A3063" s="1">
        <v>3062</v>
      </c>
      <c r="B3063" s="21">
        <v>42875</v>
      </c>
      <c r="C3063" s="43">
        <v>2</v>
      </c>
      <c r="D3063" s="22">
        <v>48270</v>
      </c>
      <c r="E3063" s="25">
        <f t="shared" si="575"/>
        <v>47571.25</v>
      </c>
      <c r="F3063" s="25">
        <f t="shared" si="576"/>
        <v>48687.125</v>
      </c>
      <c r="G3063" s="25">
        <f t="shared" si="577"/>
        <v>0.99143253991686708</v>
      </c>
      <c r="H3063" s="25">
        <f t="shared" si="572"/>
        <v>0.99903006100488578</v>
      </c>
      <c r="I3063" s="4">
        <f t="shared" si="578"/>
        <v>48316.864410913789</v>
      </c>
      <c r="J3063" s="25">
        <f t="shared" si="573"/>
        <v>53681.129496196045</v>
      </c>
      <c r="K3063" s="15">
        <f t="shared" si="579"/>
        <v>53629.062075395908</v>
      </c>
      <c r="L3063" s="36">
        <f t="shared" si="580"/>
        <v>-5359.0620753959083</v>
      </c>
      <c r="M3063" s="36">
        <f t="shared" si="581"/>
        <v>5359.0620753959083</v>
      </c>
      <c r="N3063" s="36">
        <f t="shared" si="582"/>
        <v>0.11102262430900992</v>
      </c>
      <c r="O3063" s="36">
        <f t="shared" si="583"/>
        <v>28719546.3279467</v>
      </c>
      <c r="P3063" s="35">
        <f t="shared" si="574"/>
        <v>28719546.3279467</v>
      </c>
    </row>
    <row r="3064" spans="1:16" ht="17" x14ac:dyDescent="0.4">
      <c r="A3064" s="1">
        <v>3063</v>
      </c>
      <c r="B3064" s="21">
        <v>42876</v>
      </c>
      <c r="C3064" s="43">
        <v>3</v>
      </c>
      <c r="D3064" s="22">
        <v>43647</v>
      </c>
      <c r="E3064" s="25">
        <f t="shared" si="575"/>
        <v>49803</v>
      </c>
      <c r="F3064" s="25">
        <f t="shared" si="576"/>
        <v>49818</v>
      </c>
      <c r="G3064" s="25">
        <f t="shared" si="577"/>
        <v>0.87612910996025528</v>
      </c>
      <c r="H3064" s="25">
        <f t="shared" si="572"/>
        <v>1.0006656594296783</v>
      </c>
      <c r="I3064" s="4">
        <f t="shared" si="578"/>
        <v>43617.96529010126</v>
      </c>
      <c r="J3064" s="25">
        <f t="shared" si="573"/>
        <v>53681.670162258888</v>
      </c>
      <c r="K3064" s="15">
        <f t="shared" si="579"/>
        <v>53717.403872203278</v>
      </c>
      <c r="L3064" s="36">
        <f t="shared" si="580"/>
        <v>-10070.403872203278</v>
      </c>
      <c r="M3064" s="36">
        <f t="shared" si="581"/>
        <v>10070.403872203278</v>
      </c>
      <c r="N3064" s="36">
        <f t="shared" si="582"/>
        <v>0.23072384979960314</v>
      </c>
      <c r="O3064" s="36">
        <f t="shared" si="583"/>
        <v>101413034.14928678</v>
      </c>
      <c r="P3064" s="35">
        <f t="shared" si="574"/>
        <v>101413034.14928678</v>
      </c>
    </row>
    <row r="3065" spans="1:16" ht="17" x14ac:dyDescent="0.4">
      <c r="A3065" s="1">
        <v>3064</v>
      </c>
      <c r="B3065" s="21">
        <v>42877</v>
      </c>
      <c r="C3065" s="43">
        <v>4</v>
      </c>
      <c r="D3065" s="22">
        <v>52753</v>
      </c>
      <c r="E3065" s="25">
        <f t="shared" si="575"/>
        <v>49833</v>
      </c>
      <c r="F3065" s="25">
        <f t="shared" si="576"/>
        <v>50603</v>
      </c>
      <c r="G3065" s="25">
        <f t="shared" si="577"/>
        <v>1.0424875995494338</v>
      </c>
      <c r="H3065" s="25">
        <f t="shared" si="572"/>
        <v>1.0012225194949984</v>
      </c>
      <c r="I3065" s="4">
        <f t="shared" si="578"/>
        <v>52688.587175014618</v>
      </c>
      <c r="J3065" s="25">
        <f t="shared" si="573"/>
        <v>53682.210828321731</v>
      </c>
      <c r="K3065" s="15">
        <f t="shared" si="579"/>
        <v>53747.838377593973</v>
      </c>
      <c r="L3065" s="36">
        <f t="shared" si="580"/>
        <v>-994.83837759397284</v>
      </c>
      <c r="M3065" s="36">
        <f t="shared" si="581"/>
        <v>994.83837759397284</v>
      </c>
      <c r="N3065" s="36">
        <f t="shared" si="582"/>
        <v>1.8858422792902257E-2</v>
      </c>
      <c r="O3065" s="36">
        <f t="shared" si="583"/>
        <v>989703.39753380802</v>
      </c>
      <c r="P3065" s="35">
        <f t="shared" si="574"/>
        <v>989703.39753380802</v>
      </c>
    </row>
    <row r="3066" spans="1:16" ht="17" x14ac:dyDescent="0.4">
      <c r="A3066" s="1">
        <v>3065</v>
      </c>
      <c r="B3066" s="21">
        <v>42878</v>
      </c>
      <c r="C3066" s="43">
        <v>1</v>
      </c>
      <c r="D3066" s="22">
        <v>54662</v>
      </c>
      <c r="E3066" s="25">
        <f t="shared" si="575"/>
        <v>51373</v>
      </c>
      <c r="F3066" s="25">
        <f t="shared" si="576"/>
        <v>51395.875</v>
      </c>
      <c r="G3066" s="25">
        <f t="shared" si="577"/>
        <v>1.0635483878813232</v>
      </c>
      <c r="H3066" s="25">
        <f t="shared" si="572"/>
        <v>0.99908176007043725</v>
      </c>
      <c r="I3066" s="4">
        <f t="shared" si="578"/>
        <v>54712.238962451098</v>
      </c>
      <c r="J3066" s="25">
        <f t="shared" si="573"/>
        <v>53682.751494384574</v>
      </c>
      <c r="K3066" s="15">
        <f t="shared" si="579"/>
        <v>53633.457848433638</v>
      </c>
      <c r="L3066" s="36">
        <f t="shared" si="580"/>
        <v>1028.542151566362</v>
      </c>
      <c r="M3066" s="36">
        <f t="shared" si="581"/>
        <v>1028.542151566362</v>
      </c>
      <c r="N3066" s="36">
        <f t="shared" si="582"/>
        <v>1.881640173367901E-2</v>
      </c>
      <c r="O3066" s="36">
        <f t="shared" si="583"/>
        <v>1057898.9575487613</v>
      </c>
      <c r="P3066" s="35">
        <f t="shared" si="574"/>
        <v>1057898.9575487613</v>
      </c>
    </row>
    <row r="3067" spans="1:16" ht="17" x14ac:dyDescent="0.4">
      <c r="A3067" s="1">
        <v>3066</v>
      </c>
      <c r="B3067" s="21">
        <v>42879</v>
      </c>
      <c r="C3067" s="43">
        <v>2</v>
      </c>
      <c r="D3067" s="22">
        <v>54430</v>
      </c>
      <c r="E3067" s="25">
        <f t="shared" si="575"/>
        <v>51418.75</v>
      </c>
      <c r="F3067" s="25">
        <f t="shared" si="576"/>
        <v>51644.375</v>
      </c>
      <c r="G3067" s="25">
        <f t="shared" si="577"/>
        <v>1.0539385944742288</v>
      </c>
      <c r="H3067" s="25">
        <f t="shared" si="572"/>
        <v>0.99903006100488578</v>
      </c>
      <c r="I3067" s="4">
        <f t="shared" si="578"/>
        <v>54482.845035965147</v>
      </c>
      <c r="J3067" s="25">
        <f t="shared" si="573"/>
        <v>53683.292160447418</v>
      </c>
      <c r="K3067" s="15">
        <f t="shared" si="579"/>
        <v>53631.222641994893</v>
      </c>
      <c r="L3067" s="36">
        <f t="shared" si="580"/>
        <v>798.77735800510709</v>
      </c>
      <c r="M3067" s="36">
        <f t="shared" si="581"/>
        <v>798.77735800510709</v>
      </c>
      <c r="N3067" s="36">
        <f t="shared" si="582"/>
        <v>1.4675314312054145E-2</v>
      </c>
      <c r="O3067" s="36">
        <f t="shared" si="583"/>
        <v>638045.267661619</v>
      </c>
      <c r="P3067" s="35">
        <f t="shared" si="574"/>
        <v>638045.267661619</v>
      </c>
    </row>
    <row r="3068" spans="1:16" ht="17" x14ac:dyDescent="0.4">
      <c r="A3068" s="1">
        <v>3067</v>
      </c>
      <c r="B3068" s="21">
        <v>42880</v>
      </c>
      <c r="C3068" s="43">
        <v>3</v>
      </c>
      <c r="D3068" s="22">
        <v>43830</v>
      </c>
      <c r="E3068" s="25">
        <f t="shared" si="575"/>
        <v>51870</v>
      </c>
      <c r="F3068" s="25">
        <f t="shared" si="576"/>
        <v>51075.125</v>
      </c>
      <c r="G3068" s="25">
        <f t="shared" si="577"/>
        <v>0.85814767952109761</v>
      </c>
      <c r="H3068" s="25">
        <f t="shared" si="572"/>
        <v>1.0006656594296783</v>
      </c>
      <c r="I3068" s="4">
        <f t="shared" si="578"/>
        <v>43800.84355545944</v>
      </c>
      <c r="J3068" s="25">
        <f t="shared" si="573"/>
        <v>53683.832826510268</v>
      </c>
      <c r="K3068" s="15">
        <f t="shared" si="579"/>
        <v>53719.567976052509</v>
      </c>
      <c r="L3068" s="36">
        <f t="shared" si="580"/>
        <v>-9889.567976052509</v>
      </c>
      <c r="M3068" s="36">
        <f t="shared" si="581"/>
        <v>9889.567976052509</v>
      </c>
      <c r="N3068" s="36">
        <f t="shared" si="582"/>
        <v>0.22563467889693153</v>
      </c>
      <c r="O3068" s="36">
        <f t="shared" si="583"/>
        <v>97803554.752963319</v>
      </c>
      <c r="P3068" s="35">
        <f t="shared" si="574"/>
        <v>97803554.752963319</v>
      </c>
    </row>
    <row r="3069" spans="1:16" ht="17" x14ac:dyDescent="0.4">
      <c r="A3069" s="1">
        <v>3068</v>
      </c>
      <c r="B3069" s="21">
        <v>42881</v>
      </c>
      <c r="C3069" s="43">
        <v>4</v>
      </c>
      <c r="D3069" s="22">
        <v>54558</v>
      </c>
      <c r="E3069" s="25">
        <f t="shared" si="575"/>
        <v>50280.25</v>
      </c>
      <c r="F3069" s="25">
        <f t="shared" si="576"/>
        <v>48964.125</v>
      </c>
      <c r="G3069" s="25">
        <f t="shared" si="577"/>
        <v>1.1142443574760093</v>
      </c>
      <c r="H3069" s="25">
        <f t="shared" si="572"/>
        <v>1.0012225194949984</v>
      </c>
      <c r="I3069" s="4">
        <f t="shared" si="578"/>
        <v>54491.383221702039</v>
      </c>
      <c r="J3069" s="25">
        <f t="shared" si="573"/>
        <v>53684.373492573111</v>
      </c>
      <c r="K3069" s="15">
        <f t="shared" si="579"/>
        <v>53750.003685744559</v>
      </c>
      <c r="L3069" s="36">
        <f t="shared" si="580"/>
        <v>807.99631425544067</v>
      </c>
      <c r="M3069" s="36">
        <f t="shared" si="581"/>
        <v>807.99631425544067</v>
      </c>
      <c r="N3069" s="36">
        <f t="shared" si="582"/>
        <v>1.4809859493666202E-2</v>
      </c>
      <c r="O3069" s="36">
        <f t="shared" si="583"/>
        <v>652858.04385037685</v>
      </c>
      <c r="P3069" s="35">
        <f t="shared" si="574"/>
        <v>652858.04385037685</v>
      </c>
    </row>
    <row r="3070" spans="1:16" ht="17" x14ac:dyDescent="0.4">
      <c r="A3070" s="1">
        <v>3069</v>
      </c>
      <c r="B3070" s="21">
        <v>42882</v>
      </c>
      <c r="C3070" s="43">
        <v>1</v>
      </c>
      <c r="D3070" s="22">
        <v>48303</v>
      </c>
      <c r="E3070" s="25">
        <f t="shared" si="575"/>
        <v>47648</v>
      </c>
      <c r="F3070" s="25">
        <f t="shared" si="576"/>
        <v>48723</v>
      </c>
      <c r="G3070" s="25">
        <f t="shared" si="577"/>
        <v>0.99137984114278677</v>
      </c>
      <c r="H3070" s="25">
        <f t="shared" si="572"/>
        <v>0.99908176007043725</v>
      </c>
      <c r="I3070" s="4">
        <f t="shared" si="578"/>
        <v>48347.394508127683</v>
      </c>
      <c r="J3070" s="25">
        <f t="shared" si="573"/>
        <v>53684.914158635955</v>
      </c>
      <c r="K3070" s="15">
        <f t="shared" si="579"/>
        <v>53635.61852684035</v>
      </c>
      <c r="L3070" s="36">
        <f t="shared" si="580"/>
        <v>-5332.6185268403497</v>
      </c>
      <c r="M3070" s="36">
        <f t="shared" si="581"/>
        <v>5332.6185268403497</v>
      </c>
      <c r="N3070" s="36">
        <f t="shared" si="582"/>
        <v>0.110399323579081</v>
      </c>
      <c r="O3070" s="36">
        <f t="shared" si="583"/>
        <v>28436820.352800939</v>
      </c>
      <c r="P3070" s="35">
        <f t="shared" si="574"/>
        <v>28436820.352800939</v>
      </c>
    </row>
    <row r="3071" spans="1:16" ht="17" x14ac:dyDescent="0.4">
      <c r="A3071" s="1">
        <v>3070</v>
      </c>
      <c r="B3071" s="21">
        <v>42883</v>
      </c>
      <c r="C3071" s="43">
        <v>2</v>
      </c>
      <c r="D3071" s="22">
        <v>43901</v>
      </c>
      <c r="E3071" s="25">
        <f t="shared" si="575"/>
        <v>49798</v>
      </c>
      <c r="F3071" s="25">
        <f t="shared" si="576"/>
        <v>49865.875</v>
      </c>
      <c r="G3071" s="25">
        <f t="shared" si="577"/>
        <v>0.88038162370559025</v>
      </c>
      <c r="H3071" s="25">
        <f t="shared" si="572"/>
        <v>0.99903006100488578</v>
      </c>
      <c r="I3071" s="4">
        <f t="shared" si="578"/>
        <v>43943.6226331785</v>
      </c>
      <c r="J3071" s="25">
        <f t="shared" si="573"/>
        <v>53685.454824698798</v>
      </c>
      <c r="K3071" s="15">
        <f t="shared" si="579"/>
        <v>53633.383208593877</v>
      </c>
      <c r="L3071" s="36">
        <f t="shared" si="580"/>
        <v>-9732.3832085938775</v>
      </c>
      <c r="M3071" s="36">
        <f t="shared" si="581"/>
        <v>9732.3832085938775</v>
      </c>
      <c r="N3071" s="36">
        <f t="shared" si="582"/>
        <v>0.22168932845707107</v>
      </c>
      <c r="O3071" s="36">
        <f t="shared" si="583"/>
        <v>94719282.918920055</v>
      </c>
      <c r="P3071" s="35">
        <f t="shared" si="574"/>
        <v>94719282.918920055</v>
      </c>
    </row>
    <row r="3072" spans="1:16" ht="17" x14ac:dyDescent="0.4">
      <c r="A3072" s="1">
        <v>3071</v>
      </c>
      <c r="B3072" s="21">
        <v>42884</v>
      </c>
      <c r="C3072" s="43">
        <v>3</v>
      </c>
      <c r="D3072" s="22">
        <v>52430</v>
      </c>
      <c r="E3072" s="25">
        <f t="shared" si="575"/>
        <v>49933.75</v>
      </c>
      <c r="F3072" s="25">
        <f t="shared" si="576"/>
        <v>50868.375</v>
      </c>
      <c r="G3072" s="25">
        <f t="shared" si="577"/>
        <v>1.0306993293967028</v>
      </c>
      <c r="H3072" s="25">
        <f t="shared" si="572"/>
        <v>1.0006656594296783</v>
      </c>
      <c r="I3072" s="4">
        <f t="shared" si="578"/>
        <v>52395.12269251058</v>
      </c>
      <c r="J3072" s="25">
        <f t="shared" si="573"/>
        <v>53685.995490761641</v>
      </c>
      <c r="K3072" s="15">
        <f t="shared" si="579"/>
        <v>53721.732079901733</v>
      </c>
      <c r="L3072" s="36">
        <f t="shared" si="580"/>
        <v>-1291.7320799017325</v>
      </c>
      <c r="M3072" s="36">
        <f t="shared" si="581"/>
        <v>1291.7320799017325</v>
      </c>
      <c r="N3072" s="36">
        <f t="shared" si="582"/>
        <v>2.463727026324113E-2</v>
      </c>
      <c r="O3072" s="36">
        <f t="shared" si="583"/>
        <v>1668571.766247256</v>
      </c>
      <c r="P3072" s="35">
        <f t="shared" si="574"/>
        <v>1668571.766247256</v>
      </c>
    </row>
    <row r="3073" spans="1:16" ht="17" x14ac:dyDescent="0.4">
      <c r="A3073" s="1">
        <v>3072</v>
      </c>
      <c r="B3073" s="21">
        <v>42885</v>
      </c>
      <c r="C3073" s="43">
        <v>4</v>
      </c>
      <c r="D3073" s="22">
        <v>55101</v>
      </c>
      <c r="E3073" s="25">
        <f t="shared" si="575"/>
        <v>51803</v>
      </c>
      <c r="F3073" s="25">
        <f t="shared" si="576"/>
        <v>51987.25</v>
      </c>
      <c r="G3073" s="25">
        <f t="shared" si="577"/>
        <v>1.059894493361353</v>
      </c>
      <c r="H3073" s="25">
        <f t="shared" si="572"/>
        <v>1.0012225194949984</v>
      </c>
      <c r="I3073" s="4">
        <f t="shared" si="578"/>
        <v>55033.720204168116</v>
      </c>
      <c r="J3073" s="25">
        <f t="shared" si="573"/>
        <v>53686.536156824484</v>
      </c>
      <c r="K3073" s="15">
        <f t="shared" si="579"/>
        <v>53752.168993895139</v>
      </c>
      <c r="L3073" s="36">
        <f t="shared" si="580"/>
        <v>1348.8310061048614</v>
      </c>
      <c r="M3073" s="36">
        <f t="shared" si="581"/>
        <v>1348.8310061048614</v>
      </c>
      <c r="N3073" s="36">
        <f t="shared" si="582"/>
        <v>2.4479247311389292E-2</v>
      </c>
      <c r="O3073" s="36">
        <f t="shared" si="583"/>
        <v>1819345.0830298527</v>
      </c>
      <c r="P3073" s="35">
        <f t="shared" si="574"/>
        <v>1819345.0830298527</v>
      </c>
    </row>
    <row r="3074" spans="1:16" ht="17" x14ac:dyDescent="0.4">
      <c r="A3074" s="1">
        <v>3073</v>
      </c>
      <c r="B3074" s="21">
        <v>42886</v>
      </c>
      <c r="C3074" s="43">
        <v>1</v>
      </c>
      <c r="D3074" s="22">
        <v>55780</v>
      </c>
      <c r="E3074" s="25">
        <f t="shared" si="575"/>
        <v>52171.5</v>
      </c>
      <c r="F3074" s="25">
        <f t="shared" si="576"/>
        <v>52735.875</v>
      </c>
      <c r="G3074" s="25">
        <f t="shared" si="577"/>
        <v>1.0577239877028684</v>
      </c>
      <c r="H3074" s="25">
        <f t="shared" ref="H3074:H3137" si="584">VLOOKUP(C3074,$Q$38:$S$42,3,FALSE)</f>
        <v>0.99908176007043725</v>
      </c>
      <c r="I3074" s="4">
        <f t="shared" si="578"/>
        <v>55831.266498216719</v>
      </c>
      <c r="J3074" s="25">
        <f t="shared" si="573"/>
        <v>53687.076822887335</v>
      </c>
      <c r="K3074" s="15">
        <f t="shared" si="579"/>
        <v>53637.779205247054</v>
      </c>
      <c r="L3074" s="36">
        <f t="shared" si="580"/>
        <v>2142.2207947529459</v>
      </c>
      <c r="M3074" s="36">
        <f t="shared" si="581"/>
        <v>2142.2207947529459</v>
      </c>
      <c r="N3074" s="36">
        <f t="shared" si="582"/>
        <v>3.8404818837449728E-2</v>
      </c>
      <c r="O3074" s="36">
        <f t="shared" si="583"/>
        <v>4589109.9334719433</v>
      </c>
      <c r="P3074" s="35">
        <f t="shared" si="574"/>
        <v>4589109.9334719433</v>
      </c>
    </row>
    <row r="3075" spans="1:16" ht="17" x14ac:dyDescent="0.4">
      <c r="A3075" s="1">
        <v>3074</v>
      </c>
      <c r="B3075" s="21">
        <v>42887</v>
      </c>
      <c r="C3075" s="43">
        <v>2</v>
      </c>
      <c r="D3075" s="22">
        <v>45375</v>
      </c>
      <c r="E3075" s="25">
        <f t="shared" si="575"/>
        <v>53300.25</v>
      </c>
      <c r="F3075" s="25">
        <f t="shared" si="576"/>
        <v>52727.625</v>
      </c>
      <c r="G3075" s="25">
        <f t="shared" si="577"/>
        <v>0.86055459543265977</v>
      </c>
      <c r="H3075" s="25">
        <f t="shared" si="584"/>
        <v>0.99903006100488578</v>
      </c>
      <c r="I3075" s="4">
        <f t="shared" si="578"/>
        <v>45419.053711315792</v>
      </c>
      <c r="J3075" s="25">
        <f t="shared" ref="J3075:J3138" si="585">INTERCEPT($I$2:$I$3896,$A$2:$A$3896)+SLOPE($I$2:$I$3896,$A$2:$A$3896)*A3075</f>
        <v>53687.617488950178</v>
      </c>
      <c r="K3075" s="15">
        <f t="shared" si="579"/>
        <v>53635.543775192869</v>
      </c>
      <c r="L3075" s="36">
        <f t="shared" si="580"/>
        <v>-8260.5437751928694</v>
      </c>
      <c r="M3075" s="36">
        <f t="shared" si="581"/>
        <v>8260.5437751928694</v>
      </c>
      <c r="N3075" s="36">
        <f t="shared" si="582"/>
        <v>0.18205055151940208</v>
      </c>
      <c r="O3075" s="36">
        <f t="shared" si="583"/>
        <v>68236583.461877659</v>
      </c>
      <c r="P3075" s="35">
        <f t="shared" ref="P3075:P3138" si="586">(D3075-K3075)^2</f>
        <v>68236583.461877659</v>
      </c>
    </row>
    <row r="3076" spans="1:16" ht="17" x14ac:dyDescent="0.4">
      <c r="A3076" s="1">
        <v>3075</v>
      </c>
      <c r="B3076" s="21">
        <v>42888</v>
      </c>
      <c r="C3076" s="43">
        <v>3</v>
      </c>
      <c r="D3076" s="22">
        <v>56945</v>
      </c>
      <c r="E3076" s="25">
        <f t="shared" si="575"/>
        <v>52155</v>
      </c>
      <c r="F3076" s="25">
        <f t="shared" si="576"/>
        <v>50843.25</v>
      </c>
      <c r="G3076" s="25">
        <f t="shared" si="577"/>
        <v>1.1200110142447621</v>
      </c>
      <c r="H3076" s="25">
        <f t="shared" si="584"/>
        <v>1.0006656594296783</v>
      </c>
      <c r="I3076" s="4">
        <f t="shared" si="578"/>
        <v>56907.119239462423</v>
      </c>
      <c r="J3076" s="25">
        <f t="shared" si="585"/>
        <v>53688.158155013021</v>
      </c>
      <c r="K3076" s="15">
        <f t="shared" si="579"/>
        <v>53723.896183750971</v>
      </c>
      <c r="L3076" s="36">
        <f t="shared" si="580"/>
        <v>3221.1038162490295</v>
      </c>
      <c r="M3076" s="36">
        <f t="shared" si="581"/>
        <v>3221.1038162490295</v>
      </c>
      <c r="N3076" s="36">
        <f t="shared" si="582"/>
        <v>5.656517369828834E-2</v>
      </c>
      <c r="O3076" s="36">
        <f t="shared" si="583"/>
        <v>10375509.795054061</v>
      </c>
      <c r="P3076" s="35">
        <f t="shared" si="586"/>
        <v>10375509.795054061</v>
      </c>
    </row>
    <row r="3077" spans="1:16" ht="17" x14ac:dyDescent="0.4">
      <c r="A3077" s="1">
        <v>3076</v>
      </c>
      <c r="B3077" s="21">
        <v>42889</v>
      </c>
      <c r="C3077" s="43">
        <v>4</v>
      </c>
      <c r="D3077" s="22">
        <v>50520</v>
      </c>
      <c r="E3077" s="25">
        <f t="shared" ref="E3077:E3140" si="587">AVERAGE(D3075:D3078)</f>
        <v>49531.5</v>
      </c>
      <c r="F3077" s="25">
        <f t="shared" ref="F3077:F3140" si="588">AVERAGE(E3077:E3078)</f>
        <v>50723.875</v>
      </c>
      <c r="G3077" s="25">
        <f t="shared" si="577"/>
        <v>0.99598068956679675</v>
      </c>
      <c r="H3077" s="25">
        <f t="shared" si="584"/>
        <v>1.0012225194949984</v>
      </c>
      <c r="I3077" s="4">
        <f t="shared" si="578"/>
        <v>50458.313727783039</v>
      </c>
      <c r="J3077" s="25">
        <f t="shared" si="585"/>
        <v>53688.698821075865</v>
      </c>
      <c r="K3077" s="15">
        <f t="shared" si="579"/>
        <v>53754.334302045725</v>
      </c>
      <c r="L3077" s="36">
        <f t="shared" si="580"/>
        <v>-3234.3343020457251</v>
      </c>
      <c r="M3077" s="36">
        <f t="shared" si="581"/>
        <v>3234.3343020457251</v>
      </c>
      <c r="N3077" s="36">
        <f t="shared" si="582"/>
        <v>6.4020869003280384E-2</v>
      </c>
      <c r="O3077" s="36">
        <f t="shared" si="583"/>
        <v>10460918.377389608</v>
      </c>
      <c r="P3077" s="35">
        <f t="shared" si="586"/>
        <v>10460918.377389608</v>
      </c>
    </row>
    <row r="3078" spans="1:16" ht="17" x14ac:dyDescent="0.4">
      <c r="A3078" s="1">
        <v>3077</v>
      </c>
      <c r="B3078" s="21">
        <v>42890</v>
      </c>
      <c r="C3078" s="43">
        <v>1</v>
      </c>
      <c r="D3078" s="22">
        <v>45286</v>
      </c>
      <c r="E3078" s="25">
        <f t="shared" si="587"/>
        <v>51916.25</v>
      </c>
      <c r="F3078" s="25">
        <f t="shared" si="588"/>
        <v>52017.625</v>
      </c>
      <c r="G3078" s="25">
        <f t="shared" si="577"/>
        <v>0.87058953575831266</v>
      </c>
      <c r="H3078" s="25">
        <f t="shared" si="584"/>
        <v>0.99908176007043725</v>
      </c>
      <c r="I3078" s="4">
        <f t="shared" si="578"/>
        <v>45327.621632094699</v>
      </c>
      <c r="J3078" s="25">
        <f t="shared" si="585"/>
        <v>53689.239487138708</v>
      </c>
      <c r="K3078" s="15">
        <f t="shared" si="579"/>
        <v>53639.939883653758</v>
      </c>
      <c r="L3078" s="36">
        <f t="shared" si="580"/>
        <v>-8353.9398836537584</v>
      </c>
      <c r="M3078" s="36">
        <f t="shared" si="581"/>
        <v>8353.9398836537584</v>
      </c>
      <c r="N3078" s="36">
        <f t="shared" si="582"/>
        <v>0.18447069477661437</v>
      </c>
      <c r="O3078" s="36">
        <f t="shared" si="583"/>
        <v>69788311.579700977</v>
      </c>
      <c r="P3078" s="35">
        <f t="shared" si="586"/>
        <v>69788311.579700977</v>
      </c>
    </row>
    <row r="3079" spans="1:16" ht="17" x14ac:dyDescent="0.4">
      <c r="A3079" s="1">
        <v>3078</v>
      </c>
      <c r="B3079" s="21">
        <v>42891</v>
      </c>
      <c r="C3079" s="43">
        <v>2</v>
      </c>
      <c r="D3079" s="22">
        <v>54914</v>
      </c>
      <c r="E3079" s="25">
        <f t="shared" si="587"/>
        <v>52119</v>
      </c>
      <c r="F3079" s="25">
        <f t="shared" si="588"/>
        <v>53171.875</v>
      </c>
      <c r="G3079" s="25">
        <f t="shared" si="577"/>
        <v>1.0327640317367028</v>
      </c>
      <c r="H3079" s="25">
        <f t="shared" si="584"/>
        <v>0.99903006100488578</v>
      </c>
      <c r="I3079" s="4">
        <f t="shared" si="578"/>
        <v>54967.314942219185</v>
      </c>
      <c r="J3079" s="25">
        <f t="shared" si="585"/>
        <v>53689.780153201558</v>
      </c>
      <c r="K3079" s="15">
        <f t="shared" si="579"/>
        <v>53637.704341791861</v>
      </c>
      <c r="L3079" s="36">
        <f t="shared" si="580"/>
        <v>1276.2956582081388</v>
      </c>
      <c r="M3079" s="36">
        <f t="shared" si="581"/>
        <v>1276.2956582081388</v>
      </c>
      <c r="N3079" s="36">
        <f t="shared" si="582"/>
        <v>2.3241717197948406E-2</v>
      </c>
      <c r="O3079" s="36">
        <f t="shared" si="583"/>
        <v>1628930.6071609461</v>
      </c>
      <c r="P3079" s="35">
        <f t="shared" si="586"/>
        <v>1628930.6071609461</v>
      </c>
    </row>
    <row r="3080" spans="1:16" ht="17" x14ac:dyDescent="0.4">
      <c r="A3080" s="1">
        <v>3079</v>
      </c>
      <c r="B3080" s="21">
        <v>42892</v>
      </c>
      <c r="C3080" s="43">
        <v>3</v>
      </c>
      <c r="D3080" s="22">
        <v>57756</v>
      </c>
      <c r="E3080" s="25">
        <f t="shared" si="587"/>
        <v>54224.75</v>
      </c>
      <c r="F3080" s="25">
        <f t="shared" si="588"/>
        <v>54359.5</v>
      </c>
      <c r="G3080" s="25">
        <f t="shared" si="577"/>
        <v>1.0624821788279877</v>
      </c>
      <c r="H3080" s="25">
        <f t="shared" si="584"/>
        <v>1.0006656594296783</v>
      </c>
      <c r="I3080" s="4">
        <f t="shared" si="578"/>
        <v>57717.579748782009</v>
      </c>
      <c r="J3080" s="25">
        <f t="shared" si="585"/>
        <v>53690.320819264402</v>
      </c>
      <c r="K3080" s="15">
        <f t="shared" si="579"/>
        <v>53726.060287600201</v>
      </c>
      <c r="L3080" s="36">
        <f t="shared" si="580"/>
        <v>4029.9397123997987</v>
      </c>
      <c r="M3080" s="36">
        <f t="shared" si="581"/>
        <v>4029.9397123997987</v>
      </c>
      <c r="N3080" s="36">
        <f t="shared" si="582"/>
        <v>6.9775256465125682E-2</v>
      </c>
      <c r="O3080" s="36">
        <f t="shared" si="583"/>
        <v>16240414.085576972</v>
      </c>
      <c r="P3080" s="35">
        <f t="shared" si="586"/>
        <v>16240414.085576972</v>
      </c>
    </row>
    <row r="3081" spans="1:16" ht="17" x14ac:dyDescent="0.4">
      <c r="A3081" s="1">
        <v>3080</v>
      </c>
      <c r="B3081" s="21">
        <v>42893</v>
      </c>
      <c r="C3081" s="43">
        <v>4</v>
      </c>
      <c r="D3081" s="22">
        <v>58943</v>
      </c>
      <c r="E3081" s="25">
        <f t="shared" si="587"/>
        <v>54494.25</v>
      </c>
      <c r="F3081" s="25">
        <f t="shared" si="588"/>
        <v>54671.125</v>
      </c>
      <c r="G3081" s="25">
        <f t="shared" si="577"/>
        <v>1.0781376823688922</v>
      </c>
      <c r="H3081" s="25">
        <f t="shared" si="584"/>
        <v>1.0012225194949984</v>
      </c>
      <c r="I3081" s="4">
        <f t="shared" si="578"/>
        <v>58871.029019333248</v>
      </c>
      <c r="J3081" s="25">
        <f t="shared" si="585"/>
        <v>53690.861485327245</v>
      </c>
      <c r="K3081" s="15">
        <f t="shared" si="579"/>
        <v>53756.499610196319</v>
      </c>
      <c r="L3081" s="36">
        <f t="shared" si="580"/>
        <v>5186.5003898036812</v>
      </c>
      <c r="M3081" s="36">
        <f t="shared" si="581"/>
        <v>5186.5003898036812</v>
      </c>
      <c r="N3081" s="36">
        <f t="shared" si="582"/>
        <v>8.7991795290427721E-2</v>
      </c>
      <c r="O3081" s="36">
        <f t="shared" si="583"/>
        <v>26899786.293433737</v>
      </c>
      <c r="P3081" s="35">
        <f t="shared" si="586"/>
        <v>26899786.293433737</v>
      </c>
    </row>
    <row r="3082" spans="1:16" ht="17" x14ac:dyDescent="0.4">
      <c r="A3082" s="1">
        <v>3081</v>
      </c>
      <c r="B3082" s="21">
        <v>42894</v>
      </c>
      <c r="C3082" s="43">
        <v>1</v>
      </c>
      <c r="D3082" s="22">
        <v>46364</v>
      </c>
      <c r="E3082" s="25">
        <f t="shared" si="587"/>
        <v>54848</v>
      </c>
      <c r="F3082" s="25">
        <f t="shared" si="588"/>
        <v>53854.25</v>
      </c>
      <c r="G3082" s="25">
        <f t="shared" si="577"/>
        <v>0.86091626937521182</v>
      </c>
      <c r="H3082" s="25">
        <f t="shared" si="584"/>
        <v>0.99908176007043725</v>
      </c>
      <c r="I3082" s="4">
        <f t="shared" si="578"/>
        <v>46406.612404505562</v>
      </c>
      <c r="J3082" s="25">
        <f t="shared" si="585"/>
        <v>53691.402151390088</v>
      </c>
      <c r="K3082" s="15">
        <f t="shared" si="579"/>
        <v>53642.10056206047</v>
      </c>
      <c r="L3082" s="36">
        <f t="shared" si="580"/>
        <v>-7278.1005620604701</v>
      </c>
      <c r="M3082" s="36">
        <f t="shared" si="581"/>
        <v>7278.1005620604701</v>
      </c>
      <c r="N3082" s="36">
        <f t="shared" si="582"/>
        <v>0.15697740837849344</v>
      </c>
      <c r="O3082" s="36">
        <f t="shared" si="583"/>
        <v>52970747.791464932</v>
      </c>
      <c r="P3082" s="35">
        <f t="shared" si="586"/>
        <v>52970747.791464932</v>
      </c>
    </row>
    <row r="3083" spans="1:16" ht="17" x14ac:dyDescent="0.4">
      <c r="A3083" s="1">
        <v>3082</v>
      </c>
      <c r="B3083" s="21">
        <v>42895</v>
      </c>
      <c r="C3083" s="43">
        <v>2</v>
      </c>
      <c r="D3083" s="22">
        <v>56329</v>
      </c>
      <c r="E3083" s="25">
        <f t="shared" si="587"/>
        <v>52860.5</v>
      </c>
      <c r="F3083" s="25">
        <f t="shared" si="588"/>
        <v>51230.25</v>
      </c>
      <c r="G3083" s="25">
        <f t="shared" si="577"/>
        <v>1.0995261588612197</v>
      </c>
      <c r="H3083" s="25">
        <f t="shared" si="584"/>
        <v>0.99903006100488578</v>
      </c>
      <c r="I3083" s="4">
        <f t="shared" si="578"/>
        <v>56383.688738395751</v>
      </c>
      <c r="J3083" s="25">
        <f t="shared" si="585"/>
        <v>53691.942817452931</v>
      </c>
      <c r="K3083" s="15">
        <f t="shared" si="579"/>
        <v>53639.864908390839</v>
      </c>
      <c r="L3083" s="36">
        <f t="shared" si="580"/>
        <v>2689.1350916091615</v>
      </c>
      <c r="M3083" s="36">
        <f t="shared" si="581"/>
        <v>2689.1350916091615</v>
      </c>
      <c r="N3083" s="36">
        <f t="shared" si="582"/>
        <v>4.7739798178720753E-2</v>
      </c>
      <c r="O3083" s="36">
        <f t="shared" si="583"/>
        <v>7231447.5409238134</v>
      </c>
      <c r="P3083" s="35">
        <f t="shared" si="586"/>
        <v>7231447.5409238134</v>
      </c>
    </row>
    <row r="3084" spans="1:16" ht="17" x14ac:dyDescent="0.4">
      <c r="A3084" s="1">
        <v>3083</v>
      </c>
      <c r="B3084" s="21">
        <v>42896</v>
      </c>
      <c r="C3084" s="43">
        <v>3</v>
      </c>
      <c r="D3084" s="22">
        <v>49806</v>
      </c>
      <c r="E3084" s="25">
        <f t="shared" si="587"/>
        <v>49600</v>
      </c>
      <c r="F3084" s="25">
        <f t="shared" si="588"/>
        <v>50790</v>
      </c>
      <c r="G3084" s="25">
        <f t="shared" si="577"/>
        <v>0.98062610750147672</v>
      </c>
      <c r="H3084" s="25">
        <f t="shared" si="584"/>
        <v>1.0006656594296783</v>
      </c>
      <c r="I3084" s="4">
        <f t="shared" si="578"/>
        <v>49772.868220926604</v>
      </c>
      <c r="J3084" s="25">
        <f t="shared" si="585"/>
        <v>53692.483483515774</v>
      </c>
      <c r="K3084" s="15">
        <f t="shared" si="579"/>
        <v>53728.224391449425</v>
      </c>
      <c r="L3084" s="36">
        <f t="shared" si="580"/>
        <v>-3922.2243914494247</v>
      </c>
      <c r="M3084" s="36">
        <f t="shared" si="581"/>
        <v>3922.2243914494247</v>
      </c>
      <c r="N3084" s="36">
        <f t="shared" si="582"/>
        <v>7.8750037976336687E-2</v>
      </c>
      <c r="O3084" s="36">
        <f t="shared" si="583"/>
        <v>15383844.17688081</v>
      </c>
      <c r="P3084" s="35">
        <f t="shared" si="586"/>
        <v>15383844.17688081</v>
      </c>
    </row>
    <row r="3085" spans="1:16" ht="17" x14ac:dyDescent="0.4">
      <c r="A3085" s="1">
        <v>3084</v>
      </c>
      <c r="B3085" s="21">
        <v>42897</v>
      </c>
      <c r="C3085" s="43">
        <v>4</v>
      </c>
      <c r="D3085" s="22">
        <v>45901</v>
      </c>
      <c r="E3085" s="25">
        <f t="shared" si="587"/>
        <v>51980</v>
      </c>
      <c r="F3085" s="25">
        <f t="shared" si="588"/>
        <v>51936.875</v>
      </c>
      <c r="G3085" s="25">
        <f t="shared" si="577"/>
        <v>0.88378440173768635</v>
      </c>
      <c r="H3085" s="25">
        <f t="shared" si="584"/>
        <v>1.0012225194949984</v>
      </c>
      <c r="I3085" s="4">
        <f t="shared" si="578"/>
        <v>45844.953650415067</v>
      </c>
      <c r="J3085" s="25">
        <f t="shared" si="585"/>
        <v>53693.024149578625</v>
      </c>
      <c r="K3085" s="15">
        <f t="shared" si="579"/>
        <v>53758.664918346905</v>
      </c>
      <c r="L3085" s="36">
        <f t="shared" si="580"/>
        <v>-7857.6649183469053</v>
      </c>
      <c r="M3085" s="36">
        <f t="shared" si="581"/>
        <v>7857.6649183469053</v>
      </c>
      <c r="N3085" s="36">
        <f t="shared" si="582"/>
        <v>0.17118722725750868</v>
      </c>
      <c r="O3085" s="36">
        <f t="shared" si="583"/>
        <v>61742897.969019681</v>
      </c>
      <c r="P3085" s="35">
        <f t="shared" si="586"/>
        <v>61742897.969019681</v>
      </c>
    </row>
    <row r="3086" spans="1:16" ht="17" x14ac:dyDescent="0.4">
      <c r="A3086" s="1">
        <v>3085</v>
      </c>
      <c r="B3086" s="21">
        <v>42898</v>
      </c>
      <c r="C3086" s="43">
        <v>1</v>
      </c>
      <c r="D3086" s="22">
        <v>55884</v>
      </c>
      <c r="E3086" s="25">
        <f t="shared" si="587"/>
        <v>51893.75</v>
      </c>
      <c r="F3086" s="25">
        <f t="shared" si="588"/>
        <v>52679.625</v>
      </c>
      <c r="G3086" s="25">
        <f t="shared" si="577"/>
        <v>1.0608275970073819</v>
      </c>
      <c r="H3086" s="25">
        <f t="shared" si="584"/>
        <v>0.99908176007043725</v>
      </c>
      <c r="I3086" s="4">
        <f t="shared" si="578"/>
        <v>55935.362082939107</v>
      </c>
      <c r="J3086" s="25">
        <f t="shared" si="585"/>
        <v>53693.564815641468</v>
      </c>
      <c r="K3086" s="15">
        <f t="shared" si="579"/>
        <v>53644.261240467182</v>
      </c>
      <c r="L3086" s="36">
        <f t="shared" si="580"/>
        <v>2239.7387595328182</v>
      </c>
      <c r="M3086" s="36">
        <f t="shared" si="581"/>
        <v>2239.7387595328182</v>
      </c>
      <c r="N3086" s="36">
        <f t="shared" si="582"/>
        <v>4.0078354440140615E-2</v>
      </c>
      <c r="O3086" s="36">
        <f t="shared" si="583"/>
        <v>5016429.7109536072</v>
      </c>
      <c r="P3086" s="35">
        <f t="shared" si="586"/>
        <v>5016429.7109536072</v>
      </c>
    </row>
    <row r="3087" spans="1:16" ht="17" x14ac:dyDescent="0.4">
      <c r="A3087" s="1">
        <v>3086</v>
      </c>
      <c r="B3087" s="21">
        <v>42899</v>
      </c>
      <c r="C3087" s="43">
        <v>2</v>
      </c>
      <c r="D3087" s="22">
        <v>55984</v>
      </c>
      <c r="E3087" s="25">
        <f t="shared" si="587"/>
        <v>53465.5</v>
      </c>
      <c r="F3087" s="25">
        <f t="shared" si="588"/>
        <v>53365.125</v>
      </c>
      <c r="G3087" s="25">
        <f t="shared" si="577"/>
        <v>1.0490746531559703</v>
      </c>
      <c r="H3087" s="25">
        <f t="shared" si="584"/>
        <v>0.99903006100488578</v>
      </c>
      <c r="I3087" s="4">
        <f t="shared" si="578"/>
        <v>56038.35378455765</v>
      </c>
      <c r="J3087" s="25">
        <f t="shared" si="585"/>
        <v>53694.105481704311</v>
      </c>
      <c r="K3087" s="15">
        <f t="shared" si="579"/>
        <v>53642.02547498983</v>
      </c>
      <c r="L3087" s="36">
        <f t="shared" si="580"/>
        <v>2341.9745250101696</v>
      </c>
      <c r="M3087" s="36">
        <f t="shared" si="581"/>
        <v>2341.9745250101696</v>
      </c>
      <c r="N3087" s="36">
        <f t="shared" si="582"/>
        <v>4.1832925925446011E-2</v>
      </c>
      <c r="O3087" s="36">
        <f t="shared" si="583"/>
        <v>5484844.6757966094</v>
      </c>
      <c r="P3087" s="35">
        <f t="shared" si="586"/>
        <v>5484844.6757966094</v>
      </c>
    </row>
    <row r="3088" spans="1:16" ht="17" x14ac:dyDescent="0.4">
      <c r="A3088" s="1">
        <v>3087</v>
      </c>
      <c r="B3088" s="21">
        <v>42900</v>
      </c>
      <c r="C3088" s="43">
        <v>3</v>
      </c>
      <c r="D3088" s="22">
        <v>56093</v>
      </c>
      <c r="E3088" s="25">
        <f t="shared" si="587"/>
        <v>53264.75</v>
      </c>
      <c r="F3088" s="25">
        <f t="shared" si="588"/>
        <v>53459.125</v>
      </c>
      <c r="G3088" s="25">
        <f t="shared" si="577"/>
        <v>1.0492689508105493</v>
      </c>
      <c r="H3088" s="25">
        <f t="shared" si="584"/>
        <v>1.0006656594296783</v>
      </c>
      <c r="I3088" s="4">
        <f t="shared" si="578"/>
        <v>56055.686004024334</v>
      </c>
      <c r="J3088" s="25">
        <f t="shared" si="585"/>
        <v>53694.646147767155</v>
      </c>
      <c r="K3088" s="15">
        <f t="shared" si="579"/>
        <v>53730.388495298655</v>
      </c>
      <c r="L3088" s="36">
        <f t="shared" si="580"/>
        <v>2362.6115047013445</v>
      </c>
      <c r="M3088" s="36">
        <f t="shared" si="581"/>
        <v>2362.6115047013445</v>
      </c>
      <c r="N3088" s="36">
        <f t="shared" si="582"/>
        <v>4.211954262922904E-2</v>
      </c>
      <c r="O3088" s="36">
        <f t="shared" si="583"/>
        <v>5581933.1221471513</v>
      </c>
      <c r="P3088" s="35">
        <f t="shared" si="586"/>
        <v>5581933.1221471513</v>
      </c>
    </row>
    <row r="3089" spans="1:16" ht="17" x14ac:dyDescent="0.4">
      <c r="A3089" s="1">
        <v>3088</v>
      </c>
      <c r="B3089" s="21">
        <v>42901</v>
      </c>
      <c r="C3089" s="43">
        <v>4</v>
      </c>
      <c r="D3089" s="22">
        <v>45098</v>
      </c>
      <c r="E3089" s="25">
        <f t="shared" si="587"/>
        <v>53653.5</v>
      </c>
      <c r="F3089" s="25">
        <f t="shared" si="588"/>
        <v>53020.875</v>
      </c>
      <c r="G3089" s="25">
        <f t="shared" si="577"/>
        <v>0.85057064788161263</v>
      </c>
      <c r="H3089" s="25">
        <f t="shared" si="584"/>
        <v>1.0012225194949984</v>
      </c>
      <c r="I3089" s="4">
        <f t="shared" si="578"/>
        <v>45042.934134908144</v>
      </c>
      <c r="J3089" s="25">
        <f t="shared" si="585"/>
        <v>53695.186813829998</v>
      </c>
      <c r="K3089" s="15">
        <f t="shared" si="579"/>
        <v>53760.830226497485</v>
      </c>
      <c r="L3089" s="36">
        <f t="shared" si="580"/>
        <v>-8662.8302264974845</v>
      </c>
      <c r="M3089" s="36">
        <f t="shared" si="581"/>
        <v>8662.8302264974845</v>
      </c>
      <c r="N3089" s="36">
        <f t="shared" si="582"/>
        <v>0.19208901118669308</v>
      </c>
      <c r="O3089" s="36">
        <f t="shared" si="583"/>
        <v>75044627.533118457</v>
      </c>
      <c r="P3089" s="35">
        <f t="shared" si="586"/>
        <v>75044627.533118457</v>
      </c>
    </row>
    <row r="3090" spans="1:16" ht="17" x14ac:dyDescent="0.4">
      <c r="A3090" s="1">
        <v>3089</v>
      </c>
      <c r="B3090" s="21">
        <v>42902</v>
      </c>
      <c r="C3090" s="43">
        <v>1</v>
      </c>
      <c r="D3090" s="22">
        <v>57439</v>
      </c>
      <c r="E3090" s="25">
        <f t="shared" si="587"/>
        <v>52388.25</v>
      </c>
      <c r="F3090" s="25">
        <f t="shared" si="588"/>
        <v>51223.5</v>
      </c>
      <c r="G3090" s="25">
        <f t="shared" si="577"/>
        <v>1.1213407908479507</v>
      </c>
      <c r="H3090" s="25">
        <f t="shared" si="584"/>
        <v>0.99908176007043725</v>
      </c>
      <c r="I3090" s="4">
        <f t="shared" si="578"/>
        <v>57491.791258355508</v>
      </c>
      <c r="J3090" s="25">
        <f t="shared" si="585"/>
        <v>53695.727479892841</v>
      </c>
      <c r="K3090" s="15">
        <f t="shared" si="579"/>
        <v>53646.421918873886</v>
      </c>
      <c r="L3090" s="36">
        <f t="shared" si="580"/>
        <v>3792.5780811261138</v>
      </c>
      <c r="M3090" s="36">
        <f t="shared" si="581"/>
        <v>3792.5780811261138</v>
      </c>
      <c r="N3090" s="36">
        <f t="shared" si="582"/>
        <v>6.6027926689637945E-2</v>
      </c>
      <c r="O3090" s="36">
        <f t="shared" si="583"/>
        <v>14383648.501438236</v>
      </c>
      <c r="P3090" s="35">
        <f t="shared" si="586"/>
        <v>14383648.501438236</v>
      </c>
    </row>
    <row r="3091" spans="1:16" ht="17" x14ac:dyDescent="0.4">
      <c r="A3091" s="1">
        <v>3090</v>
      </c>
      <c r="B3091" s="21">
        <v>42903</v>
      </c>
      <c r="C3091" s="43">
        <v>2</v>
      </c>
      <c r="D3091" s="22">
        <v>50923</v>
      </c>
      <c r="E3091" s="25">
        <f t="shared" si="587"/>
        <v>50058.75</v>
      </c>
      <c r="F3091" s="25">
        <f t="shared" si="588"/>
        <v>51472.875</v>
      </c>
      <c r="G3091" s="25">
        <f t="shared" si="577"/>
        <v>0.98931718890775</v>
      </c>
      <c r="H3091" s="25">
        <f t="shared" si="584"/>
        <v>0.99903006100488578</v>
      </c>
      <c r="I3091" s="4">
        <f t="shared" si="578"/>
        <v>50972.440157384772</v>
      </c>
      <c r="J3091" s="25">
        <f t="shared" si="585"/>
        <v>53696.268145955692</v>
      </c>
      <c r="K3091" s="15">
        <f t="shared" si="579"/>
        <v>53644.186041588822</v>
      </c>
      <c r="L3091" s="36">
        <f t="shared" si="580"/>
        <v>-2721.1860415888223</v>
      </c>
      <c r="M3091" s="36">
        <f t="shared" si="581"/>
        <v>2721.1860415888223</v>
      </c>
      <c r="N3091" s="36">
        <f t="shared" si="582"/>
        <v>5.3437268848827095E-2</v>
      </c>
      <c r="O3091" s="36">
        <f t="shared" si="583"/>
        <v>7404853.4729378438</v>
      </c>
      <c r="P3091" s="35">
        <f t="shared" si="586"/>
        <v>7404853.4729378438</v>
      </c>
    </row>
    <row r="3092" spans="1:16" ht="17" x14ac:dyDescent="0.4">
      <c r="A3092" s="1">
        <v>3091</v>
      </c>
      <c r="B3092" s="21">
        <v>42904</v>
      </c>
      <c r="C3092" s="43">
        <v>3</v>
      </c>
      <c r="D3092" s="22">
        <v>46775</v>
      </c>
      <c r="E3092" s="25">
        <f t="shared" si="587"/>
        <v>52887</v>
      </c>
      <c r="F3092" s="25">
        <f t="shared" si="588"/>
        <v>52903.375</v>
      </c>
      <c r="G3092" s="25">
        <f t="shared" si="577"/>
        <v>0.88415909192939013</v>
      </c>
      <c r="H3092" s="25">
        <f t="shared" si="584"/>
        <v>1.0006656594296783</v>
      </c>
      <c r="I3092" s="4">
        <f t="shared" si="578"/>
        <v>46743.884492507765</v>
      </c>
      <c r="J3092" s="25">
        <f t="shared" si="585"/>
        <v>53696.808812018535</v>
      </c>
      <c r="K3092" s="15">
        <f t="shared" si="579"/>
        <v>53732.552599147886</v>
      </c>
      <c r="L3092" s="36">
        <f t="shared" si="580"/>
        <v>-6957.5525991478862</v>
      </c>
      <c r="M3092" s="36">
        <f t="shared" si="581"/>
        <v>6957.5525991478862</v>
      </c>
      <c r="N3092" s="36">
        <f t="shared" si="582"/>
        <v>0.14874511168675331</v>
      </c>
      <c r="O3092" s="36">
        <f t="shared" si="583"/>
        <v>48407538.169909507</v>
      </c>
      <c r="P3092" s="35">
        <f t="shared" si="586"/>
        <v>48407538.169909507</v>
      </c>
    </row>
    <row r="3093" spans="1:16" ht="17" x14ac:dyDescent="0.4">
      <c r="A3093" s="1">
        <v>3092</v>
      </c>
      <c r="B3093" s="21">
        <v>42905</v>
      </c>
      <c r="C3093" s="43">
        <v>4</v>
      </c>
      <c r="D3093" s="22">
        <v>56411</v>
      </c>
      <c r="E3093" s="25">
        <f t="shared" si="587"/>
        <v>52919.75</v>
      </c>
      <c r="F3093" s="25">
        <f t="shared" si="588"/>
        <v>53729.875</v>
      </c>
      <c r="G3093" s="25">
        <f t="shared" si="577"/>
        <v>1.0499000788667385</v>
      </c>
      <c r="H3093" s="25">
        <f t="shared" si="584"/>
        <v>1.0012225194949984</v>
      </c>
      <c r="I3093" s="4">
        <f t="shared" si="578"/>
        <v>56342.120659104694</v>
      </c>
      <c r="J3093" s="25">
        <f t="shared" si="585"/>
        <v>53697.349478081378</v>
      </c>
      <c r="K3093" s="15">
        <f t="shared" si="579"/>
        <v>53762.995534648078</v>
      </c>
      <c r="L3093" s="36">
        <f t="shared" si="580"/>
        <v>2648.0044653519217</v>
      </c>
      <c r="M3093" s="36">
        <f t="shared" si="581"/>
        <v>2648.0044653519217</v>
      </c>
      <c r="N3093" s="36">
        <f t="shared" si="582"/>
        <v>4.6941278568930205E-2</v>
      </c>
      <c r="O3093" s="36">
        <f t="shared" si="583"/>
        <v>7011927.6485237163</v>
      </c>
      <c r="P3093" s="35">
        <f t="shared" si="586"/>
        <v>7011927.6485237163</v>
      </c>
    </row>
    <row r="3094" spans="1:16" ht="17" x14ac:dyDescent="0.4">
      <c r="A3094" s="1">
        <v>3093</v>
      </c>
      <c r="B3094" s="21">
        <v>42906</v>
      </c>
      <c r="C3094" s="43">
        <v>1</v>
      </c>
      <c r="D3094" s="22">
        <v>57570</v>
      </c>
      <c r="E3094" s="25">
        <f t="shared" si="587"/>
        <v>54540</v>
      </c>
      <c r="F3094" s="25">
        <f t="shared" si="588"/>
        <v>54483</v>
      </c>
      <c r="G3094" s="25">
        <f t="shared" si="577"/>
        <v>1.0566598755575134</v>
      </c>
      <c r="H3094" s="25">
        <f t="shared" si="584"/>
        <v>0.99908176007043725</v>
      </c>
      <c r="I3094" s="4">
        <f t="shared" si="578"/>
        <v>57622.91165834236</v>
      </c>
      <c r="J3094" s="25">
        <f t="shared" si="585"/>
        <v>53697.890144144221</v>
      </c>
      <c r="K3094" s="15">
        <f t="shared" si="579"/>
        <v>53648.582597280591</v>
      </c>
      <c r="L3094" s="36">
        <f t="shared" si="580"/>
        <v>3921.4174027194094</v>
      </c>
      <c r="M3094" s="36">
        <f t="shared" si="581"/>
        <v>3921.4174027194094</v>
      </c>
      <c r="N3094" s="36">
        <f t="shared" si="582"/>
        <v>6.8115640137561398E-2</v>
      </c>
      <c r="O3094" s="36">
        <f t="shared" si="583"/>
        <v>15377514.44635064</v>
      </c>
      <c r="P3094" s="35">
        <f t="shared" si="586"/>
        <v>15377514.44635064</v>
      </c>
    </row>
    <row r="3095" spans="1:16" ht="17" x14ac:dyDescent="0.4">
      <c r="A3095" s="1">
        <v>3094</v>
      </c>
      <c r="B3095" s="21">
        <v>42907</v>
      </c>
      <c r="C3095" s="43">
        <v>2</v>
      </c>
      <c r="D3095" s="22">
        <v>57404</v>
      </c>
      <c r="E3095" s="25">
        <f t="shared" si="587"/>
        <v>54426</v>
      </c>
      <c r="F3095" s="25">
        <f t="shared" si="588"/>
        <v>54505.875</v>
      </c>
      <c r="G3095" s="25">
        <f t="shared" si="577"/>
        <v>1.0531708737819547</v>
      </c>
      <c r="H3095" s="25">
        <f t="shared" si="584"/>
        <v>0.99903006100488578</v>
      </c>
      <c r="I3095" s="4">
        <f t="shared" si="578"/>
        <v>57459.732435137666</v>
      </c>
      <c r="J3095" s="25">
        <f t="shared" si="585"/>
        <v>53698.430810207064</v>
      </c>
      <c r="K3095" s="15">
        <f t="shared" si="579"/>
        <v>53646.3466081878</v>
      </c>
      <c r="L3095" s="36">
        <f t="shared" si="580"/>
        <v>3757.6533918122004</v>
      </c>
      <c r="M3095" s="36">
        <f t="shared" si="581"/>
        <v>3757.6533918122004</v>
      </c>
      <c r="N3095" s="36">
        <f t="shared" si="582"/>
        <v>6.5459783147728393E-2</v>
      </c>
      <c r="O3095" s="36">
        <f t="shared" si="583"/>
        <v>14119959.012997733</v>
      </c>
      <c r="P3095" s="35">
        <f t="shared" si="586"/>
        <v>14119959.012997733</v>
      </c>
    </row>
    <row r="3096" spans="1:16" ht="17" x14ac:dyDescent="0.4">
      <c r="A3096" s="1">
        <v>3095</v>
      </c>
      <c r="B3096" s="21">
        <v>42908</v>
      </c>
      <c r="C3096" s="43">
        <v>3</v>
      </c>
      <c r="D3096" s="22">
        <v>46319</v>
      </c>
      <c r="E3096" s="25">
        <f t="shared" si="587"/>
        <v>54585.75</v>
      </c>
      <c r="F3096" s="25">
        <f t="shared" si="588"/>
        <v>53845</v>
      </c>
      <c r="G3096" s="25">
        <f t="shared" si="577"/>
        <v>0.86022843346643141</v>
      </c>
      <c r="H3096" s="25">
        <f t="shared" si="584"/>
        <v>1.0006656594296783</v>
      </c>
      <c r="I3096" s="4">
        <f t="shared" si="578"/>
        <v>46288.187831287381</v>
      </c>
      <c r="J3096" s="25">
        <f t="shared" si="585"/>
        <v>53698.971476269915</v>
      </c>
      <c r="K3096" s="15">
        <f t="shared" si="579"/>
        <v>53734.716702997124</v>
      </c>
      <c r="L3096" s="36">
        <f t="shared" si="580"/>
        <v>-7415.7167029971242</v>
      </c>
      <c r="M3096" s="36">
        <f t="shared" si="581"/>
        <v>7415.7167029971242</v>
      </c>
      <c r="N3096" s="36">
        <f t="shared" si="582"/>
        <v>0.16010096727038847</v>
      </c>
      <c r="O3096" s="36">
        <f t="shared" si="583"/>
        <v>54992854.219110541</v>
      </c>
      <c r="P3096" s="35">
        <f t="shared" si="586"/>
        <v>54992854.219110541</v>
      </c>
    </row>
    <row r="3097" spans="1:16" ht="17" x14ac:dyDescent="0.4">
      <c r="A3097" s="1">
        <v>3096</v>
      </c>
      <c r="B3097" s="21">
        <v>42909</v>
      </c>
      <c r="C3097" s="43">
        <v>4</v>
      </c>
      <c r="D3097" s="22">
        <v>57050</v>
      </c>
      <c r="E3097" s="25">
        <f t="shared" si="587"/>
        <v>53104.25</v>
      </c>
      <c r="F3097" s="25">
        <f t="shared" si="588"/>
        <v>51858.625</v>
      </c>
      <c r="G3097" s="25">
        <f t="shared" si="577"/>
        <v>1.1001062986147434</v>
      </c>
      <c r="H3097" s="25">
        <f t="shared" si="584"/>
        <v>1.0012225194949984</v>
      </c>
      <c r="I3097" s="4">
        <f t="shared" si="578"/>
        <v>56980.340423001238</v>
      </c>
      <c r="J3097" s="25">
        <f t="shared" si="585"/>
        <v>53699.512142332758</v>
      </c>
      <c r="K3097" s="15">
        <f t="shared" si="579"/>
        <v>53765.160842798665</v>
      </c>
      <c r="L3097" s="36">
        <f t="shared" si="580"/>
        <v>3284.8391572013352</v>
      </c>
      <c r="M3097" s="36">
        <f t="shared" si="581"/>
        <v>3284.8391572013352</v>
      </c>
      <c r="N3097" s="36">
        <f t="shared" si="582"/>
        <v>5.7578249907122438E-2</v>
      </c>
      <c r="O3097" s="36">
        <f t="shared" si="583"/>
        <v>10790168.288683178</v>
      </c>
      <c r="P3097" s="35">
        <f t="shared" si="586"/>
        <v>10790168.288683178</v>
      </c>
    </row>
    <row r="3098" spans="1:16" ht="17" x14ac:dyDescent="0.4">
      <c r="A3098" s="1">
        <v>3097</v>
      </c>
      <c r="B3098" s="21">
        <v>42910</v>
      </c>
      <c r="C3098" s="43">
        <v>1</v>
      </c>
      <c r="D3098" s="22">
        <v>51644</v>
      </c>
      <c r="E3098" s="25">
        <f t="shared" si="587"/>
        <v>50613</v>
      </c>
      <c r="F3098" s="25">
        <f t="shared" si="588"/>
        <v>52173.125</v>
      </c>
      <c r="G3098" s="25">
        <f t="shared" si="577"/>
        <v>0.98985828431783607</v>
      </c>
      <c r="H3098" s="25">
        <f t="shared" si="584"/>
        <v>0.99908176007043725</v>
      </c>
      <c r="I3098" s="4">
        <f t="shared" si="578"/>
        <v>51691.465167334245</v>
      </c>
      <c r="J3098" s="25">
        <f t="shared" si="585"/>
        <v>53700.052808395601</v>
      </c>
      <c r="K3098" s="15">
        <f t="shared" si="579"/>
        <v>53650.743275687302</v>
      </c>
      <c r="L3098" s="36">
        <f t="shared" si="580"/>
        <v>-2006.7432756873022</v>
      </c>
      <c r="M3098" s="36">
        <f t="shared" si="581"/>
        <v>2006.7432756873022</v>
      </c>
      <c r="N3098" s="36">
        <f t="shared" si="582"/>
        <v>3.8857239479654991E-2</v>
      </c>
      <c r="O3098" s="36">
        <f t="shared" si="583"/>
        <v>4027018.5745162037</v>
      </c>
      <c r="P3098" s="35">
        <f t="shared" si="586"/>
        <v>4027018.5745162037</v>
      </c>
    </row>
    <row r="3099" spans="1:16" ht="17" x14ac:dyDescent="0.4">
      <c r="A3099" s="1">
        <v>3098</v>
      </c>
      <c r="B3099" s="21">
        <v>42911</v>
      </c>
      <c r="C3099" s="43">
        <v>2</v>
      </c>
      <c r="D3099" s="22">
        <v>47439</v>
      </c>
      <c r="E3099" s="25">
        <f t="shared" si="587"/>
        <v>53733.25</v>
      </c>
      <c r="F3099" s="25">
        <f t="shared" si="588"/>
        <v>54383.75</v>
      </c>
      <c r="G3099" s="25">
        <f t="shared" si="577"/>
        <v>0.87230100903302921</v>
      </c>
      <c r="H3099" s="25">
        <f t="shared" si="584"/>
        <v>0.99903006100488578</v>
      </c>
      <c r="I3099" s="4">
        <f t="shared" si="578"/>
        <v>47485.05760906027</v>
      </c>
      <c r="J3099" s="25">
        <f t="shared" si="585"/>
        <v>53700.593474458445</v>
      </c>
      <c r="K3099" s="15">
        <f t="shared" si="579"/>
        <v>53648.507174786791</v>
      </c>
      <c r="L3099" s="36">
        <f t="shared" si="580"/>
        <v>-6209.5071747867914</v>
      </c>
      <c r="M3099" s="36">
        <f t="shared" si="581"/>
        <v>6209.5071747867914</v>
      </c>
      <c r="N3099" s="36">
        <f t="shared" si="582"/>
        <v>0.13089456301327582</v>
      </c>
      <c r="O3099" s="36">
        <f t="shared" si="583"/>
        <v>38557979.353728637</v>
      </c>
      <c r="P3099" s="35">
        <f t="shared" si="586"/>
        <v>38557979.353728637</v>
      </c>
    </row>
    <row r="3100" spans="1:16" ht="17" x14ac:dyDescent="0.4">
      <c r="A3100" s="1">
        <v>3099</v>
      </c>
      <c r="B3100" s="21">
        <v>42912</v>
      </c>
      <c r="C3100" s="43">
        <v>3</v>
      </c>
      <c r="D3100" s="22">
        <v>58800</v>
      </c>
      <c r="E3100" s="25">
        <f t="shared" si="587"/>
        <v>55034.25</v>
      </c>
      <c r="F3100" s="25">
        <f t="shared" si="588"/>
        <v>56530.5</v>
      </c>
      <c r="G3100" s="25">
        <f t="shared" si="577"/>
        <v>1.0401464696049036</v>
      </c>
      <c r="H3100" s="25">
        <f t="shared" si="584"/>
        <v>1.0006656594296783</v>
      </c>
      <c r="I3100" s="4">
        <f t="shared" si="578"/>
        <v>58760.885262628683</v>
      </c>
      <c r="J3100" s="25">
        <f t="shared" si="585"/>
        <v>53701.134140521288</v>
      </c>
      <c r="K3100" s="15">
        <f t="shared" si="579"/>
        <v>53736.880806846348</v>
      </c>
      <c r="L3100" s="36">
        <f t="shared" si="580"/>
        <v>5063.1191931536523</v>
      </c>
      <c r="M3100" s="36">
        <f t="shared" si="581"/>
        <v>5063.1191931536523</v>
      </c>
      <c r="N3100" s="36">
        <f t="shared" si="582"/>
        <v>8.6107469271320611E-2</v>
      </c>
      <c r="O3100" s="36">
        <f t="shared" si="583"/>
        <v>25635175.964080893</v>
      </c>
      <c r="P3100" s="35">
        <f t="shared" si="586"/>
        <v>25635175.964080893</v>
      </c>
    </row>
    <row r="3101" spans="1:16" ht="17" x14ac:dyDescent="0.4">
      <c r="A3101" s="1">
        <v>3100</v>
      </c>
      <c r="B3101" s="21">
        <v>42913</v>
      </c>
      <c r="C3101" s="43">
        <v>4</v>
      </c>
      <c r="D3101" s="22">
        <v>62254</v>
      </c>
      <c r="E3101" s="25">
        <f t="shared" si="587"/>
        <v>58026.75</v>
      </c>
      <c r="F3101" s="25">
        <f t="shared" si="588"/>
        <v>58458.375</v>
      </c>
      <c r="G3101" s="25">
        <f t="shared" si="577"/>
        <v>1.0649286778840499</v>
      </c>
      <c r="H3101" s="25">
        <f t="shared" si="584"/>
        <v>1.0012225194949984</v>
      </c>
      <c r="I3101" s="4">
        <f t="shared" si="578"/>
        <v>62177.986199711115</v>
      </c>
      <c r="J3101" s="25">
        <f t="shared" si="585"/>
        <v>53701.674806584131</v>
      </c>
      <c r="K3101" s="15">
        <f t="shared" si="579"/>
        <v>53767.326150949244</v>
      </c>
      <c r="L3101" s="36">
        <f t="shared" si="580"/>
        <v>8486.673849050756</v>
      </c>
      <c r="M3101" s="36">
        <f t="shared" si="581"/>
        <v>8486.673849050756</v>
      </c>
      <c r="N3101" s="36">
        <f t="shared" si="582"/>
        <v>0.13632335029155968</v>
      </c>
      <c r="O3101" s="36">
        <f t="shared" si="583"/>
        <v>72023633.020161971</v>
      </c>
      <c r="P3101" s="35">
        <f t="shared" si="586"/>
        <v>72023633.020161971</v>
      </c>
    </row>
    <row r="3102" spans="1:16" ht="17" x14ac:dyDescent="0.4">
      <c r="A3102" s="1">
        <v>3101</v>
      </c>
      <c r="B3102" s="21">
        <v>42914</v>
      </c>
      <c r="C3102" s="43">
        <v>1</v>
      </c>
      <c r="D3102" s="22">
        <v>63614</v>
      </c>
      <c r="E3102" s="25">
        <f t="shared" si="587"/>
        <v>58890</v>
      </c>
      <c r="F3102" s="25">
        <f t="shared" si="588"/>
        <v>59124.5</v>
      </c>
      <c r="G3102" s="25">
        <f t="shared" si="577"/>
        <v>1.0759329888624851</v>
      </c>
      <c r="H3102" s="25">
        <f t="shared" si="584"/>
        <v>0.99908176007043725</v>
      </c>
      <c r="I3102" s="4">
        <f t="shared" si="578"/>
        <v>63672.466601247019</v>
      </c>
      <c r="J3102" s="25">
        <f t="shared" si="585"/>
        <v>53702.215472646982</v>
      </c>
      <c r="K3102" s="15">
        <f t="shared" si="579"/>
        <v>53652.903954094014</v>
      </c>
      <c r="L3102" s="36">
        <f t="shared" si="580"/>
        <v>9961.0960459059861</v>
      </c>
      <c r="M3102" s="36">
        <f t="shared" si="581"/>
        <v>9961.0960459059861</v>
      </c>
      <c r="N3102" s="36">
        <f t="shared" si="582"/>
        <v>0.15658653827625973</v>
      </c>
      <c r="O3102" s="36">
        <f t="shared" si="583"/>
        <v>99223434.435763866</v>
      </c>
      <c r="P3102" s="35">
        <f t="shared" si="586"/>
        <v>99223434.435763866</v>
      </c>
    </row>
    <row r="3103" spans="1:16" ht="17" x14ac:dyDescent="0.4">
      <c r="A3103" s="1">
        <v>3102</v>
      </c>
      <c r="B3103" s="21">
        <v>42915</v>
      </c>
      <c r="C3103" s="43">
        <v>2</v>
      </c>
      <c r="D3103" s="22">
        <v>50892</v>
      </c>
      <c r="E3103" s="25">
        <f t="shared" si="587"/>
        <v>59359</v>
      </c>
      <c r="F3103" s="25">
        <f t="shared" si="588"/>
        <v>58224.875</v>
      </c>
      <c r="G3103" s="25">
        <f t="shared" si="577"/>
        <v>0.874059411892254</v>
      </c>
      <c r="H3103" s="25">
        <f t="shared" si="584"/>
        <v>0.99903006100488578</v>
      </c>
      <c r="I3103" s="4">
        <f t="shared" si="578"/>
        <v>50941.410060083377</v>
      </c>
      <c r="J3103" s="25">
        <f t="shared" si="585"/>
        <v>53702.756138709825</v>
      </c>
      <c r="K3103" s="15">
        <f t="shared" si="579"/>
        <v>53650.667741385783</v>
      </c>
      <c r="L3103" s="36">
        <f t="shared" si="580"/>
        <v>-2758.6677413857833</v>
      </c>
      <c r="M3103" s="36">
        <f t="shared" si="581"/>
        <v>2758.6677413857833</v>
      </c>
      <c r="N3103" s="36">
        <f t="shared" si="582"/>
        <v>5.4206314182696363E-2</v>
      </c>
      <c r="O3103" s="36">
        <f t="shared" si="583"/>
        <v>7610247.7073625391</v>
      </c>
      <c r="P3103" s="35">
        <f t="shared" si="586"/>
        <v>7610247.7073625391</v>
      </c>
    </row>
    <row r="3104" spans="1:16" ht="17" x14ac:dyDescent="0.4">
      <c r="A3104" s="1">
        <v>3103</v>
      </c>
      <c r="B3104" s="21">
        <v>42916</v>
      </c>
      <c r="C3104" s="43">
        <v>3</v>
      </c>
      <c r="D3104" s="22">
        <v>60676</v>
      </c>
      <c r="E3104" s="25">
        <f t="shared" si="587"/>
        <v>57090.75</v>
      </c>
      <c r="F3104" s="25">
        <f t="shared" si="588"/>
        <v>55075.25</v>
      </c>
      <c r="G3104" s="25">
        <f t="shared" si="577"/>
        <v>1.10169268410039</v>
      </c>
      <c r="H3104" s="25">
        <f t="shared" si="584"/>
        <v>1.0006656594296783</v>
      </c>
      <c r="I3104" s="4">
        <f t="shared" si="578"/>
        <v>60635.637316245884</v>
      </c>
      <c r="J3104" s="25">
        <f t="shared" si="585"/>
        <v>53703.296804772668</v>
      </c>
      <c r="K3104" s="15">
        <f t="shared" si="579"/>
        <v>53739.044910695578</v>
      </c>
      <c r="L3104" s="36">
        <f t="shared" si="580"/>
        <v>6936.9550893044216</v>
      </c>
      <c r="M3104" s="36">
        <f t="shared" si="581"/>
        <v>6936.9550893044216</v>
      </c>
      <c r="N3104" s="36">
        <f t="shared" si="582"/>
        <v>0.11432782466386086</v>
      </c>
      <c r="O3104" s="36">
        <f t="shared" si="583"/>
        <v>48121345.911026515</v>
      </c>
      <c r="P3104" s="35">
        <f t="shared" si="586"/>
        <v>48121345.911026515</v>
      </c>
    </row>
    <row r="3105" spans="1:16" ht="17" x14ac:dyDescent="0.4">
      <c r="A3105" s="1">
        <v>3104</v>
      </c>
      <c r="B3105" s="21">
        <v>42917</v>
      </c>
      <c r="C3105" s="43">
        <v>4</v>
      </c>
      <c r="D3105" s="22">
        <v>53181</v>
      </c>
      <c r="E3105" s="25">
        <f t="shared" si="587"/>
        <v>53059.75</v>
      </c>
      <c r="F3105" s="25">
        <f t="shared" si="588"/>
        <v>53623</v>
      </c>
      <c r="G3105" s="25">
        <f t="shared" si="577"/>
        <v>0.99175726833634825</v>
      </c>
      <c r="H3105" s="25">
        <f t="shared" si="584"/>
        <v>1.0012225194949984</v>
      </c>
      <c r="I3105" s="4">
        <f t="shared" si="578"/>
        <v>53116.064575558783</v>
      </c>
      <c r="J3105" s="25">
        <f t="shared" si="585"/>
        <v>53703.837470835511</v>
      </c>
      <c r="K3105" s="15">
        <f t="shared" si="579"/>
        <v>53769.491459099831</v>
      </c>
      <c r="L3105" s="36">
        <f t="shared" si="580"/>
        <v>-588.49145909983054</v>
      </c>
      <c r="M3105" s="36">
        <f t="shared" si="581"/>
        <v>588.49145909983054</v>
      </c>
      <c r="N3105" s="36">
        <f t="shared" si="582"/>
        <v>1.1065821611098522E-2</v>
      </c>
      <c r="O3105" s="36">
        <f t="shared" si="583"/>
        <v>346322.19743344752</v>
      </c>
      <c r="P3105" s="35">
        <f t="shared" si="586"/>
        <v>346322.19743344752</v>
      </c>
    </row>
    <row r="3106" spans="1:16" ht="17" x14ac:dyDescent="0.4">
      <c r="A3106" s="1">
        <v>3105</v>
      </c>
      <c r="B3106" s="21">
        <v>42918</v>
      </c>
      <c r="C3106" s="43">
        <v>1</v>
      </c>
      <c r="D3106" s="22">
        <v>47490</v>
      </c>
      <c r="E3106" s="25">
        <f t="shared" si="587"/>
        <v>54186.25</v>
      </c>
      <c r="F3106" s="25">
        <f t="shared" si="588"/>
        <v>53824</v>
      </c>
      <c r="G3106" s="25">
        <f t="shared" si="577"/>
        <v>0.88232015457788349</v>
      </c>
      <c r="H3106" s="25">
        <f t="shared" si="584"/>
        <v>0.99908176007043725</v>
      </c>
      <c r="I3106" s="4">
        <f t="shared" si="578"/>
        <v>47533.647292942129</v>
      </c>
      <c r="J3106" s="25">
        <f t="shared" si="585"/>
        <v>53704.378136898355</v>
      </c>
      <c r="K3106" s="15">
        <f t="shared" si="579"/>
        <v>53655.064632500718</v>
      </c>
      <c r="L3106" s="36">
        <f t="shared" si="580"/>
        <v>-6165.0646325007183</v>
      </c>
      <c r="M3106" s="36">
        <f t="shared" si="581"/>
        <v>6165.0646325007183</v>
      </c>
      <c r="N3106" s="36">
        <f t="shared" si="582"/>
        <v>0.12981816450833267</v>
      </c>
      <c r="O3106" s="36">
        <f t="shared" si="583"/>
        <v>38008021.922911219</v>
      </c>
      <c r="P3106" s="35">
        <f t="shared" si="586"/>
        <v>38008021.922911219</v>
      </c>
    </row>
    <row r="3107" spans="1:16" ht="17" x14ac:dyDescent="0.4">
      <c r="A3107" s="1">
        <v>3106</v>
      </c>
      <c r="B3107" s="21">
        <v>42919</v>
      </c>
      <c r="C3107" s="43">
        <v>2</v>
      </c>
      <c r="D3107" s="22">
        <v>55398</v>
      </c>
      <c r="E3107" s="25">
        <f t="shared" si="587"/>
        <v>53461.75</v>
      </c>
      <c r="F3107" s="25">
        <f t="shared" si="588"/>
        <v>54154.375</v>
      </c>
      <c r="G3107" s="25">
        <f t="shared" si="577"/>
        <v>1.0229644419310535</v>
      </c>
      <c r="H3107" s="25">
        <f t="shared" si="584"/>
        <v>0.99903006100488578</v>
      </c>
      <c r="I3107" s="4">
        <f t="shared" si="578"/>
        <v>55451.784848473217</v>
      </c>
      <c r="J3107" s="25">
        <f t="shared" si="585"/>
        <v>53704.918802961198</v>
      </c>
      <c r="K3107" s="15">
        <f t="shared" si="579"/>
        <v>53652.828307984761</v>
      </c>
      <c r="L3107" s="36">
        <f t="shared" si="580"/>
        <v>1745.1716920152394</v>
      </c>
      <c r="M3107" s="36">
        <f t="shared" si="581"/>
        <v>1745.1716920152394</v>
      </c>
      <c r="N3107" s="36">
        <f t="shared" si="582"/>
        <v>3.1502431351587409E-2</v>
      </c>
      <c r="O3107" s="36">
        <f t="shared" si="583"/>
        <v>3045624.2346113333</v>
      </c>
      <c r="P3107" s="35">
        <f t="shared" si="586"/>
        <v>3045624.2346113333</v>
      </c>
    </row>
    <row r="3108" spans="1:16" ht="17" x14ac:dyDescent="0.4">
      <c r="A3108" s="1">
        <v>3107</v>
      </c>
      <c r="B3108" s="21">
        <v>42920</v>
      </c>
      <c r="C3108" s="43">
        <v>3</v>
      </c>
      <c r="D3108" s="22">
        <v>57778</v>
      </c>
      <c r="E3108" s="25">
        <f t="shared" si="587"/>
        <v>54847</v>
      </c>
      <c r="F3108" s="25">
        <f t="shared" si="588"/>
        <v>54725.375</v>
      </c>
      <c r="G3108" s="25">
        <f t="shared" si="577"/>
        <v>1.055780796385589</v>
      </c>
      <c r="H3108" s="25">
        <f t="shared" si="584"/>
        <v>1.0006656594296783</v>
      </c>
      <c r="I3108" s="4">
        <f t="shared" si="578"/>
        <v>57739.565114016332</v>
      </c>
      <c r="J3108" s="25">
        <f t="shared" si="585"/>
        <v>53705.459469024048</v>
      </c>
      <c r="K3108" s="15">
        <f t="shared" si="579"/>
        <v>53741.209014544809</v>
      </c>
      <c r="L3108" s="36">
        <f t="shared" si="580"/>
        <v>4036.7909854551908</v>
      </c>
      <c r="M3108" s="36">
        <f t="shared" si="581"/>
        <v>4036.7909854551908</v>
      </c>
      <c r="N3108" s="36">
        <f t="shared" si="582"/>
        <v>6.986726756646458E-2</v>
      </c>
      <c r="O3108" s="36">
        <f t="shared" si="583"/>
        <v>16295681.460252291</v>
      </c>
      <c r="P3108" s="35">
        <f t="shared" si="586"/>
        <v>16295681.460252291</v>
      </c>
    </row>
    <row r="3109" spans="1:16" ht="17" x14ac:dyDescent="0.4">
      <c r="A3109" s="1">
        <v>3108</v>
      </c>
      <c r="B3109" s="21">
        <v>42921</v>
      </c>
      <c r="C3109" s="43">
        <v>4</v>
      </c>
      <c r="D3109" s="22">
        <v>58722</v>
      </c>
      <c r="E3109" s="25">
        <f t="shared" si="587"/>
        <v>54603.75</v>
      </c>
      <c r="F3109" s="25">
        <f t="shared" si="588"/>
        <v>54800.875</v>
      </c>
      <c r="G3109" s="25">
        <f t="shared" si="577"/>
        <v>1.0715522334269298</v>
      </c>
      <c r="H3109" s="25">
        <f t="shared" si="584"/>
        <v>1.0012225194949984</v>
      </c>
      <c r="I3109" s="4">
        <f t="shared" si="578"/>
        <v>58650.29886624853</v>
      </c>
      <c r="J3109" s="25">
        <f t="shared" si="585"/>
        <v>53706.000135086892</v>
      </c>
      <c r="K3109" s="15">
        <f t="shared" si="579"/>
        <v>53771.656767250424</v>
      </c>
      <c r="L3109" s="36">
        <f t="shared" si="580"/>
        <v>4950.3432327495757</v>
      </c>
      <c r="M3109" s="36">
        <f t="shared" si="581"/>
        <v>4950.3432327495757</v>
      </c>
      <c r="N3109" s="36">
        <f t="shared" si="582"/>
        <v>8.4301339067974115E-2</v>
      </c>
      <c r="O3109" s="36">
        <f t="shared" si="583"/>
        <v>24505898.122029521</v>
      </c>
      <c r="P3109" s="35">
        <f t="shared" si="586"/>
        <v>24505898.122029521</v>
      </c>
    </row>
    <row r="3110" spans="1:16" ht="17" x14ac:dyDescent="0.4">
      <c r="A3110" s="1">
        <v>3109</v>
      </c>
      <c r="B3110" s="21">
        <v>42922</v>
      </c>
      <c r="C3110" s="43">
        <v>1</v>
      </c>
      <c r="D3110" s="22">
        <v>46517</v>
      </c>
      <c r="E3110" s="25">
        <f t="shared" si="587"/>
        <v>54998</v>
      </c>
      <c r="F3110" s="25">
        <f t="shared" si="588"/>
        <v>54223.5</v>
      </c>
      <c r="G3110" s="25">
        <f t="shared" si="577"/>
        <v>0.85787527548018849</v>
      </c>
      <c r="H3110" s="25">
        <f t="shared" si="584"/>
        <v>0.99908176007043725</v>
      </c>
      <c r="I3110" s="4">
        <f t="shared" si="578"/>
        <v>46559.753024337529</v>
      </c>
      <c r="J3110" s="25">
        <f t="shared" si="585"/>
        <v>53706.540801149735</v>
      </c>
      <c r="K3110" s="15">
        <f t="shared" si="579"/>
        <v>53657.22531090743</v>
      </c>
      <c r="L3110" s="36">
        <f t="shared" si="580"/>
        <v>-7140.22531090743</v>
      </c>
      <c r="M3110" s="36">
        <f t="shared" si="581"/>
        <v>7140.22531090743</v>
      </c>
      <c r="N3110" s="36">
        <f t="shared" si="582"/>
        <v>0.15349711526769633</v>
      </c>
      <c r="O3110" s="36">
        <f t="shared" si="583"/>
        <v>50982817.490523107</v>
      </c>
      <c r="P3110" s="35">
        <f t="shared" si="586"/>
        <v>50982817.490523107</v>
      </c>
    </row>
    <row r="3111" spans="1:16" ht="17" x14ac:dyDescent="0.4">
      <c r="A3111" s="1">
        <v>3110</v>
      </c>
      <c r="B3111" s="21">
        <v>42923</v>
      </c>
      <c r="C3111" s="43">
        <v>2</v>
      </c>
      <c r="D3111" s="22">
        <v>56975</v>
      </c>
      <c r="E3111" s="25">
        <f t="shared" si="587"/>
        <v>53449</v>
      </c>
      <c r="F3111" s="25">
        <f t="shared" si="588"/>
        <v>51967.5</v>
      </c>
      <c r="G3111" s="25">
        <f t="shared" si="577"/>
        <v>1.0963583008611151</v>
      </c>
      <c r="H3111" s="25">
        <f t="shared" si="584"/>
        <v>0.99903006100488578</v>
      </c>
      <c r="I3111" s="4">
        <f t="shared" si="578"/>
        <v>57030.315927321593</v>
      </c>
      <c r="J3111" s="25">
        <f t="shared" si="585"/>
        <v>53707.081467212578</v>
      </c>
      <c r="K3111" s="15">
        <f t="shared" si="579"/>
        <v>53654.988874583752</v>
      </c>
      <c r="L3111" s="36">
        <f t="shared" si="580"/>
        <v>3320.0111254162475</v>
      </c>
      <c r="M3111" s="36">
        <f t="shared" si="581"/>
        <v>3320.0111254162475</v>
      </c>
      <c r="N3111" s="36">
        <f t="shared" si="582"/>
        <v>5.827136683486174E-2</v>
      </c>
      <c r="O3111" s="36">
        <f t="shared" si="583"/>
        <v>11022473.872887658</v>
      </c>
      <c r="P3111" s="35">
        <f t="shared" si="586"/>
        <v>11022473.872887658</v>
      </c>
    </row>
    <row r="3112" spans="1:16" ht="17" x14ac:dyDescent="0.4">
      <c r="A3112" s="1">
        <v>3111</v>
      </c>
      <c r="B3112" s="21">
        <v>42924</v>
      </c>
      <c r="C3112" s="43">
        <v>3</v>
      </c>
      <c r="D3112" s="22">
        <v>51582</v>
      </c>
      <c r="E3112" s="25">
        <f t="shared" si="587"/>
        <v>50486</v>
      </c>
      <c r="F3112" s="25">
        <f t="shared" si="588"/>
        <v>51803.125</v>
      </c>
      <c r="G3112" s="25">
        <f t="shared" si="577"/>
        <v>0.99573143512095075</v>
      </c>
      <c r="H3112" s="25">
        <f t="shared" si="584"/>
        <v>1.0006656594296783</v>
      </c>
      <c r="I3112" s="4">
        <f t="shared" si="578"/>
        <v>51547.686796205999</v>
      </c>
      <c r="J3112" s="25">
        <f t="shared" si="585"/>
        <v>53707.622133275421</v>
      </c>
      <c r="K3112" s="15">
        <f t="shared" si="579"/>
        <v>53743.37311839404</v>
      </c>
      <c r="L3112" s="36">
        <f t="shared" si="580"/>
        <v>-2161.3731183940399</v>
      </c>
      <c r="M3112" s="36">
        <f t="shared" si="581"/>
        <v>2161.3731183940399</v>
      </c>
      <c r="N3112" s="36">
        <f t="shared" si="582"/>
        <v>4.1901692807452984E-2</v>
      </c>
      <c r="O3112" s="36">
        <f t="shared" si="583"/>
        <v>4671533.7569163768</v>
      </c>
      <c r="P3112" s="35">
        <f t="shared" si="586"/>
        <v>4671533.7569163768</v>
      </c>
    </row>
    <row r="3113" spans="1:16" ht="17" x14ac:dyDescent="0.4">
      <c r="A3113" s="1">
        <v>3112</v>
      </c>
      <c r="B3113" s="21">
        <v>42925</v>
      </c>
      <c r="C3113" s="43">
        <v>4</v>
      </c>
      <c r="D3113" s="22">
        <v>46870</v>
      </c>
      <c r="E3113" s="25">
        <f t="shared" si="587"/>
        <v>53120.25</v>
      </c>
      <c r="F3113" s="25">
        <f t="shared" si="588"/>
        <v>53332.875</v>
      </c>
      <c r="G3113" s="25">
        <f t="shared" si="577"/>
        <v>0.87882005235982497</v>
      </c>
      <c r="H3113" s="25">
        <f t="shared" si="584"/>
        <v>1.0012225194949984</v>
      </c>
      <c r="I3113" s="4">
        <f t="shared" si="578"/>
        <v>46812.770475478843</v>
      </c>
      <c r="J3113" s="25">
        <f t="shared" si="585"/>
        <v>53708.162799338272</v>
      </c>
      <c r="K3113" s="15">
        <f t="shared" si="579"/>
        <v>53773.822075401011</v>
      </c>
      <c r="L3113" s="36">
        <f t="shared" si="580"/>
        <v>-6903.8220754010108</v>
      </c>
      <c r="M3113" s="36">
        <f t="shared" si="581"/>
        <v>6903.8220754010108</v>
      </c>
      <c r="N3113" s="36">
        <f t="shared" si="582"/>
        <v>0.14729724931514851</v>
      </c>
      <c r="O3113" s="36">
        <f t="shared" si="583"/>
        <v>47662759.248794317</v>
      </c>
      <c r="P3113" s="35">
        <f t="shared" si="586"/>
        <v>47662759.248794317</v>
      </c>
    </row>
    <row r="3114" spans="1:16" ht="17" x14ac:dyDescent="0.4">
      <c r="A3114" s="1">
        <v>3113</v>
      </c>
      <c r="B3114" s="21">
        <v>42926</v>
      </c>
      <c r="C3114" s="43">
        <v>1</v>
      </c>
      <c r="D3114" s="22">
        <v>57054</v>
      </c>
      <c r="E3114" s="25">
        <f t="shared" si="587"/>
        <v>53545.5</v>
      </c>
      <c r="F3114" s="25">
        <f t="shared" si="588"/>
        <v>54434.25</v>
      </c>
      <c r="G3114" s="25">
        <f t="shared" si="577"/>
        <v>1.0481268686534673</v>
      </c>
      <c r="H3114" s="25">
        <f t="shared" si="584"/>
        <v>0.99908176007043725</v>
      </c>
      <c r="I3114" s="4">
        <f t="shared" si="578"/>
        <v>57106.437411065919</v>
      </c>
      <c r="J3114" s="25">
        <f t="shared" si="585"/>
        <v>53708.703465401115</v>
      </c>
      <c r="K3114" s="15">
        <f t="shared" si="579"/>
        <v>53659.385989314142</v>
      </c>
      <c r="L3114" s="36">
        <f t="shared" si="580"/>
        <v>3394.6140106858584</v>
      </c>
      <c r="M3114" s="36">
        <f t="shared" si="581"/>
        <v>3394.6140106858584</v>
      </c>
      <c r="N3114" s="36">
        <f t="shared" si="582"/>
        <v>5.9498264989060509E-2</v>
      </c>
      <c r="O3114" s="36">
        <f t="shared" si="583"/>
        <v>11523404.281544728</v>
      </c>
      <c r="P3114" s="35">
        <f t="shared" si="586"/>
        <v>11523404.281544728</v>
      </c>
    </row>
    <row r="3115" spans="1:16" ht="17" x14ac:dyDescent="0.4">
      <c r="A3115" s="1">
        <v>3114</v>
      </c>
      <c r="B3115" s="21">
        <v>42927</v>
      </c>
      <c r="C3115" s="43">
        <v>2</v>
      </c>
      <c r="D3115" s="22">
        <v>58676</v>
      </c>
      <c r="E3115" s="25">
        <f t="shared" si="587"/>
        <v>55323</v>
      </c>
      <c r="F3115" s="25">
        <f t="shared" si="588"/>
        <v>55348</v>
      </c>
      <c r="G3115" s="25">
        <f t="shared" si="577"/>
        <v>1.0601286406012864</v>
      </c>
      <c r="H3115" s="25">
        <f t="shared" si="584"/>
        <v>0.99903006100488578</v>
      </c>
      <c r="I3115" s="4">
        <f t="shared" si="578"/>
        <v>58732.967395375548</v>
      </c>
      <c r="J3115" s="25">
        <f t="shared" si="585"/>
        <v>53709.244131463958</v>
      </c>
      <c r="K3115" s="15">
        <f t="shared" si="579"/>
        <v>53657.149441182744</v>
      </c>
      <c r="L3115" s="36">
        <f t="shared" si="580"/>
        <v>5018.8505588172557</v>
      </c>
      <c r="M3115" s="36">
        <f t="shared" si="581"/>
        <v>5018.8505588172557</v>
      </c>
      <c r="N3115" s="36">
        <f t="shared" si="582"/>
        <v>8.5534981232825269E-2</v>
      </c>
      <c r="O3115" s="36">
        <f t="shared" si="583"/>
        <v>25188860.93174028</v>
      </c>
      <c r="P3115" s="35">
        <f t="shared" si="586"/>
        <v>25188860.93174028</v>
      </c>
    </row>
    <row r="3116" spans="1:16" ht="17" x14ac:dyDescent="0.4">
      <c r="A3116" s="1">
        <v>3115</v>
      </c>
      <c r="B3116" s="21">
        <v>42928</v>
      </c>
      <c r="C3116" s="43">
        <v>3</v>
      </c>
      <c r="D3116" s="22">
        <v>58692</v>
      </c>
      <c r="E3116" s="25">
        <f t="shared" si="587"/>
        <v>55373</v>
      </c>
      <c r="F3116" s="25">
        <f t="shared" si="588"/>
        <v>55760.375</v>
      </c>
      <c r="G3116" s="25">
        <f t="shared" si="577"/>
        <v>1.0525754175792397</v>
      </c>
      <c r="H3116" s="25">
        <f t="shared" si="584"/>
        <v>1.0006656594296783</v>
      </c>
      <c r="I3116" s="4">
        <f t="shared" si="578"/>
        <v>58652.95710602386</v>
      </c>
      <c r="J3116" s="25">
        <f t="shared" si="585"/>
        <v>53709.784797526801</v>
      </c>
      <c r="K3116" s="15">
        <f t="shared" si="579"/>
        <v>53745.537222243271</v>
      </c>
      <c r="L3116" s="36">
        <f t="shared" si="580"/>
        <v>4946.4627777567293</v>
      </c>
      <c r="M3116" s="36">
        <f t="shared" si="581"/>
        <v>4946.4627777567293</v>
      </c>
      <c r="N3116" s="36">
        <f t="shared" si="582"/>
        <v>8.4278313530919538E-2</v>
      </c>
      <c r="O3116" s="36">
        <f t="shared" si="583"/>
        <v>24467494.01173282</v>
      </c>
      <c r="P3116" s="35">
        <f t="shared" si="586"/>
        <v>24467494.01173282</v>
      </c>
    </row>
    <row r="3117" spans="1:16" ht="17" x14ac:dyDescent="0.4">
      <c r="A3117" s="1">
        <v>3116</v>
      </c>
      <c r="B3117" s="21">
        <v>42929</v>
      </c>
      <c r="C3117" s="43">
        <v>4</v>
      </c>
      <c r="D3117" s="22">
        <v>47070</v>
      </c>
      <c r="E3117" s="25">
        <f t="shared" si="587"/>
        <v>56147.75</v>
      </c>
      <c r="F3117" s="25">
        <f t="shared" si="588"/>
        <v>55371.75</v>
      </c>
      <c r="G3117" s="25">
        <f t="shared" ref="G3117:G3180" si="589">D3117/F3117</f>
        <v>0.85007246474962417</v>
      </c>
      <c r="H3117" s="25">
        <f t="shared" si="584"/>
        <v>1.0012225194949984</v>
      </c>
      <c r="I3117" s="4">
        <f t="shared" ref="I3117:I3180" si="590">D3117/H3117</f>
        <v>47012.526270125643</v>
      </c>
      <c r="J3117" s="25">
        <f t="shared" si="585"/>
        <v>53710.325463589645</v>
      </c>
      <c r="K3117" s="15">
        <f t="shared" ref="K3117:K3180" si="591">H3117*J3117</f>
        <v>53775.98738355159</v>
      </c>
      <c r="L3117" s="36">
        <f t="shared" ref="L3117:L3180" si="592">D3117-K3117</f>
        <v>-6705.98738355159</v>
      </c>
      <c r="M3117" s="36">
        <f t="shared" ref="M3117:M3180" si="593">ABS(L3117)</f>
        <v>6705.98738355159</v>
      </c>
      <c r="N3117" s="36">
        <f t="shared" ref="N3117:N3180" si="594">M3117/D3117</f>
        <v>0.14246839565650288</v>
      </c>
      <c r="O3117" s="36">
        <f t="shared" ref="O3117:O3180" si="595">L3117^2</f>
        <v>44970266.7883531</v>
      </c>
      <c r="P3117" s="35">
        <f t="shared" si="586"/>
        <v>44970266.7883531</v>
      </c>
    </row>
    <row r="3118" spans="1:16" ht="17" x14ac:dyDescent="0.4">
      <c r="A3118" s="1">
        <v>3117</v>
      </c>
      <c r="B3118" s="21">
        <v>42930</v>
      </c>
      <c r="C3118" s="43">
        <v>1</v>
      </c>
      <c r="D3118" s="22">
        <v>60153</v>
      </c>
      <c r="E3118" s="25">
        <f t="shared" si="587"/>
        <v>54595.75</v>
      </c>
      <c r="F3118" s="25">
        <f t="shared" si="588"/>
        <v>53099.5</v>
      </c>
      <c r="G3118" s="25">
        <f t="shared" si="589"/>
        <v>1.1328355257582463</v>
      </c>
      <c r="H3118" s="25">
        <f t="shared" si="584"/>
        <v>0.99908176007043725</v>
      </c>
      <c r="I3118" s="4">
        <f t="shared" si="590"/>
        <v>60208.285651976163</v>
      </c>
      <c r="J3118" s="25">
        <f t="shared" si="585"/>
        <v>53710.866129652488</v>
      </c>
      <c r="K3118" s="15">
        <f t="shared" si="591"/>
        <v>53661.546667720839</v>
      </c>
      <c r="L3118" s="36">
        <f t="shared" si="592"/>
        <v>6491.4533322791613</v>
      </c>
      <c r="M3118" s="36">
        <f t="shared" si="593"/>
        <v>6491.4533322791613</v>
      </c>
      <c r="N3118" s="36">
        <f t="shared" si="594"/>
        <v>0.10791570382656163</v>
      </c>
      <c r="O3118" s="36">
        <f t="shared" si="595"/>
        <v>42138966.36515823</v>
      </c>
      <c r="P3118" s="35">
        <f t="shared" si="586"/>
        <v>42138966.36515823</v>
      </c>
    </row>
    <row r="3119" spans="1:16" ht="17" x14ac:dyDescent="0.4">
      <c r="A3119" s="1">
        <v>3118</v>
      </c>
      <c r="B3119" s="21">
        <v>42931</v>
      </c>
      <c r="C3119" s="43">
        <v>2</v>
      </c>
      <c r="D3119" s="22">
        <v>52468</v>
      </c>
      <c r="E3119" s="25">
        <f t="shared" si="587"/>
        <v>51603.25</v>
      </c>
      <c r="F3119" s="25">
        <f t="shared" si="588"/>
        <v>52796.5</v>
      </c>
      <c r="G3119" s="25">
        <f t="shared" si="589"/>
        <v>0.99377799664750499</v>
      </c>
      <c r="H3119" s="25">
        <f t="shared" si="584"/>
        <v>0.99903006100488578</v>
      </c>
      <c r="I3119" s="4">
        <f t="shared" si="590"/>
        <v>52518.940168051064</v>
      </c>
      <c r="J3119" s="25">
        <f t="shared" si="585"/>
        <v>53711.406795715338</v>
      </c>
      <c r="K3119" s="15">
        <f t="shared" si="591"/>
        <v>53659.310007781729</v>
      </c>
      <c r="L3119" s="36">
        <f t="shared" si="592"/>
        <v>-1191.3100077817289</v>
      </c>
      <c r="M3119" s="36">
        <f t="shared" si="593"/>
        <v>1191.3100077817289</v>
      </c>
      <c r="N3119" s="36">
        <f t="shared" si="594"/>
        <v>2.2705458713534514E-2</v>
      </c>
      <c r="O3119" s="36">
        <f t="shared" si="595"/>
        <v>1419219.5346409031</v>
      </c>
      <c r="P3119" s="35">
        <f t="shared" si="586"/>
        <v>1419219.5346409031</v>
      </c>
    </row>
    <row r="3120" spans="1:16" ht="17" x14ac:dyDescent="0.4">
      <c r="A3120" s="1">
        <v>3119</v>
      </c>
      <c r="B3120" s="21">
        <v>42932</v>
      </c>
      <c r="C3120" s="43">
        <v>3</v>
      </c>
      <c r="D3120" s="22">
        <v>46722</v>
      </c>
      <c r="E3120" s="25">
        <f t="shared" si="587"/>
        <v>53989.75</v>
      </c>
      <c r="F3120" s="25">
        <f t="shared" si="588"/>
        <v>53952.875</v>
      </c>
      <c r="G3120" s="25">
        <f t="shared" si="589"/>
        <v>0.86597794834844299</v>
      </c>
      <c r="H3120" s="25">
        <f t="shared" si="584"/>
        <v>1.0006656594296783</v>
      </c>
      <c r="I3120" s="4">
        <f t="shared" si="590"/>
        <v>46690.91974898873</v>
      </c>
      <c r="J3120" s="25">
        <f t="shared" si="585"/>
        <v>53711.947461778182</v>
      </c>
      <c r="K3120" s="15">
        <f t="shared" si="591"/>
        <v>53747.701326092501</v>
      </c>
      <c r="L3120" s="36">
        <f t="shared" si="592"/>
        <v>-7025.7013260925014</v>
      </c>
      <c r="M3120" s="36">
        <f t="shared" si="593"/>
        <v>7025.7013260925014</v>
      </c>
      <c r="N3120" s="36">
        <f t="shared" si="594"/>
        <v>0.15037244394701643</v>
      </c>
      <c r="O3120" s="36">
        <f t="shared" si="595"/>
        <v>49360479.123457931</v>
      </c>
      <c r="P3120" s="35">
        <f t="shared" si="586"/>
        <v>49360479.123457931</v>
      </c>
    </row>
    <row r="3121" spans="1:16" ht="17" x14ac:dyDescent="0.4">
      <c r="A3121" s="1">
        <v>3120</v>
      </c>
      <c r="B3121" s="21">
        <v>42933</v>
      </c>
      <c r="C3121" s="43">
        <v>4</v>
      </c>
      <c r="D3121" s="22">
        <v>56616</v>
      </c>
      <c r="E3121" s="25">
        <f t="shared" si="587"/>
        <v>53916</v>
      </c>
      <c r="F3121" s="25">
        <f t="shared" si="588"/>
        <v>55006.75</v>
      </c>
      <c r="G3121" s="25">
        <f t="shared" si="589"/>
        <v>1.0292555004613071</v>
      </c>
      <c r="H3121" s="25">
        <f t="shared" si="584"/>
        <v>1.0012225194949984</v>
      </c>
      <c r="I3121" s="4">
        <f t="shared" si="590"/>
        <v>56546.870348617667</v>
      </c>
      <c r="J3121" s="25">
        <f t="shared" si="585"/>
        <v>53712.488127841025</v>
      </c>
      <c r="K3121" s="15">
        <f t="shared" si="591"/>
        <v>53778.152691702184</v>
      </c>
      <c r="L3121" s="36">
        <f t="shared" si="592"/>
        <v>2837.8473082978162</v>
      </c>
      <c r="M3121" s="36">
        <f t="shared" si="593"/>
        <v>2837.8473082978162</v>
      </c>
      <c r="N3121" s="36">
        <f t="shared" si="594"/>
        <v>5.0124475559873823E-2</v>
      </c>
      <c r="O3121" s="36">
        <f t="shared" si="595"/>
        <v>8053377.3452131609</v>
      </c>
      <c r="P3121" s="35">
        <f t="shared" si="586"/>
        <v>8053377.3452131609</v>
      </c>
    </row>
    <row r="3122" spans="1:16" ht="17" x14ac:dyDescent="0.4">
      <c r="A3122" s="1">
        <v>3121</v>
      </c>
      <c r="B3122" s="21">
        <v>42934</v>
      </c>
      <c r="C3122" s="43">
        <v>1</v>
      </c>
      <c r="D3122" s="22">
        <v>59858</v>
      </c>
      <c r="E3122" s="25">
        <f t="shared" si="587"/>
        <v>56097.5</v>
      </c>
      <c r="F3122" s="25">
        <f t="shared" si="588"/>
        <v>56414</v>
      </c>
      <c r="G3122" s="25">
        <f t="shared" si="589"/>
        <v>1.0610486758606019</v>
      </c>
      <c r="H3122" s="25">
        <f t="shared" si="584"/>
        <v>0.99908176007043725</v>
      </c>
      <c r="I3122" s="4">
        <f t="shared" si="590"/>
        <v>59913.014522234786</v>
      </c>
      <c r="J3122" s="25">
        <f t="shared" si="585"/>
        <v>53713.028793903868</v>
      </c>
      <c r="K3122" s="15">
        <f t="shared" si="591"/>
        <v>53663.70734612755</v>
      </c>
      <c r="L3122" s="36">
        <f t="shared" si="592"/>
        <v>6194.2926538724496</v>
      </c>
      <c r="M3122" s="36">
        <f t="shared" si="593"/>
        <v>6194.2926538724496</v>
      </c>
      <c r="N3122" s="36">
        <f t="shared" si="594"/>
        <v>0.10348312095079103</v>
      </c>
      <c r="O3122" s="36">
        <f t="shared" si="595"/>
        <v>38369261.481818192</v>
      </c>
      <c r="P3122" s="35">
        <f t="shared" si="586"/>
        <v>38369261.481818192</v>
      </c>
    </row>
    <row r="3123" spans="1:16" ht="17" x14ac:dyDescent="0.4">
      <c r="A3123" s="1">
        <v>3122</v>
      </c>
      <c r="B3123" s="21">
        <v>42935</v>
      </c>
      <c r="C3123" s="43">
        <v>2</v>
      </c>
      <c r="D3123" s="22">
        <v>61194</v>
      </c>
      <c r="E3123" s="25">
        <f t="shared" si="587"/>
        <v>56730.5</v>
      </c>
      <c r="F3123" s="25">
        <f t="shared" si="588"/>
        <v>57255.25</v>
      </c>
      <c r="G3123" s="25">
        <f t="shared" si="589"/>
        <v>1.0687928181258488</v>
      </c>
      <c r="H3123" s="25">
        <f t="shared" si="584"/>
        <v>0.99903006100488578</v>
      </c>
      <c r="I3123" s="4">
        <f t="shared" si="590"/>
        <v>61253.412072953361</v>
      </c>
      <c r="J3123" s="25">
        <f t="shared" si="585"/>
        <v>53713.569459966711</v>
      </c>
      <c r="K3123" s="15">
        <f t="shared" si="591"/>
        <v>53661.470574380714</v>
      </c>
      <c r="L3123" s="36">
        <f t="shared" si="592"/>
        <v>7532.5294256192865</v>
      </c>
      <c r="M3123" s="36">
        <f t="shared" si="593"/>
        <v>7532.5294256192865</v>
      </c>
      <c r="N3123" s="36">
        <f t="shared" si="594"/>
        <v>0.12309261407359033</v>
      </c>
      <c r="O3123" s="36">
        <f t="shared" si="595"/>
        <v>56738999.547820419</v>
      </c>
      <c r="P3123" s="35">
        <f t="shared" si="586"/>
        <v>56738999.547820419</v>
      </c>
    </row>
    <row r="3124" spans="1:16" ht="17" x14ac:dyDescent="0.4">
      <c r="A3124" s="1">
        <v>3123</v>
      </c>
      <c r="B3124" s="21">
        <v>42936</v>
      </c>
      <c r="C3124" s="43">
        <v>3</v>
      </c>
      <c r="D3124" s="22">
        <v>49254</v>
      </c>
      <c r="E3124" s="25">
        <f t="shared" si="587"/>
        <v>57780</v>
      </c>
      <c r="F3124" s="25">
        <f t="shared" si="588"/>
        <v>57002.25</v>
      </c>
      <c r="G3124" s="25">
        <f t="shared" si="589"/>
        <v>0.86407115508598342</v>
      </c>
      <c r="H3124" s="25">
        <f t="shared" si="584"/>
        <v>1.0006656594296783</v>
      </c>
      <c r="I3124" s="4">
        <f t="shared" si="590"/>
        <v>49221.235420501929</v>
      </c>
      <c r="J3124" s="25">
        <f t="shared" si="585"/>
        <v>53714.110126029555</v>
      </c>
      <c r="K3124" s="15">
        <f t="shared" si="591"/>
        <v>53749.865429941725</v>
      </c>
      <c r="L3124" s="36">
        <f t="shared" si="592"/>
        <v>-4495.8654299417249</v>
      </c>
      <c r="M3124" s="36">
        <f t="shared" si="593"/>
        <v>4495.8654299417249</v>
      </c>
      <c r="N3124" s="36">
        <f t="shared" si="594"/>
        <v>9.1279194175939521E-2</v>
      </c>
      <c r="O3124" s="36">
        <f t="shared" si="595"/>
        <v>20212805.96414509</v>
      </c>
      <c r="P3124" s="35">
        <f t="shared" si="586"/>
        <v>20212805.96414509</v>
      </c>
    </row>
    <row r="3125" spans="1:16" ht="17" x14ac:dyDescent="0.4">
      <c r="A3125" s="1">
        <v>3124</v>
      </c>
      <c r="B3125" s="21">
        <v>42937</v>
      </c>
      <c r="C3125" s="43">
        <v>4</v>
      </c>
      <c r="D3125" s="22">
        <v>60814</v>
      </c>
      <c r="E3125" s="25">
        <f t="shared" si="587"/>
        <v>56224.5</v>
      </c>
      <c r="F3125" s="25">
        <f t="shared" si="588"/>
        <v>54654.75</v>
      </c>
      <c r="G3125" s="25">
        <f t="shared" si="589"/>
        <v>1.1126937731853133</v>
      </c>
      <c r="H3125" s="25">
        <f t="shared" si="584"/>
        <v>1.0012225194949984</v>
      </c>
      <c r="I3125" s="4">
        <f t="shared" si="590"/>
        <v>60739.744478254113</v>
      </c>
      <c r="J3125" s="25">
        <f t="shared" si="585"/>
        <v>53714.650792092405</v>
      </c>
      <c r="K3125" s="15">
        <f t="shared" si="591"/>
        <v>53780.31799985277</v>
      </c>
      <c r="L3125" s="36">
        <f t="shared" si="592"/>
        <v>7033.6820001472297</v>
      </c>
      <c r="M3125" s="36">
        <f t="shared" si="593"/>
        <v>7033.6820001472297</v>
      </c>
      <c r="N3125" s="36">
        <f t="shared" si="594"/>
        <v>0.11565892722312675</v>
      </c>
      <c r="O3125" s="36">
        <f t="shared" si="595"/>
        <v>49472682.479195133</v>
      </c>
      <c r="P3125" s="35">
        <f t="shared" si="586"/>
        <v>49472682.479195133</v>
      </c>
    </row>
    <row r="3126" spans="1:16" ht="17" x14ac:dyDescent="0.4">
      <c r="A3126" s="1">
        <v>3125</v>
      </c>
      <c r="B3126" s="21">
        <v>42938</v>
      </c>
      <c r="C3126" s="43">
        <v>1</v>
      </c>
      <c r="D3126" s="22">
        <v>53636</v>
      </c>
      <c r="E3126" s="25">
        <f t="shared" si="587"/>
        <v>53085</v>
      </c>
      <c r="F3126" s="25">
        <f t="shared" si="588"/>
        <v>54206.5</v>
      </c>
      <c r="G3126" s="25">
        <f t="shared" si="589"/>
        <v>0.98947543191314691</v>
      </c>
      <c r="H3126" s="25">
        <f t="shared" si="584"/>
        <v>0.99908176007043725</v>
      </c>
      <c r="I3126" s="4">
        <f t="shared" si="590"/>
        <v>53685.295982401432</v>
      </c>
      <c r="J3126" s="25">
        <f t="shared" si="585"/>
        <v>53715.191458155248</v>
      </c>
      <c r="K3126" s="15">
        <f t="shared" si="591"/>
        <v>53665.868024534262</v>
      </c>
      <c r="L3126" s="36">
        <f t="shared" si="592"/>
        <v>-29.868024534262076</v>
      </c>
      <c r="M3126" s="36">
        <f t="shared" si="593"/>
        <v>29.868024534262076</v>
      </c>
      <c r="N3126" s="36">
        <f t="shared" si="594"/>
        <v>5.5686524972522328E-4</v>
      </c>
      <c r="O3126" s="36">
        <f t="shared" si="595"/>
        <v>892.09888957928138</v>
      </c>
      <c r="P3126" s="35">
        <f t="shared" si="586"/>
        <v>892.09888957928138</v>
      </c>
    </row>
    <row r="3127" spans="1:16" ht="17" x14ac:dyDescent="0.4">
      <c r="A3127" s="1">
        <v>3126</v>
      </c>
      <c r="B3127" s="21">
        <v>42939</v>
      </c>
      <c r="C3127" s="43">
        <v>2</v>
      </c>
      <c r="D3127" s="22">
        <v>48636</v>
      </c>
      <c r="E3127" s="25">
        <f t="shared" si="587"/>
        <v>55328</v>
      </c>
      <c r="F3127" s="25">
        <f t="shared" si="588"/>
        <v>55123.75</v>
      </c>
      <c r="G3127" s="25">
        <f t="shared" si="589"/>
        <v>0.88230572121816819</v>
      </c>
      <c r="H3127" s="25">
        <f t="shared" si="584"/>
        <v>0.99903006100488578</v>
      </c>
      <c r="I3127" s="4">
        <f t="shared" si="590"/>
        <v>48683.219753246391</v>
      </c>
      <c r="J3127" s="25">
        <f t="shared" si="585"/>
        <v>53715.732124218091</v>
      </c>
      <c r="K3127" s="15">
        <f t="shared" si="591"/>
        <v>53663.631140979705</v>
      </c>
      <c r="L3127" s="36">
        <f t="shared" si="592"/>
        <v>-5027.6311409797054</v>
      </c>
      <c r="M3127" s="36">
        <f t="shared" si="593"/>
        <v>5027.6311409797054</v>
      </c>
      <c r="N3127" s="36">
        <f t="shared" si="594"/>
        <v>0.10337262811455929</v>
      </c>
      <c r="O3127" s="36">
        <f t="shared" si="595"/>
        <v>25277074.889748894</v>
      </c>
      <c r="P3127" s="35">
        <f t="shared" si="586"/>
        <v>25277074.889748894</v>
      </c>
    </row>
    <row r="3128" spans="1:16" ht="17" x14ac:dyDescent="0.4">
      <c r="A3128" s="1">
        <v>3127</v>
      </c>
      <c r="B3128" s="21">
        <v>42940</v>
      </c>
      <c r="C3128" s="43">
        <v>3</v>
      </c>
      <c r="D3128" s="22">
        <v>58226</v>
      </c>
      <c r="E3128" s="25">
        <f t="shared" si="587"/>
        <v>54919.5</v>
      </c>
      <c r="F3128" s="25">
        <f t="shared" si="588"/>
        <v>55554</v>
      </c>
      <c r="G3128" s="25">
        <f t="shared" si="589"/>
        <v>1.0480973467257084</v>
      </c>
      <c r="H3128" s="25">
        <f t="shared" si="584"/>
        <v>1.0006656594296783</v>
      </c>
      <c r="I3128" s="4">
        <f t="shared" si="590"/>
        <v>58187.267096969692</v>
      </c>
      <c r="J3128" s="25">
        <f t="shared" si="585"/>
        <v>53716.272790280935</v>
      </c>
      <c r="K3128" s="15">
        <f t="shared" si="591"/>
        <v>53752.029533790956</v>
      </c>
      <c r="L3128" s="36">
        <f t="shared" si="592"/>
        <v>4473.9704662090444</v>
      </c>
      <c r="M3128" s="36">
        <f t="shared" si="593"/>
        <v>4473.9704662090444</v>
      </c>
      <c r="N3128" s="36">
        <f t="shared" si="594"/>
        <v>7.6838018517656106E-2</v>
      </c>
      <c r="O3128" s="36">
        <f t="shared" si="595"/>
        <v>20016411.732510775</v>
      </c>
      <c r="P3128" s="35">
        <f t="shared" si="586"/>
        <v>20016411.732510775</v>
      </c>
    </row>
    <row r="3129" spans="1:16" ht="17" x14ac:dyDescent="0.4">
      <c r="A3129" s="1">
        <v>3128</v>
      </c>
      <c r="B3129" s="21">
        <v>42941</v>
      </c>
      <c r="C3129" s="43">
        <v>4</v>
      </c>
      <c r="D3129" s="22">
        <v>59180</v>
      </c>
      <c r="E3129" s="25">
        <f t="shared" si="587"/>
        <v>56188.5</v>
      </c>
      <c r="F3129" s="25">
        <f t="shared" si="588"/>
        <v>56072.625</v>
      </c>
      <c r="G3129" s="25">
        <f t="shared" si="589"/>
        <v>1.0554169704022238</v>
      </c>
      <c r="H3129" s="25">
        <f t="shared" si="584"/>
        <v>1.0012225194949984</v>
      </c>
      <c r="I3129" s="4">
        <f t="shared" si="590"/>
        <v>59107.73963598971</v>
      </c>
      <c r="J3129" s="25">
        <f t="shared" si="585"/>
        <v>53716.813456343778</v>
      </c>
      <c r="K3129" s="15">
        <f t="shared" si="591"/>
        <v>53782.48330800335</v>
      </c>
      <c r="L3129" s="36">
        <f t="shared" si="592"/>
        <v>5397.5166919966505</v>
      </c>
      <c r="M3129" s="36">
        <f t="shared" si="593"/>
        <v>5397.5166919966505</v>
      </c>
      <c r="N3129" s="36">
        <f t="shared" si="594"/>
        <v>9.1205080973245187E-2</v>
      </c>
      <c r="O3129" s="36">
        <f t="shared" si="595"/>
        <v>29133186.440382466</v>
      </c>
      <c r="P3129" s="35">
        <f t="shared" si="586"/>
        <v>29133186.440382466</v>
      </c>
    </row>
    <row r="3130" spans="1:16" ht="17" x14ac:dyDescent="0.4">
      <c r="A3130" s="1">
        <v>3129</v>
      </c>
      <c r="B3130" s="21">
        <v>42942</v>
      </c>
      <c r="C3130" s="43">
        <v>1</v>
      </c>
      <c r="D3130" s="22">
        <v>58712</v>
      </c>
      <c r="E3130" s="25">
        <f t="shared" si="587"/>
        <v>55956.75</v>
      </c>
      <c r="F3130" s="25">
        <f t="shared" si="588"/>
        <v>55972.25</v>
      </c>
      <c r="G3130" s="25">
        <f t="shared" si="589"/>
        <v>1.0489483628047827</v>
      </c>
      <c r="H3130" s="25">
        <f t="shared" si="584"/>
        <v>0.99908176007043725</v>
      </c>
      <c r="I3130" s="4">
        <f t="shared" si="590"/>
        <v>58765.961252120833</v>
      </c>
      <c r="J3130" s="25">
        <f t="shared" si="585"/>
        <v>53717.354122406628</v>
      </c>
      <c r="K3130" s="15">
        <f t="shared" si="591"/>
        <v>53668.028702940974</v>
      </c>
      <c r="L3130" s="36">
        <f t="shared" si="592"/>
        <v>5043.9712970590263</v>
      </c>
      <c r="M3130" s="36">
        <f t="shared" si="593"/>
        <v>5043.9712970590263</v>
      </c>
      <c r="N3130" s="36">
        <f t="shared" si="594"/>
        <v>8.5910398164924143E-2</v>
      </c>
      <c r="O3130" s="36">
        <f t="shared" si="595"/>
        <v>25441646.445555314</v>
      </c>
      <c r="P3130" s="35">
        <f t="shared" si="586"/>
        <v>25441646.445555314</v>
      </c>
    </row>
    <row r="3131" spans="1:16" ht="17" x14ac:dyDescent="0.4">
      <c r="A3131" s="1">
        <v>3130</v>
      </c>
      <c r="B3131" s="21">
        <v>42943</v>
      </c>
      <c r="C3131" s="43">
        <v>2</v>
      </c>
      <c r="D3131" s="22">
        <v>47709</v>
      </c>
      <c r="E3131" s="25">
        <f t="shared" si="587"/>
        <v>55987.75</v>
      </c>
      <c r="F3131" s="25">
        <f t="shared" si="588"/>
        <v>55048.75</v>
      </c>
      <c r="G3131" s="25">
        <f t="shared" si="589"/>
        <v>0.86666818047639593</v>
      </c>
      <c r="H3131" s="25">
        <f t="shared" si="584"/>
        <v>0.99903006100488578</v>
      </c>
      <c r="I3131" s="4">
        <f t="shared" si="590"/>
        <v>47755.319746846617</v>
      </c>
      <c r="J3131" s="25">
        <f t="shared" si="585"/>
        <v>53717.894788469472</v>
      </c>
      <c r="K3131" s="15">
        <f t="shared" si="591"/>
        <v>53665.79170757869</v>
      </c>
      <c r="L3131" s="36">
        <f t="shared" si="592"/>
        <v>-5956.79170757869</v>
      </c>
      <c r="M3131" s="36">
        <f t="shared" si="593"/>
        <v>5956.79170757869</v>
      </c>
      <c r="N3131" s="36">
        <f t="shared" si="594"/>
        <v>0.12485677141794399</v>
      </c>
      <c r="O3131" s="36">
        <f t="shared" si="595"/>
        <v>35483367.447478242</v>
      </c>
      <c r="P3131" s="35">
        <f t="shared" si="586"/>
        <v>35483367.447478242</v>
      </c>
    </row>
    <row r="3132" spans="1:16" ht="17" x14ac:dyDescent="0.4">
      <c r="A3132" s="1">
        <v>3131</v>
      </c>
      <c r="B3132" s="21">
        <v>42944</v>
      </c>
      <c r="C3132" s="43">
        <v>3</v>
      </c>
      <c r="D3132" s="22">
        <v>58350</v>
      </c>
      <c r="E3132" s="25">
        <f t="shared" si="587"/>
        <v>54109.75</v>
      </c>
      <c r="F3132" s="25">
        <f t="shared" si="588"/>
        <v>52627.25</v>
      </c>
      <c r="G3132" s="25">
        <f t="shared" si="589"/>
        <v>1.1087411939632035</v>
      </c>
      <c r="H3132" s="25">
        <f t="shared" si="584"/>
        <v>1.0006656594296783</v>
      </c>
      <c r="I3132" s="4">
        <f t="shared" si="590"/>
        <v>58311.184610108568</v>
      </c>
      <c r="J3132" s="25">
        <f t="shared" si="585"/>
        <v>53718.435454532315</v>
      </c>
      <c r="K3132" s="15">
        <f t="shared" si="591"/>
        <v>53754.193637640194</v>
      </c>
      <c r="L3132" s="36">
        <f t="shared" si="592"/>
        <v>4595.8063623598064</v>
      </c>
      <c r="M3132" s="36">
        <f t="shared" si="593"/>
        <v>4595.8063623598064</v>
      </c>
      <c r="N3132" s="36">
        <f t="shared" si="594"/>
        <v>7.8762748283801309E-2</v>
      </c>
      <c r="O3132" s="36">
        <f t="shared" si="595"/>
        <v>21121436.120306876</v>
      </c>
      <c r="P3132" s="35">
        <f t="shared" si="586"/>
        <v>21121436.120306876</v>
      </c>
    </row>
    <row r="3133" spans="1:16" ht="17" x14ac:dyDescent="0.4">
      <c r="A3133" s="1">
        <v>3132</v>
      </c>
      <c r="B3133" s="21">
        <v>42945</v>
      </c>
      <c r="C3133" s="43">
        <v>4</v>
      </c>
      <c r="D3133" s="22">
        <v>51668</v>
      </c>
      <c r="E3133" s="25">
        <f t="shared" si="587"/>
        <v>51144.75</v>
      </c>
      <c r="F3133" s="25">
        <f t="shared" si="588"/>
        <v>52253.125</v>
      </c>
      <c r="G3133" s="25">
        <f t="shared" si="589"/>
        <v>0.98880210513725253</v>
      </c>
      <c r="H3133" s="25">
        <f t="shared" si="584"/>
        <v>1.0012225194949984</v>
      </c>
      <c r="I3133" s="4">
        <f t="shared" si="590"/>
        <v>51604.911989055705</v>
      </c>
      <c r="J3133" s="25">
        <f t="shared" si="585"/>
        <v>53718.976120595158</v>
      </c>
      <c r="K3133" s="15">
        <f t="shared" si="591"/>
        <v>53784.648616153943</v>
      </c>
      <c r="L3133" s="36">
        <f t="shared" si="592"/>
        <v>-2116.6486161539433</v>
      </c>
      <c r="M3133" s="36">
        <f t="shared" si="593"/>
        <v>2116.6486161539433</v>
      </c>
      <c r="N3133" s="36">
        <f t="shared" si="594"/>
        <v>4.0966335374969874E-2</v>
      </c>
      <c r="O3133" s="36">
        <f t="shared" si="595"/>
        <v>4480201.364266403</v>
      </c>
      <c r="P3133" s="35">
        <f t="shared" si="586"/>
        <v>4480201.364266403</v>
      </c>
    </row>
    <row r="3134" spans="1:16" ht="17" x14ac:dyDescent="0.4">
      <c r="A3134" s="1">
        <v>3133</v>
      </c>
      <c r="B3134" s="21">
        <v>42946</v>
      </c>
      <c r="C3134" s="43">
        <v>1</v>
      </c>
      <c r="D3134" s="22">
        <v>46852</v>
      </c>
      <c r="E3134" s="25">
        <f t="shared" si="587"/>
        <v>53361.5</v>
      </c>
      <c r="F3134" s="25">
        <f t="shared" si="588"/>
        <v>53330.375</v>
      </c>
      <c r="G3134" s="25">
        <f t="shared" si="589"/>
        <v>0.87852373061318245</v>
      </c>
      <c r="H3134" s="25">
        <f t="shared" si="584"/>
        <v>0.99908176007043725</v>
      </c>
      <c r="I3134" s="4">
        <f t="shared" si="590"/>
        <v>46895.060917433664</v>
      </c>
      <c r="J3134" s="25">
        <f t="shared" si="585"/>
        <v>53719.516786658001</v>
      </c>
      <c r="K3134" s="15">
        <f t="shared" si="591"/>
        <v>53670.189381347678</v>
      </c>
      <c r="L3134" s="36">
        <f t="shared" si="592"/>
        <v>-6818.1893813476781</v>
      </c>
      <c r="M3134" s="36">
        <f t="shared" si="593"/>
        <v>6818.1893813476781</v>
      </c>
      <c r="N3134" s="36">
        <f t="shared" si="594"/>
        <v>0.1455261116141825</v>
      </c>
      <c r="O3134" s="36">
        <f t="shared" si="595"/>
        <v>46487706.439922236</v>
      </c>
      <c r="P3134" s="35">
        <f t="shared" si="586"/>
        <v>46487706.439922236</v>
      </c>
    </row>
    <row r="3135" spans="1:16" ht="17" x14ac:dyDescent="0.4">
      <c r="A3135" s="1">
        <v>3134</v>
      </c>
      <c r="B3135" s="21">
        <v>42947</v>
      </c>
      <c r="C3135" s="43">
        <v>2</v>
      </c>
      <c r="D3135" s="22">
        <v>56576</v>
      </c>
      <c r="E3135" s="25">
        <f t="shared" si="587"/>
        <v>53299.25</v>
      </c>
      <c r="F3135" s="25">
        <f t="shared" si="588"/>
        <v>54288</v>
      </c>
      <c r="G3135" s="25">
        <f t="shared" si="589"/>
        <v>1.0421455938697317</v>
      </c>
      <c r="H3135" s="25">
        <f t="shared" si="584"/>
        <v>0.99903006100488578</v>
      </c>
      <c r="I3135" s="4">
        <f t="shared" si="590"/>
        <v>56630.928545926217</v>
      </c>
      <c r="J3135" s="25">
        <f t="shared" si="585"/>
        <v>53720.057452720845</v>
      </c>
      <c r="K3135" s="15">
        <f t="shared" si="591"/>
        <v>53667.952274177675</v>
      </c>
      <c r="L3135" s="36">
        <f t="shared" si="592"/>
        <v>2908.0477258223254</v>
      </c>
      <c r="M3135" s="36">
        <f t="shared" si="593"/>
        <v>2908.0477258223254</v>
      </c>
      <c r="N3135" s="36">
        <f t="shared" si="594"/>
        <v>5.1400730447934202E-2</v>
      </c>
      <c r="O3135" s="36">
        <f t="shared" si="595"/>
        <v>8456741.5756603982</v>
      </c>
      <c r="P3135" s="35">
        <f t="shared" si="586"/>
        <v>8456741.5756603982</v>
      </c>
    </row>
    <row r="3136" spans="1:16" ht="17" x14ac:dyDescent="0.4">
      <c r="A3136" s="1">
        <v>3135</v>
      </c>
      <c r="B3136" s="21">
        <v>42948</v>
      </c>
      <c r="C3136" s="43">
        <v>3</v>
      </c>
      <c r="D3136" s="22">
        <v>58101</v>
      </c>
      <c r="E3136" s="25">
        <f t="shared" si="587"/>
        <v>55276.75</v>
      </c>
      <c r="F3136" s="25">
        <f t="shared" si="588"/>
        <v>55353.25</v>
      </c>
      <c r="G3136" s="25">
        <f t="shared" si="589"/>
        <v>1.0496402650250889</v>
      </c>
      <c r="H3136" s="25">
        <f t="shared" si="584"/>
        <v>1.0006656594296783</v>
      </c>
      <c r="I3136" s="4">
        <f t="shared" si="590"/>
        <v>58062.350249047435</v>
      </c>
      <c r="J3136" s="25">
        <f t="shared" si="585"/>
        <v>53720.598118783695</v>
      </c>
      <c r="K3136" s="15">
        <f t="shared" si="591"/>
        <v>53756.357741489424</v>
      </c>
      <c r="L3136" s="36">
        <f t="shared" si="592"/>
        <v>4344.6422585105756</v>
      </c>
      <c r="M3136" s="36">
        <f t="shared" si="593"/>
        <v>4344.6422585105756</v>
      </c>
      <c r="N3136" s="36">
        <f t="shared" si="594"/>
        <v>7.4777409313274742E-2</v>
      </c>
      <c r="O3136" s="36">
        <f t="shared" si="595"/>
        <v>18875916.354435876</v>
      </c>
      <c r="P3136" s="35">
        <f t="shared" si="586"/>
        <v>18875916.354435876</v>
      </c>
    </row>
    <row r="3137" spans="1:16" ht="17" x14ac:dyDescent="0.4">
      <c r="A3137" s="1">
        <v>3136</v>
      </c>
      <c r="B3137" s="21">
        <v>42949</v>
      </c>
      <c r="C3137" s="43">
        <v>4</v>
      </c>
      <c r="D3137" s="22">
        <v>59578</v>
      </c>
      <c r="E3137" s="25">
        <f t="shared" si="587"/>
        <v>55429.75</v>
      </c>
      <c r="F3137" s="25">
        <f t="shared" si="588"/>
        <v>55617</v>
      </c>
      <c r="G3137" s="25">
        <f t="shared" si="589"/>
        <v>1.0712192315299278</v>
      </c>
      <c r="H3137" s="25">
        <f t="shared" si="584"/>
        <v>1.0012225194949984</v>
      </c>
      <c r="I3137" s="4">
        <f t="shared" si="590"/>
        <v>59505.253667336852</v>
      </c>
      <c r="J3137" s="25">
        <f t="shared" si="585"/>
        <v>53721.138784846538</v>
      </c>
      <c r="K3137" s="15">
        <f t="shared" si="591"/>
        <v>53786.81392430453</v>
      </c>
      <c r="L3137" s="36">
        <f t="shared" si="592"/>
        <v>5791.1860756954702</v>
      </c>
      <c r="M3137" s="36">
        <f t="shared" si="593"/>
        <v>5791.1860756954702</v>
      </c>
      <c r="N3137" s="36">
        <f t="shared" si="594"/>
        <v>9.7203432067129988E-2</v>
      </c>
      <c r="O3137" s="36">
        <f t="shared" si="595"/>
        <v>33537836.163329102</v>
      </c>
      <c r="P3137" s="35">
        <f t="shared" si="586"/>
        <v>33537836.163329102</v>
      </c>
    </row>
    <row r="3138" spans="1:16" ht="17" x14ac:dyDescent="0.4">
      <c r="A3138" s="1">
        <v>3137</v>
      </c>
      <c r="B3138" s="21">
        <v>42950</v>
      </c>
      <c r="C3138" s="43">
        <v>1</v>
      </c>
      <c r="D3138" s="22">
        <v>47464</v>
      </c>
      <c r="E3138" s="25">
        <f t="shared" si="587"/>
        <v>55804.25</v>
      </c>
      <c r="F3138" s="25">
        <f t="shared" si="588"/>
        <v>54969.875</v>
      </c>
      <c r="G3138" s="25">
        <f t="shared" si="589"/>
        <v>0.86345475590039089</v>
      </c>
      <c r="H3138" s="25">
        <f t="shared" ref="H3138:H3201" si="596">VLOOKUP(C3138,$Q$38:$S$42,3,FALSE)</f>
        <v>0.99908176007043725</v>
      </c>
      <c r="I3138" s="4">
        <f t="shared" si="590"/>
        <v>47507.623396761534</v>
      </c>
      <c r="J3138" s="25">
        <f t="shared" si="585"/>
        <v>53721.679450909382</v>
      </c>
      <c r="K3138" s="15">
        <f t="shared" si="591"/>
        <v>53672.350059754383</v>
      </c>
      <c r="L3138" s="36">
        <f t="shared" si="592"/>
        <v>-6208.3500597543825</v>
      </c>
      <c r="M3138" s="36">
        <f t="shared" si="593"/>
        <v>6208.3500597543825</v>
      </c>
      <c r="N3138" s="36">
        <f t="shared" si="594"/>
        <v>0.13080124009258348</v>
      </c>
      <c r="O3138" s="36">
        <f t="shared" si="595"/>
        <v>38543610.464452244</v>
      </c>
      <c r="P3138" s="35">
        <f t="shared" si="586"/>
        <v>38543610.464452244</v>
      </c>
    </row>
    <row r="3139" spans="1:16" ht="17" x14ac:dyDescent="0.4">
      <c r="A3139" s="1">
        <v>3138</v>
      </c>
      <c r="B3139" s="21">
        <v>42951</v>
      </c>
      <c r="C3139" s="43">
        <v>2</v>
      </c>
      <c r="D3139" s="22">
        <v>58074</v>
      </c>
      <c r="E3139" s="25">
        <f t="shared" si="587"/>
        <v>54135.5</v>
      </c>
      <c r="F3139" s="25">
        <f t="shared" si="588"/>
        <v>52445.875</v>
      </c>
      <c r="G3139" s="25">
        <f t="shared" si="589"/>
        <v>1.1073130155612811</v>
      </c>
      <c r="H3139" s="25">
        <f t="shared" si="596"/>
        <v>0.99903006100488578</v>
      </c>
      <c r="I3139" s="4">
        <f t="shared" si="590"/>
        <v>58130.382925200072</v>
      </c>
      <c r="J3139" s="25">
        <f t="shared" ref="J3139:J3202" si="597">INTERCEPT($I$2:$I$3896,$A$2:$A$3896)+SLOPE($I$2:$I$3896,$A$2:$A$3896)*A3139</f>
        <v>53722.220116972225</v>
      </c>
      <c r="K3139" s="15">
        <f t="shared" si="591"/>
        <v>53670.112840776666</v>
      </c>
      <c r="L3139" s="36">
        <f t="shared" si="592"/>
        <v>4403.8871592233336</v>
      </c>
      <c r="M3139" s="36">
        <f t="shared" si="593"/>
        <v>4403.8871592233336</v>
      </c>
      <c r="N3139" s="36">
        <f t="shared" si="594"/>
        <v>7.5832337349301476E-2</v>
      </c>
      <c r="O3139" s="36">
        <f t="shared" si="595"/>
        <v>19394222.111172162</v>
      </c>
      <c r="P3139" s="35">
        <f t="shared" ref="P3139:P3202" si="598">(D3139-K3139)^2</f>
        <v>19394222.111172162</v>
      </c>
    </row>
    <row r="3140" spans="1:16" ht="17" x14ac:dyDescent="0.4">
      <c r="A3140" s="1">
        <v>3139</v>
      </c>
      <c r="B3140" s="21">
        <v>42952</v>
      </c>
      <c r="C3140" s="43">
        <v>3</v>
      </c>
      <c r="D3140" s="22">
        <v>51426</v>
      </c>
      <c r="E3140" s="25">
        <f t="shared" si="587"/>
        <v>50756.25</v>
      </c>
      <c r="F3140" s="25">
        <f t="shared" si="588"/>
        <v>51481.125</v>
      </c>
      <c r="G3140" s="25">
        <f t="shared" si="589"/>
        <v>0.99892921920412581</v>
      </c>
      <c r="H3140" s="25">
        <f t="shared" si="596"/>
        <v>1.0006656594296783</v>
      </c>
      <c r="I3140" s="4">
        <f t="shared" si="590"/>
        <v>51391.79056999903</v>
      </c>
      <c r="J3140" s="25">
        <f t="shared" si="597"/>
        <v>53722.760783035068</v>
      </c>
      <c r="K3140" s="15">
        <f t="shared" si="591"/>
        <v>53758.521845338648</v>
      </c>
      <c r="L3140" s="36">
        <f t="shared" si="592"/>
        <v>-2332.5218453386478</v>
      </c>
      <c r="M3140" s="36">
        <f t="shared" si="593"/>
        <v>2332.5218453386478</v>
      </c>
      <c r="N3140" s="36">
        <f t="shared" si="594"/>
        <v>4.5356859280104377E-2</v>
      </c>
      <c r="O3140" s="36">
        <f t="shared" si="595"/>
        <v>5440658.1589820106</v>
      </c>
      <c r="P3140" s="35">
        <f t="shared" si="598"/>
        <v>5440658.1589820106</v>
      </c>
    </row>
    <row r="3141" spans="1:16" ht="17" x14ac:dyDescent="0.4">
      <c r="A3141" s="1">
        <v>3140</v>
      </c>
      <c r="B3141" s="21">
        <v>42953</v>
      </c>
      <c r="C3141" s="43">
        <v>4</v>
      </c>
      <c r="D3141" s="22">
        <v>46061</v>
      </c>
      <c r="E3141" s="25">
        <f t="shared" ref="E3141:E3204" si="599">AVERAGE(D3139:D3142)</f>
        <v>52206</v>
      </c>
      <c r="F3141" s="25">
        <f t="shared" ref="F3141:F3204" si="600">AVERAGE(E3141:E3142)</f>
        <v>51789.125</v>
      </c>
      <c r="G3141" s="25">
        <f t="shared" si="589"/>
        <v>0.8893952156944146</v>
      </c>
      <c r="H3141" s="25">
        <f t="shared" si="596"/>
        <v>1.0012225194949984</v>
      </c>
      <c r="I3141" s="4">
        <f t="shared" si="590"/>
        <v>46004.758286132514</v>
      </c>
      <c r="J3141" s="25">
        <f t="shared" si="597"/>
        <v>53723.301449097919</v>
      </c>
      <c r="K3141" s="15">
        <f t="shared" si="591"/>
        <v>53788.979232455116</v>
      </c>
      <c r="L3141" s="36">
        <f t="shared" si="592"/>
        <v>-7727.9792324551163</v>
      </c>
      <c r="M3141" s="36">
        <f t="shared" si="593"/>
        <v>7727.9792324551163</v>
      </c>
      <c r="N3141" s="36">
        <f t="shared" si="594"/>
        <v>0.16777706155869643</v>
      </c>
      <c r="O3141" s="36">
        <f t="shared" si="595"/>
        <v>59721663.017257571</v>
      </c>
      <c r="P3141" s="35">
        <f t="shared" si="598"/>
        <v>59721663.017257571</v>
      </c>
    </row>
    <row r="3142" spans="1:16" ht="17" x14ac:dyDescent="0.4">
      <c r="A3142" s="1">
        <v>3141</v>
      </c>
      <c r="B3142" s="21">
        <v>42954</v>
      </c>
      <c r="C3142" s="43">
        <v>1</v>
      </c>
      <c r="D3142" s="22">
        <v>53263</v>
      </c>
      <c r="E3142" s="25">
        <f t="shared" si="599"/>
        <v>51372.25</v>
      </c>
      <c r="F3142" s="25">
        <f t="shared" si="600"/>
        <v>52008.75</v>
      </c>
      <c r="G3142" s="25">
        <f t="shared" si="589"/>
        <v>1.0241161343043237</v>
      </c>
      <c r="H3142" s="25">
        <f t="shared" si="596"/>
        <v>0.99908176007043725</v>
      </c>
      <c r="I3142" s="4">
        <f t="shared" si="590"/>
        <v>53311.953164118269</v>
      </c>
      <c r="J3142" s="25">
        <f t="shared" si="597"/>
        <v>53723.842115160762</v>
      </c>
      <c r="K3142" s="15">
        <f t="shared" si="591"/>
        <v>53674.510738161094</v>
      </c>
      <c r="L3142" s="36">
        <f t="shared" si="592"/>
        <v>-411.5107381610942</v>
      </c>
      <c r="M3142" s="36">
        <f t="shared" si="593"/>
        <v>411.5107381610942</v>
      </c>
      <c r="N3142" s="36">
        <f t="shared" si="594"/>
        <v>7.7260150228318754E-3</v>
      </c>
      <c r="O3142" s="36">
        <f t="shared" si="595"/>
        <v>169341.08762188864</v>
      </c>
      <c r="P3142" s="35">
        <f t="shared" si="598"/>
        <v>169341.08762188864</v>
      </c>
    </row>
    <row r="3143" spans="1:16" ht="17" x14ac:dyDescent="0.4">
      <c r="A3143" s="1">
        <v>3142</v>
      </c>
      <c r="B3143" s="21">
        <v>42955</v>
      </c>
      <c r="C3143" s="43">
        <v>2</v>
      </c>
      <c r="D3143" s="22">
        <v>54739</v>
      </c>
      <c r="E3143" s="25">
        <f t="shared" si="599"/>
        <v>52645.25</v>
      </c>
      <c r="F3143" s="25">
        <f t="shared" si="600"/>
        <v>52774.75</v>
      </c>
      <c r="G3143" s="25">
        <f t="shared" si="589"/>
        <v>1.0372195036452092</v>
      </c>
      <c r="H3143" s="25">
        <f t="shared" si="596"/>
        <v>0.99903006100488578</v>
      </c>
      <c r="I3143" s="4">
        <f t="shared" si="590"/>
        <v>54792.145038098402</v>
      </c>
      <c r="J3143" s="25">
        <f t="shared" si="597"/>
        <v>53724.382781223605</v>
      </c>
      <c r="K3143" s="15">
        <f t="shared" si="591"/>
        <v>53672.273407375651</v>
      </c>
      <c r="L3143" s="36">
        <f t="shared" si="592"/>
        <v>1066.726592624349</v>
      </c>
      <c r="M3143" s="36">
        <f t="shared" si="593"/>
        <v>1066.726592624349</v>
      </c>
      <c r="N3143" s="36">
        <f t="shared" si="594"/>
        <v>1.9487506030880158E-2</v>
      </c>
      <c r="O3143" s="36">
        <f t="shared" si="595"/>
        <v>1137905.6234119539</v>
      </c>
      <c r="P3143" s="35">
        <f t="shared" si="598"/>
        <v>1137905.6234119539</v>
      </c>
    </row>
    <row r="3144" spans="1:16" ht="17" x14ac:dyDescent="0.4">
      <c r="A3144" s="1">
        <v>3143</v>
      </c>
      <c r="B3144" s="21">
        <v>42956</v>
      </c>
      <c r="C3144" s="43">
        <v>3</v>
      </c>
      <c r="D3144" s="22">
        <v>56518</v>
      </c>
      <c r="E3144" s="25">
        <f t="shared" si="599"/>
        <v>52904.25</v>
      </c>
      <c r="F3144" s="25">
        <f t="shared" si="600"/>
        <v>53718.625</v>
      </c>
      <c r="G3144" s="25">
        <f t="shared" si="589"/>
        <v>1.0521118141054429</v>
      </c>
      <c r="H3144" s="25">
        <f t="shared" si="596"/>
        <v>1.0006656594296783</v>
      </c>
      <c r="I3144" s="4">
        <f t="shared" si="590"/>
        <v>56480.403286959998</v>
      </c>
      <c r="J3144" s="25">
        <f t="shared" si="597"/>
        <v>53724.923447286448</v>
      </c>
      <c r="K3144" s="15">
        <f t="shared" si="591"/>
        <v>53760.685949187879</v>
      </c>
      <c r="L3144" s="36">
        <f t="shared" si="592"/>
        <v>2757.3140508121214</v>
      </c>
      <c r="M3144" s="36">
        <f t="shared" si="593"/>
        <v>2757.3140508121214</v>
      </c>
      <c r="N3144" s="36">
        <f t="shared" si="594"/>
        <v>4.878647600431936E-2</v>
      </c>
      <c r="O3144" s="36">
        <f t="shared" si="595"/>
        <v>7602780.77480595</v>
      </c>
      <c r="P3144" s="35">
        <f t="shared" si="598"/>
        <v>7602780.77480595</v>
      </c>
    </row>
    <row r="3145" spans="1:16" ht="17" x14ac:dyDescent="0.4">
      <c r="A3145" s="1">
        <v>3144</v>
      </c>
      <c r="B3145" s="21">
        <v>42957</v>
      </c>
      <c r="C3145" s="43">
        <v>4</v>
      </c>
      <c r="D3145" s="22">
        <v>47097</v>
      </c>
      <c r="E3145" s="25">
        <f t="shared" si="599"/>
        <v>54533</v>
      </c>
      <c r="F3145" s="25">
        <f t="shared" si="600"/>
        <v>54443.125</v>
      </c>
      <c r="G3145" s="25">
        <f t="shared" si="589"/>
        <v>0.86506790343133311</v>
      </c>
      <c r="H3145" s="25">
        <f t="shared" si="596"/>
        <v>1.0012225194949984</v>
      </c>
      <c r="I3145" s="4">
        <f t="shared" si="590"/>
        <v>47039.493302402967</v>
      </c>
      <c r="J3145" s="25">
        <f t="shared" si="597"/>
        <v>53725.464113349291</v>
      </c>
      <c r="K3145" s="15">
        <f t="shared" si="591"/>
        <v>53791.144540605696</v>
      </c>
      <c r="L3145" s="36">
        <f t="shared" si="592"/>
        <v>-6694.1445406056955</v>
      </c>
      <c r="M3145" s="36">
        <f t="shared" si="593"/>
        <v>6694.1445406056955</v>
      </c>
      <c r="N3145" s="36">
        <f t="shared" si="594"/>
        <v>0.14213526425474438</v>
      </c>
      <c r="O3145" s="36">
        <f t="shared" si="595"/>
        <v>44811571.130521037</v>
      </c>
      <c r="P3145" s="35">
        <f t="shared" si="598"/>
        <v>44811571.130521037</v>
      </c>
    </row>
    <row r="3146" spans="1:16" ht="17" x14ac:dyDescent="0.4">
      <c r="A3146" s="1">
        <v>3145</v>
      </c>
      <c r="B3146" s="21">
        <v>42958</v>
      </c>
      <c r="C3146" s="43">
        <v>1</v>
      </c>
      <c r="D3146" s="22">
        <v>59778</v>
      </c>
      <c r="E3146" s="25">
        <f t="shared" si="599"/>
        <v>54353.25</v>
      </c>
      <c r="F3146" s="25">
        <f t="shared" si="600"/>
        <v>53228.75</v>
      </c>
      <c r="G3146" s="25">
        <f t="shared" si="589"/>
        <v>1.1230397106826668</v>
      </c>
      <c r="H3146" s="25">
        <f t="shared" si="596"/>
        <v>0.99908176007043725</v>
      </c>
      <c r="I3146" s="4">
        <f t="shared" si="590"/>
        <v>59832.940995525263</v>
      </c>
      <c r="J3146" s="25">
        <f t="shared" si="597"/>
        <v>53726.004779412135</v>
      </c>
      <c r="K3146" s="15">
        <f t="shared" si="591"/>
        <v>53676.671416567799</v>
      </c>
      <c r="L3146" s="36">
        <f t="shared" si="592"/>
        <v>6101.3285834322014</v>
      </c>
      <c r="M3146" s="36">
        <f t="shared" si="593"/>
        <v>6101.3285834322014</v>
      </c>
      <c r="N3146" s="36">
        <f t="shared" si="594"/>
        <v>0.10206645560962564</v>
      </c>
      <c r="O3146" s="36">
        <f t="shared" si="595"/>
        <v>37226210.48300679</v>
      </c>
      <c r="P3146" s="35">
        <f t="shared" si="598"/>
        <v>37226210.48300679</v>
      </c>
    </row>
    <row r="3147" spans="1:16" ht="17" x14ac:dyDescent="0.4">
      <c r="A3147" s="1">
        <v>3146</v>
      </c>
      <c r="B3147" s="21">
        <v>42959</v>
      </c>
      <c r="C3147" s="43">
        <v>2</v>
      </c>
      <c r="D3147" s="22">
        <v>54020</v>
      </c>
      <c r="E3147" s="25">
        <f t="shared" si="599"/>
        <v>52104.25</v>
      </c>
      <c r="F3147" s="25">
        <f t="shared" si="600"/>
        <v>53032.75</v>
      </c>
      <c r="G3147" s="25">
        <f t="shared" si="589"/>
        <v>1.0186158552969626</v>
      </c>
      <c r="H3147" s="25">
        <f t="shared" si="596"/>
        <v>0.99903006100488578</v>
      </c>
      <c r="I3147" s="4">
        <f t="shared" si="590"/>
        <v>54072.446974882187</v>
      </c>
      <c r="J3147" s="25">
        <f t="shared" si="597"/>
        <v>53726.545445474985</v>
      </c>
      <c r="K3147" s="15">
        <f t="shared" si="591"/>
        <v>53674.433973974643</v>
      </c>
      <c r="L3147" s="36">
        <f t="shared" si="592"/>
        <v>345.56602602535713</v>
      </c>
      <c r="M3147" s="36">
        <f t="shared" si="593"/>
        <v>345.56602602535713</v>
      </c>
      <c r="N3147" s="36">
        <f t="shared" si="594"/>
        <v>6.3970015924723648E-3</v>
      </c>
      <c r="O3147" s="36">
        <f t="shared" si="595"/>
        <v>119415.8783429578</v>
      </c>
      <c r="P3147" s="35">
        <f t="shared" si="598"/>
        <v>119415.8783429578</v>
      </c>
    </row>
    <row r="3148" spans="1:16" ht="17" x14ac:dyDescent="0.4">
      <c r="A3148" s="1">
        <v>3147</v>
      </c>
      <c r="B3148" s="21">
        <v>42960</v>
      </c>
      <c r="C3148" s="43">
        <v>3</v>
      </c>
      <c r="D3148" s="22">
        <v>47522</v>
      </c>
      <c r="E3148" s="25">
        <f t="shared" si="599"/>
        <v>53961.25</v>
      </c>
      <c r="F3148" s="25">
        <f t="shared" si="600"/>
        <v>53395.75</v>
      </c>
      <c r="G3148" s="25">
        <f t="shared" si="589"/>
        <v>0.8899959266421017</v>
      </c>
      <c r="H3148" s="25">
        <f t="shared" si="596"/>
        <v>1.0006656594296783</v>
      </c>
      <c r="I3148" s="4">
        <f t="shared" si="590"/>
        <v>47490.387575691166</v>
      </c>
      <c r="J3148" s="25">
        <f t="shared" si="597"/>
        <v>53727.086111537828</v>
      </c>
      <c r="K3148" s="15">
        <f t="shared" si="591"/>
        <v>53762.850053037117</v>
      </c>
      <c r="L3148" s="36">
        <f t="shared" si="592"/>
        <v>-6240.8500530371166</v>
      </c>
      <c r="M3148" s="36">
        <f t="shared" si="593"/>
        <v>6240.8500530371166</v>
      </c>
      <c r="N3148" s="36">
        <f t="shared" si="594"/>
        <v>0.13132549246742806</v>
      </c>
      <c r="O3148" s="36">
        <f t="shared" si="595"/>
        <v>38948209.384493381</v>
      </c>
      <c r="P3148" s="35">
        <f t="shared" si="598"/>
        <v>38948209.384493381</v>
      </c>
    </row>
    <row r="3149" spans="1:16" ht="17" x14ac:dyDescent="0.4">
      <c r="A3149" s="1">
        <v>3148</v>
      </c>
      <c r="B3149" s="21">
        <v>42961</v>
      </c>
      <c r="C3149" s="43">
        <v>4</v>
      </c>
      <c r="D3149" s="22">
        <v>54525</v>
      </c>
      <c r="E3149" s="25">
        <f t="shared" si="599"/>
        <v>52830.25</v>
      </c>
      <c r="F3149" s="25">
        <f t="shared" si="600"/>
        <v>52079.5</v>
      </c>
      <c r="G3149" s="25">
        <f t="shared" si="589"/>
        <v>1.0469570560393244</v>
      </c>
      <c r="H3149" s="25">
        <f t="shared" si="596"/>
        <v>1.0012225194949984</v>
      </c>
      <c r="I3149" s="4">
        <f t="shared" si="590"/>
        <v>54458.423515585317</v>
      </c>
      <c r="J3149" s="25">
        <f t="shared" si="597"/>
        <v>53727.626777600672</v>
      </c>
      <c r="K3149" s="15">
        <f t="shared" si="591"/>
        <v>53793.309848756289</v>
      </c>
      <c r="L3149" s="36">
        <f t="shared" si="592"/>
        <v>731.69015124371072</v>
      </c>
      <c r="M3149" s="36">
        <f t="shared" si="593"/>
        <v>731.69015124371072</v>
      </c>
      <c r="N3149" s="36">
        <f t="shared" si="594"/>
        <v>1.3419351696354163E-2</v>
      </c>
      <c r="O3149" s="36">
        <f t="shared" si="595"/>
        <v>535370.4774270443</v>
      </c>
      <c r="P3149" s="35">
        <f t="shared" si="598"/>
        <v>535370.4774270443</v>
      </c>
    </row>
    <row r="3150" spans="1:16" ht="17" x14ac:dyDescent="0.4">
      <c r="A3150" s="1">
        <v>3149</v>
      </c>
      <c r="B3150" s="21">
        <v>42962</v>
      </c>
      <c r="C3150" s="43">
        <v>1</v>
      </c>
      <c r="D3150" s="22">
        <v>55254</v>
      </c>
      <c r="E3150" s="25">
        <f t="shared" si="599"/>
        <v>51328.75</v>
      </c>
      <c r="F3150" s="25">
        <f t="shared" si="600"/>
        <v>50841.875</v>
      </c>
      <c r="G3150" s="25">
        <f t="shared" si="589"/>
        <v>1.0867813195323737</v>
      </c>
      <c r="H3150" s="25">
        <f t="shared" si="596"/>
        <v>0.99908176007043725</v>
      </c>
      <c r="I3150" s="4">
        <f t="shared" si="590"/>
        <v>55304.783060101588</v>
      </c>
      <c r="J3150" s="25">
        <f t="shared" si="597"/>
        <v>53728.167443663515</v>
      </c>
      <c r="K3150" s="15">
        <f t="shared" si="591"/>
        <v>53678.83209497451</v>
      </c>
      <c r="L3150" s="36">
        <f t="shared" si="592"/>
        <v>1575.1679050254897</v>
      </c>
      <c r="M3150" s="36">
        <f t="shared" si="593"/>
        <v>1575.1679050254897</v>
      </c>
      <c r="N3150" s="36">
        <f t="shared" si="594"/>
        <v>2.8507762424901179E-2</v>
      </c>
      <c r="O3150" s="36">
        <f t="shared" si="595"/>
        <v>2481153.9290223904</v>
      </c>
      <c r="P3150" s="35">
        <f t="shared" si="598"/>
        <v>2481153.9290223904</v>
      </c>
    </row>
    <row r="3151" spans="1:16" ht="17" x14ac:dyDescent="0.4">
      <c r="A3151" s="1">
        <v>3150</v>
      </c>
      <c r="B3151" s="21">
        <v>42963</v>
      </c>
      <c r="C3151" s="43">
        <v>2</v>
      </c>
      <c r="D3151" s="22">
        <v>48014</v>
      </c>
      <c r="E3151" s="25">
        <f t="shared" si="599"/>
        <v>50355</v>
      </c>
      <c r="F3151" s="25">
        <f t="shared" si="600"/>
        <v>50598</v>
      </c>
      <c r="G3151" s="25">
        <f t="shared" si="589"/>
        <v>0.94893078777817308</v>
      </c>
      <c r="H3151" s="25">
        <f t="shared" si="596"/>
        <v>0.99903006100488578</v>
      </c>
      <c r="I3151" s="4">
        <f t="shared" si="590"/>
        <v>48060.615865457112</v>
      </c>
      <c r="J3151" s="25">
        <f t="shared" si="597"/>
        <v>53728.708109726358</v>
      </c>
      <c r="K3151" s="15">
        <f t="shared" si="591"/>
        <v>53676.594540573627</v>
      </c>
      <c r="L3151" s="36">
        <f t="shared" si="592"/>
        <v>-5662.5945405736275</v>
      </c>
      <c r="M3151" s="36">
        <f t="shared" si="593"/>
        <v>5662.5945405736275</v>
      </c>
      <c r="N3151" s="36">
        <f t="shared" si="594"/>
        <v>0.11793632150151263</v>
      </c>
      <c r="O3151" s="36">
        <f t="shared" si="595"/>
        <v>32064976.93093425</v>
      </c>
      <c r="P3151" s="35">
        <f t="shared" si="598"/>
        <v>32064976.93093425</v>
      </c>
    </row>
    <row r="3152" spans="1:16" ht="17" x14ac:dyDescent="0.4">
      <c r="A3152" s="1">
        <v>3151</v>
      </c>
      <c r="B3152" s="21">
        <v>42964</v>
      </c>
      <c r="C3152" s="43">
        <v>3</v>
      </c>
      <c r="D3152" s="22">
        <v>43627</v>
      </c>
      <c r="E3152" s="25">
        <f t="shared" si="599"/>
        <v>50841</v>
      </c>
      <c r="F3152" s="25">
        <f t="shared" si="600"/>
        <v>50494</v>
      </c>
      <c r="G3152" s="25">
        <f t="shared" si="589"/>
        <v>0.86400364399730656</v>
      </c>
      <c r="H3152" s="25">
        <f t="shared" si="596"/>
        <v>1.0006656594296783</v>
      </c>
      <c r="I3152" s="4">
        <f t="shared" si="590"/>
        <v>43597.978594433698</v>
      </c>
      <c r="J3152" s="25">
        <f t="shared" si="597"/>
        <v>53729.248775789201</v>
      </c>
      <c r="K3152" s="15">
        <f t="shared" si="591"/>
        <v>53765.01415688634</v>
      </c>
      <c r="L3152" s="36">
        <f t="shared" si="592"/>
        <v>-10138.01415688634</v>
      </c>
      <c r="M3152" s="36">
        <f t="shared" si="593"/>
        <v>10138.01415688634</v>
      </c>
      <c r="N3152" s="36">
        <f t="shared" si="594"/>
        <v>0.23237935583208427</v>
      </c>
      <c r="O3152" s="36">
        <f t="shared" si="595"/>
        <v>102779331.04522786</v>
      </c>
      <c r="P3152" s="35">
        <f t="shared" si="598"/>
        <v>102779331.04522786</v>
      </c>
    </row>
    <row r="3153" spans="1:16" ht="17" x14ac:dyDescent="0.4">
      <c r="A3153" s="1">
        <v>3152</v>
      </c>
      <c r="B3153" s="21">
        <v>42965</v>
      </c>
      <c r="C3153" s="43">
        <v>4</v>
      </c>
      <c r="D3153" s="22">
        <v>56469</v>
      </c>
      <c r="E3153" s="25">
        <f t="shared" si="599"/>
        <v>50147</v>
      </c>
      <c r="F3153" s="25">
        <f t="shared" si="600"/>
        <v>50355.375</v>
      </c>
      <c r="G3153" s="25">
        <f t="shared" si="589"/>
        <v>1.1214095814001981</v>
      </c>
      <c r="H3153" s="25">
        <f t="shared" si="596"/>
        <v>1.0012225194949984</v>
      </c>
      <c r="I3153" s="4">
        <f t="shared" si="590"/>
        <v>56400.049839552266</v>
      </c>
      <c r="J3153" s="25">
        <f t="shared" si="597"/>
        <v>53729.789441852052</v>
      </c>
      <c r="K3153" s="15">
        <f t="shared" si="591"/>
        <v>53795.475156906876</v>
      </c>
      <c r="L3153" s="36">
        <f t="shared" si="592"/>
        <v>2673.5248430931242</v>
      </c>
      <c r="M3153" s="36">
        <f t="shared" si="593"/>
        <v>2673.5248430931242</v>
      </c>
      <c r="N3153" s="36">
        <f t="shared" si="594"/>
        <v>4.7345000674584713E-2</v>
      </c>
      <c r="O3153" s="36">
        <f t="shared" si="595"/>
        <v>7147735.0866361149</v>
      </c>
      <c r="P3153" s="35">
        <f t="shared" si="598"/>
        <v>7147735.0866361149</v>
      </c>
    </row>
    <row r="3154" spans="1:16" ht="17" x14ac:dyDescent="0.4">
      <c r="A3154" s="1">
        <v>3153</v>
      </c>
      <c r="B3154" s="21">
        <v>42966</v>
      </c>
      <c r="C3154" s="43">
        <v>1</v>
      </c>
      <c r="D3154" s="22">
        <v>52478</v>
      </c>
      <c r="E3154" s="25">
        <f t="shared" si="599"/>
        <v>50563.75</v>
      </c>
      <c r="F3154" s="25">
        <f t="shared" si="600"/>
        <v>52562.125</v>
      </c>
      <c r="G3154" s="25">
        <f t="shared" si="589"/>
        <v>0.99839951295728624</v>
      </c>
      <c r="H3154" s="25">
        <f t="shared" si="596"/>
        <v>0.99908176007043725</v>
      </c>
      <c r="I3154" s="4">
        <f t="shared" si="590"/>
        <v>52526.231683281054</v>
      </c>
      <c r="J3154" s="25">
        <f t="shared" si="597"/>
        <v>53730.330107914895</v>
      </c>
      <c r="K3154" s="15">
        <f t="shared" si="591"/>
        <v>53680.992773381222</v>
      </c>
      <c r="L3154" s="36">
        <f t="shared" si="592"/>
        <v>-1202.9927733812219</v>
      </c>
      <c r="M3154" s="36">
        <f t="shared" si="593"/>
        <v>1202.9927733812219</v>
      </c>
      <c r="N3154" s="36">
        <f t="shared" si="594"/>
        <v>2.2923754209025152E-2</v>
      </c>
      <c r="O3154" s="36">
        <f t="shared" si="595"/>
        <v>1447191.6128074441</v>
      </c>
      <c r="P3154" s="35">
        <f t="shared" si="598"/>
        <v>1447191.6128074441</v>
      </c>
    </row>
    <row r="3155" spans="1:16" ht="17" x14ac:dyDescent="0.4">
      <c r="A3155" s="1">
        <v>3154</v>
      </c>
      <c r="B3155" s="21">
        <v>42967</v>
      </c>
      <c r="C3155" s="43">
        <v>2</v>
      </c>
      <c r="D3155" s="22">
        <v>49681</v>
      </c>
      <c r="E3155" s="25">
        <f t="shared" si="599"/>
        <v>54560.5</v>
      </c>
      <c r="F3155" s="25">
        <f t="shared" si="600"/>
        <v>55200.375</v>
      </c>
      <c r="G3155" s="25">
        <f t="shared" si="589"/>
        <v>0.90001200173006068</v>
      </c>
      <c r="H3155" s="25">
        <f t="shared" si="596"/>
        <v>0.99903006100488578</v>
      </c>
      <c r="I3155" s="4">
        <f t="shared" si="590"/>
        <v>49729.234323567602</v>
      </c>
      <c r="J3155" s="25">
        <f t="shared" si="597"/>
        <v>53730.870773977738</v>
      </c>
      <c r="K3155" s="15">
        <f t="shared" si="591"/>
        <v>53678.755107172612</v>
      </c>
      <c r="L3155" s="36">
        <f t="shared" si="592"/>
        <v>-3997.755107172612</v>
      </c>
      <c r="M3155" s="36">
        <f t="shared" si="593"/>
        <v>3997.755107172612</v>
      </c>
      <c r="N3155" s="36">
        <f t="shared" si="594"/>
        <v>8.0468491116777285E-2</v>
      </c>
      <c r="O3155" s="36">
        <f t="shared" si="595"/>
        <v>15982045.896924702</v>
      </c>
      <c r="P3155" s="35">
        <f t="shared" si="598"/>
        <v>15982045.896924702</v>
      </c>
    </row>
    <row r="3156" spans="1:16" ht="17" x14ac:dyDescent="0.4">
      <c r="A3156" s="1">
        <v>3155</v>
      </c>
      <c r="B3156" s="21">
        <v>42968</v>
      </c>
      <c r="C3156" s="43">
        <v>3</v>
      </c>
      <c r="D3156" s="22">
        <v>59614</v>
      </c>
      <c r="E3156" s="25">
        <f t="shared" si="599"/>
        <v>55840.25</v>
      </c>
      <c r="F3156" s="25">
        <f t="shared" si="600"/>
        <v>57002.75</v>
      </c>
      <c r="G3156" s="25">
        <f t="shared" si="589"/>
        <v>1.0458091934161071</v>
      </c>
      <c r="H3156" s="25">
        <f t="shared" si="596"/>
        <v>1.0006656594296783</v>
      </c>
      <c r="I3156" s="4">
        <f t="shared" si="590"/>
        <v>59574.34377629841</v>
      </c>
      <c r="J3156" s="25">
        <f t="shared" si="597"/>
        <v>53731.411440040582</v>
      </c>
      <c r="K3156" s="15">
        <f t="shared" si="591"/>
        <v>53767.178260735571</v>
      </c>
      <c r="L3156" s="36">
        <f t="shared" si="592"/>
        <v>5846.8217392644292</v>
      </c>
      <c r="M3156" s="36">
        <f t="shared" si="593"/>
        <v>5846.8217392644292</v>
      </c>
      <c r="N3156" s="36">
        <f t="shared" si="594"/>
        <v>9.8077997437924461E-2</v>
      </c>
      <c r="O3156" s="36">
        <f t="shared" si="595"/>
        <v>34185324.450735122</v>
      </c>
      <c r="P3156" s="35">
        <f t="shared" si="598"/>
        <v>34185324.450735122</v>
      </c>
    </row>
    <row r="3157" spans="1:16" ht="17" x14ac:dyDescent="0.4">
      <c r="A3157" s="1">
        <v>3156</v>
      </c>
      <c r="B3157" s="21">
        <v>42969</v>
      </c>
      <c r="C3157" s="43">
        <v>4</v>
      </c>
      <c r="D3157" s="22">
        <v>61588</v>
      </c>
      <c r="E3157" s="25">
        <f t="shared" si="599"/>
        <v>58165.25</v>
      </c>
      <c r="F3157" s="25">
        <f t="shared" si="600"/>
        <v>57995.125</v>
      </c>
      <c r="G3157" s="25">
        <f t="shared" si="589"/>
        <v>1.0619513278055699</v>
      </c>
      <c r="H3157" s="25">
        <f t="shared" si="596"/>
        <v>1.0012225194949984</v>
      </c>
      <c r="I3157" s="4">
        <f t="shared" si="590"/>
        <v>61512.799403537247</v>
      </c>
      <c r="J3157" s="25">
        <f t="shared" si="597"/>
        <v>53731.952106103425</v>
      </c>
      <c r="K3157" s="15">
        <f t="shared" si="591"/>
        <v>53797.640465057455</v>
      </c>
      <c r="L3157" s="36">
        <f t="shared" si="592"/>
        <v>7790.359534942545</v>
      </c>
      <c r="M3157" s="36">
        <f t="shared" si="593"/>
        <v>7790.359534942545</v>
      </c>
      <c r="N3157" s="36">
        <f t="shared" si="594"/>
        <v>0.12649151677181505</v>
      </c>
      <c r="O3157" s="36">
        <f t="shared" si="595"/>
        <v>60689701.683670223</v>
      </c>
      <c r="P3157" s="35">
        <f t="shared" si="598"/>
        <v>60689701.683670223</v>
      </c>
    </row>
    <row r="3158" spans="1:16" ht="17" x14ac:dyDescent="0.4">
      <c r="A3158" s="1">
        <v>3157</v>
      </c>
      <c r="B3158" s="21">
        <v>42970</v>
      </c>
      <c r="C3158" s="43">
        <v>1</v>
      </c>
      <c r="D3158" s="22">
        <v>61778</v>
      </c>
      <c r="E3158" s="25">
        <f t="shared" si="599"/>
        <v>57825</v>
      </c>
      <c r="F3158" s="25">
        <f t="shared" si="600"/>
        <v>57723</v>
      </c>
      <c r="G3158" s="25">
        <f t="shared" si="589"/>
        <v>1.0702492940422361</v>
      </c>
      <c r="H3158" s="25">
        <f t="shared" si="596"/>
        <v>0.99908176007043725</v>
      </c>
      <c r="I3158" s="4">
        <f t="shared" si="590"/>
        <v>61834.779163263403</v>
      </c>
      <c r="J3158" s="25">
        <f t="shared" si="597"/>
        <v>53732.492772166275</v>
      </c>
      <c r="K3158" s="15">
        <f t="shared" si="591"/>
        <v>53683.153451787934</v>
      </c>
      <c r="L3158" s="36">
        <f t="shared" si="592"/>
        <v>8094.8465482120664</v>
      </c>
      <c r="M3158" s="36">
        <f t="shared" si="593"/>
        <v>8094.8465482120664</v>
      </c>
      <c r="N3158" s="36">
        <f t="shared" si="594"/>
        <v>0.13103121739473705</v>
      </c>
      <c r="O3158" s="36">
        <f t="shared" si="595"/>
        <v>65526540.639100805</v>
      </c>
      <c r="P3158" s="35">
        <f t="shared" si="598"/>
        <v>65526540.639100805</v>
      </c>
    </row>
    <row r="3159" spans="1:16" ht="17" x14ac:dyDescent="0.4">
      <c r="A3159" s="1">
        <v>3158</v>
      </c>
      <c r="B3159" s="21">
        <v>42971</v>
      </c>
      <c r="C3159" s="43">
        <v>2</v>
      </c>
      <c r="D3159" s="22">
        <v>48320</v>
      </c>
      <c r="E3159" s="25">
        <f t="shared" si="599"/>
        <v>57621</v>
      </c>
      <c r="F3159" s="25">
        <f t="shared" si="600"/>
        <v>56486.75</v>
      </c>
      <c r="G3159" s="25">
        <f t="shared" si="589"/>
        <v>0.85542184671626531</v>
      </c>
      <c r="H3159" s="25">
        <f t="shared" si="596"/>
        <v>0.99903006100488578</v>
      </c>
      <c r="I3159" s="4">
        <f t="shared" si="590"/>
        <v>48366.912954948297</v>
      </c>
      <c r="J3159" s="25">
        <f t="shared" si="597"/>
        <v>53733.033438229118</v>
      </c>
      <c r="K3159" s="15">
        <f t="shared" si="591"/>
        <v>53680.915673771604</v>
      </c>
      <c r="L3159" s="36">
        <f t="shared" si="592"/>
        <v>-5360.9156737716039</v>
      </c>
      <c r="M3159" s="36">
        <f t="shared" si="593"/>
        <v>5360.9156737716039</v>
      </c>
      <c r="N3159" s="36">
        <f t="shared" si="594"/>
        <v>0.1109461025201077</v>
      </c>
      <c r="O3159" s="36">
        <f t="shared" si="595"/>
        <v>28739416.861290049</v>
      </c>
      <c r="P3159" s="35">
        <f t="shared" si="598"/>
        <v>28739416.861290049</v>
      </c>
    </row>
    <row r="3160" spans="1:16" ht="17" x14ac:dyDescent="0.4">
      <c r="A3160" s="1">
        <v>3159</v>
      </c>
      <c r="B3160" s="21">
        <v>42972</v>
      </c>
      <c r="C3160" s="43">
        <v>3</v>
      </c>
      <c r="D3160" s="22">
        <v>58798</v>
      </c>
      <c r="E3160" s="25">
        <f t="shared" si="599"/>
        <v>55352.5</v>
      </c>
      <c r="F3160" s="25">
        <f t="shared" si="600"/>
        <v>53595.5</v>
      </c>
      <c r="G3160" s="25">
        <f t="shared" si="589"/>
        <v>1.0970697166739745</v>
      </c>
      <c r="H3160" s="25">
        <f t="shared" si="596"/>
        <v>1.0006656594296783</v>
      </c>
      <c r="I3160" s="4">
        <f t="shared" si="590"/>
        <v>58758.886593061929</v>
      </c>
      <c r="J3160" s="25">
        <f t="shared" si="597"/>
        <v>53733.574104291962</v>
      </c>
      <c r="K3160" s="15">
        <f t="shared" si="591"/>
        <v>53769.342364584802</v>
      </c>
      <c r="L3160" s="36">
        <f t="shared" si="592"/>
        <v>5028.6576354151985</v>
      </c>
      <c r="M3160" s="36">
        <f t="shared" si="593"/>
        <v>5028.6576354151985</v>
      </c>
      <c r="N3160" s="36">
        <f t="shared" si="594"/>
        <v>8.5524297347107023E-2</v>
      </c>
      <c r="O3160" s="36">
        <f t="shared" si="595"/>
        <v>25287397.614219576</v>
      </c>
      <c r="P3160" s="35">
        <f t="shared" si="598"/>
        <v>25287397.614219576</v>
      </c>
    </row>
    <row r="3161" spans="1:16" ht="17" x14ac:dyDescent="0.4">
      <c r="A3161" s="1">
        <v>3160</v>
      </c>
      <c r="B3161" s="21">
        <v>42973</v>
      </c>
      <c r="C3161" s="43">
        <v>4</v>
      </c>
      <c r="D3161" s="22">
        <v>52514</v>
      </c>
      <c r="E3161" s="25">
        <f t="shared" si="599"/>
        <v>51838.5</v>
      </c>
      <c r="F3161" s="25">
        <f t="shared" si="600"/>
        <v>53057</v>
      </c>
      <c r="G3161" s="25">
        <f t="shared" si="589"/>
        <v>0.98976572365569104</v>
      </c>
      <c r="H3161" s="25">
        <f t="shared" si="596"/>
        <v>1.0012225194949984</v>
      </c>
      <c r="I3161" s="4">
        <f t="shared" si="590"/>
        <v>52449.879000411689</v>
      </c>
      <c r="J3161" s="25">
        <f t="shared" si="597"/>
        <v>53734.114770354805</v>
      </c>
      <c r="K3161" s="15">
        <f t="shared" si="591"/>
        <v>53799.805773208049</v>
      </c>
      <c r="L3161" s="36">
        <f t="shared" si="592"/>
        <v>-1285.8057732080488</v>
      </c>
      <c r="M3161" s="36">
        <f t="shared" si="593"/>
        <v>1285.8057732080488</v>
      </c>
      <c r="N3161" s="36">
        <f t="shared" si="594"/>
        <v>2.44850092015091E-2</v>
      </c>
      <c r="O3161" s="36">
        <f t="shared" si="595"/>
        <v>1653296.4864151482</v>
      </c>
      <c r="P3161" s="35">
        <f t="shared" si="598"/>
        <v>1653296.4864151482</v>
      </c>
    </row>
    <row r="3162" spans="1:16" ht="17" x14ac:dyDescent="0.4">
      <c r="A3162" s="1">
        <v>3161</v>
      </c>
      <c r="B3162" s="21">
        <v>42974</v>
      </c>
      <c r="C3162" s="43">
        <v>1</v>
      </c>
      <c r="D3162" s="22">
        <v>47722</v>
      </c>
      <c r="E3162" s="25">
        <f t="shared" si="599"/>
        <v>54275.5</v>
      </c>
      <c r="F3162" s="25">
        <f t="shared" si="600"/>
        <v>54393.125</v>
      </c>
      <c r="G3162" s="25">
        <f t="shared" si="589"/>
        <v>0.87735352583621551</v>
      </c>
      <c r="H3162" s="25">
        <f t="shared" si="596"/>
        <v>0.99908176007043725</v>
      </c>
      <c r="I3162" s="4">
        <f t="shared" si="590"/>
        <v>47765.860520399758</v>
      </c>
      <c r="J3162" s="25">
        <f t="shared" si="597"/>
        <v>53734.655436417648</v>
      </c>
      <c r="K3162" s="15">
        <f t="shared" si="591"/>
        <v>53685.314130194631</v>
      </c>
      <c r="L3162" s="36">
        <f t="shared" si="592"/>
        <v>-5963.3141301946307</v>
      </c>
      <c r="M3162" s="36">
        <f t="shared" si="593"/>
        <v>5963.3141301946307</v>
      </c>
      <c r="N3162" s="36">
        <f t="shared" si="594"/>
        <v>0.12495943443683481</v>
      </c>
      <c r="O3162" s="36">
        <f t="shared" si="595"/>
        <v>35561115.415378943</v>
      </c>
      <c r="P3162" s="35">
        <f t="shared" si="598"/>
        <v>35561115.415378943</v>
      </c>
    </row>
    <row r="3163" spans="1:16" ht="17" x14ac:dyDescent="0.4">
      <c r="A3163" s="1">
        <v>3162</v>
      </c>
      <c r="B3163" s="21">
        <v>42975</v>
      </c>
      <c r="C3163" s="43">
        <v>2</v>
      </c>
      <c r="D3163" s="22">
        <v>58068</v>
      </c>
      <c r="E3163" s="25">
        <f t="shared" si="599"/>
        <v>54510.75</v>
      </c>
      <c r="F3163" s="25">
        <f t="shared" si="600"/>
        <v>55460.25</v>
      </c>
      <c r="G3163" s="25">
        <f t="shared" si="589"/>
        <v>1.0470201630897804</v>
      </c>
      <c r="H3163" s="25">
        <f t="shared" si="596"/>
        <v>0.99903006100488578</v>
      </c>
      <c r="I3163" s="4">
        <f t="shared" si="590"/>
        <v>58124.377099915931</v>
      </c>
      <c r="J3163" s="25">
        <f t="shared" si="597"/>
        <v>53735.196102480491</v>
      </c>
      <c r="K3163" s="15">
        <f t="shared" si="591"/>
        <v>53683.076240370588</v>
      </c>
      <c r="L3163" s="36">
        <f t="shared" si="592"/>
        <v>4384.9237596294115</v>
      </c>
      <c r="M3163" s="36">
        <f t="shared" si="593"/>
        <v>4384.9237596294115</v>
      </c>
      <c r="N3163" s="36">
        <f t="shared" si="594"/>
        <v>7.5513600599803873E-2</v>
      </c>
      <c r="O3163" s="36">
        <f t="shared" si="595"/>
        <v>19227556.377762534</v>
      </c>
      <c r="P3163" s="35">
        <f t="shared" si="598"/>
        <v>19227556.377762534</v>
      </c>
    </row>
    <row r="3164" spans="1:16" ht="17" x14ac:dyDescent="0.4">
      <c r="A3164" s="1">
        <v>3163</v>
      </c>
      <c r="B3164" s="21">
        <v>42976</v>
      </c>
      <c r="C3164" s="43">
        <v>3</v>
      </c>
      <c r="D3164" s="22">
        <v>59739</v>
      </c>
      <c r="E3164" s="25">
        <f t="shared" si="599"/>
        <v>56409.75</v>
      </c>
      <c r="F3164" s="25">
        <f t="shared" si="600"/>
        <v>56316.25</v>
      </c>
      <c r="G3164" s="25">
        <f t="shared" si="589"/>
        <v>1.0607773067276318</v>
      </c>
      <c r="H3164" s="25">
        <f t="shared" si="596"/>
        <v>1.0006656594296783</v>
      </c>
      <c r="I3164" s="4">
        <f t="shared" si="590"/>
        <v>59699.26062422066</v>
      </c>
      <c r="J3164" s="25">
        <f t="shared" si="597"/>
        <v>53735.736768543342</v>
      </c>
      <c r="K3164" s="15">
        <f t="shared" si="591"/>
        <v>53771.506468434032</v>
      </c>
      <c r="L3164" s="36">
        <f t="shared" si="592"/>
        <v>5967.4935315659677</v>
      </c>
      <c r="M3164" s="36">
        <f t="shared" si="593"/>
        <v>5967.4935315659677</v>
      </c>
      <c r="N3164" s="36">
        <f t="shared" si="594"/>
        <v>9.9892759027870703E-2</v>
      </c>
      <c r="O3164" s="36">
        <f t="shared" si="595"/>
        <v>35610979.049281664</v>
      </c>
      <c r="P3164" s="35">
        <f t="shared" si="598"/>
        <v>35610979.049281664</v>
      </c>
    </row>
    <row r="3165" spans="1:16" ht="17" x14ac:dyDescent="0.4">
      <c r="A3165" s="1">
        <v>3164</v>
      </c>
      <c r="B3165" s="21">
        <v>42977</v>
      </c>
      <c r="C3165" s="43">
        <v>4</v>
      </c>
      <c r="D3165" s="22">
        <v>60110</v>
      </c>
      <c r="E3165" s="25">
        <f t="shared" si="599"/>
        <v>56222.75</v>
      </c>
      <c r="F3165" s="25">
        <f t="shared" si="600"/>
        <v>55983.875</v>
      </c>
      <c r="G3165" s="25">
        <f t="shared" si="589"/>
        <v>1.073702025806538</v>
      </c>
      <c r="H3165" s="25">
        <f t="shared" si="596"/>
        <v>1.0012225194949984</v>
      </c>
      <c r="I3165" s="4">
        <f t="shared" si="590"/>
        <v>60036.604081097357</v>
      </c>
      <c r="J3165" s="25">
        <f t="shared" si="597"/>
        <v>53736.277434606185</v>
      </c>
      <c r="K3165" s="15">
        <f t="shared" si="591"/>
        <v>53801.971081358635</v>
      </c>
      <c r="L3165" s="36">
        <f t="shared" si="592"/>
        <v>6308.0289186413647</v>
      </c>
      <c r="M3165" s="36">
        <f t="shared" si="593"/>
        <v>6308.0289186413647</v>
      </c>
      <c r="N3165" s="36">
        <f t="shared" si="594"/>
        <v>0.10494142270240167</v>
      </c>
      <c r="O3165" s="36">
        <f t="shared" si="595"/>
        <v>39791228.838415742</v>
      </c>
      <c r="P3165" s="35">
        <f t="shared" si="598"/>
        <v>39791228.838415742</v>
      </c>
    </row>
    <row r="3166" spans="1:16" ht="17" x14ac:dyDescent="0.4">
      <c r="A3166" s="1">
        <v>3165</v>
      </c>
      <c r="B3166" s="21">
        <v>42978</v>
      </c>
      <c r="C3166" s="43">
        <v>1</v>
      </c>
      <c r="D3166" s="22">
        <v>46974</v>
      </c>
      <c r="E3166" s="25">
        <f t="shared" si="599"/>
        <v>55745</v>
      </c>
      <c r="F3166" s="25">
        <f t="shared" si="600"/>
        <v>54503.125</v>
      </c>
      <c r="G3166" s="25">
        <f t="shared" si="589"/>
        <v>0.8618588383693595</v>
      </c>
      <c r="H3166" s="25">
        <f t="shared" si="596"/>
        <v>0.99908176007043725</v>
      </c>
      <c r="I3166" s="4">
        <f t="shared" si="590"/>
        <v>47017.173045665695</v>
      </c>
      <c r="J3166" s="25">
        <f t="shared" si="597"/>
        <v>53736.818100669028</v>
      </c>
      <c r="K3166" s="15">
        <f t="shared" si="591"/>
        <v>53687.474808601342</v>
      </c>
      <c r="L3166" s="36">
        <f t="shared" si="592"/>
        <v>-6713.4748086013424</v>
      </c>
      <c r="M3166" s="36">
        <f t="shared" si="593"/>
        <v>6713.4748086013424</v>
      </c>
      <c r="N3166" s="36">
        <f t="shared" si="594"/>
        <v>0.14291895109212208</v>
      </c>
      <c r="O3166" s="36">
        <f t="shared" si="595"/>
        <v>45070744.005724832</v>
      </c>
      <c r="P3166" s="35">
        <f t="shared" si="598"/>
        <v>45070744.005724832</v>
      </c>
    </row>
    <row r="3167" spans="1:16" ht="17" x14ac:dyDescent="0.4">
      <c r="A3167" s="1">
        <v>3166</v>
      </c>
      <c r="B3167" s="21">
        <v>42979</v>
      </c>
      <c r="C3167" s="43">
        <v>2</v>
      </c>
      <c r="D3167" s="22">
        <v>56157</v>
      </c>
      <c r="E3167" s="25">
        <f t="shared" si="599"/>
        <v>53261.25</v>
      </c>
      <c r="F3167" s="25">
        <f t="shared" si="600"/>
        <v>51424.375</v>
      </c>
      <c r="G3167" s="25">
        <f t="shared" si="589"/>
        <v>1.0920307733443528</v>
      </c>
      <c r="H3167" s="25">
        <f t="shared" si="596"/>
        <v>0.99903006100488578</v>
      </c>
      <c r="I3167" s="4">
        <f t="shared" si="590"/>
        <v>56211.521746917046</v>
      </c>
      <c r="J3167" s="25">
        <f t="shared" si="597"/>
        <v>53737.358766731872</v>
      </c>
      <c r="K3167" s="15">
        <f t="shared" si="591"/>
        <v>53685.236806969573</v>
      </c>
      <c r="L3167" s="36">
        <f t="shared" si="592"/>
        <v>2471.7631930304269</v>
      </c>
      <c r="M3167" s="36">
        <f t="shared" si="593"/>
        <v>2471.7631930304269</v>
      </c>
      <c r="N3167" s="36">
        <f t="shared" si="594"/>
        <v>4.4015228609619941E-2</v>
      </c>
      <c r="O3167" s="36">
        <f t="shared" si="595"/>
        <v>6109613.2824199712</v>
      </c>
      <c r="P3167" s="35">
        <f t="shared" si="598"/>
        <v>6109613.2824199712</v>
      </c>
    </row>
    <row r="3168" spans="1:16" ht="17" x14ac:dyDescent="0.4">
      <c r="A3168" s="1">
        <v>3167</v>
      </c>
      <c r="B3168" s="21">
        <v>42980</v>
      </c>
      <c r="C3168" s="43">
        <v>3</v>
      </c>
      <c r="D3168" s="22">
        <v>49804</v>
      </c>
      <c r="E3168" s="25">
        <f t="shared" si="599"/>
        <v>49587.5</v>
      </c>
      <c r="F3168" s="25">
        <f t="shared" si="600"/>
        <v>50561.25</v>
      </c>
      <c r="G3168" s="25">
        <f t="shared" si="589"/>
        <v>0.98502311552819599</v>
      </c>
      <c r="H3168" s="25">
        <f t="shared" si="596"/>
        <v>1.0006656594296783</v>
      </c>
      <c r="I3168" s="4">
        <f t="shared" si="590"/>
        <v>49770.86955135985</v>
      </c>
      <c r="J3168" s="25">
        <f t="shared" si="597"/>
        <v>53737.899432794715</v>
      </c>
      <c r="K3168" s="15">
        <f t="shared" si="591"/>
        <v>53773.670572283263</v>
      </c>
      <c r="L3168" s="36">
        <f t="shared" si="592"/>
        <v>-3969.670572283263</v>
      </c>
      <c r="M3168" s="36">
        <f t="shared" si="593"/>
        <v>3969.670572283263</v>
      </c>
      <c r="N3168" s="36">
        <f t="shared" si="594"/>
        <v>7.9705858410634947E-2</v>
      </c>
      <c r="O3168" s="36">
        <f t="shared" si="595"/>
        <v>15758284.452451728</v>
      </c>
      <c r="P3168" s="35">
        <f t="shared" si="598"/>
        <v>15758284.452451728</v>
      </c>
    </row>
    <row r="3169" spans="1:16" ht="17" x14ac:dyDescent="0.4">
      <c r="A3169" s="1">
        <v>3168</v>
      </c>
      <c r="B3169" s="21">
        <v>42981</v>
      </c>
      <c r="C3169" s="43">
        <v>4</v>
      </c>
      <c r="D3169" s="22">
        <v>45415</v>
      </c>
      <c r="E3169" s="25">
        <f t="shared" si="599"/>
        <v>51535</v>
      </c>
      <c r="F3169" s="25">
        <f t="shared" si="600"/>
        <v>51601.25</v>
      </c>
      <c r="G3169" s="25">
        <f t="shared" si="589"/>
        <v>0.88011433831544783</v>
      </c>
      <c r="H3169" s="25">
        <f t="shared" si="596"/>
        <v>1.0012225194949984</v>
      </c>
      <c r="I3169" s="4">
        <f t="shared" si="590"/>
        <v>45359.54706942333</v>
      </c>
      <c r="J3169" s="25">
        <f t="shared" si="597"/>
        <v>53738.440098857565</v>
      </c>
      <c r="K3169" s="15">
        <f t="shared" si="591"/>
        <v>53804.136389509222</v>
      </c>
      <c r="L3169" s="36">
        <f t="shared" si="592"/>
        <v>-8389.1363895092218</v>
      </c>
      <c r="M3169" s="36">
        <f t="shared" si="593"/>
        <v>8389.1363895092218</v>
      </c>
      <c r="N3169" s="36">
        <f t="shared" si="594"/>
        <v>0.18472170845555921</v>
      </c>
      <c r="O3169" s="36">
        <f t="shared" si="595"/>
        <v>70377609.361787826</v>
      </c>
      <c r="P3169" s="35">
        <f t="shared" si="598"/>
        <v>70377609.361787826</v>
      </c>
    </row>
    <row r="3170" spans="1:16" ht="17" x14ac:dyDescent="0.4">
      <c r="A3170" s="1">
        <v>3169</v>
      </c>
      <c r="B3170" s="21">
        <v>42982</v>
      </c>
      <c r="C3170" s="43">
        <v>1</v>
      </c>
      <c r="D3170" s="22">
        <v>54764</v>
      </c>
      <c r="E3170" s="25">
        <f t="shared" si="599"/>
        <v>51667.5</v>
      </c>
      <c r="F3170" s="25">
        <f t="shared" si="600"/>
        <v>52631.375</v>
      </c>
      <c r="G3170" s="25">
        <f t="shared" si="589"/>
        <v>1.040520032015124</v>
      </c>
      <c r="H3170" s="25">
        <f t="shared" si="596"/>
        <v>0.99908176007043725</v>
      </c>
      <c r="I3170" s="4">
        <f t="shared" si="590"/>
        <v>54814.33270900575</v>
      </c>
      <c r="J3170" s="25">
        <f t="shared" si="597"/>
        <v>53738.980764920409</v>
      </c>
      <c r="K3170" s="15">
        <f t="shared" si="591"/>
        <v>53689.635487008054</v>
      </c>
      <c r="L3170" s="36">
        <f t="shared" si="592"/>
        <v>1074.364512991946</v>
      </c>
      <c r="M3170" s="36">
        <f t="shared" si="593"/>
        <v>1074.364512991946</v>
      </c>
      <c r="N3170" s="36">
        <f t="shared" si="594"/>
        <v>1.9618079632458294E-2</v>
      </c>
      <c r="O3170" s="36">
        <f t="shared" si="595"/>
        <v>1154259.1067764212</v>
      </c>
      <c r="P3170" s="35">
        <f t="shared" si="598"/>
        <v>1154259.1067764212</v>
      </c>
    </row>
    <row r="3171" spans="1:16" ht="17" x14ac:dyDescent="0.4">
      <c r="A3171" s="1">
        <v>3170</v>
      </c>
      <c r="B3171" s="21">
        <v>42983</v>
      </c>
      <c r="C3171" s="43">
        <v>2</v>
      </c>
      <c r="D3171" s="22">
        <v>56687</v>
      </c>
      <c r="E3171" s="25">
        <f t="shared" si="599"/>
        <v>53595.25</v>
      </c>
      <c r="F3171" s="25">
        <f t="shared" si="600"/>
        <v>53721.125</v>
      </c>
      <c r="G3171" s="25">
        <f t="shared" si="589"/>
        <v>1.0552087284099132</v>
      </c>
      <c r="H3171" s="25">
        <f t="shared" si="596"/>
        <v>0.99903006100488578</v>
      </c>
      <c r="I3171" s="4">
        <f t="shared" si="590"/>
        <v>56742.036313682831</v>
      </c>
      <c r="J3171" s="25">
        <f t="shared" si="597"/>
        <v>53739.521430983252</v>
      </c>
      <c r="K3171" s="15">
        <f t="shared" si="591"/>
        <v>53687.397373568565</v>
      </c>
      <c r="L3171" s="36">
        <f t="shared" si="592"/>
        <v>2999.6026264314351</v>
      </c>
      <c r="M3171" s="36">
        <f t="shared" si="593"/>
        <v>2999.6026264314351</v>
      </c>
      <c r="N3171" s="36">
        <f t="shared" si="594"/>
        <v>5.2915176785355282E-2</v>
      </c>
      <c r="O3171" s="36">
        <f t="shared" si="595"/>
        <v>8997615.9164943639</v>
      </c>
      <c r="P3171" s="35">
        <f t="shared" si="598"/>
        <v>8997615.9164943639</v>
      </c>
    </row>
    <row r="3172" spans="1:16" ht="17" x14ac:dyDescent="0.4">
      <c r="A3172" s="1">
        <v>3171</v>
      </c>
      <c r="B3172" s="21">
        <v>42984</v>
      </c>
      <c r="C3172" s="43">
        <v>3</v>
      </c>
      <c r="D3172" s="22">
        <v>57515</v>
      </c>
      <c r="E3172" s="25">
        <f t="shared" si="599"/>
        <v>53847</v>
      </c>
      <c r="F3172" s="25">
        <f t="shared" si="600"/>
        <v>54267.75</v>
      </c>
      <c r="G3172" s="25">
        <f t="shared" si="589"/>
        <v>1.0598375646677816</v>
      </c>
      <c r="H3172" s="25">
        <f t="shared" si="596"/>
        <v>1.0006656594296783</v>
      </c>
      <c r="I3172" s="4">
        <f t="shared" si="590"/>
        <v>57476.740065987906</v>
      </c>
      <c r="J3172" s="25">
        <f t="shared" si="597"/>
        <v>53740.062097046095</v>
      </c>
      <c r="K3172" s="15">
        <f t="shared" si="591"/>
        <v>53775.834676132494</v>
      </c>
      <c r="L3172" s="36">
        <f t="shared" si="592"/>
        <v>3739.1653238675062</v>
      </c>
      <c r="M3172" s="36">
        <f t="shared" si="593"/>
        <v>3739.1653238675062</v>
      </c>
      <c r="N3172" s="36">
        <f t="shared" si="594"/>
        <v>6.5012002501391053E-2</v>
      </c>
      <c r="O3172" s="36">
        <f t="shared" si="595"/>
        <v>13981357.319213193</v>
      </c>
      <c r="P3172" s="35">
        <f t="shared" si="598"/>
        <v>13981357.319213193</v>
      </c>
    </row>
    <row r="3173" spans="1:16" ht="17" x14ac:dyDescent="0.4">
      <c r="A3173" s="1">
        <v>3172</v>
      </c>
      <c r="B3173" s="21">
        <v>42985</v>
      </c>
      <c r="C3173" s="43">
        <v>4</v>
      </c>
      <c r="D3173" s="22">
        <v>46422</v>
      </c>
      <c r="E3173" s="25">
        <f t="shared" si="599"/>
        <v>54688.5</v>
      </c>
      <c r="F3173" s="25">
        <f t="shared" si="600"/>
        <v>54027</v>
      </c>
      <c r="G3173" s="25">
        <f t="shared" si="589"/>
        <v>0.85923704814259538</v>
      </c>
      <c r="H3173" s="25">
        <f t="shared" si="596"/>
        <v>1.0012225194949984</v>
      </c>
      <c r="I3173" s="4">
        <f t="shared" si="590"/>
        <v>46365.317495470001</v>
      </c>
      <c r="J3173" s="25">
        <f t="shared" si="597"/>
        <v>53740.602763108938</v>
      </c>
      <c r="K3173" s="15">
        <f t="shared" si="591"/>
        <v>53806.301697659801</v>
      </c>
      <c r="L3173" s="36">
        <f t="shared" si="592"/>
        <v>-7384.301697659801</v>
      </c>
      <c r="M3173" s="36">
        <f t="shared" si="593"/>
        <v>7384.301697659801</v>
      </c>
      <c r="N3173" s="36">
        <f t="shared" si="594"/>
        <v>0.15906901248674768</v>
      </c>
      <c r="O3173" s="36">
        <f t="shared" si="595"/>
        <v>54527911.562061422</v>
      </c>
      <c r="P3173" s="35">
        <f t="shared" si="598"/>
        <v>54527911.562061422</v>
      </c>
    </row>
    <row r="3174" spans="1:16" ht="17" x14ac:dyDescent="0.4">
      <c r="A3174" s="1">
        <v>3173</v>
      </c>
      <c r="B3174" s="21">
        <v>42986</v>
      </c>
      <c r="C3174" s="43">
        <v>1</v>
      </c>
      <c r="D3174" s="22">
        <v>58130</v>
      </c>
      <c r="E3174" s="25">
        <f t="shared" si="599"/>
        <v>53365.5</v>
      </c>
      <c r="F3174" s="25">
        <f t="shared" si="600"/>
        <v>52011.75</v>
      </c>
      <c r="G3174" s="25">
        <f t="shared" si="589"/>
        <v>1.1176320735218483</v>
      </c>
      <c r="H3174" s="25">
        <f t="shared" si="596"/>
        <v>0.99908176007043725</v>
      </c>
      <c r="I3174" s="4">
        <f t="shared" si="590"/>
        <v>58183.426345309039</v>
      </c>
      <c r="J3174" s="25">
        <f t="shared" si="597"/>
        <v>53741.143429171781</v>
      </c>
      <c r="K3174" s="15">
        <f t="shared" si="591"/>
        <v>53691.796165414758</v>
      </c>
      <c r="L3174" s="36">
        <f t="shared" si="592"/>
        <v>4438.2038345852416</v>
      </c>
      <c r="M3174" s="36">
        <f t="shared" si="593"/>
        <v>4438.2038345852416</v>
      </c>
      <c r="N3174" s="36">
        <f t="shared" si="594"/>
        <v>7.6349627293742325E-2</v>
      </c>
      <c r="O3174" s="36">
        <f t="shared" si="595"/>
        <v>19697653.277327143</v>
      </c>
      <c r="P3174" s="35">
        <f t="shared" si="598"/>
        <v>19697653.277327143</v>
      </c>
    </row>
    <row r="3175" spans="1:16" ht="17" x14ac:dyDescent="0.4">
      <c r="A3175" s="1">
        <v>3174</v>
      </c>
      <c r="B3175" s="21">
        <v>42987</v>
      </c>
      <c r="C3175" s="43">
        <v>2</v>
      </c>
      <c r="D3175" s="22">
        <v>51395</v>
      </c>
      <c r="E3175" s="25">
        <f t="shared" si="599"/>
        <v>50658</v>
      </c>
      <c r="F3175" s="25">
        <f t="shared" si="600"/>
        <v>51725</v>
      </c>
      <c r="G3175" s="25">
        <f t="shared" si="589"/>
        <v>0.99362010633156117</v>
      </c>
      <c r="H3175" s="25">
        <f t="shared" si="596"/>
        <v>0.99903006100488578</v>
      </c>
      <c r="I3175" s="4">
        <f t="shared" si="590"/>
        <v>51444.898413070528</v>
      </c>
      <c r="J3175" s="25">
        <f t="shared" si="597"/>
        <v>53741.684095234632</v>
      </c>
      <c r="K3175" s="15">
        <f t="shared" si="591"/>
        <v>53689.557940167557</v>
      </c>
      <c r="L3175" s="36">
        <f t="shared" si="592"/>
        <v>-2294.5579401675568</v>
      </c>
      <c r="M3175" s="36">
        <f t="shared" si="593"/>
        <v>2294.5579401675568</v>
      </c>
      <c r="N3175" s="36">
        <f t="shared" si="594"/>
        <v>4.4645548013767036E-2</v>
      </c>
      <c r="O3175" s="36">
        <f t="shared" si="595"/>
        <v>5264996.140785981</v>
      </c>
      <c r="P3175" s="35">
        <f t="shared" si="598"/>
        <v>5264996.140785981</v>
      </c>
    </row>
    <row r="3176" spans="1:16" ht="17" x14ac:dyDescent="0.4">
      <c r="A3176" s="1">
        <v>3175</v>
      </c>
      <c r="B3176" s="21">
        <v>42988</v>
      </c>
      <c r="C3176" s="43">
        <v>3</v>
      </c>
      <c r="D3176" s="22">
        <v>46685</v>
      </c>
      <c r="E3176" s="25">
        <f t="shared" si="599"/>
        <v>52792</v>
      </c>
      <c r="F3176" s="25">
        <f t="shared" si="600"/>
        <v>52415.25</v>
      </c>
      <c r="G3176" s="25">
        <f t="shared" si="589"/>
        <v>0.89067590062052548</v>
      </c>
      <c r="H3176" s="25">
        <f t="shared" si="596"/>
        <v>1.0006656594296783</v>
      </c>
      <c r="I3176" s="4">
        <f t="shared" si="590"/>
        <v>46653.944362003742</v>
      </c>
      <c r="J3176" s="25">
        <f t="shared" si="597"/>
        <v>53742.224761297475</v>
      </c>
      <c r="K3176" s="15">
        <f t="shared" si="591"/>
        <v>53777.998779981725</v>
      </c>
      <c r="L3176" s="36">
        <f t="shared" si="592"/>
        <v>-7092.9987799817245</v>
      </c>
      <c r="M3176" s="36">
        <f t="shared" si="593"/>
        <v>7092.9987799817245</v>
      </c>
      <c r="N3176" s="36">
        <f t="shared" si="594"/>
        <v>0.15193314297915228</v>
      </c>
      <c r="O3176" s="36">
        <f t="shared" si="595"/>
        <v>50310631.692822233</v>
      </c>
      <c r="P3176" s="35">
        <f t="shared" si="598"/>
        <v>50310631.692822233</v>
      </c>
    </row>
    <row r="3177" spans="1:16" ht="17" x14ac:dyDescent="0.4">
      <c r="A3177" s="1">
        <v>3176</v>
      </c>
      <c r="B3177" s="21">
        <v>42989</v>
      </c>
      <c r="C3177" s="43">
        <v>4</v>
      </c>
      <c r="D3177" s="22">
        <v>54958</v>
      </c>
      <c r="E3177" s="25">
        <f t="shared" si="599"/>
        <v>52038.5</v>
      </c>
      <c r="F3177" s="25">
        <f t="shared" si="600"/>
        <v>52856.625</v>
      </c>
      <c r="G3177" s="25">
        <f t="shared" si="589"/>
        <v>1.0397561327458951</v>
      </c>
      <c r="H3177" s="25">
        <f t="shared" si="596"/>
        <v>1.0012225194949984</v>
      </c>
      <c r="I3177" s="4">
        <f t="shared" si="590"/>
        <v>54890.894810995647</v>
      </c>
      <c r="J3177" s="25">
        <f t="shared" si="597"/>
        <v>53742.765427360318</v>
      </c>
      <c r="K3177" s="15">
        <f t="shared" si="591"/>
        <v>53808.467005810395</v>
      </c>
      <c r="L3177" s="36">
        <f t="shared" si="592"/>
        <v>1149.5329941896052</v>
      </c>
      <c r="M3177" s="36">
        <f t="shared" si="593"/>
        <v>1149.5329941896052</v>
      </c>
      <c r="N3177" s="36">
        <f t="shared" si="594"/>
        <v>2.0916572549758091E-2</v>
      </c>
      <c r="O3177" s="36">
        <f t="shared" si="595"/>
        <v>1321426.104730519</v>
      </c>
      <c r="P3177" s="35">
        <f t="shared" si="598"/>
        <v>1321426.104730519</v>
      </c>
    </row>
    <row r="3178" spans="1:16" ht="17" x14ac:dyDescent="0.4">
      <c r="A3178" s="1">
        <v>3177</v>
      </c>
      <c r="B3178" s="21">
        <v>42990</v>
      </c>
      <c r="C3178" s="43">
        <v>1</v>
      </c>
      <c r="D3178" s="22">
        <v>55116</v>
      </c>
      <c r="E3178" s="25">
        <f t="shared" si="599"/>
        <v>53674.75</v>
      </c>
      <c r="F3178" s="25">
        <f t="shared" si="600"/>
        <v>53539.125</v>
      </c>
      <c r="G3178" s="25">
        <f t="shared" si="589"/>
        <v>1.0294527600142886</v>
      </c>
      <c r="H3178" s="25">
        <f t="shared" si="596"/>
        <v>0.99908176007043725</v>
      </c>
      <c r="I3178" s="4">
        <f t="shared" si="590"/>
        <v>55166.656226527659</v>
      </c>
      <c r="J3178" s="25">
        <f t="shared" si="597"/>
        <v>53743.306093423162</v>
      </c>
      <c r="K3178" s="15">
        <f t="shared" si="591"/>
        <v>53693.95684382147</v>
      </c>
      <c r="L3178" s="36">
        <f t="shared" si="592"/>
        <v>1422.0431561785299</v>
      </c>
      <c r="M3178" s="36">
        <f t="shared" si="593"/>
        <v>1422.0431561785299</v>
      </c>
      <c r="N3178" s="36">
        <f t="shared" si="594"/>
        <v>2.5800913639932685E-2</v>
      </c>
      <c r="O3178" s="36">
        <f t="shared" si="595"/>
        <v>2022206.7380341948</v>
      </c>
      <c r="P3178" s="35">
        <f t="shared" si="598"/>
        <v>2022206.7380341948</v>
      </c>
    </row>
    <row r="3179" spans="1:16" ht="17" x14ac:dyDescent="0.4">
      <c r="A3179" s="1">
        <v>3178</v>
      </c>
      <c r="B3179" s="21">
        <v>42991</v>
      </c>
      <c r="C3179" s="43">
        <v>2</v>
      </c>
      <c r="D3179" s="22">
        <v>57940</v>
      </c>
      <c r="E3179" s="25">
        <f t="shared" si="599"/>
        <v>53403.5</v>
      </c>
      <c r="F3179" s="25">
        <f t="shared" si="600"/>
        <v>53528.75</v>
      </c>
      <c r="G3179" s="25">
        <f t="shared" si="589"/>
        <v>1.0824089858253743</v>
      </c>
      <c r="H3179" s="25">
        <f t="shared" si="596"/>
        <v>0.99903006100488578</v>
      </c>
      <c r="I3179" s="4">
        <f t="shared" si="590"/>
        <v>57996.252827187593</v>
      </c>
      <c r="J3179" s="25">
        <f t="shared" si="597"/>
        <v>53743.846759486005</v>
      </c>
      <c r="K3179" s="15">
        <f t="shared" si="591"/>
        <v>53691.718506766534</v>
      </c>
      <c r="L3179" s="36">
        <f t="shared" si="592"/>
        <v>4248.2814932334659</v>
      </c>
      <c r="M3179" s="36">
        <f t="shared" si="593"/>
        <v>4248.2814932334659</v>
      </c>
      <c r="N3179" s="36">
        <f t="shared" si="594"/>
        <v>7.3322083072721186E-2</v>
      </c>
      <c r="O3179" s="36">
        <f t="shared" si="595"/>
        <v>18047895.645749968</v>
      </c>
      <c r="P3179" s="35">
        <f t="shared" si="598"/>
        <v>18047895.645749968</v>
      </c>
    </row>
    <row r="3180" spans="1:16" ht="17" x14ac:dyDescent="0.4">
      <c r="A3180" s="1">
        <v>3179</v>
      </c>
      <c r="B3180" s="21">
        <v>42992</v>
      </c>
      <c r="C3180" s="43">
        <v>3</v>
      </c>
      <c r="D3180" s="22">
        <v>45600</v>
      </c>
      <c r="E3180" s="25">
        <f t="shared" si="599"/>
        <v>53654</v>
      </c>
      <c r="F3180" s="25">
        <f t="shared" si="600"/>
        <v>52993.875</v>
      </c>
      <c r="G3180" s="25">
        <f t="shared" si="589"/>
        <v>0.86047680038495011</v>
      </c>
      <c r="H3180" s="25">
        <f t="shared" si="596"/>
        <v>1.0006656594296783</v>
      </c>
      <c r="I3180" s="4">
        <f t="shared" si="590"/>
        <v>45569.666122038572</v>
      </c>
      <c r="J3180" s="25">
        <f t="shared" si="597"/>
        <v>53744.387425548848</v>
      </c>
      <c r="K3180" s="15">
        <f t="shared" si="591"/>
        <v>53780.162883830948</v>
      </c>
      <c r="L3180" s="36">
        <f t="shared" si="592"/>
        <v>-8180.162883830948</v>
      </c>
      <c r="M3180" s="36">
        <f t="shared" si="593"/>
        <v>8180.162883830948</v>
      </c>
      <c r="N3180" s="36">
        <f t="shared" si="594"/>
        <v>0.17938953692611728</v>
      </c>
      <c r="O3180" s="36">
        <f t="shared" si="595"/>
        <v>66915064.806005448</v>
      </c>
      <c r="P3180" s="35">
        <f t="shared" si="598"/>
        <v>66915064.806005448</v>
      </c>
    </row>
    <row r="3181" spans="1:16" ht="17" x14ac:dyDescent="0.4">
      <c r="A3181" s="1">
        <v>3180</v>
      </c>
      <c r="B3181" s="21">
        <v>42993</v>
      </c>
      <c r="C3181" s="43">
        <v>4</v>
      </c>
      <c r="D3181" s="22">
        <v>55960</v>
      </c>
      <c r="E3181" s="25">
        <f t="shared" si="599"/>
        <v>52333.75</v>
      </c>
      <c r="F3181" s="25">
        <f t="shared" si="600"/>
        <v>50864.125</v>
      </c>
      <c r="G3181" s="25">
        <f t="shared" ref="G3181:G3244" si="601">D3181/F3181</f>
        <v>1.1001860348526589</v>
      </c>
      <c r="H3181" s="25">
        <f t="shared" si="596"/>
        <v>1.0012225194949984</v>
      </c>
      <c r="I3181" s="4">
        <f t="shared" ref="I3181:I3244" si="602">D3181/H3181</f>
        <v>55891.671342176145</v>
      </c>
      <c r="J3181" s="25">
        <f t="shared" si="597"/>
        <v>53744.928091611699</v>
      </c>
      <c r="K3181" s="15">
        <f t="shared" ref="K3181:K3244" si="603">H3181*J3181</f>
        <v>53810.632313960981</v>
      </c>
      <c r="L3181" s="36">
        <f t="shared" ref="L3181:L3244" si="604">D3181-K3181</f>
        <v>2149.3676860390187</v>
      </c>
      <c r="M3181" s="36">
        <f t="shared" ref="M3181:M3244" si="605">ABS(L3181)</f>
        <v>2149.3676860390187</v>
      </c>
      <c r="N3181" s="36">
        <f t="shared" ref="N3181:N3244" si="606">M3181/D3181</f>
        <v>3.8409000822712987E-2</v>
      </c>
      <c r="O3181" s="36">
        <f t="shared" ref="O3181:O3244" si="607">L3181^2</f>
        <v>4619781.4497887259</v>
      </c>
      <c r="P3181" s="35">
        <f t="shared" si="598"/>
        <v>4619781.4497887259</v>
      </c>
    </row>
    <row r="3182" spans="1:16" ht="17" x14ac:dyDescent="0.4">
      <c r="A3182" s="1">
        <v>3181</v>
      </c>
      <c r="B3182" s="21">
        <v>42994</v>
      </c>
      <c r="C3182" s="43">
        <v>1</v>
      </c>
      <c r="D3182" s="22">
        <v>49835</v>
      </c>
      <c r="E3182" s="25">
        <f t="shared" si="599"/>
        <v>49394.5</v>
      </c>
      <c r="F3182" s="25">
        <f t="shared" si="600"/>
        <v>50657.625</v>
      </c>
      <c r="G3182" s="25">
        <f t="shared" si="601"/>
        <v>0.98376108236420479</v>
      </c>
      <c r="H3182" s="25">
        <f t="shared" si="596"/>
        <v>0.99908176007043725</v>
      </c>
      <c r="I3182" s="4">
        <f t="shared" si="602"/>
        <v>49880.8025446151</v>
      </c>
      <c r="J3182" s="25">
        <f t="shared" si="597"/>
        <v>53745.468757674542</v>
      </c>
      <c r="K3182" s="15">
        <f t="shared" si="603"/>
        <v>53696.117522228174</v>
      </c>
      <c r="L3182" s="36">
        <f t="shared" si="604"/>
        <v>-3861.1175222281745</v>
      </c>
      <c r="M3182" s="36">
        <f t="shared" si="605"/>
        <v>3861.1175222281745</v>
      </c>
      <c r="N3182" s="36">
        <f t="shared" si="606"/>
        <v>7.7478027936754776E-2</v>
      </c>
      <c r="O3182" s="36">
        <f t="shared" si="607"/>
        <v>14908228.520457437</v>
      </c>
      <c r="P3182" s="35">
        <f t="shared" si="598"/>
        <v>14908228.520457437</v>
      </c>
    </row>
    <row r="3183" spans="1:16" ht="17" x14ac:dyDescent="0.4">
      <c r="A3183" s="1">
        <v>3182</v>
      </c>
      <c r="B3183" s="21">
        <v>42995</v>
      </c>
      <c r="C3183" s="43">
        <v>2</v>
      </c>
      <c r="D3183" s="22">
        <v>46183</v>
      </c>
      <c r="E3183" s="25">
        <f t="shared" si="599"/>
        <v>51920.75</v>
      </c>
      <c r="F3183" s="25">
        <f t="shared" si="600"/>
        <v>52123.875</v>
      </c>
      <c r="G3183" s="25">
        <f t="shared" si="601"/>
        <v>0.88602391898146482</v>
      </c>
      <c r="H3183" s="25">
        <f t="shared" si="596"/>
        <v>0.99903006100488578</v>
      </c>
      <c r="I3183" s="4">
        <f t="shared" si="602"/>
        <v>46227.838182913438</v>
      </c>
      <c r="J3183" s="25">
        <f t="shared" si="597"/>
        <v>53746.009423737385</v>
      </c>
      <c r="K3183" s="15">
        <f t="shared" si="603"/>
        <v>53693.879073365526</v>
      </c>
      <c r="L3183" s="36">
        <f t="shared" si="604"/>
        <v>-7510.879073365526</v>
      </c>
      <c r="M3183" s="36">
        <f t="shared" si="605"/>
        <v>7510.879073365526</v>
      </c>
      <c r="N3183" s="36">
        <f t="shared" si="606"/>
        <v>0.162632983421725</v>
      </c>
      <c r="O3183" s="36">
        <f t="shared" si="607"/>
        <v>56413304.454720184</v>
      </c>
      <c r="P3183" s="35">
        <f t="shared" si="598"/>
        <v>56413304.454720184</v>
      </c>
    </row>
    <row r="3184" spans="1:16" ht="17" x14ac:dyDescent="0.4">
      <c r="A3184" s="1">
        <v>3183</v>
      </c>
      <c r="B3184" s="21">
        <v>42996</v>
      </c>
      <c r="C3184" s="43">
        <v>3</v>
      </c>
      <c r="D3184" s="22">
        <v>55705</v>
      </c>
      <c r="E3184" s="25">
        <f t="shared" si="599"/>
        <v>52327</v>
      </c>
      <c r="F3184" s="25">
        <f t="shared" si="600"/>
        <v>53295.75</v>
      </c>
      <c r="G3184" s="25">
        <f t="shared" si="601"/>
        <v>1.0452052931049849</v>
      </c>
      <c r="H3184" s="25">
        <f t="shared" si="596"/>
        <v>1.0006656594296783</v>
      </c>
      <c r="I3184" s="4">
        <f t="shared" si="602"/>
        <v>55667.944108073658</v>
      </c>
      <c r="J3184" s="25">
        <f t="shared" si="597"/>
        <v>53746.550089800228</v>
      </c>
      <c r="K3184" s="15">
        <f t="shared" si="603"/>
        <v>53782.326987680186</v>
      </c>
      <c r="L3184" s="36">
        <f t="shared" si="604"/>
        <v>1922.673012319814</v>
      </c>
      <c r="M3184" s="36">
        <f t="shared" si="605"/>
        <v>1922.673012319814</v>
      </c>
      <c r="N3184" s="36">
        <f t="shared" si="606"/>
        <v>3.4515268150431988E-2</v>
      </c>
      <c r="O3184" s="36">
        <f t="shared" si="607"/>
        <v>3696671.5123029477</v>
      </c>
      <c r="P3184" s="35">
        <f t="shared" si="598"/>
        <v>3696671.5123029477</v>
      </c>
    </row>
    <row r="3185" spans="1:16" ht="17" x14ac:dyDescent="0.4">
      <c r="A3185" s="1">
        <v>3184</v>
      </c>
      <c r="B3185" s="21">
        <v>42997</v>
      </c>
      <c r="C3185" s="43">
        <v>4</v>
      </c>
      <c r="D3185" s="22">
        <v>57585</v>
      </c>
      <c r="E3185" s="25">
        <f t="shared" si="599"/>
        <v>54264.5</v>
      </c>
      <c r="F3185" s="25">
        <f t="shared" si="600"/>
        <v>54217.875</v>
      </c>
      <c r="G3185" s="25">
        <f t="shared" si="601"/>
        <v>1.0621035959081759</v>
      </c>
      <c r="H3185" s="25">
        <f t="shared" si="596"/>
        <v>1.0012225194949984</v>
      </c>
      <c r="I3185" s="4">
        <f t="shared" si="602"/>
        <v>57514.687173681443</v>
      </c>
      <c r="J3185" s="25">
        <f t="shared" si="597"/>
        <v>53747.090755863072</v>
      </c>
      <c r="K3185" s="15">
        <f t="shared" si="603"/>
        <v>53812.79762211156</v>
      </c>
      <c r="L3185" s="36">
        <f t="shared" si="604"/>
        <v>3772.2023778884395</v>
      </c>
      <c r="M3185" s="36">
        <f t="shared" si="605"/>
        <v>3772.2023778884395</v>
      </c>
      <c r="N3185" s="36">
        <f t="shared" si="606"/>
        <v>6.5506683648318825E-2</v>
      </c>
      <c r="O3185" s="36">
        <f t="shared" si="607"/>
        <v>14229510.779747197</v>
      </c>
      <c r="P3185" s="35">
        <f t="shared" si="598"/>
        <v>14229510.779747197</v>
      </c>
    </row>
    <row r="3186" spans="1:16" ht="17" x14ac:dyDescent="0.4">
      <c r="A3186" s="1">
        <v>3185</v>
      </c>
      <c r="B3186" s="21">
        <v>42998</v>
      </c>
      <c r="C3186" s="43">
        <v>1</v>
      </c>
      <c r="D3186" s="22">
        <v>57585</v>
      </c>
      <c r="E3186" s="25">
        <f t="shared" si="599"/>
        <v>54171.25</v>
      </c>
      <c r="F3186" s="25">
        <f t="shared" si="600"/>
        <v>54313.625</v>
      </c>
      <c r="G3186" s="25">
        <f t="shared" si="601"/>
        <v>1.0602312034963604</v>
      </c>
      <c r="H3186" s="25">
        <f t="shared" si="596"/>
        <v>0.99908176007043725</v>
      </c>
      <c r="I3186" s="4">
        <f t="shared" si="602"/>
        <v>57637.925444600391</v>
      </c>
      <c r="J3186" s="25">
        <f t="shared" si="597"/>
        <v>53747.631421925922</v>
      </c>
      <c r="K3186" s="15">
        <f t="shared" si="603"/>
        <v>53698.278200634886</v>
      </c>
      <c r="L3186" s="36">
        <f t="shared" si="604"/>
        <v>3886.7217993651138</v>
      </c>
      <c r="M3186" s="36">
        <f t="shared" si="605"/>
        <v>3886.7217993651138</v>
      </c>
      <c r="N3186" s="36">
        <f t="shared" si="606"/>
        <v>6.7495385940177371E-2</v>
      </c>
      <c r="O3186" s="36">
        <f t="shared" si="607"/>
        <v>15106606.345659988</v>
      </c>
      <c r="P3186" s="35">
        <f t="shared" si="598"/>
        <v>15106606.345659988</v>
      </c>
    </row>
    <row r="3187" spans="1:16" ht="17" x14ac:dyDescent="0.4">
      <c r="A3187" s="1">
        <v>3186</v>
      </c>
      <c r="B3187" s="21">
        <v>42999</v>
      </c>
      <c r="C3187" s="43">
        <v>2</v>
      </c>
      <c r="D3187" s="22">
        <v>45810</v>
      </c>
      <c r="E3187" s="25">
        <f t="shared" si="599"/>
        <v>54456</v>
      </c>
      <c r="F3187" s="25">
        <f t="shared" si="600"/>
        <v>53573.125</v>
      </c>
      <c r="G3187" s="25">
        <f t="shared" si="601"/>
        <v>0.85509292205746823</v>
      </c>
      <c r="H3187" s="25">
        <f t="shared" si="596"/>
        <v>0.99903006100488578</v>
      </c>
      <c r="I3187" s="4">
        <f t="shared" si="602"/>
        <v>45854.476044416013</v>
      </c>
      <c r="J3187" s="25">
        <f t="shared" si="597"/>
        <v>53748.172087988765</v>
      </c>
      <c r="K3187" s="15">
        <f t="shared" si="603"/>
        <v>53696.039639964518</v>
      </c>
      <c r="L3187" s="36">
        <f t="shared" si="604"/>
        <v>-7886.0396399645178</v>
      </c>
      <c r="M3187" s="36">
        <f t="shared" si="605"/>
        <v>7886.0396399645178</v>
      </c>
      <c r="N3187" s="36">
        <f t="shared" si="606"/>
        <v>0.17214668500249986</v>
      </c>
      <c r="O3187" s="36">
        <f t="shared" si="607"/>
        <v>62189621.203091703</v>
      </c>
      <c r="P3187" s="35">
        <f t="shared" si="598"/>
        <v>62189621.203091703</v>
      </c>
    </row>
    <row r="3188" spans="1:16" ht="17" x14ac:dyDescent="0.4">
      <c r="A3188" s="1">
        <v>3187</v>
      </c>
      <c r="B3188" s="21">
        <v>43000</v>
      </c>
      <c r="C3188" s="43">
        <v>3</v>
      </c>
      <c r="D3188" s="22">
        <v>56844</v>
      </c>
      <c r="E3188" s="25">
        <f t="shared" si="599"/>
        <v>52690.25</v>
      </c>
      <c r="F3188" s="25">
        <f t="shared" si="600"/>
        <v>51216.875</v>
      </c>
      <c r="G3188" s="25">
        <f t="shared" si="601"/>
        <v>1.1098685735902474</v>
      </c>
      <c r="H3188" s="25">
        <f t="shared" si="596"/>
        <v>1.0006656594296783</v>
      </c>
      <c r="I3188" s="4">
        <f t="shared" si="602"/>
        <v>56806.186426341243</v>
      </c>
      <c r="J3188" s="25">
        <f t="shared" si="597"/>
        <v>53748.712754051608</v>
      </c>
      <c r="K3188" s="15">
        <f t="shared" si="603"/>
        <v>53784.491091529417</v>
      </c>
      <c r="L3188" s="36">
        <f t="shared" si="604"/>
        <v>3059.5089084705833</v>
      </c>
      <c r="M3188" s="36">
        <f t="shared" si="605"/>
        <v>3059.5089084705833</v>
      </c>
      <c r="N3188" s="36">
        <f t="shared" si="606"/>
        <v>5.3822899663475185E-2</v>
      </c>
      <c r="O3188" s="36">
        <f t="shared" si="607"/>
        <v>9360594.7610108592</v>
      </c>
      <c r="P3188" s="35">
        <f t="shared" si="598"/>
        <v>9360594.7610108592</v>
      </c>
    </row>
    <row r="3189" spans="1:16" ht="17" x14ac:dyDescent="0.4">
      <c r="A3189" s="1">
        <v>3188</v>
      </c>
      <c r="B3189" s="21">
        <v>43001</v>
      </c>
      <c r="C3189" s="43">
        <v>4</v>
      </c>
      <c r="D3189" s="22">
        <v>50522</v>
      </c>
      <c r="E3189" s="25">
        <f t="shared" si="599"/>
        <v>49743.5</v>
      </c>
      <c r="F3189" s="25">
        <f t="shared" si="600"/>
        <v>50706.25</v>
      </c>
      <c r="G3189" s="25">
        <f t="shared" si="601"/>
        <v>0.99636632565019101</v>
      </c>
      <c r="H3189" s="25">
        <f t="shared" si="596"/>
        <v>1.0012225194949984</v>
      </c>
      <c r="I3189" s="4">
        <f t="shared" si="602"/>
        <v>50460.311285729505</v>
      </c>
      <c r="J3189" s="25">
        <f t="shared" si="597"/>
        <v>53749.253420114452</v>
      </c>
      <c r="K3189" s="15">
        <f t="shared" si="603"/>
        <v>53814.962930262154</v>
      </c>
      <c r="L3189" s="36">
        <f t="shared" si="604"/>
        <v>-3292.9629302621543</v>
      </c>
      <c r="M3189" s="36">
        <f t="shared" si="605"/>
        <v>3292.9629302621543</v>
      </c>
      <c r="N3189" s="36">
        <f t="shared" si="606"/>
        <v>6.5178792016589882E-2</v>
      </c>
      <c r="O3189" s="36">
        <f t="shared" si="607"/>
        <v>10843604.860080713</v>
      </c>
      <c r="P3189" s="35">
        <f t="shared" si="598"/>
        <v>10843604.860080713</v>
      </c>
    </row>
    <row r="3190" spans="1:16" ht="17" x14ac:dyDescent="0.4">
      <c r="A3190" s="1">
        <v>3189</v>
      </c>
      <c r="B3190" s="21">
        <v>43002</v>
      </c>
      <c r="C3190" s="43">
        <v>1</v>
      </c>
      <c r="D3190" s="22">
        <v>45798</v>
      </c>
      <c r="E3190" s="25">
        <f t="shared" si="599"/>
        <v>51669</v>
      </c>
      <c r="F3190" s="25">
        <f t="shared" si="600"/>
        <v>51395</v>
      </c>
      <c r="G3190" s="25">
        <f t="shared" si="601"/>
        <v>0.89109835587119368</v>
      </c>
      <c r="H3190" s="25">
        <f t="shared" si="596"/>
        <v>0.99908176007043725</v>
      </c>
      <c r="I3190" s="4">
        <f t="shared" si="602"/>
        <v>45840.092203035667</v>
      </c>
      <c r="J3190" s="25">
        <f t="shared" si="597"/>
        <v>53749.794086177295</v>
      </c>
      <c r="K3190" s="15">
        <f t="shared" si="603"/>
        <v>53700.438879041591</v>
      </c>
      <c r="L3190" s="36">
        <f t="shared" si="604"/>
        <v>-7902.4388790415906</v>
      </c>
      <c r="M3190" s="36">
        <f t="shared" si="605"/>
        <v>7902.4388790415906</v>
      </c>
      <c r="N3190" s="36">
        <f t="shared" si="606"/>
        <v>0.17254986853228504</v>
      </c>
      <c r="O3190" s="36">
        <f t="shared" si="607"/>
        <v>62448540.236988112</v>
      </c>
      <c r="P3190" s="35">
        <f t="shared" si="598"/>
        <v>62448540.236988112</v>
      </c>
    </row>
    <row r="3191" spans="1:16" ht="17" x14ac:dyDescent="0.4">
      <c r="A3191" s="1">
        <v>3190</v>
      </c>
      <c r="B3191" s="21">
        <v>43003</v>
      </c>
      <c r="C3191" s="43">
        <v>2</v>
      </c>
      <c r="D3191" s="22">
        <v>53512</v>
      </c>
      <c r="E3191" s="25">
        <f t="shared" si="599"/>
        <v>51121</v>
      </c>
      <c r="F3191" s="25">
        <f t="shared" si="600"/>
        <v>51444.875</v>
      </c>
      <c r="G3191" s="25">
        <f t="shared" si="601"/>
        <v>1.0401813591732898</v>
      </c>
      <c r="H3191" s="25">
        <f t="shared" si="596"/>
        <v>0.99903006100488578</v>
      </c>
      <c r="I3191" s="4">
        <f t="shared" si="602"/>
        <v>53563.953767491585</v>
      </c>
      <c r="J3191" s="25">
        <f t="shared" si="597"/>
        <v>53750.334752240138</v>
      </c>
      <c r="K3191" s="15">
        <f t="shared" si="603"/>
        <v>53698.200206563495</v>
      </c>
      <c r="L3191" s="36">
        <f t="shared" si="604"/>
        <v>-186.20020656349516</v>
      </c>
      <c r="M3191" s="36">
        <f t="shared" si="605"/>
        <v>186.20020656349516</v>
      </c>
      <c r="N3191" s="36">
        <f t="shared" si="606"/>
        <v>3.4795972223705929E-3</v>
      </c>
      <c r="O3191" s="36">
        <f t="shared" si="607"/>
        <v>34670.516924288262</v>
      </c>
      <c r="P3191" s="35">
        <f t="shared" si="598"/>
        <v>34670.516924288262</v>
      </c>
    </row>
    <row r="3192" spans="1:16" ht="17" x14ac:dyDescent="0.4">
      <c r="A3192" s="1">
        <v>3191</v>
      </c>
      <c r="B3192" s="21">
        <v>43004</v>
      </c>
      <c r="C3192" s="43">
        <v>3</v>
      </c>
      <c r="D3192" s="22">
        <v>54652</v>
      </c>
      <c r="E3192" s="25">
        <f t="shared" si="599"/>
        <v>51768.75</v>
      </c>
      <c r="F3192" s="25">
        <f t="shared" si="600"/>
        <v>51325.25</v>
      </c>
      <c r="G3192" s="25">
        <f t="shared" si="601"/>
        <v>1.0648170247587689</v>
      </c>
      <c r="H3192" s="25">
        <f t="shared" si="596"/>
        <v>1.0006656594296783</v>
      </c>
      <c r="I3192" s="4">
        <f t="shared" si="602"/>
        <v>54615.644581176581</v>
      </c>
      <c r="J3192" s="25">
        <f t="shared" si="597"/>
        <v>53750.875418302989</v>
      </c>
      <c r="K3192" s="15">
        <f t="shared" si="603"/>
        <v>53786.655195378647</v>
      </c>
      <c r="L3192" s="36">
        <f t="shared" si="604"/>
        <v>865.34480462135252</v>
      </c>
      <c r="M3192" s="36">
        <f t="shared" si="605"/>
        <v>865.34480462135252</v>
      </c>
      <c r="N3192" s="36">
        <f t="shared" si="606"/>
        <v>1.5833726206202017E-2</v>
      </c>
      <c r="O3192" s="36">
        <f t="shared" si="607"/>
        <v>748821.63088516681</v>
      </c>
      <c r="P3192" s="35">
        <f t="shared" si="598"/>
        <v>748821.63088516681</v>
      </c>
    </row>
    <row r="3193" spans="1:16" ht="17" x14ac:dyDescent="0.4">
      <c r="A3193" s="1">
        <v>3192</v>
      </c>
      <c r="B3193" s="21">
        <v>43005</v>
      </c>
      <c r="C3193" s="43">
        <v>4</v>
      </c>
      <c r="D3193" s="22">
        <v>53113</v>
      </c>
      <c r="E3193" s="25">
        <f t="shared" si="599"/>
        <v>50881.75</v>
      </c>
      <c r="F3193" s="25">
        <f t="shared" si="600"/>
        <v>50837</v>
      </c>
      <c r="G3193" s="25">
        <f t="shared" si="601"/>
        <v>1.0447705411412946</v>
      </c>
      <c r="H3193" s="25">
        <f t="shared" si="596"/>
        <v>1.0012225194949984</v>
      </c>
      <c r="I3193" s="4">
        <f t="shared" si="602"/>
        <v>53048.147605378872</v>
      </c>
      <c r="J3193" s="25">
        <f t="shared" si="597"/>
        <v>53751.416084365832</v>
      </c>
      <c r="K3193" s="15">
        <f t="shared" si="603"/>
        <v>53817.128238412741</v>
      </c>
      <c r="L3193" s="36">
        <f t="shared" si="604"/>
        <v>-704.12823841274076</v>
      </c>
      <c r="M3193" s="36">
        <f t="shared" si="605"/>
        <v>704.12823841274076</v>
      </c>
      <c r="N3193" s="36">
        <f t="shared" si="606"/>
        <v>1.3257173166884581E-2</v>
      </c>
      <c r="O3193" s="36">
        <f t="shared" si="607"/>
        <v>495796.57613022951</v>
      </c>
      <c r="P3193" s="35">
        <f t="shared" si="598"/>
        <v>495796.57613022951</v>
      </c>
    </row>
    <row r="3194" spans="1:16" ht="17" x14ac:dyDescent="0.4">
      <c r="A3194" s="1">
        <v>3193</v>
      </c>
      <c r="B3194" s="21">
        <v>43006</v>
      </c>
      <c r="C3194" s="43">
        <v>1</v>
      </c>
      <c r="D3194" s="22">
        <v>42250</v>
      </c>
      <c r="E3194" s="25">
        <f t="shared" si="599"/>
        <v>50792.25</v>
      </c>
      <c r="F3194" s="25">
        <f t="shared" si="600"/>
        <v>49837</v>
      </c>
      <c r="G3194" s="25">
        <f t="shared" si="601"/>
        <v>0.84776370969360115</v>
      </c>
      <c r="H3194" s="25">
        <f t="shared" si="596"/>
        <v>0.99908176007043725</v>
      </c>
      <c r="I3194" s="4">
        <f t="shared" si="602"/>
        <v>42288.831293468204</v>
      </c>
      <c r="J3194" s="25">
        <f t="shared" si="597"/>
        <v>53751.956750428675</v>
      </c>
      <c r="K3194" s="15">
        <f t="shared" si="603"/>
        <v>53702.599557448302</v>
      </c>
      <c r="L3194" s="36">
        <f t="shared" si="604"/>
        <v>-11452.599557448302</v>
      </c>
      <c r="M3194" s="36">
        <f t="shared" si="605"/>
        <v>11452.599557448302</v>
      </c>
      <c r="N3194" s="36">
        <f t="shared" si="606"/>
        <v>0.27106744514670539</v>
      </c>
      <c r="O3194" s="36">
        <f t="shared" si="607"/>
        <v>131162036.62326504</v>
      </c>
      <c r="P3194" s="35">
        <f t="shared" si="598"/>
        <v>131162036.62326504</v>
      </c>
    </row>
    <row r="3195" spans="1:16" ht="17" x14ac:dyDescent="0.4">
      <c r="A3195" s="1">
        <v>3194</v>
      </c>
      <c r="B3195" s="21">
        <v>43007</v>
      </c>
      <c r="C3195" s="43">
        <v>2</v>
      </c>
      <c r="D3195" s="22">
        <v>53154</v>
      </c>
      <c r="E3195" s="25">
        <f t="shared" si="599"/>
        <v>48881.75</v>
      </c>
      <c r="F3195" s="25">
        <f t="shared" si="600"/>
        <v>47616</v>
      </c>
      <c r="G3195" s="25">
        <f t="shared" si="601"/>
        <v>1.116305443548387</v>
      </c>
      <c r="H3195" s="25">
        <f t="shared" si="596"/>
        <v>0.99903006100488578</v>
      </c>
      <c r="I3195" s="4">
        <f t="shared" si="602"/>
        <v>53205.606192204512</v>
      </c>
      <c r="J3195" s="25">
        <f t="shared" si="597"/>
        <v>53752.497416491518</v>
      </c>
      <c r="K3195" s="15">
        <f t="shared" si="603"/>
        <v>53700.360773162487</v>
      </c>
      <c r="L3195" s="36">
        <f t="shared" si="604"/>
        <v>-546.36077316248702</v>
      </c>
      <c r="M3195" s="36">
        <f t="shared" si="605"/>
        <v>546.36077316248702</v>
      </c>
      <c r="N3195" s="36">
        <f t="shared" si="606"/>
        <v>1.0278827052761542E-2</v>
      </c>
      <c r="O3195" s="36">
        <f t="shared" si="607"/>
        <v>298510.09445071057</v>
      </c>
      <c r="P3195" s="35">
        <f t="shared" si="598"/>
        <v>298510.09445071057</v>
      </c>
    </row>
    <row r="3196" spans="1:16" ht="17" x14ac:dyDescent="0.4">
      <c r="A3196" s="1">
        <v>3195</v>
      </c>
      <c r="B3196" s="21">
        <v>43008</v>
      </c>
      <c r="C3196" s="43">
        <v>3</v>
      </c>
      <c r="D3196" s="22">
        <v>47010</v>
      </c>
      <c r="E3196" s="25">
        <f t="shared" si="599"/>
        <v>46350.25</v>
      </c>
      <c r="F3196" s="25">
        <f t="shared" si="600"/>
        <v>47510.75</v>
      </c>
      <c r="G3196" s="25">
        <f t="shared" si="601"/>
        <v>0.98946028004188524</v>
      </c>
      <c r="H3196" s="25">
        <f t="shared" si="596"/>
        <v>1.0006656594296783</v>
      </c>
      <c r="I3196" s="4">
        <f t="shared" si="602"/>
        <v>46978.728166601606</v>
      </c>
      <c r="J3196" s="25">
        <f t="shared" si="597"/>
        <v>53753.038082554362</v>
      </c>
      <c r="K3196" s="15">
        <f t="shared" si="603"/>
        <v>53788.819299227871</v>
      </c>
      <c r="L3196" s="36">
        <f t="shared" si="604"/>
        <v>-6778.8192992278709</v>
      </c>
      <c r="M3196" s="36">
        <f t="shared" si="605"/>
        <v>6778.8192992278709</v>
      </c>
      <c r="N3196" s="36">
        <f t="shared" si="606"/>
        <v>0.14419951710759138</v>
      </c>
      <c r="O3196" s="36">
        <f t="shared" si="607"/>
        <v>45952391.091584243</v>
      </c>
      <c r="P3196" s="35">
        <f t="shared" si="598"/>
        <v>45952391.091584243</v>
      </c>
    </row>
    <row r="3197" spans="1:16" ht="17" x14ac:dyDescent="0.4">
      <c r="A3197" s="1">
        <v>3196</v>
      </c>
      <c r="B3197" s="21">
        <v>43009</v>
      </c>
      <c r="C3197" s="43">
        <v>4</v>
      </c>
      <c r="D3197" s="22">
        <v>42987</v>
      </c>
      <c r="E3197" s="25">
        <f t="shared" si="599"/>
        <v>48671.25</v>
      </c>
      <c r="F3197" s="25">
        <f t="shared" si="600"/>
        <v>48730.75</v>
      </c>
      <c r="G3197" s="25">
        <f t="shared" si="601"/>
        <v>0.88213294480384563</v>
      </c>
      <c r="H3197" s="25">
        <f t="shared" si="596"/>
        <v>1.0012225194949984</v>
      </c>
      <c r="I3197" s="4">
        <f t="shared" si="602"/>
        <v>42934.511722411116</v>
      </c>
      <c r="J3197" s="25">
        <f t="shared" si="597"/>
        <v>53753.578748617205</v>
      </c>
      <c r="K3197" s="15">
        <f t="shared" si="603"/>
        <v>53819.29354656332</v>
      </c>
      <c r="L3197" s="36">
        <f t="shared" si="604"/>
        <v>-10832.29354656332</v>
      </c>
      <c r="M3197" s="36">
        <f t="shared" si="605"/>
        <v>10832.29354656332</v>
      </c>
      <c r="N3197" s="36">
        <f t="shared" si="606"/>
        <v>0.25198998642760184</v>
      </c>
      <c r="O3197" s="36">
        <f t="shared" si="607"/>
        <v>117338583.47891735</v>
      </c>
      <c r="P3197" s="35">
        <f t="shared" si="598"/>
        <v>117338583.47891735</v>
      </c>
    </row>
    <row r="3198" spans="1:16" ht="17" x14ac:dyDescent="0.4">
      <c r="A3198" s="1">
        <v>3197</v>
      </c>
      <c r="B3198" s="21">
        <v>43010</v>
      </c>
      <c r="C3198" s="43">
        <v>1</v>
      </c>
      <c r="D3198" s="22">
        <v>51534</v>
      </c>
      <c r="E3198" s="25">
        <f t="shared" si="599"/>
        <v>48790.25</v>
      </c>
      <c r="F3198" s="25">
        <f t="shared" si="600"/>
        <v>49659.125</v>
      </c>
      <c r="G3198" s="25">
        <f t="shared" si="601"/>
        <v>1.0377548939897754</v>
      </c>
      <c r="H3198" s="25">
        <f t="shared" si="596"/>
        <v>0.99908176007043725</v>
      </c>
      <c r="I3198" s="4">
        <f t="shared" si="602"/>
        <v>51581.364068108647</v>
      </c>
      <c r="J3198" s="25">
        <f t="shared" si="597"/>
        <v>53754.119414680055</v>
      </c>
      <c r="K3198" s="15">
        <f t="shared" si="603"/>
        <v>53704.760235855014</v>
      </c>
      <c r="L3198" s="36">
        <f t="shared" si="604"/>
        <v>-2170.7602358550139</v>
      </c>
      <c r="M3198" s="36">
        <f t="shared" si="605"/>
        <v>2170.7602358550139</v>
      </c>
      <c r="N3198" s="36">
        <f t="shared" si="606"/>
        <v>4.2122874914716765E-2</v>
      </c>
      <c r="O3198" s="36">
        <f t="shared" si="607"/>
        <v>4712200.0015693158</v>
      </c>
      <c r="P3198" s="35">
        <f t="shared" si="598"/>
        <v>4712200.0015693158</v>
      </c>
    </row>
    <row r="3199" spans="1:16" ht="17" x14ac:dyDescent="0.4">
      <c r="A3199" s="1">
        <v>3198</v>
      </c>
      <c r="B3199" s="21">
        <v>43011</v>
      </c>
      <c r="C3199" s="43">
        <v>2</v>
      </c>
      <c r="D3199" s="22">
        <v>53630</v>
      </c>
      <c r="E3199" s="25">
        <f t="shared" si="599"/>
        <v>50528</v>
      </c>
      <c r="F3199" s="25">
        <f t="shared" si="600"/>
        <v>50598.875</v>
      </c>
      <c r="G3199" s="25">
        <f t="shared" si="601"/>
        <v>1.0599049880061562</v>
      </c>
      <c r="H3199" s="25">
        <f t="shared" si="596"/>
        <v>0.99903006100488578</v>
      </c>
      <c r="I3199" s="4">
        <f t="shared" si="602"/>
        <v>53682.068331413022</v>
      </c>
      <c r="J3199" s="25">
        <f t="shared" si="597"/>
        <v>53754.660080742899</v>
      </c>
      <c r="K3199" s="15">
        <f t="shared" si="603"/>
        <v>53702.521339761479</v>
      </c>
      <c r="L3199" s="36">
        <f t="shared" si="604"/>
        <v>-72.521339761478885</v>
      </c>
      <c r="M3199" s="36">
        <f t="shared" si="605"/>
        <v>72.521339761478885</v>
      </c>
      <c r="N3199" s="36">
        <f t="shared" si="606"/>
        <v>1.3522532120357801E-3</v>
      </c>
      <c r="O3199" s="36">
        <f t="shared" si="607"/>
        <v>5259.3447207998579</v>
      </c>
      <c r="P3199" s="35">
        <f t="shared" si="598"/>
        <v>5259.3447207998579</v>
      </c>
    </row>
    <row r="3200" spans="1:16" ht="17" x14ac:dyDescent="0.4">
      <c r="A3200" s="1">
        <v>3199</v>
      </c>
      <c r="B3200" s="21">
        <v>43012</v>
      </c>
      <c r="C3200" s="43">
        <v>3</v>
      </c>
      <c r="D3200" s="22">
        <v>53961</v>
      </c>
      <c r="E3200" s="25">
        <f t="shared" si="599"/>
        <v>50669.75</v>
      </c>
      <c r="F3200" s="25">
        <f t="shared" si="600"/>
        <v>50959.625</v>
      </c>
      <c r="G3200" s="25">
        <f t="shared" si="601"/>
        <v>1.0588971170804338</v>
      </c>
      <c r="H3200" s="25">
        <f t="shared" si="596"/>
        <v>1.0006656594296783</v>
      </c>
      <c r="I3200" s="4">
        <f t="shared" si="602"/>
        <v>53925.104245862356</v>
      </c>
      <c r="J3200" s="25">
        <f t="shared" si="597"/>
        <v>53755.200746805742</v>
      </c>
      <c r="K3200" s="15">
        <f t="shared" si="603"/>
        <v>53790.983403077102</v>
      </c>
      <c r="L3200" s="36">
        <f t="shared" si="604"/>
        <v>170.01659692289832</v>
      </c>
      <c r="M3200" s="36">
        <f t="shared" si="605"/>
        <v>170.01659692289832</v>
      </c>
      <c r="N3200" s="36">
        <f t="shared" si="606"/>
        <v>3.1507310265358004E-3</v>
      </c>
      <c r="O3200" s="36">
        <f t="shared" si="607"/>
        <v>28905.643229243276</v>
      </c>
      <c r="P3200" s="35">
        <f t="shared" si="598"/>
        <v>28905.643229243276</v>
      </c>
    </row>
    <row r="3201" spans="1:16" ht="17" x14ac:dyDescent="0.4">
      <c r="A3201" s="1">
        <v>3200</v>
      </c>
      <c r="B3201" s="21">
        <v>43013</v>
      </c>
      <c r="C3201" s="43">
        <v>4</v>
      </c>
      <c r="D3201" s="22">
        <v>43554</v>
      </c>
      <c r="E3201" s="25">
        <f t="shared" si="599"/>
        <v>51249.5</v>
      </c>
      <c r="F3201" s="25">
        <f t="shared" si="600"/>
        <v>50527.375</v>
      </c>
      <c r="G3201" s="25">
        <f t="shared" si="601"/>
        <v>0.86198817967487917</v>
      </c>
      <c r="H3201" s="25">
        <f t="shared" si="596"/>
        <v>1.0012225194949984</v>
      </c>
      <c r="I3201" s="4">
        <f t="shared" si="602"/>
        <v>43500.81940023481</v>
      </c>
      <c r="J3201" s="25">
        <f t="shared" si="597"/>
        <v>53755.741412868585</v>
      </c>
      <c r="K3201" s="15">
        <f t="shared" si="603"/>
        <v>53821.458854713914</v>
      </c>
      <c r="L3201" s="36">
        <f t="shared" si="604"/>
        <v>-10267.458854713914</v>
      </c>
      <c r="M3201" s="36">
        <f t="shared" si="605"/>
        <v>10267.458854713914</v>
      </c>
      <c r="N3201" s="36">
        <f t="shared" si="606"/>
        <v>0.23574089302277434</v>
      </c>
      <c r="O3201" s="36">
        <f t="shared" si="607"/>
        <v>105420711.33324315</v>
      </c>
      <c r="P3201" s="35">
        <f t="shared" si="598"/>
        <v>105420711.33324315</v>
      </c>
    </row>
    <row r="3202" spans="1:16" ht="17" x14ac:dyDescent="0.4">
      <c r="A3202" s="1">
        <v>3201</v>
      </c>
      <c r="B3202" s="21">
        <v>43014</v>
      </c>
      <c r="C3202" s="43">
        <v>1</v>
      </c>
      <c r="D3202" s="22">
        <v>53853</v>
      </c>
      <c r="E3202" s="25">
        <f t="shared" si="599"/>
        <v>49805.25</v>
      </c>
      <c r="F3202" s="25">
        <f t="shared" si="600"/>
        <v>48554</v>
      </c>
      <c r="G3202" s="25">
        <f t="shared" si="601"/>
        <v>1.1091362194669852</v>
      </c>
      <c r="H3202" s="25">
        <f t="shared" ref="H3202:H3265" si="608">VLOOKUP(C3202,$Q$38:$S$42,3,FALSE)</f>
        <v>0.99908176007043725</v>
      </c>
      <c r="I3202" s="4">
        <f t="shared" si="602"/>
        <v>53902.495423601024</v>
      </c>
      <c r="J3202" s="25">
        <f t="shared" si="597"/>
        <v>53756.282078931428</v>
      </c>
      <c r="K3202" s="15">
        <f t="shared" si="603"/>
        <v>53706.920914261718</v>
      </c>
      <c r="L3202" s="36">
        <f t="shared" si="604"/>
        <v>146.07908573828172</v>
      </c>
      <c r="M3202" s="36">
        <f t="shared" si="605"/>
        <v>146.07908573828172</v>
      </c>
      <c r="N3202" s="36">
        <f t="shared" si="606"/>
        <v>2.712552424902637E-3</v>
      </c>
      <c r="O3202" s="36">
        <f t="shared" si="607"/>
        <v>21339.099290132261</v>
      </c>
      <c r="P3202" s="35">
        <f t="shared" si="598"/>
        <v>21339.099290132261</v>
      </c>
    </row>
    <row r="3203" spans="1:16" ht="17" x14ac:dyDescent="0.4">
      <c r="A3203" s="1">
        <v>3202</v>
      </c>
      <c r="B3203" s="21">
        <v>43015</v>
      </c>
      <c r="C3203" s="43">
        <v>2</v>
      </c>
      <c r="D3203" s="22">
        <v>47853</v>
      </c>
      <c r="E3203" s="25">
        <f t="shared" si="599"/>
        <v>47302.75</v>
      </c>
      <c r="F3203" s="25">
        <f t="shared" si="600"/>
        <v>48507.125</v>
      </c>
      <c r="G3203" s="25">
        <f t="shared" si="601"/>
        <v>0.98651486766119412</v>
      </c>
      <c r="H3203" s="25">
        <f t="shared" si="608"/>
        <v>0.99903006100488578</v>
      </c>
      <c r="I3203" s="4">
        <f t="shared" si="602"/>
        <v>47899.459553665998</v>
      </c>
      <c r="J3203" s="25">
        <f t="shared" ref="J3203:J3266" si="609">INTERCEPT($I$2:$I$3896,$A$2:$A$3896)+SLOPE($I$2:$I$3896,$A$2:$A$3896)*A3203</f>
        <v>53756.822744994279</v>
      </c>
      <c r="K3203" s="15">
        <f t="shared" si="603"/>
        <v>53704.681906360463</v>
      </c>
      <c r="L3203" s="36">
        <f t="shared" si="604"/>
        <v>-5851.6819063604635</v>
      </c>
      <c r="M3203" s="36">
        <f t="shared" si="605"/>
        <v>5851.6819063604635</v>
      </c>
      <c r="N3203" s="36">
        <f t="shared" si="606"/>
        <v>0.12228453610767273</v>
      </c>
      <c r="O3203" s="36">
        <f t="shared" si="607"/>
        <v>34242181.133226424</v>
      </c>
      <c r="P3203" s="35">
        <f t="shared" ref="P3203:P3266" si="610">(D3203-K3203)^2</f>
        <v>34242181.133226424</v>
      </c>
    </row>
    <row r="3204" spans="1:16" ht="17" x14ac:dyDescent="0.4">
      <c r="A3204" s="1">
        <v>3203</v>
      </c>
      <c r="B3204" s="21">
        <v>43016</v>
      </c>
      <c r="C3204" s="43">
        <v>3</v>
      </c>
      <c r="D3204" s="22">
        <v>43951</v>
      </c>
      <c r="E3204" s="25">
        <f t="shared" si="599"/>
        <v>49711.5</v>
      </c>
      <c r="F3204" s="25">
        <f t="shared" si="600"/>
        <v>49746.75</v>
      </c>
      <c r="G3204" s="25">
        <f t="shared" si="601"/>
        <v>0.88349490167699396</v>
      </c>
      <c r="H3204" s="25">
        <f t="shared" si="608"/>
        <v>1.0006656594296783</v>
      </c>
      <c r="I3204" s="4">
        <f t="shared" si="602"/>
        <v>43921.763064248189</v>
      </c>
      <c r="J3204" s="25">
        <f t="shared" si="609"/>
        <v>53757.363411057122</v>
      </c>
      <c r="K3204" s="15">
        <f t="shared" si="603"/>
        <v>53793.14750692634</v>
      </c>
      <c r="L3204" s="36">
        <f t="shared" si="604"/>
        <v>-9842.1475069263397</v>
      </c>
      <c r="M3204" s="36">
        <f t="shared" si="605"/>
        <v>9842.1475069263397</v>
      </c>
      <c r="N3204" s="36">
        <f t="shared" si="606"/>
        <v>0.22393455227244749</v>
      </c>
      <c r="O3204" s="36">
        <f t="shared" si="607"/>
        <v>96867867.548096359</v>
      </c>
      <c r="P3204" s="35">
        <f t="shared" si="610"/>
        <v>96867867.548096359</v>
      </c>
    </row>
    <row r="3205" spans="1:16" ht="17" x14ac:dyDescent="0.4">
      <c r="A3205" s="1">
        <v>3204</v>
      </c>
      <c r="B3205" s="21">
        <v>43017</v>
      </c>
      <c r="C3205" s="43">
        <v>4</v>
      </c>
      <c r="D3205" s="22">
        <v>53189</v>
      </c>
      <c r="E3205" s="25">
        <f t="shared" ref="E3205:E3268" si="611">AVERAGE(D3203:D3206)</f>
        <v>49782</v>
      </c>
      <c r="F3205" s="25">
        <f t="shared" ref="F3205:F3268" si="612">AVERAGE(E3205:E3206)</f>
        <v>50726.5</v>
      </c>
      <c r="G3205" s="25">
        <f t="shared" si="601"/>
        <v>1.0485446462894148</v>
      </c>
      <c r="H3205" s="25">
        <f t="shared" si="608"/>
        <v>1.0012225194949984</v>
      </c>
      <c r="I3205" s="4">
        <f t="shared" si="602"/>
        <v>53124.054807344655</v>
      </c>
      <c r="J3205" s="25">
        <f t="shared" si="609"/>
        <v>53757.904077119965</v>
      </c>
      <c r="K3205" s="15">
        <f t="shared" si="603"/>
        <v>53823.6241628645</v>
      </c>
      <c r="L3205" s="36">
        <f t="shared" si="604"/>
        <v>-634.62416286450025</v>
      </c>
      <c r="M3205" s="36">
        <f t="shared" si="605"/>
        <v>634.62416286450025</v>
      </c>
      <c r="N3205" s="36">
        <f t="shared" si="606"/>
        <v>1.1931492655708892E-2</v>
      </c>
      <c r="O3205" s="36">
        <f t="shared" si="607"/>
        <v>402747.82809146773</v>
      </c>
      <c r="P3205" s="35">
        <f t="shared" si="610"/>
        <v>402747.82809146773</v>
      </c>
    </row>
    <row r="3206" spans="1:16" ht="17" x14ac:dyDescent="0.4">
      <c r="A3206" s="1">
        <v>3205</v>
      </c>
      <c r="B3206" s="21">
        <v>43018</v>
      </c>
      <c r="C3206" s="43">
        <v>1</v>
      </c>
      <c r="D3206" s="22">
        <v>54135</v>
      </c>
      <c r="E3206" s="25">
        <f t="shared" si="611"/>
        <v>51671</v>
      </c>
      <c r="F3206" s="25">
        <f t="shared" si="612"/>
        <v>51600.875</v>
      </c>
      <c r="G3206" s="25">
        <f t="shared" si="601"/>
        <v>1.0491101168342591</v>
      </c>
      <c r="H3206" s="25">
        <f t="shared" si="608"/>
        <v>0.99908176007043725</v>
      </c>
      <c r="I3206" s="4">
        <f t="shared" si="602"/>
        <v>54184.754605252099</v>
      </c>
      <c r="J3206" s="25">
        <f t="shared" si="609"/>
        <v>53758.444743182808</v>
      </c>
      <c r="K3206" s="15">
        <f t="shared" si="603"/>
        <v>53709.081592668423</v>
      </c>
      <c r="L3206" s="36">
        <f t="shared" si="604"/>
        <v>425.91840733157733</v>
      </c>
      <c r="M3206" s="36">
        <f t="shared" si="605"/>
        <v>425.91840733157733</v>
      </c>
      <c r="N3206" s="36">
        <f t="shared" si="606"/>
        <v>7.8677086419428714E-3</v>
      </c>
      <c r="O3206" s="36">
        <f t="shared" si="607"/>
        <v>181406.48970386741</v>
      </c>
      <c r="P3206" s="35">
        <f t="shared" si="610"/>
        <v>181406.48970386741</v>
      </c>
    </row>
    <row r="3207" spans="1:16" ht="17" x14ac:dyDescent="0.4">
      <c r="A3207" s="1">
        <v>3206</v>
      </c>
      <c r="B3207" s="21">
        <v>43019</v>
      </c>
      <c r="C3207" s="43">
        <v>2</v>
      </c>
      <c r="D3207" s="22">
        <v>55409</v>
      </c>
      <c r="E3207" s="25">
        <f t="shared" si="611"/>
        <v>51530.75</v>
      </c>
      <c r="F3207" s="25">
        <f t="shared" si="612"/>
        <v>50466.5</v>
      </c>
      <c r="G3207" s="25">
        <f t="shared" si="601"/>
        <v>1.0979362547432454</v>
      </c>
      <c r="H3207" s="25">
        <f t="shared" si="608"/>
        <v>0.99903006100488578</v>
      </c>
      <c r="I3207" s="4">
        <f t="shared" si="602"/>
        <v>55462.795528160808</v>
      </c>
      <c r="J3207" s="25">
        <f t="shared" si="609"/>
        <v>53758.985409245652</v>
      </c>
      <c r="K3207" s="15">
        <f t="shared" si="603"/>
        <v>53706.842472959448</v>
      </c>
      <c r="L3207" s="36">
        <f t="shared" si="604"/>
        <v>1702.1575270405519</v>
      </c>
      <c r="M3207" s="36">
        <f t="shared" si="605"/>
        <v>1702.1575270405519</v>
      </c>
      <c r="N3207" s="36">
        <f t="shared" si="606"/>
        <v>3.0719874515702357E-2</v>
      </c>
      <c r="O3207" s="36">
        <f t="shared" si="607"/>
        <v>2897340.2468608073</v>
      </c>
      <c r="P3207" s="35">
        <f t="shared" si="610"/>
        <v>2897340.2468608073</v>
      </c>
    </row>
    <row r="3208" spans="1:16" ht="17" x14ac:dyDescent="0.4">
      <c r="A3208" s="1">
        <v>3207</v>
      </c>
      <c r="B3208" s="21">
        <v>43020</v>
      </c>
      <c r="C3208" s="43">
        <v>3</v>
      </c>
      <c r="D3208" s="22">
        <v>43390</v>
      </c>
      <c r="E3208" s="25">
        <f t="shared" si="611"/>
        <v>49402.25</v>
      </c>
      <c r="F3208" s="25">
        <f t="shared" si="612"/>
        <v>48208</v>
      </c>
      <c r="G3208" s="25">
        <f t="shared" si="601"/>
        <v>0.90005808164619983</v>
      </c>
      <c r="H3208" s="25">
        <f t="shared" si="608"/>
        <v>1.0006656594296783</v>
      </c>
      <c r="I3208" s="4">
        <f t="shared" si="602"/>
        <v>43361.136250773103</v>
      </c>
      <c r="J3208" s="25">
        <f t="shared" si="609"/>
        <v>53759.526075308495</v>
      </c>
      <c r="K3208" s="15">
        <f t="shared" si="603"/>
        <v>53795.311610775563</v>
      </c>
      <c r="L3208" s="36">
        <f t="shared" si="604"/>
        <v>-10405.311610775563</v>
      </c>
      <c r="M3208" s="36">
        <f t="shared" si="605"/>
        <v>10405.311610775563</v>
      </c>
      <c r="N3208" s="36">
        <f t="shared" si="606"/>
        <v>0.23980897927576778</v>
      </c>
      <c r="O3208" s="36">
        <f t="shared" si="607"/>
        <v>108270509.71734074</v>
      </c>
      <c r="P3208" s="35">
        <f t="shared" si="610"/>
        <v>108270509.71734074</v>
      </c>
    </row>
    <row r="3209" spans="1:16" ht="17" x14ac:dyDescent="0.4">
      <c r="A3209" s="1">
        <v>3208</v>
      </c>
      <c r="B3209" s="21">
        <v>43021</v>
      </c>
      <c r="C3209" s="43">
        <v>4</v>
      </c>
      <c r="D3209" s="22">
        <v>44675</v>
      </c>
      <c r="E3209" s="25">
        <f t="shared" si="611"/>
        <v>47013.75</v>
      </c>
      <c r="F3209" s="25">
        <f t="shared" si="612"/>
        <v>45411.5</v>
      </c>
      <c r="G3209" s="25">
        <f t="shared" si="601"/>
        <v>0.98378164121422984</v>
      </c>
      <c r="H3209" s="25">
        <f t="shared" si="608"/>
        <v>1.0012225194949984</v>
      </c>
      <c r="I3209" s="4">
        <f t="shared" si="602"/>
        <v>44620.450629230152</v>
      </c>
      <c r="J3209" s="25">
        <f t="shared" si="609"/>
        <v>53760.066741371345</v>
      </c>
      <c r="K3209" s="15">
        <f t="shared" si="603"/>
        <v>53825.789471015087</v>
      </c>
      <c r="L3209" s="36">
        <f t="shared" si="604"/>
        <v>-9150.7894710150867</v>
      </c>
      <c r="M3209" s="36">
        <f t="shared" si="605"/>
        <v>9150.7894710150867</v>
      </c>
      <c r="N3209" s="36">
        <f t="shared" si="606"/>
        <v>0.2048302064021284</v>
      </c>
      <c r="O3209" s="36">
        <f t="shared" si="607"/>
        <v>83736947.942840576</v>
      </c>
      <c r="P3209" s="35">
        <f t="shared" si="610"/>
        <v>83736947.942840576</v>
      </c>
    </row>
    <row r="3210" spans="1:16" ht="17" x14ac:dyDescent="0.4">
      <c r="A3210" s="1">
        <v>3209</v>
      </c>
      <c r="B3210" s="21">
        <v>43022</v>
      </c>
      <c r="C3210" s="43">
        <v>1</v>
      </c>
      <c r="D3210" s="22">
        <v>44581</v>
      </c>
      <c r="E3210" s="25">
        <f t="shared" si="611"/>
        <v>43809.25</v>
      </c>
      <c r="F3210" s="25">
        <f t="shared" si="612"/>
        <v>44789</v>
      </c>
      <c r="G3210" s="25">
        <f t="shared" si="601"/>
        <v>0.99535600258992163</v>
      </c>
      <c r="H3210" s="25">
        <f t="shared" si="608"/>
        <v>0.99908176007043725</v>
      </c>
      <c r="I3210" s="4">
        <f t="shared" si="602"/>
        <v>44621.973677967006</v>
      </c>
      <c r="J3210" s="25">
        <f t="shared" si="609"/>
        <v>53760.607407434189</v>
      </c>
      <c r="K3210" s="15">
        <f t="shared" si="603"/>
        <v>53711.242271075134</v>
      </c>
      <c r="L3210" s="36">
        <f t="shared" si="604"/>
        <v>-9130.2422710751343</v>
      </c>
      <c r="M3210" s="36">
        <f t="shared" si="605"/>
        <v>9130.2422710751343</v>
      </c>
      <c r="N3210" s="36">
        <f t="shared" si="606"/>
        <v>0.20480119941399103</v>
      </c>
      <c r="O3210" s="36">
        <f t="shared" si="607"/>
        <v>83361323.928527221</v>
      </c>
      <c r="P3210" s="35">
        <f t="shared" si="610"/>
        <v>83361323.928527221</v>
      </c>
    </row>
    <row r="3211" spans="1:16" ht="17" x14ac:dyDescent="0.4">
      <c r="A3211" s="1">
        <v>3210</v>
      </c>
      <c r="B3211" s="21">
        <v>43023</v>
      </c>
      <c r="C3211" s="43">
        <v>2</v>
      </c>
      <c r="D3211" s="22">
        <v>42591</v>
      </c>
      <c r="E3211" s="25">
        <f t="shared" si="611"/>
        <v>45768.75</v>
      </c>
      <c r="F3211" s="25">
        <f t="shared" si="612"/>
        <v>46815.25</v>
      </c>
      <c r="G3211" s="25">
        <f t="shared" si="601"/>
        <v>0.90976765049850206</v>
      </c>
      <c r="H3211" s="25">
        <f t="shared" si="608"/>
        <v>0.99903006100488578</v>
      </c>
      <c r="I3211" s="4">
        <f t="shared" si="602"/>
        <v>42632.3507794744</v>
      </c>
      <c r="J3211" s="25">
        <f t="shared" si="609"/>
        <v>53761.148073497032</v>
      </c>
      <c r="K3211" s="15">
        <f t="shared" si="603"/>
        <v>53709.00303955844</v>
      </c>
      <c r="L3211" s="36">
        <f t="shared" si="604"/>
        <v>-11118.00303955844</v>
      </c>
      <c r="M3211" s="36">
        <f t="shared" si="605"/>
        <v>11118.00303955844</v>
      </c>
      <c r="N3211" s="36">
        <f t="shared" si="606"/>
        <v>0.26104113637994975</v>
      </c>
      <c r="O3211" s="36">
        <f t="shared" si="607"/>
        <v>123609991.5876307</v>
      </c>
      <c r="P3211" s="35">
        <f t="shared" si="610"/>
        <v>123609991.5876307</v>
      </c>
    </row>
    <row r="3212" spans="1:16" ht="17" x14ac:dyDescent="0.4">
      <c r="A3212" s="1">
        <v>3211</v>
      </c>
      <c r="B3212" s="21">
        <v>43024</v>
      </c>
      <c r="C3212" s="43">
        <v>3</v>
      </c>
      <c r="D3212" s="22">
        <v>51228</v>
      </c>
      <c r="E3212" s="25">
        <f t="shared" si="611"/>
        <v>47861.75</v>
      </c>
      <c r="F3212" s="25">
        <f t="shared" si="612"/>
        <v>48983.75</v>
      </c>
      <c r="G3212" s="25">
        <f t="shared" si="601"/>
        <v>1.0458162145609513</v>
      </c>
      <c r="H3212" s="25">
        <f t="shared" si="608"/>
        <v>1.0006656594296783</v>
      </c>
      <c r="I3212" s="4">
        <f t="shared" si="602"/>
        <v>51193.922282890177</v>
      </c>
      <c r="J3212" s="25">
        <f t="shared" si="609"/>
        <v>53761.688739559875</v>
      </c>
      <c r="K3212" s="15">
        <f t="shared" si="603"/>
        <v>53797.475714624794</v>
      </c>
      <c r="L3212" s="36">
        <f t="shared" si="604"/>
        <v>-2569.4757146247939</v>
      </c>
      <c r="M3212" s="36">
        <f t="shared" si="605"/>
        <v>2569.4757146247939</v>
      </c>
      <c r="N3212" s="36">
        <f t="shared" si="606"/>
        <v>5.0157642590473839E-2</v>
      </c>
      <c r="O3212" s="36">
        <f t="shared" si="607"/>
        <v>6602205.4480465958</v>
      </c>
      <c r="P3212" s="35">
        <f t="shared" si="610"/>
        <v>6602205.4480465958</v>
      </c>
    </row>
    <row r="3213" spans="1:16" ht="17" x14ac:dyDescent="0.4">
      <c r="A3213" s="1">
        <v>3212</v>
      </c>
      <c r="B3213" s="21">
        <v>43025</v>
      </c>
      <c r="C3213" s="43">
        <v>4</v>
      </c>
      <c r="D3213" s="22">
        <v>53047</v>
      </c>
      <c r="E3213" s="25">
        <f t="shared" si="611"/>
        <v>50105.75</v>
      </c>
      <c r="F3213" s="25">
        <f t="shared" si="612"/>
        <v>50228.875</v>
      </c>
      <c r="G3213" s="25">
        <f t="shared" si="601"/>
        <v>1.0561056762668883</v>
      </c>
      <c r="H3213" s="25">
        <f t="shared" si="608"/>
        <v>1.0012225194949984</v>
      </c>
      <c r="I3213" s="4">
        <f t="shared" si="602"/>
        <v>52982.228193145427</v>
      </c>
      <c r="J3213" s="25">
        <f t="shared" si="609"/>
        <v>53762.229405622718</v>
      </c>
      <c r="K3213" s="15">
        <f t="shared" si="603"/>
        <v>53827.954779165666</v>
      </c>
      <c r="L3213" s="36">
        <f t="shared" si="604"/>
        <v>-780.95477916566597</v>
      </c>
      <c r="M3213" s="36">
        <f t="shared" si="605"/>
        <v>780.95477916566597</v>
      </c>
      <c r="N3213" s="36">
        <f t="shared" si="606"/>
        <v>1.4721940527563595E-2</v>
      </c>
      <c r="O3213" s="36">
        <f t="shared" si="607"/>
        <v>609890.36710169411</v>
      </c>
      <c r="P3213" s="35">
        <f t="shared" si="610"/>
        <v>609890.36710169411</v>
      </c>
    </row>
    <row r="3214" spans="1:16" ht="17" x14ac:dyDescent="0.4">
      <c r="A3214" s="1">
        <v>3213</v>
      </c>
      <c r="B3214" s="21">
        <v>43026</v>
      </c>
      <c r="C3214" s="43">
        <v>1</v>
      </c>
      <c r="D3214" s="22">
        <v>53557</v>
      </c>
      <c r="E3214" s="25">
        <f t="shared" si="611"/>
        <v>50352</v>
      </c>
      <c r="F3214" s="25">
        <f t="shared" si="612"/>
        <v>50727.25</v>
      </c>
      <c r="G3214" s="25">
        <f t="shared" si="601"/>
        <v>1.0557836271432022</v>
      </c>
      <c r="H3214" s="25">
        <f t="shared" si="608"/>
        <v>0.99908176007043725</v>
      </c>
      <c r="I3214" s="4">
        <f t="shared" si="602"/>
        <v>53606.223374775778</v>
      </c>
      <c r="J3214" s="25">
        <f t="shared" si="609"/>
        <v>53762.770071685562</v>
      </c>
      <c r="K3214" s="15">
        <f t="shared" si="603"/>
        <v>53713.402949481839</v>
      </c>
      <c r="L3214" s="36">
        <f t="shared" si="604"/>
        <v>-156.40294948183873</v>
      </c>
      <c r="M3214" s="36">
        <f t="shared" si="605"/>
        <v>156.40294948183873</v>
      </c>
      <c r="N3214" s="36">
        <f t="shared" si="606"/>
        <v>2.9203082600190214E-3</v>
      </c>
      <c r="O3214" s="36">
        <f t="shared" si="607"/>
        <v>24461.882606618597</v>
      </c>
      <c r="P3214" s="35">
        <f t="shared" si="610"/>
        <v>24461.882606618597</v>
      </c>
    </row>
    <row r="3215" spans="1:16" ht="17" x14ac:dyDescent="0.4">
      <c r="A3215" s="1">
        <v>3214</v>
      </c>
      <c r="B3215" s="21">
        <v>43027</v>
      </c>
      <c r="C3215" s="43">
        <v>2</v>
      </c>
      <c r="D3215" s="22">
        <v>43576</v>
      </c>
      <c r="E3215" s="25">
        <f t="shared" si="611"/>
        <v>51102.5</v>
      </c>
      <c r="F3215" s="25">
        <f t="shared" si="612"/>
        <v>50426.875</v>
      </c>
      <c r="G3215" s="25">
        <f t="shared" si="601"/>
        <v>0.86414238439324265</v>
      </c>
      <c r="H3215" s="25">
        <f t="shared" si="608"/>
        <v>0.99903006100488578</v>
      </c>
      <c r="I3215" s="4">
        <f t="shared" si="602"/>
        <v>43618.307096954202</v>
      </c>
      <c r="J3215" s="25">
        <f t="shared" si="609"/>
        <v>53763.310737748412</v>
      </c>
      <c r="K3215" s="15">
        <f t="shared" si="603"/>
        <v>53711.163606157425</v>
      </c>
      <c r="L3215" s="36">
        <f t="shared" si="604"/>
        <v>-10135.163606157425</v>
      </c>
      <c r="M3215" s="36">
        <f t="shared" si="605"/>
        <v>10135.163606157425</v>
      </c>
      <c r="N3215" s="36">
        <f t="shared" si="606"/>
        <v>0.2325859098163536</v>
      </c>
      <c r="O3215" s="36">
        <f t="shared" si="607"/>
        <v>102721541.32357797</v>
      </c>
      <c r="P3215" s="35">
        <f t="shared" si="610"/>
        <v>102721541.32357797</v>
      </c>
    </row>
    <row r="3216" spans="1:16" ht="17" x14ac:dyDescent="0.4">
      <c r="A3216" s="1">
        <v>3215</v>
      </c>
      <c r="B3216" s="21">
        <v>43028</v>
      </c>
      <c r="C3216" s="43">
        <v>3</v>
      </c>
      <c r="D3216" s="22">
        <v>54230</v>
      </c>
      <c r="E3216" s="25">
        <f t="shared" si="611"/>
        <v>49751.25</v>
      </c>
      <c r="F3216" s="25">
        <f t="shared" si="612"/>
        <v>48475.875</v>
      </c>
      <c r="G3216" s="25">
        <f t="shared" si="601"/>
        <v>1.1187007970459533</v>
      </c>
      <c r="H3216" s="25">
        <f t="shared" si="608"/>
        <v>1.0006656594296783</v>
      </c>
      <c r="I3216" s="4">
        <f t="shared" si="602"/>
        <v>54193.925302591044</v>
      </c>
      <c r="J3216" s="25">
        <f t="shared" si="609"/>
        <v>53763.851403811255</v>
      </c>
      <c r="K3216" s="15">
        <f t="shared" si="603"/>
        <v>53799.639818474025</v>
      </c>
      <c r="L3216" s="36">
        <f t="shared" si="604"/>
        <v>430.36018152597535</v>
      </c>
      <c r="M3216" s="36">
        <f t="shared" si="605"/>
        <v>430.36018152597535</v>
      </c>
      <c r="N3216" s="36">
        <f t="shared" si="606"/>
        <v>7.9358322243403157E-3</v>
      </c>
      <c r="O3216" s="36">
        <f t="shared" si="607"/>
        <v>185209.88584307046</v>
      </c>
      <c r="P3216" s="35">
        <f t="shared" si="610"/>
        <v>185209.88584307046</v>
      </c>
    </row>
    <row r="3217" spans="1:16" ht="17" x14ac:dyDescent="0.4">
      <c r="A3217" s="1">
        <v>3216</v>
      </c>
      <c r="B3217" s="21">
        <v>43029</v>
      </c>
      <c r="C3217" s="43">
        <v>4</v>
      </c>
      <c r="D3217" s="22">
        <v>47642</v>
      </c>
      <c r="E3217" s="25">
        <f t="shared" si="611"/>
        <v>47200.5</v>
      </c>
      <c r="F3217" s="25">
        <f t="shared" si="612"/>
        <v>48274.75</v>
      </c>
      <c r="G3217" s="25">
        <f t="shared" si="601"/>
        <v>0.98689273377904596</v>
      </c>
      <c r="H3217" s="25">
        <f t="shared" si="608"/>
        <v>1.0012225194949984</v>
      </c>
      <c r="I3217" s="4">
        <f t="shared" si="602"/>
        <v>47583.82784281551</v>
      </c>
      <c r="J3217" s="25">
        <f t="shared" si="609"/>
        <v>53764.392069874099</v>
      </c>
      <c r="K3217" s="15">
        <f t="shared" si="603"/>
        <v>53830.12008731626</v>
      </c>
      <c r="L3217" s="36">
        <f t="shared" si="604"/>
        <v>-6188.1200873162597</v>
      </c>
      <c r="M3217" s="36">
        <f t="shared" si="605"/>
        <v>6188.1200873162597</v>
      </c>
      <c r="N3217" s="36">
        <f t="shared" si="606"/>
        <v>0.12988791585819781</v>
      </c>
      <c r="O3217" s="36">
        <f t="shared" si="607"/>
        <v>38292830.215046994</v>
      </c>
      <c r="P3217" s="35">
        <f t="shared" si="610"/>
        <v>38292830.215046994</v>
      </c>
    </row>
    <row r="3218" spans="1:16" ht="17" x14ac:dyDescent="0.4">
      <c r="A3218" s="1">
        <v>3217</v>
      </c>
      <c r="B3218" s="21">
        <v>43030</v>
      </c>
      <c r="C3218" s="43">
        <v>1</v>
      </c>
      <c r="D3218" s="22">
        <v>43354</v>
      </c>
      <c r="E3218" s="25">
        <f t="shared" si="611"/>
        <v>49349</v>
      </c>
      <c r="F3218" s="25">
        <f t="shared" si="612"/>
        <v>49243.25</v>
      </c>
      <c r="G3218" s="25">
        <f t="shared" si="601"/>
        <v>0.88040492859427433</v>
      </c>
      <c r="H3218" s="25">
        <f t="shared" si="608"/>
        <v>0.99908176007043725</v>
      </c>
      <c r="I3218" s="4">
        <f t="shared" si="602"/>
        <v>43393.845962059655</v>
      </c>
      <c r="J3218" s="25">
        <f t="shared" si="609"/>
        <v>53764.932735936942</v>
      </c>
      <c r="K3218" s="15">
        <f t="shared" si="603"/>
        <v>53715.56362788855</v>
      </c>
      <c r="L3218" s="36">
        <f t="shared" si="604"/>
        <v>-10361.56362788855</v>
      </c>
      <c r="M3218" s="36">
        <f t="shared" si="605"/>
        <v>10361.56362788855</v>
      </c>
      <c r="N3218" s="36">
        <f t="shared" si="606"/>
        <v>0.23899902264816511</v>
      </c>
      <c r="O3218" s="36">
        <f t="shared" si="607"/>
        <v>107362000.81478293</v>
      </c>
      <c r="P3218" s="35">
        <f t="shared" si="610"/>
        <v>107362000.81478293</v>
      </c>
    </row>
    <row r="3219" spans="1:16" ht="17" x14ac:dyDescent="0.4">
      <c r="A3219" s="1">
        <v>3218</v>
      </c>
      <c r="B3219" s="21">
        <v>43031</v>
      </c>
      <c r="C3219" s="43">
        <v>2</v>
      </c>
      <c r="D3219" s="22">
        <v>52170</v>
      </c>
      <c r="E3219" s="25">
        <f t="shared" si="611"/>
        <v>49137.5</v>
      </c>
      <c r="F3219" s="25">
        <f t="shared" si="612"/>
        <v>49892.5</v>
      </c>
      <c r="G3219" s="25">
        <f t="shared" si="601"/>
        <v>1.0456481435085434</v>
      </c>
      <c r="H3219" s="25">
        <f t="shared" si="608"/>
        <v>0.99903006100488578</v>
      </c>
      <c r="I3219" s="4">
        <f t="shared" si="602"/>
        <v>52220.6508456054</v>
      </c>
      <c r="J3219" s="25">
        <f t="shared" si="609"/>
        <v>53765.473401999785</v>
      </c>
      <c r="K3219" s="15">
        <f t="shared" si="603"/>
        <v>53713.324172756409</v>
      </c>
      <c r="L3219" s="36">
        <f t="shared" si="604"/>
        <v>-1543.3241727564091</v>
      </c>
      <c r="M3219" s="36">
        <f t="shared" si="605"/>
        <v>1543.3241727564091</v>
      </c>
      <c r="N3219" s="36">
        <f t="shared" si="606"/>
        <v>2.9582598672731629E-2</v>
      </c>
      <c r="O3219" s="36">
        <f t="shared" si="607"/>
        <v>2381849.5022142543</v>
      </c>
      <c r="P3219" s="35">
        <f t="shared" si="610"/>
        <v>2381849.5022142543</v>
      </c>
    </row>
    <row r="3220" spans="1:16" ht="17" x14ac:dyDescent="0.4">
      <c r="A3220" s="1">
        <v>3219</v>
      </c>
      <c r="B3220" s="21">
        <v>43032</v>
      </c>
      <c r="C3220" s="43">
        <v>3</v>
      </c>
      <c r="D3220" s="22">
        <v>53384</v>
      </c>
      <c r="E3220" s="25">
        <f t="shared" si="611"/>
        <v>50647.5</v>
      </c>
      <c r="F3220" s="25">
        <f t="shared" si="612"/>
        <v>50523.125</v>
      </c>
      <c r="G3220" s="25">
        <f t="shared" si="601"/>
        <v>1.0566250603065428</v>
      </c>
      <c r="H3220" s="25">
        <f t="shared" si="608"/>
        <v>1.0006656594296783</v>
      </c>
      <c r="I3220" s="4">
        <f t="shared" si="602"/>
        <v>53348.488075853224</v>
      </c>
      <c r="J3220" s="25">
        <f t="shared" si="609"/>
        <v>53766.014068062635</v>
      </c>
      <c r="K3220" s="15">
        <f t="shared" si="603"/>
        <v>53801.803922323263</v>
      </c>
      <c r="L3220" s="36">
        <f t="shared" si="604"/>
        <v>-417.80392232326267</v>
      </c>
      <c r="M3220" s="36">
        <f t="shared" si="605"/>
        <v>417.80392232326267</v>
      </c>
      <c r="N3220" s="36">
        <f t="shared" si="606"/>
        <v>7.8263884745103894E-3</v>
      </c>
      <c r="O3220" s="36">
        <f t="shared" si="607"/>
        <v>174560.11750870291</v>
      </c>
      <c r="P3220" s="35">
        <f t="shared" si="610"/>
        <v>174560.11750870291</v>
      </c>
    </row>
    <row r="3221" spans="1:16" ht="17" x14ac:dyDescent="0.4">
      <c r="A3221" s="1">
        <v>3220</v>
      </c>
      <c r="B3221" s="21">
        <v>43033</v>
      </c>
      <c r="C3221" s="43">
        <v>4</v>
      </c>
      <c r="D3221" s="22">
        <v>53682</v>
      </c>
      <c r="E3221" s="25">
        <f t="shared" si="611"/>
        <v>50398.75</v>
      </c>
      <c r="F3221" s="25">
        <f t="shared" si="612"/>
        <v>50375.25</v>
      </c>
      <c r="G3221" s="25">
        <f t="shared" si="601"/>
        <v>1.0656423541322375</v>
      </c>
      <c r="H3221" s="25">
        <f t="shared" si="608"/>
        <v>1.0012225194949984</v>
      </c>
      <c r="I3221" s="4">
        <f t="shared" si="602"/>
        <v>53616.452841149032</v>
      </c>
      <c r="J3221" s="25">
        <f t="shared" si="609"/>
        <v>53766.554734125479</v>
      </c>
      <c r="K3221" s="15">
        <f t="shared" si="603"/>
        <v>53832.285395466846</v>
      </c>
      <c r="L3221" s="36">
        <f t="shared" si="604"/>
        <v>-150.28539546684624</v>
      </c>
      <c r="M3221" s="36">
        <f t="shared" si="605"/>
        <v>150.28539546684624</v>
      </c>
      <c r="N3221" s="36">
        <f t="shared" si="606"/>
        <v>2.7995491126792263E-3</v>
      </c>
      <c r="O3221" s="36">
        <f t="shared" si="607"/>
        <v>22585.700090626367</v>
      </c>
      <c r="P3221" s="35">
        <f t="shared" si="610"/>
        <v>22585.700090626367</v>
      </c>
    </row>
    <row r="3222" spans="1:16" ht="17" x14ac:dyDescent="0.4">
      <c r="A3222" s="1">
        <v>3221</v>
      </c>
      <c r="B3222" s="21">
        <v>43034</v>
      </c>
      <c r="C3222" s="43">
        <v>1</v>
      </c>
      <c r="D3222" s="22">
        <v>42359</v>
      </c>
      <c r="E3222" s="25">
        <f t="shared" si="611"/>
        <v>50351.75</v>
      </c>
      <c r="F3222" s="25">
        <f t="shared" si="612"/>
        <v>49487.25</v>
      </c>
      <c r="G3222" s="25">
        <f t="shared" si="601"/>
        <v>0.85595784772845529</v>
      </c>
      <c r="H3222" s="25">
        <f t="shared" si="608"/>
        <v>0.99908176007043725</v>
      </c>
      <c r="I3222" s="4">
        <f t="shared" si="602"/>
        <v>42397.931473609933</v>
      </c>
      <c r="J3222" s="25">
        <f t="shared" si="609"/>
        <v>53767.095400188322</v>
      </c>
      <c r="K3222" s="15">
        <f t="shared" si="603"/>
        <v>53717.724306295262</v>
      </c>
      <c r="L3222" s="36">
        <f t="shared" si="604"/>
        <v>-11358.724306295262</v>
      </c>
      <c r="M3222" s="36">
        <f t="shared" si="605"/>
        <v>11358.724306295262</v>
      </c>
      <c r="N3222" s="36">
        <f t="shared" si="606"/>
        <v>0.2681537407940523</v>
      </c>
      <c r="O3222" s="36">
        <f t="shared" si="607"/>
        <v>129020617.86642279</v>
      </c>
      <c r="P3222" s="35">
        <f t="shared" si="610"/>
        <v>129020617.86642279</v>
      </c>
    </row>
    <row r="3223" spans="1:16" ht="17" x14ac:dyDescent="0.4">
      <c r="A3223" s="1">
        <v>3222</v>
      </c>
      <c r="B3223" s="21">
        <v>43035</v>
      </c>
      <c r="C3223" s="43">
        <v>2</v>
      </c>
      <c r="D3223" s="22">
        <v>51982</v>
      </c>
      <c r="E3223" s="25">
        <f t="shared" si="611"/>
        <v>48622.75</v>
      </c>
      <c r="F3223" s="25">
        <f t="shared" si="612"/>
        <v>47532.25</v>
      </c>
      <c r="G3223" s="25">
        <f t="shared" si="601"/>
        <v>1.0936153874474699</v>
      </c>
      <c r="H3223" s="25">
        <f t="shared" si="608"/>
        <v>0.99903006100488578</v>
      </c>
      <c r="I3223" s="4">
        <f t="shared" si="602"/>
        <v>52032.468320035645</v>
      </c>
      <c r="J3223" s="25">
        <f t="shared" si="609"/>
        <v>53767.636066251165</v>
      </c>
      <c r="K3223" s="15">
        <f t="shared" si="603"/>
        <v>53715.484739355401</v>
      </c>
      <c r="L3223" s="36">
        <f t="shared" si="604"/>
        <v>-1733.484739355401</v>
      </c>
      <c r="M3223" s="36">
        <f t="shared" si="605"/>
        <v>1733.484739355401</v>
      </c>
      <c r="N3223" s="36">
        <f t="shared" si="606"/>
        <v>3.3347788452837542E-2</v>
      </c>
      <c r="O3223" s="36">
        <f t="shared" si="607"/>
        <v>3004969.3415780626</v>
      </c>
      <c r="P3223" s="35">
        <f t="shared" si="610"/>
        <v>3004969.3415780626</v>
      </c>
    </row>
    <row r="3224" spans="1:16" ht="17" x14ac:dyDescent="0.4">
      <c r="A3224" s="1">
        <v>3223</v>
      </c>
      <c r="B3224" s="21">
        <v>43036</v>
      </c>
      <c r="C3224" s="43">
        <v>3</v>
      </c>
      <c r="D3224" s="22">
        <v>46468</v>
      </c>
      <c r="E3224" s="25">
        <f t="shared" si="611"/>
        <v>46441.75</v>
      </c>
      <c r="F3224" s="25">
        <f t="shared" si="612"/>
        <v>47808.75</v>
      </c>
      <c r="G3224" s="25">
        <f t="shared" si="601"/>
        <v>0.97195597040290738</v>
      </c>
      <c r="H3224" s="25">
        <f t="shared" si="608"/>
        <v>1.0006656594296783</v>
      </c>
      <c r="I3224" s="4">
        <f t="shared" si="602"/>
        <v>46437.088714010708</v>
      </c>
      <c r="J3224" s="25">
        <f t="shared" si="609"/>
        <v>53768.176732314008</v>
      </c>
      <c r="K3224" s="15">
        <f t="shared" si="603"/>
        <v>53803.968026172486</v>
      </c>
      <c r="L3224" s="36">
        <f t="shared" si="604"/>
        <v>-7335.9680261724861</v>
      </c>
      <c r="M3224" s="36">
        <f t="shared" si="605"/>
        <v>7335.9680261724861</v>
      </c>
      <c r="N3224" s="36">
        <f t="shared" si="606"/>
        <v>0.15787139593209276</v>
      </c>
      <c r="O3224" s="36">
        <f t="shared" si="607"/>
        <v>53816426.881025039</v>
      </c>
      <c r="P3224" s="35">
        <f t="shared" si="610"/>
        <v>53816426.881025039</v>
      </c>
    </row>
    <row r="3225" spans="1:16" ht="17" x14ac:dyDescent="0.4">
      <c r="A3225" s="1">
        <v>3224</v>
      </c>
      <c r="B3225" s="21">
        <v>43037</v>
      </c>
      <c r="C3225" s="43">
        <v>4</v>
      </c>
      <c r="D3225" s="22">
        <v>44958</v>
      </c>
      <c r="E3225" s="25">
        <f t="shared" si="611"/>
        <v>49175.75</v>
      </c>
      <c r="F3225" s="25">
        <f t="shared" si="612"/>
        <v>49726.75</v>
      </c>
      <c r="G3225" s="25">
        <f t="shared" si="601"/>
        <v>0.90410091148124505</v>
      </c>
      <c r="H3225" s="25">
        <f t="shared" si="608"/>
        <v>1.0012225194949984</v>
      </c>
      <c r="I3225" s="4">
        <f t="shared" si="602"/>
        <v>44903.105078655382</v>
      </c>
      <c r="J3225" s="25">
        <f t="shared" si="609"/>
        <v>53768.717398376852</v>
      </c>
      <c r="K3225" s="15">
        <f t="shared" si="603"/>
        <v>53834.450703617425</v>
      </c>
      <c r="L3225" s="36">
        <f t="shared" si="604"/>
        <v>-8876.4507036174255</v>
      </c>
      <c r="M3225" s="36">
        <f t="shared" si="605"/>
        <v>8876.4507036174255</v>
      </c>
      <c r="N3225" s="36">
        <f t="shared" si="606"/>
        <v>0.19743873623420582</v>
      </c>
      <c r="O3225" s="36">
        <f t="shared" si="607"/>
        <v>78791377.093750283</v>
      </c>
      <c r="P3225" s="35">
        <f t="shared" si="610"/>
        <v>78791377.093750283</v>
      </c>
    </row>
    <row r="3226" spans="1:16" ht="17" x14ac:dyDescent="0.4">
      <c r="A3226" s="1">
        <v>3225</v>
      </c>
      <c r="B3226" s="21">
        <v>43038</v>
      </c>
      <c r="C3226" s="43">
        <v>1</v>
      </c>
      <c r="D3226" s="22">
        <v>53295</v>
      </c>
      <c r="E3226" s="25">
        <f t="shared" si="611"/>
        <v>50277.75</v>
      </c>
      <c r="F3226" s="25">
        <f t="shared" si="612"/>
        <v>51444.625</v>
      </c>
      <c r="G3226" s="25">
        <f t="shared" si="601"/>
        <v>1.0359682862884121</v>
      </c>
      <c r="H3226" s="25">
        <f t="shared" si="608"/>
        <v>0.99908176007043725</v>
      </c>
      <c r="I3226" s="4">
        <f t="shared" si="602"/>
        <v>53343.982574802081</v>
      </c>
      <c r="J3226" s="25">
        <f t="shared" si="609"/>
        <v>53769.258064439702</v>
      </c>
      <c r="K3226" s="15">
        <f t="shared" si="603"/>
        <v>53719.884984701966</v>
      </c>
      <c r="L3226" s="36">
        <f t="shared" si="604"/>
        <v>-424.88498470196646</v>
      </c>
      <c r="M3226" s="36">
        <f t="shared" si="605"/>
        <v>424.88498470196646</v>
      </c>
      <c r="N3226" s="36">
        <f t="shared" si="606"/>
        <v>7.9723235707283326E-3</v>
      </c>
      <c r="O3226" s="36">
        <f t="shared" si="607"/>
        <v>180527.25022519028</v>
      </c>
      <c r="P3226" s="35">
        <f t="shared" si="610"/>
        <v>180527.25022519028</v>
      </c>
    </row>
    <row r="3227" spans="1:16" ht="17" x14ac:dyDescent="0.4">
      <c r="A3227" s="1">
        <v>3226</v>
      </c>
      <c r="B3227" s="21">
        <v>43039</v>
      </c>
      <c r="C3227" s="43">
        <v>2</v>
      </c>
      <c r="D3227" s="22">
        <v>56390</v>
      </c>
      <c r="E3227" s="25">
        <f t="shared" si="611"/>
        <v>52611.5</v>
      </c>
      <c r="F3227" s="25">
        <f t="shared" si="612"/>
        <v>51679.875</v>
      </c>
      <c r="G3227" s="25">
        <f t="shared" si="601"/>
        <v>1.0911404100725863</v>
      </c>
      <c r="H3227" s="25">
        <f t="shared" si="608"/>
        <v>0.99903006100488578</v>
      </c>
      <c r="I3227" s="4">
        <f t="shared" si="602"/>
        <v>56444.74796211785</v>
      </c>
      <c r="J3227" s="25">
        <f t="shared" si="609"/>
        <v>53769.798730502545</v>
      </c>
      <c r="K3227" s="15">
        <f t="shared" si="603"/>
        <v>53717.645305954386</v>
      </c>
      <c r="L3227" s="36">
        <f t="shared" si="604"/>
        <v>2672.3546940456145</v>
      </c>
      <c r="M3227" s="36">
        <f t="shared" si="605"/>
        <v>2672.3546940456145</v>
      </c>
      <c r="N3227" s="36">
        <f t="shared" si="606"/>
        <v>4.739057801109442E-2</v>
      </c>
      <c r="O3227" s="36">
        <f t="shared" si="607"/>
        <v>7141479.6107876301</v>
      </c>
      <c r="P3227" s="35">
        <f t="shared" si="610"/>
        <v>7141479.6107876301</v>
      </c>
    </row>
    <row r="3228" spans="1:16" ht="17" x14ac:dyDescent="0.4">
      <c r="A3228" s="1">
        <v>3227</v>
      </c>
      <c r="B3228" s="21">
        <v>43040</v>
      </c>
      <c r="C3228" s="43">
        <v>3</v>
      </c>
      <c r="D3228" s="22">
        <v>55803</v>
      </c>
      <c r="E3228" s="25">
        <f t="shared" si="611"/>
        <v>50748.25</v>
      </c>
      <c r="F3228" s="25">
        <f t="shared" si="612"/>
        <v>50295.875</v>
      </c>
      <c r="G3228" s="25">
        <f t="shared" si="601"/>
        <v>1.1094945659062498</v>
      </c>
      <c r="H3228" s="25">
        <f t="shared" si="608"/>
        <v>1.0006656594296783</v>
      </c>
      <c r="I3228" s="4">
        <f t="shared" si="602"/>
        <v>55765.878916844704</v>
      </c>
      <c r="J3228" s="25">
        <f t="shared" si="609"/>
        <v>53770.339396565389</v>
      </c>
      <c r="K3228" s="15">
        <f t="shared" si="603"/>
        <v>53806.132130021717</v>
      </c>
      <c r="L3228" s="36">
        <f t="shared" si="604"/>
        <v>1996.8678699782831</v>
      </c>
      <c r="M3228" s="36">
        <f t="shared" si="605"/>
        <v>1996.8678699782831</v>
      </c>
      <c r="N3228" s="36">
        <f t="shared" si="606"/>
        <v>3.5784238660614719E-2</v>
      </c>
      <c r="O3228" s="36">
        <f t="shared" si="607"/>
        <v>3987481.2901516054</v>
      </c>
      <c r="P3228" s="35">
        <f t="shared" si="610"/>
        <v>3987481.2901516054</v>
      </c>
    </row>
    <row r="3229" spans="1:16" ht="17" x14ac:dyDescent="0.4">
      <c r="A3229" s="1">
        <v>3228</v>
      </c>
      <c r="B3229" s="21">
        <v>43041</v>
      </c>
      <c r="C3229" s="43">
        <v>4</v>
      </c>
      <c r="D3229" s="22">
        <v>37505</v>
      </c>
      <c r="E3229" s="25">
        <f t="shared" si="611"/>
        <v>49843.5</v>
      </c>
      <c r="F3229" s="25">
        <f t="shared" si="612"/>
        <v>48771.875</v>
      </c>
      <c r="G3229" s="25">
        <f t="shared" si="601"/>
        <v>0.76898827449221507</v>
      </c>
      <c r="H3229" s="25">
        <f t="shared" si="608"/>
        <v>1.0012225194949984</v>
      </c>
      <c r="I3229" s="4">
        <f t="shared" si="602"/>
        <v>37459.205391142183</v>
      </c>
      <c r="J3229" s="25">
        <f t="shared" si="609"/>
        <v>53770.880062628232</v>
      </c>
      <c r="K3229" s="15">
        <f t="shared" si="603"/>
        <v>53836.616011768019</v>
      </c>
      <c r="L3229" s="36">
        <f t="shared" si="604"/>
        <v>-16331.616011768019</v>
      </c>
      <c r="M3229" s="36">
        <f t="shared" si="605"/>
        <v>16331.616011768019</v>
      </c>
      <c r="N3229" s="36">
        <f t="shared" si="606"/>
        <v>0.43545170008713557</v>
      </c>
      <c r="O3229" s="36">
        <f t="shared" si="607"/>
        <v>266721681.55583754</v>
      </c>
      <c r="P3229" s="35">
        <f t="shared" si="610"/>
        <v>266721681.55583754</v>
      </c>
    </row>
    <row r="3230" spans="1:16" ht="17" x14ac:dyDescent="0.4">
      <c r="A3230" s="1">
        <v>3229</v>
      </c>
      <c r="B3230" s="21">
        <v>43042</v>
      </c>
      <c r="C3230" s="43">
        <v>1</v>
      </c>
      <c r="D3230" s="22">
        <v>49676</v>
      </c>
      <c r="E3230" s="25">
        <f t="shared" si="611"/>
        <v>47700.25</v>
      </c>
      <c r="F3230" s="25">
        <f t="shared" si="612"/>
        <v>46296.125</v>
      </c>
      <c r="G3230" s="25">
        <f t="shared" si="601"/>
        <v>1.0730055701206094</v>
      </c>
      <c r="H3230" s="25">
        <f t="shared" si="608"/>
        <v>0.99908176007043725</v>
      </c>
      <c r="I3230" s="4">
        <f t="shared" si="602"/>
        <v>49721.656410279917</v>
      </c>
      <c r="J3230" s="25">
        <f t="shared" si="609"/>
        <v>53771.420728691075</v>
      </c>
      <c r="K3230" s="15">
        <f t="shared" si="603"/>
        <v>53722.045663108671</v>
      </c>
      <c r="L3230" s="36">
        <f t="shared" si="604"/>
        <v>-4046.0456631086709</v>
      </c>
      <c r="M3230" s="36">
        <f t="shared" si="605"/>
        <v>4046.0456631086709</v>
      </c>
      <c r="N3230" s="36">
        <f t="shared" si="606"/>
        <v>8.1448700843640212E-2</v>
      </c>
      <c r="O3230" s="36">
        <f t="shared" si="607"/>
        <v>16370485.507960483</v>
      </c>
      <c r="P3230" s="35">
        <f t="shared" si="610"/>
        <v>16370485.507960483</v>
      </c>
    </row>
    <row r="3231" spans="1:16" ht="17" x14ac:dyDescent="0.4">
      <c r="A3231" s="1">
        <v>3230</v>
      </c>
      <c r="B3231" s="21">
        <v>43043</v>
      </c>
      <c r="C3231" s="43">
        <v>2</v>
      </c>
      <c r="D3231" s="22">
        <v>47817</v>
      </c>
      <c r="E3231" s="25">
        <f t="shared" si="611"/>
        <v>44892</v>
      </c>
      <c r="F3231" s="25">
        <f t="shared" si="612"/>
        <v>46868.25</v>
      </c>
      <c r="G3231" s="25">
        <f t="shared" si="601"/>
        <v>1.0202429149797572</v>
      </c>
      <c r="H3231" s="25">
        <f t="shared" si="608"/>
        <v>0.99903006100488578</v>
      </c>
      <c r="I3231" s="4">
        <f t="shared" si="602"/>
        <v>47863.424601961153</v>
      </c>
      <c r="J3231" s="25">
        <f t="shared" si="609"/>
        <v>53771.961394753926</v>
      </c>
      <c r="K3231" s="15">
        <f t="shared" si="603"/>
        <v>53719.805872553377</v>
      </c>
      <c r="L3231" s="36">
        <f t="shared" si="604"/>
        <v>-5902.8058725533774</v>
      </c>
      <c r="M3231" s="36">
        <f t="shared" si="605"/>
        <v>5902.8058725533774</v>
      </c>
      <c r="N3231" s="36">
        <f t="shared" si="606"/>
        <v>0.12344575930220167</v>
      </c>
      <c r="O3231" s="36">
        <f t="shared" si="607"/>
        <v>34843117.169050641</v>
      </c>
      <c r="P3231" s="35">
        <f t="shared" si="610"/>
        <v>34843117.169050641</v>
      </c>
    </row>
    <row r="3232" spans="1:16" ht="17" x14ac:dyDescent="0.4">
      <c r="A3232" s="1">
        <v>3231</v>
      </c>
      <c r="B3232" s="21">
        <v>43044</v>
      </c>
      <c r="C3232" s="43">
        <v>3</v>
      </c>
      <c r="D3232" s="22">
        <v>44570</v>
      </c>
      <c r="E3232" s="25">
        <f t="shared" si="611"/>
        <v>48844.5</v>
      </c>
      <c r="F3232" s="25">
        <f t="shared" si="612"/>
        <v>49656.25</v>
      </c>
      <c r="G3232" s="25">
        <f t="shared" si="601"/>
        <v>0.89757079924480809</v>
      </c>
      <c r="H3232" s="25">
        <f t="shared" si="608"/>
        <v>1.0006656594296783</v>
      </c>
      <c r="I3232" s="4">
        <f t="shared" si="602"/>
        <v>44540.351295159191</v>
      </c>
      <c r="J3232" s="25">
        <f t="shared" si="609"/>
        <v>53772.502060816769</v>
      </c>
      <c r="K3232" s="15">
        <f t="shared" si="603"/>
        <v>53808.296233870948</v>
      </c>
      <c r="L3232" s="36">
        <f t="shared" si="604"/>
        <v>-9238.2962338709476</v>
      </c>
      <c r="M3232" s="36">
        <f t="shared" si="605"/>
        <v>9238.2962338709476</v>
      </c>
      <c r="N3232" s="36">
        <f t="shared" si="606"/>
        <v>0.20727611025063827</v>
      </c>
      <c r="O3232" s="36">
        <f t="shared" si="607"/>
        <v>85346117.304754138</v>
      </c>
      <c r="P3232" s="35">
        <f t="shared" si="610"/>
        <v>85346117.304754138</v>
      </c>
    </row>
    <row r="3233" spans="1:16" ht="17" x14ac:dyDescent="0.4">
      <c r="A3233" s="1">
        <v>3232</v>
      </c>
      <c r="B3233" s="21">
        <v>43045</v>
      </c>
      <c r="C3233" s="43">
        <v>4</v>
      </c>
      <c r="D3233" s="22">
        <v>53315</v>
      </c>
      <c r="E3233" s="25">
        <f t="shared" si="611"/>
        <v>50468</v>
      </c>
      <c r="F3233" s="25">
        <f t="shared" si="612"/>
        <v>51719.125</v>
      </c>
      <c r="G3233" s="25">
        <f t="shared" si="601"/>
        <v>1.0308565738496156</v>
      </c>
      <c r="H3233" s="25">
        <f t="shared" si="608"/>
        <v>1.0012225194949984</v>
      </c>
      <c r="I3233" s="4">
        <f t="shared" si="602"/>
        <v>53249.900957972146</v>
      </c>
      <c r="J3233" s="25">
        <f t="shared" si="609"/>
        <v>53773.042726879612</v>
      </c>
      <c r="K3233" s="15">
        <f t="shared" si="603"/>
        <v>53838.781319918606</v>
      </c>
      <c r="L3233" s="36">
        <f t="shared" si="604"/>
        <v>-523.78131991860573</v>
      </c>
      <c r="M3233" s="36">
        <f t="shared" si="605"/>
        <v>523.78131991860573</v>
      </c>
      <c r="N3233" s="36">
        <f t="shared" si="606"/>
        <v>9.8242768436388583E-3</v>
      </c>
      <c r="O3233" s="36">
        <f t="shared" si="607"/>
        <v>274346.87109567679</v>
      </c>
      <c r="P3233" s="35">
        <f t="shared" si="610"/>
        <v>274346.87109567679</v>
      </c>
    </row>
    <row r="3234" spans="1:16" ht="17" x14ac:dyDescent="0.4">
      <c r="A3234" s="1">
        <v>3233</v>
      </c>
      <c r="B3234" s="21">
        <v>43046</v>
      </c>
      <c r="C3234" s="43">
        <v>1</v>
      </c>
      <c r="D3234" s="22">
        <v>56170</v>
      </c>
      <c r="E3234" s="25">
        <f t="shared" si="611"/>
        <v>52970.25</v>
      </c>
      <c r="F3234" s="25">
        <f t="shared" si="612"/>
        <v>53156</v>
      </c>
      <c r="G3234" s="25">
        <f t="shared" si="601"/>
        <v>1.0567010309278351</v>
      </c>
      <c r="H3234" s="25">
        <f t="shared" si="608"/>
        <v>0.99908176007043725</v>
      </c>
      <c r="I3234" s="4">
        <f t="shared" si="602"/>
        <v>56221.624940925656</v>
      </c>
      <c r="J3234" s="25">
        <f t="shared" si="609"/>
        <v>53773.583392942455</v>
      </c>
      <c r="K3234" s="15">
        <f t="shared" si="603"/>
        <v>53724.206341515383</v>
      </c>
      <c r="L3234" s="36">
        <f t="shared" si="604"/>
        <v>2445.7936584846175</v>
      </c>
      <c r="M3234" s="36">
        <f t="shared" si="605"/>
        <v>2445.7936584846175</v>
      </c>
      <c r="N3234" s="36">
        <f t="shared" si="606"/>
        <v>4.3542703551444142E-2</v>
      </c>
      <c r="O3234" s="36">
        <f t="shared" si="607"/>
        <v>5981906.6198835699</v>
      </c>
      <c r="P3234" s="35">
        <f t="shared" si="610"/>
        <v>5981906.6198835699</v>
      </c>
    </row>
    <row r="3235" spans="1:16" ht="17" x14ac:dyDescent="0.4">
      <c r="A3235" s="1">
        <v>3234</v>
      </c>
      <c r="B3235" s="21">
        <v>43047</v>
      </c>
      <c r="C3235" s="43">
        <v>2</v>
      </c>
      <c r="D3235" s="22">
        <v>57826</v>
      </c>
      <c r="E3235" s="25">
        <f t="shared" si="611"/>
        <v>53341.75</v>
      </c>
      <c r="F3235" s="25">
        <f t="shared" si="612"/>
        <v>53693.75</v>
      </c>
      <c r="G3235" s="25">
        <f t="shared" si="601"/>
        <v>1.0769596088930276</v>
      </c>
      <c r="H3235" s="25">
        <f t="shared" si="608"/>
        <v>0.99903006100488578</v>
      </c>
      <c r="I3235" s="4">
        <f t="shared" si="602"/>
        <v>57882.142146788916</v>
      </c>
      <c r="J3235" s="25">
        <f t="shared" si="609"/>
        <v>53774.124059005298</v>
      </c>
      <c r="K3235" s="15">
        <f t="shared" si="603"/>
        <v>53721.966439152362</v>
      </c>
      <c r="L3235" s="36">
        <f t="shared" si="604"/>
        <v>4104.033560847638</v>
      </c>
      <c r="M3235" s="36">
        <f t="shared" si="605"/>
        <v>4104.033560847638</v>
      </c>
      <c r="N3235" s="36">
        <f t="shared" si="606"/>
        <v>7.09721156719752E-2</v>
      </c>
      <c r="O3235" s="36">
        <f t="shared" si="607"/>
        <v>16843091.468563743</v>
      </c>
      <c r="P3235" s="35">
        <f t="shared" si="610"/>
        <v>16843091.468563743</v>
      </c>
    </row>
    <row r="3236" spans="1:16" ht="17" x14ac:dyDescent="0.4">
      <c r="A3236" s="1">
        <v>3235</v>
      </c>
      <c r="B3236" s="21">
        <v>43048</v>
      </c>
      <c r="C3236" s="43">
        <v>3</v>
      </c>
      <c r="D3236" s="22">
        <v>46056</v>
      </c>
      <c r="E3236" s="25">
        <f t="shared" si="611"/>
        <v>54045.75</v>
      </c>
      <c r="F3236" s="25">
        <f t="shared" si="612"/>
        <v>53281.375</v>
      </c>
      <c r="G3236" s="25">
        <f t="shared" si="601"/>
        <v>0.86439210699798941</v>
      </c>
      <c r="H3236" s="25">
        <f t="shared" si="608"/>
        <v>1.0006656594296783</v>
      </c>
      <c r="I3236" s="4">
        <f t="shared" si="602"/>
        <v>46025.362783258955</v>
      </c>
      <c r="J3236" s="25">
        <f t="shared" si="609"/>
        <v>53774.664725068142</v>
      </c>
      <c r="K3236" s="15">
        <f t="shared" si="603"/>
        <v>53810.460337720171</v>
      </c>
      <c r="L3236" s="36">
        <f t="shared" si="604"/>
        <v>-7754.4603377201711</v>
      </c>
      <c r="M3236" s="36">
        <f t="shared" si="605"/>
        <v>7754.4603377201711</v>
      </c>
      <c r="N3236" s="36">
        <f t="shared" si="606"/>
        <v>0.16837025225204472</v>
      </c>
      <c r="O3236" s="36">
        <f t="shared" si="607"/>
        <v>60131655.129275233</v>
      </c>
      <c r="P3236" s="35">
        <f t="shared" si="610"/>
        <v>60131655.129275233</v>
      </c>
    </row>
    <row r="3237" spans="1:16" ht="17" x14ac:dyDescent="0.4">
      <c r="A3237" s="1">
        <v>3236</v>
      </c>
      <c r="B3237" s="21">
        <v>43049</v>
      </c>
      <c r="C3237" s="43">
        <v>4</v>
      </c>
      <c r="D3237" s="22">
        <v>56131</v>
      </c>
      <c r="E3237" s="25">
        <f t="shared" si="611"/>
        <v>52517</v>
      </c>
      <c r="F3237" s="25">
        <f t="shared" si="612"/>
        <v>51139.5</v>
      </c>
      <c r="G3237" s="25">
        <f t="shared" si="601"/>
        <v>1.0976055690806519</v>
      </c>
      <c r="H3237" s="25">
        <f t="shared" si="608"/>
        <v>1.0012225194949984</v>
      </c>
      <c r="I3237" s="4">
        <f t="shared" si="602"/>
        <v>56062.462546599163</v>
      </c>
      <c r="J3237" s="25">
        <f t="shared" si="609"/>
        <v>53775.205391130992</v>
      </c>
      <c r="K3237" s="15">
        <f t="shared" si="603"/>
        <v>53840.946628069192</v>
      </c>
      <c r="L3237" s="36">
        <f t="shared" si="604"/>
        <v>2290.0533719308078</v>
      </c>
      <c r="M3237" s="36">
        <f t="shared" si="605"/>
        <v>2290.0533719308078</v>
      </c>
      <c r="N3237" s="36">
        <f t="shared" si="606"/>
        <v>4.0798371166214889E-2</v>
      </c>
      <c r="O3237" s="36">
        <f t="shared" si="607"/>
        <v>5244344.4462916628</v>
      </c>
      <c r="P3237" s="35">
        <f t="shared" si="610"/>
        <v>5244344.4462916628</v>
      </c>
    </row>
    <row r="3238" spans="1:16" ht="17" x14ac:dyDescent="0.4">
      <c r="A3238" s="1">
        <v>3237</v>
      </c>
      <c r="B3238" s="21">
        <v>43050</v>
      </c>
      <c r="C3238" s="43">
        <v>1</v>
      </c>
      <c r="D3238" s="22">
        <v>50055</v>
      </c>
      <c r="E3238" s="25">
        <f t="shared" si="611"/>
        <v>49762</v>
      </c>
      <c r="F3238" s="25">
        <f t="shared" si="612"/>
        <v>51081.875</v>
      </c>
      <c r="G3238" s="25">
        <f t="shared" si="601"/>
        <v>0.97989746852479476</v>
      </c>
      <c r="H3238" s="25">
        <f t="shared" si="608"/>
        <v>0.99908176007043725</v>
      </c>
      <c r="I3238" s="4">
        <f t="shared" si="602"/>
        <v>50101.004743066296</v>
      </c>
      <c r="J3238" s="25">
        <f t="shared" si="609"/>
        <v>53775.746057193835</v>
      </c>
      <c r="K3238" s="15">
        <f t="shared" si="603"/>
        <v>53726.367019922094</v>
      </c>
      <c r="L3238" s="36">
        <f t="shared" si="604"/>
        <v>-3671.3670199220942</v>
      </c>
      <c r="M3238" s="36">
        <f t="shared" si="605"/>
        <v>3671.3670199220942</v>
      </c>
      <c r="N3238" s="36">
        <f t="shared" si="606"/>
        <v>7.3346659073461079E-2</v>
      </c>
      <c r="O3238" s="36">
        <f t="shared" si="607"/>
        <v>13478935.794971639</v>
      </c>
      <c r="P3238" s="35">
        <f t="shared" si="610"/>
        <v>13478935.794971639</v>
      </c>
    </row>
    <row r="3239" spans="1:16" ht="17" x14ac:dyDescent="0.4">
      <c r="A3239" s="1">
        <v>3238</v>
      </c>
      <c r="B3239" s="21">
        <v>43051</v>
      </c>
      <c r="C3239" s="43">
        <v>2</v>
      </c>
      <c r="D3239" s="22">
        <v>46806</v>
      </c>
      <c r="E3239" s="25">
        <f t="shared" si="611"/>
        <v>52401.75</v>
      </c>
      <c r="F3239" s="25">
        <f t="shared" si="612"/>
        <v>52582.125</v>
      </c>
      <c r="G3239" s="25">
        <f t="shared" si="601"/>
        <v>0.89015040757671926</v>
      </c>
      <c r="H3239" s="25">
        <f t="shared" si="608"/>
        <v>0.99903006100488578</v>
      </c>
      <c r="I3239" s="4">
        <f t="shared" si="602"/>
        <v>46851.443041583407</v>
      </c>
      <c r="J3239" s="25">
        <f t="shared" si="609"/>
        <v>53776.286723256679</v>
      </c>
      <c r="K3239" s="15">
        <f t="shared" si="603"/>
        <v>53724.127005751347</v>
      </c>
      <c r="L3239" s="36">
        <f t="shared" si="604"/>
        <v>-6918.1270057513466</v>
      </c>
      <c r="M3239" s="36">
        <f t="shared" si="605"/>
        <v>6918.1270057513466</v>
      </c>
      <c r="N3239" s="36">
        <f t="shared" si="606"/>
        <v>0.14780427735229129</v>
      </c>
      <c r="O3239" s="36">
        <f t="shared" si="607"/>
        <v>47860481.267706089</v>
      </c>
      <c r="P3239" s="35">
        <f t="shared" si="610"/>
        <v>47860481.267706089</v>
      </c>
    </row>
    <row r="3240" spans="1:16" ht="17" x14ac:dyDescent="0.4">
      <c r="A3240" s="1">
        <v>3239</v>
      </c>
      <c r="B3240" s="21">
        <v>43052</v>
      </c>
      <c r="C3240" s="43">
        <v>3</v>
      </c>
      <c r="D3240" s="22">
        <v>56615</v>
      </c>
      <c r="E3240" s="25">
        <f t="shared" si="611"/>
        <v>52762.5</v>
      </c>
      <c r="F3240" s="25">
        <f t="shared" si="612"/>
        <v>52915.25</v>
      </c>
      <c r="G3240" s="25">
        <f t="shared" si="601"/>
        <v>1.0699184072644465</v>
      </c>
      <c r="H3240" s="25">
        <f t="shared" si="608"/>
        <v>1.0006656594296783</v>
      </c>
      <c r="I3240" s="4">
        <f t="shared" si="602"/>
        <v>56577.33876094767</v>
      </c>
      <c r="J3240" s="25">
        <f t="shared" si="609"/>
        <v>53776.827389319522</v>
      </c>
      <c r="K3240" s="15">
        <f t="shared" si="603"/>
        <v>53812.624441569409</v>
      </c>
      <c r="L3240" s="36">
        <f t="shared" si="604"/>
        <v>2802.3755584305909</v>
      </c>
      <c r="M3240" s="36">
        <f t="shared" si="605"/>
        <v>2802.3755584305909</v>
      </c>
      <c r="N3240" s="36">
        <f t="shared" si="606"/>
        <v>4.9498817600116415E-2</v>
      </c>
      <c r="O3240" s="36">
        <f t="shared" si="607"/>
        <v>7853308.7704891665</v>
      </c>
      <c r="P3240" s="35">
        <f t="shared" si="610"/>
        <v>7853308.7704891665</v>
      </c>
    </row>
    <row r="3241" spans="1:16" ht="17" x14ac:dyDescent="0.4">
      <c r="A3241" s="1">
        <v>3240</v>
      </c>
      <c r="B3241" s="21">
        <v>43053</v>
      </c>
      <c r="C3241" s="43">
        <v>4</v>
      </c>
      <c r="D3241" s="22">
        <v>57574</v>
      </c>
      <c r="E3241" s="25">
        <f t="shared" si="611"/>
        <v>53068</v>
      </c>
      <c r="F3241" s="25">
        <f t="shared" si="612"/>
        <v>52761.25</v>
      </c>
      <c r="G3241" s="25">
        <f t="shared" si="601"/>
        <v>1.0912175128527091</v>
      </c>
      <c r="H3241" s="25">
        <f t="shared" si="608"/>
        <v>1.0012225194949984</v>
      </c>
      <c r="I3241" s="4">
        <f t="shared" si="602"/>
        <v>57503.700604975864</v>
      </c>
      <c r="J3241" s="25">
        <f t="shared" si="609"/>
        <v>53777.368055382365</v>
      </c>
      <c r="K3241" s="15">
        <f t="shared" si="603"/>
        <v>53843.111936219771</v>
      </c>
      <c r="L3241" s="36">
        <f t="shared" si="604"/>
        <v>3730.8880637802285</v>
      </c>
      <c r="M3241" s="36">
        <f t="shared" si="605"/>
        <v>3730.8880637802285</v>
      </c>
      <c r="N3241" s="36">
        <f t="shared" si="606"/>
        <v>6.4801612946472867E-2</v>
      </c>
      <c r="O3241" s="36">
        <f t="shared" si="607"/>
        <v>13919525.744457783</v>
      </c>
      <c r="P3241" s="35">
        <f t="shared" si="610"/>
        <v>13919525.744457783</v>
      </c>
    </row>
    <row r="3242" spans="1:16" ht="17" x14ac:dyDescent="0.4">
      <c r="A3242" s="1">
        <v>3241</v>
      </c>
      <c r="B3242" s="21">
        <v>43054</v>
      </c>
      <c r="C3242" s="43">
        <v>1</v>
      </c>
      <c r="D3242" s="22">
        <v>51277</v>
      </c>
      <c r="E3242" s="25">
        <f t="shared" si="611"/>
        <v>52454.5</v>
      </c>
      <c r="F3242" s="25">
        <f t="shared" si="612"/>
        <v>52351.875</v>
      </c>
      <c r="G3242" s="25">
        <f t="shared" si="601"/>
        <v>0.97946826164296885</v>
      </c>
      <c r="H3242" s="25">
        <f t="shared" si="608"/>
        <v>0.99908176007043725</v>
      </c>
      <c r="I3242" s="4">
        <f t="shared" si="602"/>
        <v>51324.127863554299</v>
      </c>
      <c r="J3242" s="25">
        <f t="shared" si="609"/>
        <v>53777.908721445208</v>
      </c>
      <c r="K3242" s="15">
        <f t="shared" si="603"/>
        <v>53728.527698328799</v>
      </c>
      <c r="L3242" s="36">
        <f t="shared" si="604"/>
        <v>-2451.5276983287986</v>
      </c>
      <c r="M3242" s="36">
        <f t="shared" si="605"/>
        <v>2451.5276983287986</v>
      </c>
      <c r="N3242" s="36">
        <f t="shared" si="606"/>
        <v>4.7809499353097855E-2</v>
      </c>
      <c r="O3242" s="36">
        <f t="shared" si="607"/>
        <v>6009988.0556732966</v>
      </c>
      <c r="P3242" s="35">
        <f t="shared" si="610"/>
        <v>6009988.0556732966</v>
      </c>
    </row>
    <row r="3243" spans="1:16" ht="17" x14ac:dyDescent="0.4">
      <c r="A3243" s="1">
        <v>3242</v>
      </c>
      <c r="B3243" s="21">
        <v>43055</v>
      </c>
      <c r="C3243" s="43">
        <v>2</v>
      </c>
      <c r="D3243" s="22">
        <v>44352</v>
      </c>
      <c r="E3243" s="25">
        <f t="shared" si="611"/>
        <v>52249.25</v>
      </c>
      <c r="F3243" s="25">
        <f t="shared" si="612"/>
        <v>51289.125</v>
      </c>
      <c r="G3243" s="25">
        <f t="shared" si="601"/>
        <v>0.86474471927528496</v>
      </c>
      <c r="H3243" s="25">
        <f t="shared" si="608"/>
        <v>0.99903006100488578</v>
      </c>
      <c r="I3243" s="4">
        <f t="shared" si="602"/>
        <v>44395.060500369764</v>
      </c>
      <c r="J3243" s="25">
        <f t="shared" si="609"/>
        <v>53778.449387508059</v>
      </c>
      <c r="K3243" s="15">
        <f t="shared" si="603"/>
        <v>53726.287572350338</v>
      </c>
      <c r="L3243" s="36">
        <f t="shared" si="604"/>
        <v>-9374.2875723503385</v>
      </c>
      <c r="M3243" s="36">
        <f t="shared" si="605"/>
        <v>9374.2875723503385</v>
      </c>
      <c r="N3243" s="36">
        <f t="shared" si="606"/>
        <v>0.211361101468938</v>
      </c>
      <c r="O3243" s="36">
        <f t="shared" si="607"/>
        <v>87877267.489122003</v>
      </c>
      <c r="P3243" s="35">
        <f t="shared" si="610"/>
        <v>87877267.489122003</v>
      </c>
    </row>
    <row r="3244" spans="1:16" ht="17" x14ac:dyDescent="0.4">
      <c r="A3244" s="1">
        <v>3243</v>
      </c>
      <c r="B3244" s="21">
        <v>43056</v>
      </c>
      <c r="C3244" s="43">
        <v>3</v>
      </c>
      <c r="D3244" s="22">
        <v>55794</v>
      </c>
      <c r="E3244" s="25">
        <f t="shared" si="611"/>
        <v>50329</v>
      </c>
      <c r="F3244" s="25">
        <f t="shared" si="612"/>
        <v>49649.375</v>
      </c>
      <c r="G3244" s="25">
        <f t="shared" si="601"/>
        <v>1.1237603695917622</v>
      </c>
      <c r="H3244" s="25">
        <f t="shared" si="608"/>
        <v>1.0006656594296783</v>
      </c>
      <c r="I3244" s="4">
        <f t="shared" si="602"/>
        <v>55756.8849037943</v>
      </c>
      <c r="J3244" s="25">
        <f t="shared" si="609"/>
        <v>53778.990053570902</v>
      </c>
      <c r="K3244" s="15">
        <f t="shared" si="603"/>
        <v>53814.78854541864</v>
      </c>
      <c r="L3244" s="36">
        <f t="shared" si="604"/>
        <v>1979.2114545813602</v>
      </c>
      <c r="M3244" s="36">
        <f t="shared" si="605"/>
        <v>1979.2114545813602</v>
      </c>
      <c r="N3244" s="36">
        <f t="shared" si="606"/>
        <v>3.5473553690026888E-2</v>
      </c>
      <c r="O3244" s="36">
        <f t="shared" si="607"/>
        <v>3917277.9819460637</v>
      </c>
      <c r="P3244" s="35">
        <f t="shared" si="610"/>
        <v>3917277.9819460637</v>
      </c>
    </row>
    <row r="3245" spans="1:16" ht="17" x14ac:dyDescent="0.4">
      <c r="A3245" s="1">
        <v>3244</v>
      </c>
      <c r="B3245" s="21">
        <v>43057</v>
      </c>
      <c r="C3245" s="43">
        <v>4</v>
      </c>
      <c r="D3245" s="22">
        <v>49893</v>
      </c>
      <c r="E3245" s="25">
        <f t="shared" si="611"/>
        <v>48969.75</v>
      </c>
      <c r="F3245" s="25">
        <f t="shared" si="612"/>
        <v>50340.875</v>
      </c>
      <c r="G3245" s="25">
        <f t="shared" ref="G3245:G3308" si="613">D3245/F3245</f>
        <v>0.99110315424592843</v>
      </c>
      <c r="H3245" s="25">
        <f t="shared" si="608"/>
        <v>1.0012225194949984</v>
      </c>
      <c r="I3245" s="4">
        <f t="shared" ref="I3245:I3308" si="614">D3245/H3245</f>
        <v>49832.079311565307</v>
      </c>
      <c r="J3245" s="25">
        <f t="shared" si="609"/>
        <v>53779.530719633745</v>
      </c>
      <c r="K3245" s="15">
        <f t="shared" ref="K3245:K3308" si="615">H3245*J3245</f>
        <v>53845.277244370365</v>
      </c>
      <c r="L3245" s="36">
        <f t="shared" ref="L3245:L3308" si="616">D3245-K3245</f>
        <v>-3952.2772443703652</v>
      </c>
      <c r="M3245" s="36">
        <f t="shared" ref="M3245:M3308" si="617">ABS(L3245)</f>
        <v>3952.2772443703652</v>
      </c>
      <c r="N3245" s="36">
        <f t="shared" ref="N3245:N3308" si="618">M3245/D3245</f>
        <v>7.9215065126778617E-2</v>
      </c>
      <c r="O3245" s="36">
        <f t="shared" ref="O3245:O3308" si="619">L3245^2</f>
        <v>15620495.416367808</v>
      </c>
      <c r="P3245" s="35">
        <f t="shared" si="610"/>
        <v>15620495.416367808</v>
      </c>
    </row>
    <row r="3246" spans="1:16" ht="17" x14ac:dyDescent="0.4">
      <c r="A3246" s="1">
        <v>3245</v>
      </c>
      <c r="B3246" s="21">
        <v>43058</v>
      </c>
      <c r="C3246" s="43">
        <v>1</v>
      </c>
      <c r="D3246" s="22">
        <v>45840</v>
      </c>
      <c r="E3246" s="25">
        <f t="shared" si="611"/>
        <v>51712</v>
      </c>
      <c r="F3246" s="25">
        <f t="shared" si="612"/>
        <v>51863.75</v>
      </c>
      <c r="G3246" s="25">
        <f t="shared" si="613"/>
        <v>0.88385432985466728</v>
      </c>
      <c r="H3246" s="25">
        <f t="shared" si="608"/>
        <v>0.99908176007043725</v>
      </c>
      <c r="I3246" s="4">
        <f t="shared" si="614"/>
        <v>45882.130804558168</v>
      </c>
      <c r="J3246" s="25">
        <f t="shared" si="609"/>
        <v>53780.071385696589</v>
      </c>
      <c r="K3246" s="15">
        <f t="shared" si="615"/>
        <v>53730.68837673551</v>
      </c>
      <c r="L3246" s="36">
        <f t="shared" si="616"/>
        <v>-7890.6883767355102</v>
      </c>
      <c r="M3246" s="36">
        <f t="shared" si="617"/>
        <v>7890.6883767355102</v>
      </c>
      <c r="N3246" s="36">
        <f t="shared" si="618"/>
        <v>0.17213543579265947</v>
      </c>
      <c r="O3246" s="36">
        <f t="shared" si="619"/>
        <v>62262963.058748879</v>
      </c>
      <c r="P3246" s="35">
        <f t="shared" si="610"/>
        <v>62262963.058748879</v>
      </c>
    </row>
    <row r="3247" spans="1:16" ht="17" x14ac:dyDescent="0.4">
      <c r="A3247" s="1">
        <v>3246</v>
      </c>
      <c r="B3247" s="21">
        <v>43059</v>
      </c>
      <c r="C3247" s="43">
        <v>2</v>
      </c>
      <c r="D3247" s="22">
        <v>55321</v>
      </c>
      <c r="E3247" s="25">
        <f t="shared" si="611"/>
        <v>52015.5</v>
      </c>
      <c r="F3247" s="25">
        <f t="shared" si="612"/>
        <v>52934.125</v>
      </c>
      <c r="G3247" s="25">
        <f t="shared" si="613"/>
        <v>1.0450914225936483</v>
      </c>
      <c r="H3247" s="25">
        <f t="shared" si="608"/>
        <v>0.99903006100488578</v>
      </c>
      <c r="I3247" s="4">
        <f t="shared" si="614"/>
        <v>55374.710090660075</v>
      </c>
      <c r="J3247" s="25">
        <f t="shared" si="609"/>
        <v>53780.612051759432</v>
      </c>
      <c r="K3247" s="15">
        <f t="shared" si="615"/>
        <v>53728.448138949323</v>
      </c>
      <c r="L3247" s="36">
        <f t="shared" si="616"/>
        <v>1592.551861050677</v>
      </c>
      <c r="M3247" s="36">
        <f t="shared" si="617"/>
        <v>1592.551861050677</v>
      </c>
      <c r="N3247" s="36">
        <f t="shared" si="618"/>
        <v>2.8787474215048119E-2</v>
      </c>
      <c r="O3247" s="36">
        <f t="shared" si="619"/>
        <v>2536221.4301359747</v>
      </c>
      <c r="P3247" s="35">
        <f t="shared" si="610"/>
        <v>2536221.4301359747</v>
      </c>
    </row>
    <row r="3248" spans="1:16" ht="17" x14ac:dyDescent="0.4">
      <c r="A3248" s="1">
        <v>3247</v>
      </c>
      <c r="B3248" s="21">
        <v>43060</v>
      </c>
      <c r="C3248" s="43">
        <v>3</v>
      </c>
      <c r="D3248" s="22">
        <v>57008</v>
      </c>
      <c r="E3248" s="25">
        <f t="shared" si="611"/>
        <v>53852.75</v>
      </c>
      <c r="F3248" s="25">
        <f t="shared" si="612"/>
        <v>53858.125</v>
      </c>
      <c r="G3248" s="25">
        <f t="shared" si="613"/>
        <v>1.0584846761746718</v>
      </c>
      <c r="H3248" s="25">
        <f t="shared" si="608"/>
        <v>1.0006656594296783</v>
      </c>
      <c r="I3248" s="4">
        <f t="shared" si="614"/>
        <v>56970.077330815242</v>
      </c>
      <c r="J3248" s="25">
        <f t="shared" si="609"/>
        <v>53781.152717822282</v>
      </c>
      <c r="K3248" s="15">
        <f t="shared" si="615"/>
        <v>53816.952649267871</v>
      </c>
      <c r="L3248" s="36">
        <f t="shared" si="616"/>
        <v>3191.0473507321294</v>
      </c>
      <c r="M3248" s="36">
        <f t="shared" si="617"/>
        <v>3191.0473507321294</v>
      </c>
      <c r="N3248" s="36">
        <f t="shared" si="618"/>
        <v>5.5975430654156076E-2</v>
      </c>
      <c r="O3248" s="36">
        <f t="shared" si="619"/>
        <v>10182783.194614543</v>
      </c>
      <c r="P3248" s="35">
        <f t="shared" si="610"/>
        <v>10182783.194614543</v>
      </c>
    </row>
    <row r="3249" spans="1:16" ht="17" x14ac:dyDescent="0.4">
      <c r="A3249" s="1">
        <v>3248</v>
      </c>
      <c r="B3249" s="21">
        <v>43061</v>
      </c>
      <c r="C3249" s="43">
        <v>4</v>
      </c>
      <c r="D3249" s="22">
        <v>57242</v>
      </c>
      <c r="E3249" s="25">
        <f t="shared" si="611"/>
        <v>53863.5</v>
      </c>
      <c r="F3249" s="25">
        <f t="shared" si="612"/>
        <v>54063.625</v>
      </c>
      <c r="G3249" s="25">
        <f t="shared" si="613"/>
        <v>1.0587895280791846</v>
      </c>
      <c r="H3249" s="25">
        <f t="shared" si="608"/>
        <v>1.0012225194949984</v>
      </c>
      <c r="I3249" s="4">
        <f t="shared" si="614"/>
        <v>57172.105985862167</v>
      </c>
      <c r="J3249" s="25">
        <f t="shared" si="609"/>
        <v>53781.693383885126</v>
      </c>
      <c r="K3249" s="15">
        <f t="shared" si="615"/>
        <v>53847.442552520952</v>
      </c>
      <c r="L3249" s="36">
        <f t="shared" si="616"/>
        <v>3394.5574474790483</v>
      </c>
      <c r="M3249" s="36">
        <f t="shared" si="617"/>
        <v>3394.5574474790483</v>
      </c>
      <c r="N3249" s="36">
        <f t="shared" si="618"/>
        <v>5.9301866592345626E-2</v>
      </c>
      <c r="O3249" s="36">
        <f t="shared" si="619"/>
        <v>11523020.264235472</v>
      </c>
      <c r="P3249" s="35">
        <f t="shared" si="610"/>
        <v>11523020.264235472</v>
      </c>
    </row>
    <row r="3250" spans="1:16" ht="17" x14ac:dyDescent="0.4">
      <c r="A3250" s="1">
        <v>3249</v>
      </c>
      <c r="B3250" s="21">
        <v>43062</v>
      </c>
      <c r="C3250" s="43">
        <v>1</v>
      </c>
      <c r="D3250" s="22">
        <v>45883</v>
      </c>
      <c r="E3250" s="25">
        <f t="shared" si="611"/>
        <v>54263.75</v>
      </c>
      <c r="F3250" s="25">
        <f t="shared" si="612"/>
        <v>53443</v>
      </c>
      <c r="G3250" s="25">
        <f t="shared" si="613"/>
        <v>0.8585408753251127</v>
      </c>
      <c r="H3250" s="25">
        <f t="shared" si="608"/>
        <v>0.99908176007043725</v>
      </c>
      <c r="I3250" s="4">
        <f t="shared" si="614"/>
        <v>45925.170325164538</v>
      </c>
      <c r="J3250" s="25">
        <f t="shared" si="609"/>
        <v>53782.234049947969</v>
      </c>
      <c r="K3250" s="15">
        <f t="shared" si="615"/>
        <v>53732.849055142215</v>
      </c>
      <c r="L3250" s="36">
        <f t="shared" si="616"/>
        <v>-7849.8490551422146</v>
      </c>
      <c r="M3250" s="36">
        <f t="shared" si="617"/>
        <v>7849.8490551422146</v>
      </c>
      <c r="N3250" s="36">
        <f t="shared" si="618"/>
        <v>0.17108404104226435</v>
      </c>
      <c r="O3250" s="36">
        <f t="shared" si="619"/>
        <v>61620130.188517123</v>
      </c>
      <c r="P3250" s="35">
        <f t="shared" si="610"/>
        <v>61620130.188517123</v>
      </c>
    </row>
    <row r="3251" spans="1:16" ht="17" x14ac:dyDescent="0.4">
      <c r="A3251" s="1">
        <v>3250</v>
      </c>
      <c r="B3251" s="21">
        <v>43063</v>
      </c>
      <c r="C3251" s="43">
        <v>2</v>
      </c>
      <c r="D3251" s="22">
        <v>56922</v>
      </c>
      <c r="E3251" s="25">
        <f t="shared" si="611"/>
        <v>52622.25</v>
      </c>
      <c r="F3251" s="25">
        <f t="shared" si="612"/>
        <v>51274.5</v>
      </c>
      <c r="G3251" s="25">
        <f t="shared" si="613"/>
        <v>1.1101424684784835</v>
      </c>
      <c r="H3251" s="25">
        <f t="shared" si="608"/>
        <v>0.99903006100488578</v>
      </c>
      <c r="I3251" s="4">
        <f t="shared" si="614"/>
        <v>56977.264470645016</v>
      </c>
      <c r="J3251" s="25">
        <f t="shared" si="609"/>
        <v>53782.774716010812</v>
      </c>
      <c r="K3251" s="15">
        <f t="shared" si="615"/>
        <v>53730.608705548308</v>
      </c>
      <c r="L3251" s="36">
        <f t="shared" si="616"/>
        <v>3191.3912944516924</v>
      </c>
      <c r="M3251" s="36">
        <f t="shared" si="617"/>
        <v>3191.3912944516924</v>
      </c>
      <c r="N3251" s="36">
        <f t="shared" si="618"/>
        <v>5.6066042908746921E-2</v>
      </c>
      <c r="O3251" s="36">
        <f t="shared" si="619"/>
        <v>10184978.394302048</v>
      </c>
      <c r="P3251" s="35">
        <f t="shared" si="610"/>
        <v>10184978.394302048</v>
      </c>
    </row>
    <row r="3252" spans="1:16" ht="17" x14ac:dyDescent="0.4">
      <c r="A3252" s="1">
        <v>3251</v>
      </c>
      <c r="B3252" s="21">
        <v>43064</v>
      </c>
      <c r="C3252" s="43">
        <v>3</v>
      </c>
      <c r="D3252" s="22">
        <v>50442</v>
      </c>
      <c r="E3252" s="25">
        <f t="shared" si="611"/>
        <v>49926.75</v>
      </c>
      <c r="F3252" s="25">
        <f t="shared" si="612"/>
        <v>51223</v>
      </c>
      <c r="G3252" s="25">
        <f t="shared" si="613"/>
        <v>0.9847529430138805</v>
      </c>
      <c r="H3252" s="25">
        <f t="shared" si="608"/>
        <v>1.0006656594296783</v>
      </c>
      <c r="I3252" s="4">
        <f t="shared" si="614"/>
        <v>50408.445143155033</v>
      </c>
      <c r="J3252" s="25">
        <f t="shared" si="609"/>
        <v>53783.315382073655</v>
      </c>
      <c r="K3252" s="15">
        <f t="shared" si="615"/>
        <v>53819.116753117094</v>
      </c>
      <c r="L3252" s="36">
        <f t="shared" si="616"/>
        <v>-3377.116753117094</v>
      </c>
      <c r="M3252" s="36">
        <f t="shared" si="617"/>
        <v>3377.116753117094</v>
      </c>
      <c r="N3252" s="36">
        <f t="shared" si="618"/>
        <v>6.695049270681365E-2</v>
      </c>
      <c r="O3252" s="36">
        <f t="shared" si="619"/>
        <v>11404917.564184144</v>
      </c>
      <c r="P3252" s="35">
        <f t="shared" si="610"/>
        <v>11404917.564184144</v>
      </c>
    </row>
    <row r="3253" spans="1:16" ht="17" x14ac:dyDescent="0.4">
      <c r="A3253" s="1">
        <v>3252</v>
      </c>
      <c r="B3253" s="21">
        <v>43065</v>
      </c>
      <c r="C3253" s="43">
        <v>4</v>
      </c>
      <c r="D3253" s="22">
        <v>46460</v>
      </c>
      <c r="E3253" s="25">
        <f t="shared" si="611"/>
        <v>52519.25</v>
      </c>
      <c r="F3253" s="25">
        <f t="shared" si="612"/>
        <v>52753.75</v>
      </c>
      <c r="G3253" s="25">
        <f t="shared" si="613"/>
        <v>0.88069568514086671</v>
      </c>
      <c r="H3253" s="25">
        <f t="shared" si="608"/>
        <v>1.0012225194949984</v>
      </c>
      <c r="I3253" s="4">
        <f t="shared" si="614"/>
        <v>46403.271096452889</v>
      </c>
      <c r="J3253" s="25">
        <f t="shared" si="609"/>
        <v>53783.856048136498</v>
      </c>
      <c r="K3253" s="15">
        <f t="shared" si="615"/>
        <v>53849.607860671531</v>
      </c>
      <c r="L3253" s="36">
        <f t="shared" si="616"/>
        <v>-7389.6078606715309</v>
      </c>
      <c r="M3253" s="36">
        <f t="shared" si="617"/>
        <v>7389.6078606715309</v>
      </c>
      <c r="N3253" s="36">
        <f t="shared" si="618"/>
        <v>0.15905311796537949</v>
      </c>
      <c r="O3253" s="36">
        <f t="shared" si="619"/>
        <v>54606304.33449848</v>
      </c>
      <c r="P3253" s="35">
        <f t="shared" si="610"/>
        <v>54606304.33449848</v>
      </c>
    </row>
    <row r="3254" spans="1:16" ht="17" x14ac:dyDescent="0.4">
      <c r="A3254" s="1">
        <v>3253</v>
      </c>
      <c r="B3254" s="21">
        <v>43066</v>
      </c>
      <c r="C3254" s="43">
        <v>1</v>
      </c>
      <c r="D3254" s="22">
        <v>56253</v>
      </c>
      <c r="E3254" s="25">
        <f t="shared" si="611"/>
        <v>52988.25</v>
      </c>
      <c r="F3254" s="25">
        <f t="shared" si="612"/>
        <v>54275.25</v>
      </c>
      <c r="G3254" s="25">
        <f t="shared" si="613"/>
        <v>1.0364392609891249</v>
      </c>
      <c r="H3254" s="25">
        <f t="shared" si="608"/>
        <v>0.99908176007043725</v>
      </c>
      <c r="I3254" s="4">
        <f t="shared" si="614"/>
        <v>56304.70122488679</v>
      </c>
      <c r="J3254" s="25">
        <f t="shared" si="609"/>
        <v>53784.396714199349</v>
      </c>
      <c r="K3254" s="15">
        <f t="shared" si="615"/>
        <v>53735.009733548926</v>
      </c>
      <c r="L3254" s="36">
        <f t="shared" si="616"/>
        <v>2517.9902664510737</v>
      </c>
      <c r="M3254" s="36">
        <f t="shared" si="617"/>
        <v>2517.9902664510737</v>
      </c>
      <c r="N3254" s="36">
        <f t="shared" si="618"/>
        <v>4.4761884103089143E-2</v>
      </c>
      <c r="O3254" s="36">
        <f t="shared" si="619"/>
        <v>6340274.9819423491</v>
      </c>
      <c r="P3254" s="35">
        <f t="shared" si="610"/>
        <v>6340274.9819423491</v>
      </c>
    </row>
    <row r="3255" spans="1:16" ht="17" x14ac:dyDescent="0.4">
      <c r="A3255" s="1">
        <v>3254</v>
      </c>
      <c r="B3255" s="21">
        <v>43067</v>
      </c>
      <c r="C3255" s="43">
        <v>2</v>
      </c>
      <c r="D3255" s="22">
        <v>58798</v>
      </c>
      <c r="E3255" s="25">
        <f t="shared" si="611"/>
        <v>55562.25</v>
      </c>
      <c r="F3255" s="25">
        <f t="shared" si="612"/>
        <v>55848</v>
      </c>
      <c r="G3255" s="25">
        <f t="shared" si="613"/>
        <v>1.0528219452800458</v>
      </c>
      <c r="H3255" s="25">
        <f t="shared" si="608"/>
        <v>0.99903006100488578</v>
      </c>
      <c r="I3255" s="4">
        <f t="shared" si="614"/>
        <v>58855.085842819746</v>
      </c>
      <c r="J3255" s="25">
        <f t="shared" si="609"/>
        <v>53784.937380262192</v>
      </c>
      <c r="K3255" s="15">
        <f t="shared" si="615"/>
        <v>53732.769272147299</v>
      </c>
      <c r="L3255" s="36">
        <f t="shared" si="616"/>
        <v>5065.2307278527005</v>
      </c>
      <c r="M3255" s="36">
        <f t="shared" si="617"/>
        <v>5065.2307278527005</v>
      </c>
      <c r="N3255" s="36">
        <f t="shared" si="618"/>
        <v>8.6146309871980353E-2</v>
      </c>
      <c r="O3255" s="36">
        <f t="shared" si="619"/>
        <v>25656562.3263832</v>
      </c>
      <c r="P3255" s="35">
        <f t="shared" si="610"/>
        <v>25656562.3263832</v>
      </c>
    </row>
    <row r="3256" spans="1:16" ht="17" x14ac:dyDescent="0.4">
      <c r="A3256" s="1">
        <v>3255</v>
      </c>
      <c r="B3256" s="21">
        <v>43068</v>
      </c>
      <c r="C3256" s="43">
        <v>3</v>
      </c>
      <c r="D3256" s="22">
        <v>60738</v>
      </c>
      <c r="E3256" s="25">
        <f t="shared" si="611"/>
        <v>56133.75</v>
      </c>
      <c r="F3256" s="25">
        <f t="shared" si="612"/>
        <v>56768.25</v>
      </c>
      <c r="G3256" s="25">
        <f t="shared" si="613"/>
        <v>1.0699290536523496</v>
      </c>
      <c r="H3256" s="25">
        <f t="shared" si="608"/>
        <v>1.0006656594296783</v>
      </c>
      <c r="I3256" s="4">
        <f t="shared" si="614"/>
        <v>60697.596072815322</v>
      </c>
      <c r="J3256" s="25">
        <f t="shared" si="609"/>
        <v>53785.478046325035</v>
      </c>
      <c r="K3256" s="15">
        <f t="shared" si="615"/>
        <v>53821.280856966332</v>
      </c>
      <c r="L3256" s="36">
        <f t="shared" si="616"/>
        <v>6916.7191430336679</v>
      </c>
      <c r="M3256" s="36">
        <f t="shared" si="617"/>
        <v>6916.7191430336679</v>
      </c>
      <c r="N3256" s="36">
        <f t="shared" si="618"/>
        <v>0.11387795355516593</v>
      </c>
      <c r="O3256" s="36">
        <f t="shared" si="619"/>
        <v>47841003.703608401</v>
      </c>
      <c r="P3256" s="35">
        <f t="shared" si="610"/>
        <v>47841003.703608401</v>
      </c>
    </row>
    <row r="3257" spans="1:16" ht="17" x14ac:dyDescent="0.4">
      <c r="A3257" s="1">
        <v>3256</v>
      </c>
      <c r="B3257" s="21">
        <v>43069</v>
      </c>
      <c r="C3257" s="43">
        <v>4</v>
      </c>
      <c r="D3257" s="22">
        <v>48746</v>
      </c>
      <c r="E3257" s="25">
        <f t="shared" si="611"/>
        <v>57402.75</v>
      </c>
      <c r="F3257" s="25">
        <f t="shared" si="612"/>
        <v>56994.75</v>
      </c>
      <c r="G3257" s="25">
        <f t="shared" si="613"/>
        <v>0.85527175748643514</v>
      </c>
      <c r="H3257" s="25">
        <f t="shared" si="608"/>
        <v>1.0012225194949984</v>
      </c>
      <c r="I3257" s="4">
        <f t="shared" si="614"/>
        <v>48686.479829265874</v>
      </c>
      <c r="J3257" s="25">
        <f t="shared" si="609"/>
        <v>53786.018712387879</v>
      </c>
      <c r="K3257" s="15">
        <f t="shared" si="615"/>
        <v>53851.773168822125</v>
      </c>
      <c r="L3257" s="36">
        <f t="shared" si="616"/>
        <v>-5105.7731688221247</v>
      </c>
      <c r="M3257" s="36">
        <f t="shared" si="617"/>
        <v>5105.7731688221247</v>
      </c>
      <c r="N3257" s="36">
        <f t="shared" si="618"/>
        <v>0.1047424028396612</v>
      </c>
      <c r="O3257" s="36">
        <f t="shared" si="619"/>
        <v>26068919.651463922</v>
      </c>
      <c r="P3257" s="35">
        <f t="shared" si="610"/>
        <v>26068919.651463922</v>
      </c>
    </row>
    <row r="3258" spans="1:16" ht="17" x14ac:dyDescent="0.4">
      <c r="A3258" s="1">
        <v>3257</v>
      </c>
      <c r="B3258" s="21">
        <v>43070</v>
      </c>
      <c r="C3258" s="43">
        <v>1</v>
      </c>
      <c r="D3258" s="22">
        <v>61329</v>
      </c>
      <c r="E3258" s="25">
        <f t="shared" si="611"/>
        <v>56586.75</v>
      </c>
      <c r="F3258" s="25">
        <f t="shared" si="612"/>
        <v>55540</v>
      </c>
      <c r="G3258" s="25">
        <f t="shared" si="613"/>
        <v>1.104231184731725</v>
      </c>
      <c r="H3258" s="25">
        <f t="shared" si="608"/>
        <v>0.99908176007043725</v>
      </c>
      <c r="I3258" s="4">
        <f t="shared" si="614"/>
        <v>61385.366494606191</v>
      </c>
      <c r="J3258" s="25">
        <f t="shared" si="609"/>
        <v>53786.559378450722</v>
      </c>
      <c r="K3258" s="15">
        <f t="shared" si="615"/>
        <v>53737.170411955631</v>
      </c>
      <c r="L3258" s="36">
        <f t="shared" si="616"/>
        <v>7591.8295880443693</v>
      </c>
      <c r="M3258" s="36">
        <f t="shared" si="617"/>
        <v>7591.8295880443693</v>
      </c>
      <c r="N3258" s="36">
        <f t="shared" si="618"/>
        <v>0.12378857617186599</v>
      </c>
      <c r="O3258" s="36">
        <f t="shared" si="619"/>
        <v>57635876.493905939</v>
      </c>
      <c r="P3258" s="35">
        <f t="shared" si="610"/>
        <v>57635876.493905939</v>
      </c>
    </row>
    <row r="3259" spans="1:16" ht="17" x14ac:dyDescent="0.4">
      <c r="A3259" s="1">
        <v>3258</v>
      </c>
      <c r="B3259" s="21">
        <v>43071</v>
      </c>
      <c r="C3259" s="43">
        <v>2</v>
      </c>
      <c r="D3259" s="22">
        <v>55534</v>
      </c>
      <c r="E3259" s="25">
        <f t="shared" si="611"/>
        <v>54493.25</v>
      </c>
      <c r="F3259" s="25">
        <f t="shared" si="612"/>
        <v>56037.375</v>
      </c>
      <c r="G3259" s="25">
        <f t="shared" si="613"/>
        <v>0.99101715596064233</v>
      </c>
      <c r="H3259" s="25">
        <f t="shared" si="608"/>
        <v>0.99903006100488578</v>
      </c>
      <c r="I3259" s="4">
        <f t="shared" si="614"/>
        <v>55587.916888247077</v>
      </c>
      <c r="J3259" s="25">
        <f t="shared" si="609"/>
        <v>53787.100044513572</v>
      </c>
      <c r="K3259" s="15">
        <f t="shared" si="615"/>
        <v>53734.929838746291</v>
      </c>
      <c r="L3259" s="36">
        <f t="shared" si="616"/>
        <v>1799.0701612537086</v>
      </c>
      <c r="M3259" s="36">
        <f t="shared" si="617"/>
        <v>1799.0701612537086</v>
      </c>
      <c r="N3259" s="36">
        <f t="shared" si="618"/>
        <v>3.2395832485571159E-2</v>
      </c>
      <c r="O3259" s="36">
        <f t="shared" si="619"/>
        <v>3236653.4451134452</v>
      </c>
      <c r="P3259" s="35">
        <f t="shared" si="610"/>
        <v>3236653.4451134452</v>
      </c>
    </row>
    <row r="3260" spans="1:16" ht="17" x14ac:dyDescent="0.4">
      <c r="A3260" s="1">
        <v>3259</v>
      </c>
      <c r="B3260" s="21">
        <v>43072</v>
      </c>
      <c r="C3260" s="43">
        <v>3</v>
      </c>
      <c r="D3260" s="22">
        <v>52364</v>
      </c>
      <c r="E3260" s="25">
        <f t="shared" si="611"/>
        <v>57581.5</v>
      </c>
      <c r="F3260" s="25">
        <f t="shared" si="612"/>
        <v>57678.625</v>
      </c>
      <c r="G3260" s="25">
        <f t="shared" si="613"/>
        <v>0.90785798031766529</v>
      </c>
      <c r="H3260" s="25">
        <f t="shared" si="608"/>
        <v>1.0006656594296783</v>
      </c>
      <c r="I3260" s="4">
        <f t="shared" si="614"/>
        <v>52329.166596807627</v>
      </c>
      <c r="J3260" s="25">
        <f t="shared" si="609"/>
        <v>53787.640710576416</v>
      </c>
      <c r="K3260" s="15">
        <f t="shared" si="615"/>
        <v>53823.444960815563</v>
      </c>
      <c r="L3260" s="36">
        <f t="shared" si="616"/>
        <v>-1459.4449608155628</v>
      </c>
      <c r="M3260" s="36">
        <f t="shared" si="617"/>
        <v>1459.4449608155628</v>
      </c>
      <c r="N3260" s="36">
        <f t="shared" si="618"/>
        <v>2.7871151188136177E-2</v>
      </c>
      <c r="O3260" s="36">
        <f t="shared" si="619"/>
        <v>2129979.5936499396</v>
      </c>
      <c r="P3260" s="35">
        <f t="shared" si="610"/>
        <v>2129979.5936499396</v>
      </c>
    </row>
    <row r="3261" spans="1:16" ht="17" x14ac:dyDescent="0.4">
      <c r="A3261" s="1">
        <v>3260</v>
      </c>
      <c r="B3261" s="21">
        <v>43073</v>
      </c>
      <c r="C3261" s="43">
        <v>4</v>
      </c>
      <c r="D3261" s="22">
        <v>61099</v>
      </c>
      <c r="E3261" s="25">
        <f t="shared" si="611"/>
        <v>57775.75</v>
      </c>
      <c r="F3261" s="25">
        <f t="shared" si="612"/>
        <v>58551.75</v>
      </c>
      <c r="G3261" s="25">
        <f t="shared" si="613"/>
        <v>1.0435042505134347</v>
      </c>
      <c r="H3261" s="25">
        <f t="shared" si="608"/>
        <v>1.0012225194949984</v>
      </c>
      <c r="I3261" s="4">
        <f t="shared" si="614"/>
        <v>61024.39648562581</v>
      </c>
      <c r="J3261" s="25">
        <f t="shared" si="609"/>
        <v>53788.181376639259</v>
      </c>
      <c r="K3261" s="15">
        <f t="shared" si="615"/>
        <v>53853.938476972711</v>
      </c>
      <c r="L3261" s="36">
        <f t="shared" si="616"/>
        <v>7245.0615230272888</v>
      </c>
      <c r="M3261" s="36">
        <f t="shared" si="617"/>
        <v>7245.0615230272888</v>
      </c>
      <c r="N3261" s="36">
        <f t="shared" si="618"/>
        <v>0.11857905240719634</v>
      </c>
      <c r="O3261" s="36">
        <f t="shared" si="619"/>
        <v>52490916.472450495</v>
      </c>
      <c r="P3261" s="35">
        <f t="shared" si="610"/>
        <v>52490916.472450495</v>
      </c>
    </row>
    <row r="3262" spans="1:16" ht="17" x14ac:dyDescent="0.4">
      <c r="A3262" s="1">
        <v>3261</v>
      </c>
      <c r="B3262" s="21">
        <v>43074</v>
      </c>
      <c r="C3262" s="43">
        <v>1</v>
      </c>
      <c r="D3262" s="22">
        <v>62106</v>
      </c>
      <c r="E3262" s="25">
        <f t="shared" si="611"/>
        <v>59327.75</v>
      </c>
      <c r="F3262" s="25">
        <f t="shared" si="612"/>
        <v>58231.75</v>
      </c>
      <c r="G3262" s="25">
        <f t="shared" si="613"/>
        <v>1.0665315742700503</v>
      </c>
      <c r="H3262" s="25">
        <f t="shared" si="608"/>
        <v>0.99908176007043725</v>
      </c>
      <c r="I3262" s="4">
        <f t="shared" si="614"/>
        <v>62163.080622772461</v>
      </c>
      <c r="J3262" s="25">
        <f t="shared" si="609"/>
        <v>53788.722042702102</v>
      </c>
      <c r="K3262" s="15">
        <f t="shared" si="615"/>
        <v>53739.331090362342</v>
      </c>
      <c r="L3262" s="36">
        <f t="shared" si="616"/>
        <v>8366.6689096376576</v>
      </c>
      <c r="M3262" s="36">
        <f t="shared" si="617"/>
        <v>8366.6689096376576</v>
      </c>
      <c r="N3262" s="36">
        <f t="shared" si="618"/>
        <v>0.13471595191507515</v>
      </c>
      <c r="O3262" s="36">
        <f t="shared" si="619"/>
        <v>70001148.643497393</v>
      </c>
      <c r="P3262" s="35">
        <f t="shared" si="610"/>
        <v>70001148.643497393</v>
      </c>
    </row>
    <row r="3263" spans="1:16" ht="17" x14ac:dyDescent="0.4">
      <c r="A3263" s="1">
        <v>3262</v>
      </c>
      <c r="B3263" s="21">
        <v>43075</v>
      </c>
      <c r="C3263" s="43">
        <v>2</v>
      </c>
      <c r="D3263" s="22">
        <v>61742</v>
      </c>
      <c r="E3263" s="25">
        <f t="shared" si="611"/>
        <v>57135.75</v>
      </c>
      <c r="F3263" s="25">
        <f t="shared" si="612"/>
        <v>56623.5</v>
      </c>
      <c r="G3263" s="25">
        <f t="shared" si="613"/>
        <v>1.0903953305606329</v>
      </c>
      <c r="H3263" s="25">
        <f t="shared" si="608"/>
        <v>0.99903006100488578</v>
      </c>
      <c r="I3263" s="4">
        <f t="shared" si="614"/>
        <v>61801.944115571561</v>
      </c>
      <c r="J3263" s="25">
        <f t="shared" si="609"/>
        <v>53789.262708764945</v>
      </c>
      <c r="K3263" s="15">
        <f t="shared" si="615"/>
        <v>53737.090405345269</v>
      </c>
      <c r="L3263" s="36">
        <f t="shared" si="616"/>
        <v>8004.9095946547313</v>
      </c>
      <c r="M3263" s="36">
        <f t="shared" si="617"/>
        <v>8004.9095946547313</v>
      </c>
      <c r="N3263" s="36">
        <f t="shared" si="618"/>
        <v>0.12965096036174292</v>
      </c>
      <c r="O3263" s="36">
        <f t="shared" si="619"/>
        <v>64078577.618595377</v>
      </c>
      <c r="P3263" s="35">
        <f t="shared" si="610"/>
        <v>64078577.618595377</v>
      </c>
    </row>
    <row r="3264" spans="1:16" ht="17" x14ac:dyDescent="0.4">
      <c r="A3264" s="1">
        <v>3263</v>
      </c>
      <c r="B3264" s="21">
        <v>43076</v>
      </c>
      <c r="C3264" s="43">
        <v>3</v>
      </c>
      <c r="D3264" s="22">
        <v>43596</v>
      </c>
      <c r="E3264" s="25">
        <f t="shared" si="611"/>
        <v>56111.25</v>
      </c>
      <c r="F3264" s="25">
        <f t="shared" si="612"/>
        <v>54788.125</v>
      </c>
      <c r="G3264" s="25">
        <f t="shared" si="613"/>
        <v>0.7957198754292103</v>
      </c>
      <c r="H3264" s="25">
        <f t="shared" si="608"/>
        <v>1.0006656594296783</v>
      </c>
      <c r="I3264" s="4">
        <f t="shared" si="614"/>
        <v>43566.999216148979</v>
      </c>
      <c r="J3264" s="25">
        <f t="shared" si="609"/>
        <v>53789.803374827789</v>
      </c>
      <c r="K3264" s="15">
        <f t="shared" si="615"/>
        <v>53825.609064664786</v>
      </c>
      <c r="L3264" s="36">
        <f t="shared" si="616"/>
        <v>-10229.609064664786</v>
      </c>
      <c r="M3264" s="36">
        <f t="shared" si="617"/>
        <v>10229.609064664786</v>
      </c>
      <c r="N3264" s="36">
        <f t="shared" si="618"/>
        <v>0.23464558823435147</v>
      </c>
      <c r="O3264" s="36">
        <f t="shared" si="619"/>
        <v>104644901.61587197</v>
      </c>
      <c r="P3264" s="35">
        <f t="shared" si="610"/>
        <v>104644901.61587197</v>
      </c>
    </row>
    <row r="3265" spans="1:16" ht="17" x14ac:dyDescent="0.4">
      <c r="A3265" s="1">
        <v>3264</v>
      </c>
      <c r="B3265" s="21">
        <v>43077</v>
      </c>
      <c r="C3265" s="43">
        <v>4</v>
      </c>
      <c r="D3265" s="22">
        <v>57001</v>
      </c>
      <c r="E3265" s="25">
        <f t="shared" si="611"/>
        <v>53465</v>
      </c>
      <c r="F3265" s="25">
        <f t="shared" si="612"/>
        <v>52065.375</v>
      </c>
      <c r="G3265" s="25">
        <f t="shared" si="613"/>
        <v>1.0947966858972973</v>
      </c>
      <c r="H3265" s="25">
        <f t="shared" si="608"/>
        <v>1.0012225194949984</v>
      </c>
      <c r="I3265" s="4">
        <f t="shared" si="614"/>
        <v>56931.400253312771</v>
      </c>
      <c r="J3265" s="25">
        <f t="shared" si="609"/>
        <v>53790.344040890639</v>
      </c>
      <c r="K3265" s="15">
        <f t="shared" si="615"/>
        <v>53856.103785123298</v>
      </c>
      <c r="L3265" s="36">
        <f t="shared" si="616"/>
        <v>3144.8962148767023</v>
      </c>
      <c r="M3265" s="36">
        <f t="shared" si="617"/>
        <v>3144.8962148767023</v>
      </c>
      <c r="N3265" s="36">
        <f t="shared" si="618"/>
        <v>5.5172649863628749E-2</v>
      </c>
      <c r="O3265" s="36">
        <f t="shared" si="619"/>
        <v>9890372.202345809</v>
      </c>
      <c r="P3265" s="35">
        <f t="shared" si="610"/>
        <v>9890372.202345809</v>
      </c>
    </row>
    <row r="3266" spans="1:16" ht="17" x14ac:dyDescent="0.4">
      <c r="A3266" s="1">
        <v>3265</v>
      </c>
      <c r="B3266" s="21">
        <v>43078</v>
      </c>
      <c r="C3266" s="43">
        <v>1</v>
      </c>
      <c r="D3266" s="22">
        <v>51521</v>
      </c>
      <c r="E3266" s="25">
        <f t="shared" si="611"/>
        <v>50665.75</v>
      </c>
      <c r="F3266" s="25">
        <f t="shared" si="612"/>
        <v>52926.75</v>
      </c>
      <c r="G3266" s="25">
        <f t="shared" si="613"/>
        <v>0.97343970676453773</v>
      </c>
      <c r="H3266" s="25">
        <f t="shared" ref="H3266:H3329" si="620">VLOOKUP(C3266,$Q$38:$S$42,3,FALSE)</f>
        <v>0.99908176007043725</v>
      </c>
      <c r="I3266" s="4">
        <f t="shared" si="614"/>
        <v>51568.352120018353</v>
      </c>
      <c r="J3266" s="25">
        <f t="shared" si="609"/>
        <v>53790.884706953482</v>
      </c>
      <c r="K3266" s="15">
        <f t="shared" si="615"/>
        <v>53741.491768769054</v>
      </c>
      <c r="L3266" s="36">
        <f t="shared" si="616"/>
        <v>-2220.491768769054</v>
      </c>
      <c r="M3266" s="36">
        <f t="shared" si="617"/>
        <v>2220.491768769054</v>
      </c>
      <c r="N3266" s="36">
        <f t="shared" si="618"/>
        <v>4.3098770768600261E-2</v>
      </c>
      <c r="O3266" s="36">
        <f t="shared" si="619"/>
        <v>4930583.6951711224</v>
      </c>
      <c r="P3266" s="35">
        <f t="shared" si="610"/>
        <v>4930583.6951711224</v>
      </c>
    </row>
    <row r="3267" spans="1:16" ht="17" x14ac:dyDescent="0.4">
      <c r="A3267" s="1">
        <v>3266</v>
      </c>
      <c r="B3267" s="21">
        <v>43079</v>
      </c>
      <c r="C3267" s="43">
        <v>2</v>
      </c>
      <c r="D3267" s="22">
        <v>50545</v>
      </c>
      <c r="E3267" s="25">
        <f t="shared" si="611"/>
        <v>55187.75</v>
      </c>
      <c r="F3267" s="25">
        <f t="shared" si="612"/>
        <v>56010.125</v>
      </c>
      <c r="G3267" s="25">
        <f t="shared" si="613"/>
        <v>0.90242612384814358</v>
      </c>
      <c r="H3267" s="25">
        <f t="shared" si="620"/>
        <v>0.99903006100488578</v>
      </c>
      <c r="I3267" s="4">
        <f t="shared" si="614"/>
        <v>50594.073164483896</v>
      </c>
      <c r="J3267" s="25">
        <f t="shared" ref="J3267:J3330" si="621">INTERCEPT($I$2:$I$3896,$A$2:$A$3896)+SLOPE($I$2:$I$3896,$A$2:$A$3896)*A3267</f>
        <v>53791.425373016325</v>
      </c>
      <c r="K3267" s="15">
        <f t="shared" si="615"/>
        <v>53739.250971944261</v>
      </c>
      <c r="L3267" s="36">
        <f t="shared" si="616"/>
        <v>-3194.2509719442605</v>
      </c>
      <c r="M3267" s="36">
        <f t="shared" si="617"/>
        <v>3194.2509719442605</v>
      </c>
      <c r="N3267" s="36">
        <f t="shared" si="618"/>
        <v>6.3196181065273721E-2</v>
      </c>
      <c r="O3267" s="36">
        <f t="shared" si="619"/>
        <v>10203239.271766853</v>
      </c>
      <c r="P3267" s="35">
        <f t="shared" ref="P3267:P3330" si="622">(D3267-K3267)^2</f>
        <v>10203239.271766853</v>
      </c>
    </row>
    <row r="3268" spans="1:16" ht="17" x14ac:dyDescent="0.4">
      <c r="A3268" s="1">
        <v>3267</v>
      </c>
      <c r="B3268" s="21">
        <v>43080</v>
      </c>
      <c r="C3268" s="43">
        <v>3</v>
      </c>
      <c r="D3268" s="22">
        <v>61684</v>
      </c>
      <c r="E3268" s="25">
        <f t="shared" si="611"/>
        <v>56832.5</v>
      </c>
      <c r="F3268" s="25">
        <f t="shared" si="612"/>
        <v>58391.75</v>
      </c>
      <c r="G3268" s="25">
        <f t="shared" si="613"/>
        <v>1.0563821087739278</v>
      </c>
      <c r="H3268" s="25">
        <f t="shared" si="620"/>
        <v>1.0006656594296783</v>
      </c>
      <c r="I3268" s="4">
        <f t="shared" si="614"/>
        <v>61642.96677789095</v>
      </c>
      <c r="J3268" s="25">
        <f t="shared" si="621"/>
        <v>53791.966039079169</v>
      </c>
      <c r="K3268" s="15">
        <f t="shared" si="615"/>
        <v>53827.773168514017</v>
      </c>
      <c r="L3268" s="36">
        <f t="shared" si="616"/>
        <v>7856.226831485983</v>
      </c>
      <c r="M3268" s="36">
        <f t="shared" si="617"/>
        <v>7856.226831485983</v>
      </c>
      <c r="N3268" s="36">
        <f t="shared" si="618"/>
        <v>0.12736247376120199</v>
      </c>
      <c r="O3268" s="36">
        <f t="shared" si="619"/>
        <v>61720300.02776029</v>
      </c>
      <c r="P3268" s="35">
        <f t="shared" si="622"/>
        <v>61720300.02776029</v>
      </c>
    </row>
    <row r="3269" spans="1:16" ht="17" x14ac:dyDescent="0.4">
      <c r="A3269" s="1">
        <v>3268</v>
      </c>
      <c r="B3269" s="21">
        <v>43081</v>
      </c>
      <c r="C3269" s="43">
        <v>4</v>
      </c>
      <c r="D3269" s="22">
        <v>63580</v>
      </c>
      <c r="E3269" s="25">
        <f t="shared" ref="E3269:E3332" si="623">AVERAGE(D3267:D3270)</f>
        <v>59951</v>
      </c>
      <c r="F3269" s="25">
        <f t="shared" ref="F3269:F3332" si="624">AVERAGE(E3269:E3270)</f>
        <v>59989.5</v>
      </c>
      <c r="G3269" s="25">
        <f t="shared" si="613"/>
        <v>1.0598521407913051</v>
      </c>
      <c r="H3269" s="25">
        <f t="shared" si="620"/>
        <v>1.0012225194949984</v>
      </c>
      <c r="I3269" s="4">
        <f t="shared" si="614"/>
        <v>63502.36711821943</v>
      </c>
      <c r="J3269" s="25">
        <f t="shared" si="621"/>
        <v>53792.506705142012</v>
      </c>
      <c r="K3269" s="15">
        <f t="shared" si="615"/>
        <v>53858.269093273884</v>
      </c>
      <c r="L3269" s="36">
        <f t="shared" si="616"/>
        <v>9721.7309067261158</v>
      </c>
      <c r="M3269" s="36">
        <f t="shared" si="617"/>
        <v>9721.7309067261158</v>
      </c>
      <c r="N3269" s="36">
        <f t="shared" si="618"/>
        <v>0.15290548768049883</v>
      </c>
      <c r="O3269" s="36">
        <f t="shared" si="619"/>
        <v>94512051.822793782</v>
      </c>
      <c r="P3269" s="35">
        <f t="shared" si="622"/>
        <v>94512051.822793782</v>
      </c>
    </row>
    <row r="3270" spans="1:16" ht="17" x14ac:dyDescent="0.4">
      <c r="A3270" s="1">
        <v>3269</v>
      </c>
      <c r="B3270" s="21">
        <v>43082</v>
      </c>
      <c r="C3270" s="43">
        <v>1</v>
      </c>
      <c r="D3270" s="22">
        <v>63995</v>
      </c>
      <c r="E3270" s="25">
        <f t="shared" si="623"/>
        <v>60028</v>
      </c>
      <c r="F3270" s="25">
        <f t="shared" si="624"/>
        <v>60103.25</v>
      </c>
      <c r="G3270" s="25">
        <f t="shared" si="613"/>
        <v>1.0647510741931592</v>
      </c>
      <c r="H3270" s="25">
        <f t="shared" si="620"/>
        <v>0.99908176007043725</v>
      </c>
      <c r="I3270" s="4">
        <f t="shared" si="614"/>
        <v>64053.816772201128</v>
      </c>
      <c r="J3270" s="25">
        <f t="shared" si="621"/>
        <v>53793.047371204855</v>
      </c>
      <c r="K3270" s="15">
        <f t="shared" si="615"/>
        <v>53743.652447175751</v>
      </c>
      <c r="L3270" s="36">
        <f t="shared" si="616"/>
        <v>10251.347552824249</v>
      </c>
      <c r="M3270" s="36">
        <f t="shared" si="617"/>
        <v>10251.347552824249</v>
      </c>
      <c r="N3270" s="36">
        <f t="shared" si="618"/>
        <v>0.16018982034259316</v>
      </c>
      <c r="O3270" s="36">
        <f t="shared" si="619"/>
        <v>105090126.64879571</v>
      </c>
      <c r="P3270" s="35">
        <f t="shared" si="622"/>
        <v>105090126.64879571</v>
      </c>
    </row>
    <row r="3271" spans="1:16" ht="17" x14ac:dyDescent="0.4">
      <c r="A3271" s="1">
        <v>3270</v>
      </c>
      <c r="B3271" s="21">
        <v>43083</v>
      </c>
      <c r="C3271" s="43">
        <v>2</v>
      </c>
      <c r="D3271" s="22">
        <v>50853</v>
      </c>
      <c r="E3271" s="25">
        <f t="shared" si="623"/>
        <v>60178.5</v>
      </c>
      <c r="F3271" s="25">
        <f t="shared" si="624"/>
        <v>58988.125</v>
      </c>
      <c r="G3271" s="25">
        <f t="shared" si="613"/>
        <v>0.86208876786641375</v>
      </c>
      <c r="H3271" s="25">
        <f t="shared" si="620"/>
        <v>0.99903006100488578</v>
      </c>
      <c r="I3271" s="4">
        <f t="shared" si="614"/>
        <v>50902.372195736461</v>
      </c>
      <c r="J3271" s="25">
        <f t="shared" si="621"/>
        <v>53793.588037267706</v>
      </c>
      <c r="K3271" s="15">
        <f t="shared" si="615"/>
        <v>53741.411538543252</v>
      </c>
      <c r="L3271" s="36">
        <f t="shared" si="616"/>
        <v>-2888.4115385432524</v>
      </c>
      <c r="M3271" s="36">
        <f t="shared" si="617"/>
        <v>2888.4115385432524</v>
      </c>
      <c r="N3271" s="36">
        <f t="shared" si="618"/>
        <v>5.6799235807980894E-2</v>
      </c>
      <c r="O3271" s="36">
        <f t="shared" si="619"/>
        <v>8342921.2159897983</v>
      </c>
      <c r="P3271" s="35">
        <f t="shared" si="622"/>
        <v>8342921.2159897983</v>
      </c>
    </row>
    <row r="3272" spans="1:16" ht="17" x14ac:dyDescent="0.4">
      <c r="A3272" s="1">
        <v>3271</v>
      </c>
      <c r="B3272" s="21">
        <v>43084</v>
      </c>
      <c r="C3272" s="43">
        <v>3</v>
      </c>
      <c r="D3272" s="22">
        <v>62286</v>
      </c>
      <c r="E3272" s="25">
        <f t="shared" si="623"/>
        <v>57797.75</v>
      </c>
      <c r="F3272" s="25">
        <f t="shared" si="624"/>
        <v>56019.5</v>
      </c>
      <c r="G3272" s="25">
        <f t="shared" si="613"/>
        <v>1.1118628334776284</v>
      </c>
      <c r="H3272" s="25">
        <f t="shared" si="620"/>
        <v>1.0006656594296783</v>
      </c>
      <c r="I3272" s="4">
        <f t="shared" si="614"/>
        <v>62244.566317484525</v>
      </c>
      <c r="J3272" s="25">
        <f t="shared" si="621"/>
        <v>53794.128703330549</v>
      </c>
      <c r="K3272" s="15">
        <f t="shared" si="615"/>
        <v>53829.937272363248</v>
      </c>
      <c r="L3272" s="36">
        <f t="shared" si="616"/>
        <v>8456.0627276367522</v>
      </c>
      <c r="M3272" s="36">
        <f t="shared" si="617"/>
        <v>8456.0627276367522</v>
      </c>
      <c r="N3272" s="36">
        <f t="shared" si="618"/>
        <v>0.1357618522242037</v>
      </c>
      <c r="O3272" s="36">
        <f t="shared" si="619"/>
        <v>71504996.853727505</v>
      </c>
      <c r="P3272" s="35">
        <f t="shared" si="622"/>
        <v>71504996.853727505</v>
      </c>
    </row>
    <row r="3273" spans="1:16" ht="17" x14ac:dyDescent="0.4">
      <c r="A3273" s="1">
        <v>3272</v>
      </c>
      <c r="B3273" s="21">
        <v>43085</v>
      </c>
      <c r="C3273" s="43">
        <v>4</v>
      </c>
      <c r="D3273" s="22">
        <v>54057</v>
      </c>
      <c r="E3273" s="25">
        <f t="shared" si="623"/>
        <v>54241.25</v>
      </c>
      <c r="F3273" s="25">
        <f t="shared" si="624"/>
        <v>55169.75</v>
      </c>
      <c r="G3273" s="25">
        <f t="shared" si="613"/>
        <v>0.97983043243806611</v>
      </c>
      <c r="H3273" s="25">
        <f t="shared" si="620"/>
        <v>1.0012225194949984</v>
      </c>
      <c r="I3273" s="4">
        <f t="shared" si="614"/>
        <v>53990.99495611179</v>
      </c>
      <c r="J3273" s="25">
        <f t="shared" si="621"/>
        <v>53794.669369393392</v>
      </c>
      <c r="K3273" s="15">
        <f t="shared" si="615"/>
        <v>53860.434401424471</v>
      </c>
      <c r="L3273" s="36">
        <f t="shared" si="616"/>
        <v>196.56559857552929</v>
      </c>
      <c r="M3273" s="36">
        <f t="shared" si="617"/>
        <v>196.56559857552929</v>
      </c>
      <c r="N3273" s="36">
        <f t="shared" si="618"/>
        <v>3.6362653971831454E-3</v>
      </c>
      <c r="O3273" s="36">
        <f t="shared" si="619"/>
        <v>38638.034543356123</v>
      </c>
      <c r="P3273" s="35">
        <f t="shared" si="622"/>
        <v>38638.034543356123</v>
      </c>
    </row>
    <row r="3274" spans="1:16" ht="17" x14ac:dyDescent="0.4">
      <c r="A3274" s="1">
        <v>3273</v>
      </c>
      <c r="B3274" s="21">
        <v>43086</v>
      </c>
      <c r="C3274" s="43">
        <v>1</v>
      </c>
      <c r="D3274" s="22">
        <v>49769</v>
      </c>
      <c r="E3274" s="25">
        <f t="shared" si="623"/>
        <v>56098.25</v>
      </c>
      <c r="F3274" s="25">
        <f t="shared" si="624"/>
        <v>55779.75</v>
      </c>
      <c r="G3274" s="25">
        <f t="shared" si="613"/>
        <v>0.89224135999175325</v>
      </c>
      <c r="H3274" s="25">
        <f t="shared" si="620"/>
        <v>0.99908176007043725</v>
      </c>
      <c r="I3274" s="4">
        <f t="shared" si="614"/>
        <v>49814.74188507974</v>
      </c>
      <c r="J3274" s="25">
        <f t="shared" si="621"/>
        <v>53795.210035456235</v>
      </c>
      <c r="K3274" s="15">
        <f t="shared" si="615"/>
        <v>53745.813125582463</v>
      </c>
      <c r="L3274" s="36">
        <f t="shared" si="616"/>
        <v>-3976.8131255824628</v>
      </c>
      <c r="M3274" s="36">
        <f t="shared" si="617"/>
        <v>3976.8131255824628</v>
      </c>
      <c r="N3274" s="36">
        <f t="shared" si="618"/>
        <v>7.9905425577818781E-2</v>
      </c>
      <c r="O3274" s="36">
        <f t="shared" si="619"/>
        <v>15815042.635804957</v>
      </c>
      <c r="P3274" s="35">
        <f t="shared" si="622"/>
        <v>15815042.635804957</v>
      </c>
    </row>
    <row r="3275" spans="1:16" ht="17" x14ac:dyDescent="0.4">
      <c r="A3275" s="1">
        <v>3274</v>
      </c>
      <c r="B3275" s="21">
        <v>43087</v>
      </c>
      <c r="C3275" s="43">
        <v>2</v>
      </c>
      <c r="D3275" s="22">
        <v>58281</v>
      </c>
      <c r="E3275" s="25">
        <f t="shared" si="623"/>
        <v>55461.25</v>
      </c>
      <c r="F3275" s="25">
        <f t="shared" si="624"/>
        <v>56134.875</v>
      </c>
      <c r="G3275" s="25">
        <f t="shared" si="613"/>
        <v>1.0382315806350331</v>
      </c>
      <c r="H3275" s="25">
        <f t="shared" si="620"/>
        <v>0.99903006100488578</v>
      </c>
      <c r="I3275" s="4">
        <f t="shared" si="614"/>
        <v>58337.583897502933</v>
      </c>
      <c r="J3275" s="25">
        <f t="shared" si="621"/>
        <v>53795.750701519079</v>
      </c>
      <c r="K3275" s="15">
        <f t="shared" si="615"/>
        <v>53743.57210514223</v>
      </c>
      <c r="L3275" s="36">
        <f t="shared" si="616"/>
        <v>4537.4278948577703</v>
      </c>
      <c r="M3275" s="36">
        <f t="shared" si="617"/>
        <v>4537.4278948577703</v>
      </c>
      <c r="N3275" s="36">
        <f t="shared" si="618"/>
        <v>7.7854324648818141E-2</v>
      </c>
      <c r="O3275" s="36">
        <f t="shared" si="619"/>
        <v>20588251.901033416</v>
      </c>
      <c r="P3275" s="35">
        <f t="shared" si="622"/>
        <v>20588251.901033416</v>
      </c>
    </row>
    <row r="3276" spans="1:16" ht="17" x14ac:dyDescent="0.4">
      <c r="A3276" s="1">
        <v>3275</v>
      </c>
      <c r="B3276" s="21">
        <v>43088</v>
      </c>
      <c r="C3276" s="43">
        <v>3</v>
      </c>
      <c r="D3276" s="22">
        <v>59738</v>
      </c>
      <c r="E3276" s="25">
        <f t="shared" si="623"/>
        <v>56808.5</v>
      </c>
      <c r="F3276" s="25">
        <f t="shared" si="624"/>
        <v>56407.125</v>
      </c>
      <c r="G3276" s="25">
        <f t="shared" si="613"/>
        <v>1.0590506075252017</v>
      </c>
      <c r="H3276" s="25">
        <f t="shared" si="620"/>
        <v>1.0006656594296783</v>
      </c>
      <c r="I3276" s="4">
        <f t="shared" si="614"/>
        <v>59698.261289437287</v>
      </c>
      <c r="J3276" s="25">
        <f t="shared" si="621"/>
        <v>53796.291367581929</v>
      </c>
      <c r="K3276" s="15">
        <f t="shared" si="615"/>
        <v>53832.101376212486</v>
      </c>
      <c r="L3276" s="36">
        <f t="shared" si="616"/>
        <v>5905.8986237875142</v>
      </c>
      <c r="M3276" s="36">
        <f t="shared" si="617"/>
        <v>5905.8986237875142</v>
      </c>
      <c r="N3276" s="36">
        <f t="shared" si="618"/>
        <v>9.886334701174318E-2</v>
      </c>
      <c r="O3276" s="36">
        <f t="shared" si="619"/>
        <v>34879638.554455258</v>
      </c>
      <c r="P3276" s="35">
        <f t="shared" si="622"/>
        <v>34879638.554455258</v>
      </c>
    </row>
    <row r="3277" spans="1:16" ht="17" x14ac:dyDescent="0.4">
      <c r="A3277" s="1">
        <v>3276</v>
      </c>
      <c r="B3277" s="21">
        <v>43089</v>
      </c>
      <c r="C3277" s="43">
        <v>4</v>
      </c>
      <c r="D3277" s="22">
        <v>59446</v>
      </c>
      <c r="E3277" s="25">
        <f t="shared" si="623"/>
        <v>56005.75</v>
      </c>
      <c r="F3277" s="25">
        <f t="shared" si="624"/>
        <v>55684.25</v>
      </c>
      <c r="G3277" s="25">
        <f t="shared" si="613"/>
        <v>1.0675550088220638</v>
      </c>
      <c r="H3277" s="25">
        <f t="shared" si="620"/>
        <v>1.0012225194949984</v>
      </c>
      <c r="I3277" s="4">
        <f t="shared" si="614"/>
        <v>59373.414842869963</v>
      </c>
      <c r="J3277" s="25">
        <f t="shared" si="621"/>
        <v>53796.832033644772</v>
      </c>
      <c r="K3277" s="15">
        <f t="shared" si="615"/>
        <v>53862.599709575057</v>
      </c>
      <c r="L3277" s="36">
        <f t="shared" si="616"/>
        <v>5583.4002904249428</v>
      </c>
      <c r="M3277" s="36">
        <f t="shared" si="617"/>
        <v>5583.4002904249428</v>
      </c>
      <c r="N3277" s="36">
        <f t="shared" si="618"/>
        <v>9.392390220410024E-2</v>
      </c>
      <c r="O3277" s="36">
        <f t="shared" si="619"/>
        <v>31174358.803117335</v>
      </c>
      <c r="P3277" s="35">
        <f t="shared" si="622"/>
        <v>31174358.803117335</v>
      </c>
    </row>
    <row r="3278" spans="1:16" ht="17" x14ac:dyDescent="0.4">
      <c r="A3278" s="1">
        <v>3277</v>
      </c>
      <c r="B3278" s="21">
        <v>43090</v>
      </c>
      <c r="C3278" s="43">
        <v>1</v>
      </c>
      <c r="D3278" s="22">
        <v>46558</v>
      </c>
      <c r="E3278" s="25">
        <f t="shared" si="623"/>
        <v>55362.75</v>
      </c>
      <c r="F3278" s="25">
        <f t="shared" si="624"/>
        <v>54111.75</v>
      </c>
      <c r="G3278" s="25">
        <f t="shared" si="613"/>
        <v>0.86040462561273656</v>
      </c>
      <c r="H3278" s="25">
        <f t="shared" si="620"/>
        <v>0.99908176007043725</v>
      </c>
      <c r="I3278" s="4">
        <f t="shared" si="614"/>
        <v>46600.790706776155</v>
      </c>
      <c r="J3278" s="25">
        <f t="shared" si="621"/>
        <v>53797.372699707616</v>
      </c>
      <c r="K3278" s="15">
        <f t="shared" si="615"/>
        <v>53747.973803989174</v>
      </c>
      <c r="L3278" s="36">
        <f t="shared" si="616"/>
        <v>-7189.9738039891745</v>
      </c>
      <c r="M3278" s="36">
        <f t="shared" si="617"/>
        <v>7189.9738039891745</v>
      </c>
      <c r="N3278" s="36">
        <f t="shared" si="618"/>
        <v>0.15443046960756851</v>
      </c>
      <c r="O3278" s="36">
        <f t="shared" si="619"/>
        <v>51695723.302050561</v>
      </c>
      <c r="P3278" s="35">
        <f t="shared" si="622"/>
        <v>51695723.302050561</v>
      </c>
    </row>
    <row r="3279" spans="1:16" ht="17" x14ac:dyDescent="0.4">
      <c r="A3279" s="1">
        <v>3278</v>
      </c>
      <c r="B3279" s="21">
        <v>43091</v>
      </c>
      <c r="C3279" s="43">
        <v>2</v>
      </c>
      <c r="D3279" s="22">
        <v>55709</v>
      </c>
      <c r="E3279" s="25">
        <f t="shared" si="623"/>
        <v>52860.75</v>
      </c>
      <c r="F3279" s="25">
        <f t="shared" si="624"/>
        <v>51237</v>
      </c>
      <c r="G3279" s="25">
        <f t="shared" si="613"/>
        <v>1.0872806760739309</v>
      </c>
      <c r="H3279" s="25">
        <f t="shared" si="620"/>
        <v>0.99903006100488578</v>
      </c>
      <c r="I3279" s="4">
        <f t="shared" si="614"/>
        <v>55763.08679236786</v>
      </c>
      <c r="J3279" s="25">
        <f t="shared" si="621"/>
        <v>53797.913365770459</v>
      </c>
      <c r="K3279" s="15">
        <f t="shared" si="615"/>
        <v>53745.732671741222</v>
      </c>
      <c r="L3279" s="36">
        <f t="shared" si="616"/>
        <v>1963.2673282587784</v>
      </c>
      <c r="M3279" s="36">
        <f t="shared" si="617"/>
        <v>1963.2673282587784</v>
      </c>
      <c r="N3279" s="36">
        <f t="shared" si="618"/>
        <v>3.5241474954832763E-2</v>
      </c>
      <c r="O3279" s="36">
        <f t="shared" si="619"/>
        <v>3854418.602208362</v>
      </c>
      <c r="P3279" s="35">
        <f t="shared" si="622"/>
        <v>3854418.602208362</v>
      </c>
    </row>
    <row r="3280" spans="1:16" ht="17" x14ac:dyDescent="0.4">
      <c r="A3280" s="1">
        <v>3279</v>
      </c>
      <c r="B3280" s="21">
        <v>43092</v>
      </c>
      <c r="C3280" s="43">
        <v>3</v>
      </c>
      <c r="D3280" s="22">
        <v>49730</v>
      </c>
      <c r="E3280" s="25">
        <f t="shared" si="623"/>
        <v>49613.25</v>
      </c>
      <c r="F3280" s="25">
        <f t="shared" si="624"/>
        <v>49647.375</v>
      </c>
      <c r="G3280" s="25">
        <f t="shared" si="613"/>
        <v>1.0016642370316657</v>
      </c>
      <c r="H3280" s="25">
        <f t="shared" si="620"/>
        <v>1.0006656594296783</v>
      </c>
      <c r="I3280" s="4">
        <f t="shared" si="614"/>
        <v>49696.918777389874</v>
      </c>
      <c r="J3280" s="25">
        <f t="shared" si="621"/>
        <v>53798.454031833302</v>
      </c>
      <c r="K3280" s="15">
        <f t="shared" si="615"/>
        <v>53834.265480061709</v>
      </c>
      <c r="L3280" s="36">
        <f t="shared" si="616"/>
        <v>-4104.2654800617092</v>
      </c>
      <c r="M3280" s="36">
        <f t="shared" si="617"/>
        <v>4104.2654800617092</v>
      </c>
      <c r="N3280" s="36">
        <f t="shared" si="618"/>
        <v>8.2530976876366569E-2</v>
      </c>
      <c r="O3280" s="36">
        <f t="shared" si="619"/>
        <v>16844995.130826171</v>
      </c>
      <c r="P3280" s="35">
        <f t="shared" si="622"/>
        <v>16844995.130826171</v>
      </c>
    </row>
    <row r="3281" spans="1:16" ht="17" x14ac:dyDescent="0.4">
      <c r="A3281" s="1">
        <v>3280</v>
      </c>
      <c r="B3281" s="21">
        <v>43093</v>
      </c>
      <c r="C3281" s="43">
        <v>4</v>
      </c>
      <c r="D3281" s="22">
        <v>46456</v>
      </c>
      <c r="E3281" s="25">
        <f t="shared" si="623"/>
        <v>49681.5</v>
      </c>
      <c r="F3281" s="25">
        <f t="shared" si="624"/>
        <v>47910.25</v>
      </c>
      <c r="G3281" s="25">
        <f t="shared" si="613"/>
        <v>0.96964637003563958</v>
      </c>
      <c r="H3281" s="25">
        <f t="shared" si="620"/>
        <v>1.0012225194949984</v>
      </c>
      <c r="I3281" s="4">
        <f t="shared" si="614"/>
        <v>46399.275980559956</v>
      </c>
      <c r="J3281" s="25">
        <f t="shared" si="621"/>
        <v>53798.994697896145</v>
      </c>
      <c r="K3281" s="15">
        <f t="shared" si="615"/>
        <v>53864.765017725636</v>
      </c>
      <c r="L3281" s="36">
        <f t="shared" si="616"/>
        <v>-7408.7650177256364</v>
      </c>
      <c r="M3281" s="36">
        <f t="shared" si="617"/>
        <v>7408.7650177256364</v>
      </c>
      <c r="N3281" s="36">
        <f t="shared" si="618"/>
        <v>0.15947918498634486</v>
      </c>
      <c r="O3281" s="36">
        <f t="shared" si="619"/>
        <v>54889799.08787515</v>
      </c>
      <c r="P3281" s="35">
        <f t="shared" si="622"/>
        <v>54889799.08787515</v>
      </c>
    </row>
    <row r="3282" spans="1:16" ht="17" x14ac:dyDescent="0.4">
      <c r="A3282" s="1">
        <v>3281</v>
      </c>
      <c r="B3282" s="21">
        <v>43094</v>
      </c>
      <c r="C3282" s="43">
        <v>1</v>
      </c>
      <c r="D3282" s="22">
        <v>46831</v>
      </c>
      <c r="E3282" s="25">
        <f t="shared" si="623"/>
        <v>46139</v>
      </c>
      <c r="F3282" s="25">
        <f t="shared" si="624"/>
        <v>45997.625</v>
      </c>
      <c r="G3282" s="25">
        <f t="shared" si="613"/>
        <v>1.0181177832551138</v>
      </c>
      <c r="H3282" s="25">
        <f t="shared" si="620"/>
        <v>0.99908176007043725</v>
      </c>
      <c r="I3282" s="4">
        <f t="shared" si="614"/>
        <v>46874.041616672417</v>
      </c>
      <c r="J3282" s="25">
        <f t="shared" si="621"/>
        <v>53799.535363958996</v>
      </c>
      <c r="K3282" s="15">
        <f t="shared" si="615"/>
        <v>53750.134482395886</v>
      </c>
      <c r="L3282" s="36">
        <f t="shared" si="616"/>
        <v>-6919.1344823958862</v>
      </c>
      <c r="M3282" s="36">
        <f t="shared" si="617"/>
        <v>6919.1344823958862</v>
      </c>
      <c r="N3282" s="36">
        <f t="shared" si="618"/>
        <v>0.14774688736938965</v>
      </c>
      <c r="O3282" s="36">
        <f t="shared" si="619"/>
        <v>47874421.985479787</v>
      </c>
      <c r="P3282" s="35">
        <f t="shared" si="622"/>
        <v>47874421.985479787</v>
      </c>
    </row>
    <row r="3283" spans="1:16" ht="17" x14ac:dyDescent="0.4">
      <c r="A3283" s="1">
        <v>3282</v>
      </c>
      <c r="B3283" s="21">
        <v>43095</v>
      </c>
      <c r="C3283" s="43">
        <v>2</v>
      </c>
      <c r="D3283" s="22">
        <v>41539</v>
      </c>
      <c r="E3283" s="25">
        <f t="shared" si="623"/>
        <v>45856.25</v>
      </c>
      <c r="F3283" s="25">
        <f t="shared" si="624"/>
        <v>45309.375</v>
      </c>
      <c r="G3283" s="25">
        <f t="shared" si="613"/>
        <v>0.91678598524036137</v>
      </c>
      <c r="H3283" s="25">
        <f t="shared" si="620"/>
        <v>0.99903006100488578</v>
      </c>
      <c r="I3283" s="4">
        <f t="shared" si="614"/>
        <v>41579.329412988358</v>
      </c>
      <c r="J3283" s="25">
        <f t="shared" si="621"/>
        <v>53800.076030021839</v>
      </c>
      <c r="K3283" s="15">
        <f t="shared" si="615"/>
        <v>53747.893238340213</v>
      </c>
      <c r="L3283" s="36">
        <f t="shared" si="616"/>
        <v>-12208.893238340213</v>
      </c>
      <c r="M3283" s="36">
        <f t="shared" si="617"/>
        <v>12208.893238340213</v>
      </c>
      <c r="N3283" s="36">
        <f t="shared" si="618"/>
        <v>0.29391399018609532</v>
      </c>
      <c r="O3283" s="36">
        <f t="shared" si="619"/>
        <v>149057074.10518938</v>
      </c>
      <c r="P3283" s="35">
        <f t="shared" si="622"/>
        <v>149057074.10518938</v>
      </c>
    </row>
    <row r="3284" spans="1:16" ht="17" x14ac:dyDescent="0.4">
      <c r="A3284" s="1">
        <v>3283</v>
      </c>
      <c r="B3284" s="21">
        <v>43096</v>
      </c>
      <c r="C3284" s="43">
        <v>3</v>
      </c>
      <c r="D3284" s="22">
        <v>48599</v>
      </c>
      <c r="E3284" s="25">
        <f t="shared" si="623"/>
        <v>44762.5</v>
      </c>
      <c r="F3284" s="25">
        <f t="shared" si="624"/>
        <v>45504.25</v>
      </c>
      <c r="G3284" s="25">
        <f t="shared" si="613"/>
        <v>1.0680101309218371</v>
      </c>
      <c r="H3284" s="25">
        <f t="shared" si="620"/>
        <v>1.0006656594296783</v>
      </c>
      <c r="I3284" s="4">
        <f t="shared" si="614"/>
        <v>48566.671137389312</v>
      </c>
      <c r="J3284" s="25">
        <f t="shared" si="621"/>
        <v>53800.616696084682</v>
      </c>
      <c r="K3284" s="15">
        <f t="shared" si="615"/>
        <v>53836.42958391094</v>
      </c>
      <c r="L3284" s="36">
        <f t="shared" si="616"/>
        <v>-5237.42958391094</v>
      </c>
      <c r="M3284" s="36">
        <f t="shared" si="617"/>
        <v>5237.42958391094</v>
      </c>
      <c r="N3284" s="36">
        <f t="shared" si="618"/>
        <v>0.10776825827508672</v>
      </c>
      <c r="O3284" s="36">
        <f t="shared" si="619"/>
        <v>27430668.646425523</v>
      </c>
      <c r="P3284" s="35">
        <f t="shared" si="622"/>
        <v>27430668.646425523</v>
      </c>
    </row>
    <row r="3285" spans="1:16" ht="17" x14ac:dyDescent="0.4">
      <c r="A3285" s="1">
        <v>3284</v>
      </c>
      <c r="B3285" s="21">
        <v>43097</v>
      </c>
      <c r="C3285" s="43">
        <v>4</v>
      </c>
      <c r="D3285" s="22">
        <v>42081</v>
      </c>
      <c r="E3285" s="25">
        <f t="shared" si="623"/>
        <v>46246</v>
      </c>
      <c r="F3285" s="25">
        <f t="shared" si="624"/>
        <v>47281.25</v>
      </c>
      <c r="G3285" s="25">
        <f t="shared" si="613"/>
        <v>0.89001454064771979</v>
      </c>
      <c r="H3285" s="25">
        <f t="shared" si="620"/>
        <v>1.0012225194949984</v>
      </c>
      <c r="I3285" s="4">
        <f t="shared" si="614"/>
        <v>42029.617972661086</v>
      </c>
      <c r="J3285" s="25">
        <f t="shared" si="621"/>
        <v>53801.157362147525</v>
      </c>
      <c r="K3285" s="15">
        <f t="shared" si="615"/>
        <v>53866.93032587623</v>
      </c>
      <c r="L3285" s="36">
        <f t="shared" si="616"/>
        <v>-11785.93032587623</v>
      </c>
      <c r="M3285" s="36">
        <f t="shared" si="617"/>
        <v>11785.93032587623</v>
      </c>
      <c r="N3285" s="36">
        <f t="shared" si="618"/>
        <v>0.28007723974896581</v>
      </c>
      <c r="O3285" s="36">
        <f t="shared" si="619"/>
        <v>138908153.64640898</v>
      </c>
      <c r="P3285" s="35">
        <f t="shared" si="622"/>
        <v>138908153.64640898</v>
      </c>
    </row>
    <row r="3286" spans="1:16" ht="17" x14ac:dyDescent="0.4">
      <c r="A3286" s="1">
        <v>3285</v>
      </c>
      <c r="B3286" s="21">
        <v>43098</v>
      </c>
      <c r="C3286" s="43">
        <v>1</v>
      </c>
      <c r="D3286" s="22">
        <v>52765</v>
      </c>
      <c r="E3286" s="25">
        <f t="shared" si="623"/>
        <v>48316.5</v>
      </c>
      <c r="F3286" s="25">
        <f t="shared" si="624"/>
        <v>48104.5</v>
      </c>
      <c r="G3286" s="25">
        <f t="shared" si="613"/>
        <v>1.0968828280098535</v>
      </c>
      <c r="H3286" s="25">
        <f t="shared" si="620"/>
        <v>0.99908176007043725</v>
      </c>
      <c r="I3286" s="4">
        <f t="shared" si="614"/>
        <v>52813.495460351478</v>
      </c>
      <c r="J3286" s="25">
        <f t="shared" si="621"/>
        <v>53801.698028210369</v>
      </c>
      <c r="K3286" s="15">
        <f t="shared" si="615"/>
        <v>53752.295160802591</v>
      </c>
      <c r="L3286" s="36">
        <f t="shared" si="616"/>
        <v>-987.29516080259054</v>
      </c>
      <c r="M3286" s="36">
        <f t="shared" si="617"/>
        <v>987.29516080259054</v>
      </c>
      <c r="N3286" s="36">
        <f t="shared" si="618"/>
        <v>1.8711175226051181E-2</v>
      </c>
      <c r="O3286" s="36">
        <f t="shared" si="619"/>
        <v>974751.73454421316</v>
      </c>
      <c r="P3286" s="35">
        <f t="shared" si="622"/>
        <v>974751.73454421316</v>
      </c>
    </row>
    <row r="3287" spans="1:16" ht="17" x14ac:dyDescent="0.4">
      <c r="A3287" s="1">
        <v>3286</v>
      </c>
      <c r="B3287" s="21">
        <v>43099</v>
      </c>
      <c r="C3287" s="43">
        <v>2</v>
      </c>
      <c r="D3287" s="22">
        <v>49821</v>
      </c>
      <c r="E3287" s="25">
        <f t="shared" si="623"/>
        <v>47892.5</v>
      </c>
      <c r="F3287" s="25">
        <f t="shared" si="624"/>
        <v>47334.25</v>
      </c>
      <c r="G3287" s="25">
        <f t="shared" si="613"/>
        <v>1.0525359544093336</v>
      </c>
      <c r="H3287" s="25">
        <f t="shared" si="620"/>
        <v>0.99903006100488578</v>
      </c>
      <c r="I3287" s="4">
        <f t="shared" si="614"/>
        <v>49869.370246864222</v>
      </c>
      <c r="J3287" s="25">
        <f t="shared" si="621"/>
        <v>53802.238694273212</v>
      </c>
      <c r="K3287" s="15">
        <f t="shared" si="615"/>
        <v>53750.053804939191</v>
      </c>
      <c r="L3287" s="36">
        <f t="shared" si="616"/>
        <v>-3929.0538049391907</v>
      </c>
      <c r="M3287" s="36">
        <f t="shared" si="617"/>
        <v>3929.0538049391907</v>
      </c>
      <c r="N3287" s="36">
        <f t="shared" si="618"/>
        <v>7.8863407096188165E-2</v>
      </c>
      <c r="O3287" s="36">
        <f t="shared" si="619"/>
        <v>15437463.802107133</v>
      </c>
      <c r="P3287" s="35">
        <f t="shared" si="622"/>
        <v>15437463.802107133</v>
      </c>
    </row>
    <row r="3288" spans="1:16" ht="17" x14ac:dyDescent="0.4">
      <c r="A3288" s="1">
        <v>3287</v>
      </c>
      <c r="B3288" s="21">
        <v>43100</v>
      </c>
      <c r="C3288" s="43">
        <v>3</v>
      </c>
      <c r="D3288" s="22">
        <v>46903</v>
      </c>
      <c r="E3288" s="25">
        <f t="shared" si="623"/>
        <v>46776</v>
      </c>
      <c r="F3288" s="25">
        <f t="shared" si="624"/>
        <v>45905.125</v>
      </c>
      <c r="G3288" s="25">
        <f t="shared" si="613"/>
        <v>1.021737768931029</v>
      </c>
      <c r="H3288" s="25">
        <f t="shared" si="620"/>
        <v>1.0006656594296783</v>
      </c>
      <c r="I3288" s="4">
        <f t="shared" si="614"/>
        <v>46871.799344780156</v>
      </c>
      <c r="J3288" s="25">
        <f t="shared" si="621"/>
        <v>53802.779360336062</v>
      </c>
      <c r="K3288" s="15">
        <f t="shared" si="615"/>
        <v>53838.593687760171</v>
      </c>
      <c r="L3288" s="36">
        <f t="shared" si="616"/>
        <v>-6935.5936877601707</v>
      </c>
      <c r="M3288" s="36">
        <f t="shared" si="617"/>
        <v>6935.5936877601707</v>
      </c>
      <c r="N3288" s="36">
        <f t="shared" si="618"/>
        <v>0.14787100372599132</v>
      </c>
      <c r="O3288" s="36">
        <f t="shared" si="619"/>
        <v>48102459.801698722</v>
      </c>
      <c r="P3288" s="35">
        <f t="shared" si="622"/>
        <v>48102459.801698722</v>
      </c>
    </row>
    <row r="3289" spans="1:16" ht="17" x14ac:dyDescent="0.4">
      <c r="A3289" s="1">
        <v>3288</v>
      </c>
      <c r="B3289" s="21">
        <v>43101</v>
      </c>
      <c r="C3289" s="43">
        <v>4</v>
      </c>
      <c r="D3289" s="24">
        <v>37615</v>
      </c>
      <c r="E3289" s="25">
        <f t="shared" si="623"/>
        <v>45034.25</v>
      </c>
      <c r="F3289" s="25">
        <f t="shared" si="624"/>
        <v>45056.125</v>
      </c>
      <c r="G3289" s="25">
        <f t="shared" si="613"/>
        <v>0.83484764834969716</v>
      </c>
      <c r="H3289" s="25">
        <f t="shared" si="620"/>
        <v>1.0012225194949984</v>
      </c>
      <c r="I3289" s="4">
        <f t="shared" si="614"/>
        <v>37569.071078197921</v>
      </c>
      <c r="J3289" s="25">
        <f t="shared" si="621"/>
        <v>53803.320026398906</v>
      </c>
      <c r="K3289" s="15">
        <f t="shared" si="615"/>
        <v>53869.095634026817</v>
      </c>
      <c r="L3289" s="36">
        <f t="shared" si="616"/>
        <v>-16254.095634026817</v>
      </c>
      <c r="M3289" s="36">
        <f t="shared" si="617"/>
        <v>16254.095634026817</v>
      </c>
      <c r="N3289" s="36">
        <f t="shared" si="618"/>
        <v>0.43211739024396695</v>
      </c>
      <c r="O3289" s="36">
        <f t="shared" si="619"/>
        <v>264195624.88008961</v>
      </c>
      <c r="P3289" s="35">
        <f t="shared" si="622"/>
        <v>264195624.88008961</v>
      </c>
    </row>
    <row r="3290" spans="1:16" ht="17" x14ac:dyDescent="0.4">
      <c r="A3290" s="1">
        <v>3289</v>
      </c>
      <c r="B3290" s="21">
        <v>43102</v>
      </c>
      <c r="C3290" s="43">
        <v>1</v>
      </c>
      <c r="D3290" s="24">
        <v>45798</v>
      </c>
      <c r="E3290" s="25">
        <f t="shared" si="623"/>
        <v>45078</v>
      </c>
      <c r="F3290" s="25">
        <f t="shared" si="624"/>
        <v>44307.5</v>
      </c>
      <c r="G3290" s="25">
        <f t="shared" si="613"/>
        <v>1.0336399029509677</v>
      </c>
      <c r="H3290" s="25">
        <f t="shared" si="620"/>
        <v>0.99908176007043725</v>
      </c>
      <c r="I3290" s="4">
        <f t="shared" si="614"/>
        <v>45840.092203035667</v>
      </c>
      <c r="J3290" s="25">
        <f t="shared" si="621"/>
        <v>53803.860692461749</v>
      </c>
      <c r="K3290" s="15">
        <f t="shared" si="615"/>
        <v>53754.455839209302</v>
      </c>
      <c r="L3290" s="36">
        <f t="shared" si="616"/>
        <v>-7956.4558392093022</v>
      </c>
      <c r="M3290" s="36">
        <f t="shared" si="617"/>
        <v>7956.4558392093022</v>
      </c>
      <c r="N3290" s="36">
        <f t="shared" si="618"/>
        <v>0.17372932964778598</v>
      </c>
      <c r="O3290" s="36">
        <f t="shared" si="619"/>
        <v>63305189.521287799</v>
      </c>
      <c r="P3290" s="35">
        <f t="shared" si="622"/>
        <v>63305189.521287799</v>
      </c>
    </row>
    <row r="3291" spans="1:16" ht="17" x14ac:dyDescent="0.4">
      <c r="A3291" s="1">
        <v>3290</v>
      </c>
      <c r="B3291" s="21">
        <v>43103</v>
      </c>
      <c r="C3291" s="43">
        <v>2</v>
      </c>
      <c r="D3291" s="24">
        <v>49996</v>
      </c>
      <c r="E3291" s="25">
        <f t="shared" si="623"/>
        <v>43537</v>
      </c>
      <c r="F3291" s="25">
        <f t="shared" si="624"/>
        <v>44982.375</v>
      </c>
      <c r="G3291" s="25">
        <f t="shared" si="613"/>
        <v>1.1114575430932672</v>
      </c>
      <c r="H3291" s="25">
        <f t="shared" si="620"/>
        <v>0.99903006100488578</v>
      </c>
      <c r="I3291" s="4">
        <f t="shared" si="614"/>
        <v>50044.540150984998</v>
      </c>
      <c r="J3291" s="25">
        <f t="shared" si="621"/>
        <v>53804.401358524592</v>
      </c>
      <c r="K3291" s="15">
        <f t="shared" si="615"/>
        <v>53752.214371538183</v>
      </c>
      <c r="L3291" s="36">
        <f t="shared" si="616"/>
        <v>-3756.2143715381826</v>
      </c>
      <c r="M3291" s="36">
        <f t="shared" si="617"/>
        <v>3756.2143715381826</v>
      </c>
      <c r="N3291" s="36">
        <f t="shared" si="618"/>
        <v>7.5130297854592021E-2</v>
      </c>
      <c r="O3291" s="36">
        <f t="shared" si="619"/>
        <v>14109146.404949984</v>
      </c>
      <c r="P3291" s="35">
        <f t="shared" si="622"/>
        <v>14109146.404949984</v>
      </c>
    </row>
    <row r="3292" spans="1:16" ht="17" x14ac:dyDescent="0.4">
      <c r="A3292" s="1">
        <v>3291</v>
      </c>
      <c r="B3292" s="21">
        <v>43104</v>
      </c>
      <c r="C3292" s="43">
        <v>3</v>
      </c>
      <c r="D3292" s="24">
        <v>40739</v>
      </c>
      <c r="E3292" s="25">
        <f t="shared" si="623"/>
        <v>46427.75</v>
      </c>
      <c r="F3292" s="25">
        <f t="shared" si="624"/>
        <v>45837.875</v>
      </c>
      <c r="G3292" s="25">
        <f t="shared" si="613"/>
        <v>0.88876284077305068</v>
      </c>
      <c r="H3292" s="25">
        <f t="shared" si="620"/>
        <v>1.0006656594296783</v>
      </c>
      <c r="I3292" s="4">
        <f t="shared" si="614"/>
        <v>40711.899740037923</v>
      </c>
      <c r="J3292" s="25">
        <f t="shared" si="621"/>
        <v>53804.942024587435</v>
      </c>
      <c r="K3292" s="15">
        <f t="shared" si="615"/>
        <v>53840.757791609401</v>
      </c>
      <c r="L3292" s="36">
        <f t="shared" si="616"/>
        <v>-13101.757791609401</v>
      </c>
      <c r="M3292" s="36">
        <f t="shared" si="617"/>
        <v>13101.757791609401</v>
      </c>
      <c r="N3292" s="36">
        <f t="shared" si="618"/>
        <v>0.3216023415304598</v>
      </c>
      <c r="O3292" s="36">
        <f t="shared" si="619"/>
        <v>171656057.22999766</v>
      </c>
      <c r="P3292" s="35">
        <f t="shared" si="622"/>
        <v>171656057.22999766</v>
      </c>
    </row>
    <row r="3293" spans="1:16" ht="17" x14ac:dyDescent="0.4">
      <c r="A3293" s="1">
        <v>3292</v>
      </c>
      <c r="B3293" s="21">
        <v>43105</v>
      </c>
      <c r="C3293" s="43">
        <v>4</v>
      </c>
      <c r="D3293" s="24">
        <v>49178</v>
      </c>
      <c r="E3293" s="25">
        <f t="shared" si="623"/>
        <v>45248</v>
      </c>
      <c r="F3293" s="25">
        <f t="shared" si="624"/>
        <v>44472.875</v>
      </c>
      <c r="G3293" s="25">
        <f t="shared" si="613"/>
        <v>1.1057976350753127</v>
      </c>
      <c r="H3293" s="25">
        <f t="shared" si="620"/>
        <v>1.0012225194949984</v>
      </c>
      <c r="I3293" s="4">
        <f t="shared" si="614"/>
        <v>49117.952345702972</v>
      </c>
      <c r="J3293" s="25">
        <f t="shared" si="621"/>
        <v>53805.482690650286</v>
      </c>
      <c r="K3293" s="15">
        <f t="shared" si="615"/>
        <v>53871.260942177403</v>
      </c>
      <c r="L3293" s="36">
        <f t="shared" si="616"/>
        <v>-4693.2609421774032</v>
      </c>
      <c r="M3293" s="36">
        <f t="shared" si="617"/>
        <v>4693.2609421774032</v>
      </c>
      <c r="N3293" s="36">
        <f t="shared" si="618"/>
        <v>9.5434156374342244E-2</v>
      </c>
      <c r="O3293" s="36">
        <f t="shared" si="619"/>
        <v>22026698.271367926</v>
      </c>
      <c r="P3293" s="35">
        <f t="shared" si="622"/>
        <v>22026698.271367926</v>
      </c>
    </row>
    <row r="3294" spans="1:16" ht="17" x14ac:dyDescent="0.4">
      <c r="A3294" s="1">
        <v>3293</v>
      </c>
      <c r="B3294" s="21">
        <v>43106</v>
      </c>
      <c r="C3294" s="43">
        <v>1</v>
      </c>
      <c r="D3294" s="24">
        <v>41079</v>
      </c>
      <c r="E3294" s="25">
        <f t="shared" si="623"/>
        <v>43697.75</v>
      </c>
      <c r="F3294" s="25">
        <f t="shared" si="624"/>
        <v>43996</v>
      </c>
      <c r="G3294" s="25">
        <f t="shared" si="613"/>
        <v>0.93369851804709514</v>
      </c>
      <c r="H3294" s="25">
        <f t="shared" si="620"/>
        <v>0.99908176007043725</v>
      </c>
      <c r="I3294" s="4">
        <f t="shared" si="614"/>
        <v>41116.755046257524</v>
      </c>
      <c r="J3294" s="25">
        <f t="shared" si="621"/>
        <v>53806.023356713129</v>
      </c>
      <c r="K3294" s="15">
        <f t="shared" si="615"/>
        <v>53756.616517616007</v>
      </c>
      <c r="L3294" s="36">
        <f t="shared" si="616"/>
        <v>-12677.616517616007</v>
      </c>
      <c r="M3294" s="36">
        <f t="shared" si="617"/>
        <v>12677.616517616007</v>
      </c>
      <c r="N3294" s="36">
        <f t="shared" si="618"/>
        <v>0.30861550956975597</v>
      </c>
      <c r="O3294" s="36">
        <f t="shared" si="619"/>
        <v>160721960.56773019</v>
      </c>
      <c r="P3294" s="35">
        <f t="shared" si="622"/>
        <v>160721960.56773019</v>
      </c>
    </row>
    <row r="3295" spans="1:16" ht="17" x14ac:dyDescent="0.4">
      <c r="A3295" s="1">
        <v>3294</v>
      </c>
      <c r="B3295" s="21">
        <v>43107</v>
      </c>
      <c r="C3295" s="43">
        <v>2</v>
      </c>
      <c r="D3295" s="24">
        <v>43795</v>
      </c>
      <c r="E3295" s="25">
        <f t="shared" si="623"/>
        <v>44294.25</v>
      </c>
      <c r="F3295" s="25">
        <f t="shared" si="624"/>
        <v>44700.875</v>
      </c>
      <c r="G3295" s="25">
        <f t="shared" si="613"/>
        <v>0.97973473673613776</v>
      </c>
      <c r="H3295" s="25">
        <f t="shared" si="620"/>
        <v>0.99903006100488578</v>
      </c>
      <c r="I3295" s="4">
        <f t="shared" si="614"/>
        <v>43837.519719825345</v>
      </c>
      <c r="J3295" s="25">
        <f t="shared" si="621"/>
        <v>53806.564022775972</v>
      </c>
      <c r="K3295" s="15">
        <f t="shared" si="615"/>
        <v>53754.374938137174</v>
      </c>
      <c r="L3295" s="36">
        <f t="shared" si="616"/>
        <v>-9959.3749381371745</v>
      </c>
      <c r="M3295" s="36">
        <f t="shared" si="617"/>
        <v>9959.3749381371745</v>
      </c>
      <c r="N3295" s="36">
        <f t="shared" si="618"/>
        <v>0.22740894938091505</v>
      </c>
      <c r="O3295" s="36">
        <f t="shared" si="619"/>
        <v>99189149.158394843</v>
      </c>
      <c r="P3295" s="35">
        <f t="shared" si="622"/>
        <v>99189149.158394843</v>
      </c>
    </row>
    <row r="3296" spans="1:16" ht="17" x14ac:dyDescent="0.4">
      <c r="A3296" s="1">
        <v>3295</v>
      </c>
      <c r="B3296" s="21">
        <v>43108</v>
      </c>
      <c r="C3296" s="43">
        <v>3</v>
      </c>
      <c r="D3296" s="24">
        <v>43125</v>
      </c>
      <c r="E3296" s="25">
        <f t="shared" si="623"/>
        <v>45107.5</v>
      </c>
      <c r="F3296" s="25">
        <f t="shared" si="624"/>
        <v>46811.125</v>
      </c>
      <c r="G3296" s="25">
        <f t="shared" si="613"/>
        <v>0.92125536397597796</v>
      </c>
      <c r="H3296" s="25">
        <f t="shared" si="620"/>
        <v>1.0006656594296783</v>
      </c>
      <c r="I3296" s="4">
        <f t="shared" si="614"/>
        <v>43096.312533177923</v>
      </c>
      <c r="J3296" s="25">
        <f t="shared" si="621"/>
        <v>53807.104688838815</v>
      </c>
      <c r="K3296" s="15">
        <f t="shared" si="615"/>
        <v>53842.921895458632</v>
      </c>
      <c r="L3296" s="36">
        <f t="shared" si="616"/>
        <v>-10717.921895458632</v>
      </c>
      <c r="M3296" s="36">
        <f t="shared" si="617"/>
        <v>10717.921895458632</v>
      </c>
      <c r="N3296" s="36">
        <f t="shared" si="618"/>
        <v>0.2485315222135335</v>
      </c>
      <c r="O3296" s="36">
        <f t="shared" si="619"/>
        <v>114873849.75715156</v>
      </c>
      <c r="P3296" s="35">
        <f t="shared" si="622"/>
        <v>114873849.75715156</v>
      </c>
    </row>
    <row r="3297" spans="1:16" ht="17" x14ac:dyDescent="0.4">
      <c r="A3297" s="1">
        <v>3296</v>
      </c>
      <c r="B3297" s="21">
        <v>43109</v>
      </c>
      <c r="C3297" s="43">
        <v>4</v>
      </c>
      <c r="D3297" s="24">
        <v>52431</v>
      </c>
      <c r="E3297" s="25">
        <f t="shared" si="623"/>
        <v>48514.75</v>
      </c>
      <c r="F3297" s="25">
        <f t="shared" si="624"/>
        <v>48576.75</v>
      </c>
      <c r="G3297" s="25">
        <f t="shared" si="613"/>
        <v>1.079343513100403</v>
      </c>
      <c r="H3297" s="25">
        <f t="shared" si="620"/>
        <v>1.0012225194949984</v>
      </c>
      <c r="I3297" s="4">
        <f t="shared" si="614"/>
        <v>52366.980345633267</v>
      </c>
      <c r="J3297" s="25">
        <f t="shared" si="621"/>
        <v>53807.645354901659</v>
      </c>
      <c r="K3297" s="15">
        <f t="shared" si="615"/>
        <v>53873.42625032799</v>
      </c>
      <c r="L3297" s="36">
        <f t="shared" si="616"/>
        <v>-1442.4262503279897</v>
      </c>
      <c r="M3297" s="36">
        <f t="shared" si="617"/>
        <v>1442.4262503279897</v>
      </c>
      <c r="N3297" s="36">
        <f t="shared" si="618"/>
        <v>2.7510942959851799E-2</v>
      </c>
      <c r="O3297" s="36">
        <f t="shared" si="619"/>
        <v>2080593.4876352644</v>
      </c>
      <c r="P3297" s="35">
        <f t="shared" si="622"/>
        <v>2080593.4876352644</v>
      </c>
    </row>
    <row r="3298" spans="1:16" ht="17" x14ac:dyDescent="0.4">
      <c r="A3298" s="1">
        <v>3297</v>
      </c>
      <c r="B3298" s="21">
        <v>43110</v>
      </c>
      <c r="C3298" s="43">
        <v>1</v>
      </c>
      <c r="D3298" s="24">
        <v>54708</v>
      </c>
      <c r="E3298" s="25">
        <f t="shared" si="623"/>
        <v>48638.75</v>
      </c>
      <c r="F3298" s="25">
        <f t="shared" si="624"/>
        <v>50210.625</v>
      </c>
      <c r="G3298" s="25">
        <f t="shared" si="613"/>
        <v>1.0895701855931887</v>
      </c>
      <c r="H3298" s="25">
        <f t="shared" si="620"/>
        <v>0.99908176007043725</v>
      </c>
      <c r="I3298" s="4">
        <f t="shared" si="614"/>
        <v>54758.281240309079</v>
      </c>
      <c r="J3298" s="25">
        <f t="shared" si="621"/>
        <v>53808.186020964502</v>
      </c>
      <c r="K3298" s="15">
        <f t="shared" si="615"/>
        <v>53758.777196022711</v>
      </c>
      <c r="L3298" s="36">
        <f t="shared" si="616"/>
        <v>949.222803977289</v>
      </c>
      <c r="M3298" s="36">
        <f t="shared" si="617"/>
        <v>949.222803977289</v>
      </c>
      <c r="N3298" s="36">
        <f t="shared" si="618"/>
        <v>1.7350712948330939E-2</v>
      </c>
      <c r="O3298" s="36">
        <f t="shared" si="619"/>
        <v>901023.93159050681</v>
      </c>
      <c r="P3298" s="35">
        <f t="shared" si="622"/>
        <v>901023.93159050681</v>
      </c>
    </row>
    <row r="3299" spans="1:16" ht="17" x14ac:dyDescent="0.4">
      <c r="A3299" s="1">
        <v>3298</v>
      </c>
      <c r="B3299" s="21">
        <v>43111</v>
      </c>
      <c r="C3299" s="43">
        <v>2</v>
      </c>
      <c r="D3299" s="24">
        <v>44291</v>
      </c>
      <c r="E3299" s="25">
        <f t="shared" si="623"/>
        <v>51782.5</v>
      </c>
      <c r="F3299" s="25">
        <f t="shared" si="624"/>
        <v>52171.375</v>
      </c>
      <c r="G3299" s="25">
        <f t="shared" si="613"/>
        <v>0.84895213131722136</v>
      </c>
      <c r="H3299" s="25">
        <f t="shared" si="620"/>
        <v>0.99903006100488578</v>
      </c>
      <c r="I3299" s="4">
        <f t="shared" si="614"/>
        <v>44334.001276647665</v>
      </c>
      <c r="J3299" s="25">
        <f t="shared" si="621"/>
        <v>53808.726687027352</v>
      </c>
      <c r="K3299" s="15">
        <f t="shared" si="615"/>
        <v>53756.535504736159</v>
      </c>
      <c r="L3299" s="36">
        <f t="shared" si="616"/>
        <v>-9465.5355047361591</v>
      </c>
      <c r="M3299" s="36">
        <f t="shared" si="617"/>
        <v>9465.5355047361591</v>
      </c>
      <c r="N3299" s="36">
        <f t="shared" si="618"/>
        <v>0.21371239088609784</v>
      </c>
      <c r="O3299" s="36">
        <f t="shared" si="619"/>
        <v>89596362.391420811</v>
      </c>
      <c r="P3299" s="35">
        <f t="shared" si="622"/>
        <v>89596362.391420811</v>
      </c>
    </row>
    <row r="3300" spans="1:16" ht="17" x14ac:dyDescent="0.4">
      <c r="A3300" s="1">
        <v>3299</v>
      </c>
      <c r="B3300" s="21">
        <v>43112</v>
      </c>
      <c r="C3300" s="43">
        <v>3</v>
      </c>
      <c r="D3300" s="24">
        <v>55700</v>
      </c>
      <c r="E3300" s="25">
        <f t="shared" si="623"/>
        <v>52560.25</v>
      </c>
      <c r="F3300" s="25">
        <f t="shared" si="624"/>
        <v>51882.5</v>
      </c>
      <c r="G3300" s="25">
        <f t="shared" si="613"/>
        <v>1.0735797234134823</v>
      </c>
      <c r="H3300" s="25">
        <f t="shared" si="620"/>
        <v>1.0006656594296783</v>
      </c>
      <c r="I3300" s="4">
        <f t="shared" si="614"/>
        <v>55662.947434156762</v>
      </c>
      <c r="J3300" s="25">
        <f t="shared" si="621"/>
        <v>53809.267353090196</v>
      </c>
      <c r="K3300" s="15">
        <f t="shared" si="615"/>
        <v>53845.085999307863</v>
      </c>
      <c r="L3300" s="36">
        <f t="shared" si="616"/>
        <v>1854.9140006921371</v>
      </c>
      <c r="M3300" s="36">
        <f t="shared" si="617"/>
        <v>1854.9140006921371</v>
      </c>
      <c r="N3300" s="36">
        <f t="shared" si="618"/>
        <v>3.330186715784806E-2</v>
      </c>
      <c r="O3300" s="36">
        <f t="shared" si="619"/>
        <v>3440705.9499637093</v>
      </c>
      <c r="P3300" s="35">
        <f t="shared" si="622"/>
        <v>3440705.9499637093</v>
      </c>
    </row>
    <row r="3301" spans="1:16" ht="17" x14ac:dyDescent="0.4">
      <c r="A3301" s="1">
        <v>3300</v>
      </c>
      <c r="B3301" s="21">
        <v>43113</v>
      </c>
      <c r="C3301" s="43">
        <v>4</v>
      </c>
      <c r="D3301" s="24">
        <v>55542</v>
      </c>
      <c r="E3301" s="25">
        <f t="shared" si="623"/>
        <v>51204.75</v>
      </c>
      <c r="F3301" s="25">
        <f t="shared" si="624"/>
        <v>51448.875</v>
      </c>
      <c r="G3301" s="25">
        <f t="shared" si="613"/>
        <v>1.0795571331734659</v>
      </c>
      <c r="H3301" s="25">
        <f t="shared" si="620"/>
        <v>1.0012225194949984</v>
      </c>
      <c r="I3301" s="4">
        <f t="shared" si="614"/>
        <v>55474.181731364326</v>
      </c>
      <c r="J3301" s="25">
        <f t="shared" si="621"/>
        <v>53809.808019153039</v>
      </c>
      <c r="K3301" s="15">
        <f t="shared" si="615"/>
        <v>53875.591558478576</v>
      </c>
      <c r="L3301" s="36">
        <f t="shared" si="616"/>
        <v>1666.4084415214238</v>
      </c>
      <c r="M3301" s="36">
        <f t="shared" si="617"/>
        <v>1666.4084415214238</v>
      </c>
      <c r="N3301" s="36">
        <f t="shared" si="618"/>
        <v>3.0002672599499906E-2</v>
      </c>
      <c r="O3301" s="36">
        <f t="shared" si="619"/>
        <v>2776917.0939738606</v>
      </c>
      <c r="P3301" s="35">
        <f t="shared" si="622"/>
        <v>2776917.0939738606</v>
      </c>
    </row>
    <row r="3302" spans="1:16" ht="17" x14ac:dyDescent="0.4">
      <c r="A3302" s="1">
        <v>3301</v>
      </c>
      <c r="B3302" s="21">
        <v>43114</v>
      </c>
      <c r="C3302" s="43">
        <v>1</v>
      </c>
      <c r="D3302" s="24">
        <v>49286</v>
      </c>
      <c r="E3302" s="25">
        <f t="shared" si="623"/>
        <v>51693</v>
      </c>
      <c r="F3302" s="25">
        <f t="shared" si="624"/>
        <v>51689.375</v>
      </c>
      <c r="G3302" s="25">
        <f t="shared" si="613"/>
        <v>0.95350350047761268</v>
      </c>
      <c r="H3302" s="25">
        <f t="shared" si="620"/>
        <v>0.99908176007043725</v>
      </c>
      <c r="I3302" s="4">
        <f t="shared" si="614"/>
        <v>49331.297967570979</v>
      </c>
      <c r="J3302" s="25">
        <f t="shared" si="621"/>
        <v>53810.348685215882</v>
      </c>
      <c r="K3302" s="15">
        <f t="shared" si="615"/>
        <v>53760.937874429423</v>
      </c>
      <c r="L3302" s="36">
        <f t="shared" si="616"/>
        <v>-4474.9378744294227</v>
      </c>
      <c r="M3302" s="36">
        <f t="shared" si="617"/>
        <v>4474.9378744294227</v>
      </c>
      <c r="N3302" s="36">
        <f t="shared" si="618"/>
        <v>9.0795314580802311E-2</v>
      </c>
      <c r="O3302" s="36">
        <f t="shared" si="619"/>
        <v>20025068.980002921</v>
      </c>
      <c r="P3302" s="35">
        <f t="shared" si="622"/>
        <v>20025068.980002921</v>
      </c>
    </row>
    <row r="3303" spans="1:16" ht="17" x14ac:dyDescent="0.4">
      <c r="A3303" s="1">
        <v>3302</v>
      </c>
      <c r="B3303" s="21">
        <v>43115</v>
      </c>
      <c r="C3303" s="43">
        <v>2</v>
      </c>
      <c r="D3303" s="24">
        <v>46244</v>
      </c>
      <c r="E3303" s="25">
        <f t="shared" si="623"/>
        <v>51685.75</v>
      </c>
      <c r="F3303" s="25">
        <f t="shared" si="624"/>
        <v>51692.875</v>
      </c>
      <c r="G3303" s="25">
        <f t="shared" si="613"/>
        <v>0.89459137260212362</v>
      </c>
      <c r="H3303" s="25">
        <f t="shared" si="620"/>
        <v>0.99903006100488578</v>
      </c>
      <c r="I3303" s="4">
        <f t="shared" si="614"/>
        <v>46288.897406635537</v>
      </c>
      <c r="J3303" s="25">
        <f t="shared" si="621"/>
        <v>53810.889351278725</v>
      </c>
      <c r="K3303" s="15">
        <f t="shared" si="615"/>
        <v>53758.696071335144</v>
      </c>
      <c r="L3303" s="36">
        <f t="shared" si="616"/>
        <v>-7514.6960713351436</v>
      </c>
      <c r="M3303" s="36">
        <f t="shared" si="617"/>
        <v>7514.6960713351436</v>
      </c>
      <c r="N3303" s="36">
        <f t="shared" si="618"/>
        <v>0.16250099626622141</v>
      </c>
      <c r="O3303" s="36">
        <f t="shared" si="619"/>
        <v>56470657.044539839</v>
      </c>
      <c r="P3303" s="35">
        <f t="shared" si="622"/>
        <v>56470657.044539839</v>
      </c>
    </row>
    <row r="3304" spans="1:16" ht="17" x14ac:dyDescent="0.4">
      <c r="A3304" s="1">
        <v>3303</v>
      </c>
      <c r="B3304" s="21">
        <v>43116</v>
      </c>
      <c r="C3304" s="43">
        <v>3</v>
      </c>
      <c r="D3304" s="24">
        <v>55671</v>
      </c>
      <c r="E3304" s="25">
        <f t="shared" si="623"/>
        <v>51700</v>
      </c>
      <c r="F3304" s="25">
        <f t="shared" si="624"/>
        <v>51085.75</v>
      </c>
      <c r="G3304" s="25">
        <f t="shared" si="613"/>
        <v>1.0897559495554043</v>
      </c>
      <c r="H3304" s="25">
        <f t="shared" si="620"/>
        <v>1.0006656594296783</v>
      </c>
      <c r="I3304" s="4">
        <f t="shared" si="614"/>
        <v>55633.966725438804</v>
      </c>
      <c r="J3304" s="25">
        <f t="shared" si="621"/>
        <v>53811.430017341569</v>
      </c>
      <c r="K3304" s="15">
        <f t="shared" si="615"/>
        <v>53847.250103157086</v>
      </c>
      <c r="L3304" s="36">
        <f t="shared" si="616"/>
        <v>1823.7498968429136</v>
      </c>
      <c r="M3304" s="36">
        <f t="shared" si="617"/>
        <v>1823.7498968429136</v>
      </c>
      <c r="N3304" s="36">
        <f t="shared" si="618"/>
        <v>3.2759424059975818E-2</v>
      </c>
      <c r="O3304" s="36">
        <f t="shared" si="619"/>
        <v>3326063.686234538</v>
      </c>
      <c r="P3304" s="35">
        <f t="shared" si="622"/>
        <v>3326063.686234538</v>
      </c>
    </row>
    <row r="3305" spans="1:16" ht="17" x14ac:dyDescent="0.4">
      <c r="A3305" s="1">
        <v>3304</v>
      </c>
      <c r="B3305" s="21">
        <v>43117</v>
      </c>
      <c r="C3305" s="43">
        <v>4</v>
      </c>
      <c r="D3305" s="24">
        <v>55599</v>
      </c>
      <c r="E3305" s="25">
        <f t="shared" si="623"/>
        <v>50471.5</v>
      </c>
      <c r="F3305" s="25">
        <f t="shared" si="624"/>
        <v>51565.875</v>
      </c>
      <c r="G3305" s="25">
        <f t="shared" si="613"/>
        <v>1.0782130624177326</v>
      </c>
      <c r="H3305" s="25">
        <f t="shared" si="620"/>
        <v>1.0012225194949984</v>
      </c>
      <c r="I3305" s="4">
        <f t="shared" si="614"/>
        <v>55531.112132838665</v>
      </c>
      <c r="J3305" s="25">
        <f t="shared" si="621"/>
        <v>53811.970683404419</v>
      </c>
      <c r="K3305" s="15">
        <f t="shared" si="615"/>
        <v>53877.756866629163</v>
      </c>
      <c r="L3305" s="36">
        <f t="shared" si="616"/>
        <v>1721.2431333708373</v>
      </c>
      <c r="M3305" s="36">
        <f t="shared" si="617"/>
        <v>1721.2431333708373</v>
      </c>
      <c r="N3305" s="36">
        <f t="shared" si="618"/>
        <v>3.0958167113991929E-2</v>
      </c>
      <c r="O3305" s="36">
        <f t="shared" si="619"/>
        <v>2962677.924176258</v>
      </c>
      <c r="P3305" s="35">
        <f t="shared" si="622"/>
        <v>2962677.924176258</v>
      </c>
    </row>
    <row r="3306" spans="1:16" ht="17" x14ac:dyDescent="0.4">
      <c r="A3306" s="1">
        <v>3305</v>
      </c>
      <c r="B3306" s="21">
        <v>43118</v>
      </c>
      <c r="C3306" s="43">
        <v>1</v>
      </c>
      <c r="D3306" s="24">
        <v>44372</v>
      </c>
      <c r="E3306" s="25">
        <f t="shared" si="623"/>
        <v>52660.25</v>
      </c>
      <c r="F3306" s="25">
        <f t="shared" si="624"/>
        <v>52393.25</v>
      </c>
      <c r="G3306" s="25">
        <f t="shared" si="613"/>
        <v>0.84690298845748258</v>
      </c>
      <c r="H3306" s="25">
        <f t="shared" si="620"/>
        <v>0.99908176007043725</v>
      </c>
      <c r="I3306" s="4">
        <f t="shared" si="614"/>
        <v>44412.781589438375</v>
      </c>
      <c r="J3306" s="25">
        <f t="shared" si="621"/>
        <v>53812.511349467262</v>
      </c>
      <c r="K3306" s="15">
        <f t="shared" si="615"/>
        <v>53763.098552836134</v>
      </c>
      <c r="L3306" s="36">
        <f t="shared" si="616"/>
        <v>-9391.0985528361343</v>
      </c>
      <c r="M3306" s="36">
        <f t="shared" si="617"/>
        <v>9391.0985528361343</v>
      </c>
      <c r="N3306" s="36">
        <f t="shared" si="618"/>
        <v>0.21164469829703719</v>
      </c>
      <c r="O3306" s="36">
        <f t="shared" si="619"/>
        <v>88192732.029080942</v>
      </c>
      <c r="P3306" s="35">
        <f t="shared" si="622"/>
        <v>88192732.029080942</v>
      </c>
    </row>
    <row r="3307" spans="1:16" ht="17" x14ac:dyDescent="0.4">
      <c r="A3307" s="1">
        <v>3306</v>
      </c>
      <c r="B3307" s="21">
        <v>43119</v>
      </c>
      <c r="C3307" s="43">
        <v>2</v>
      </c>
      <c r="D3307" s="24">
        <v>54999</v>
      </c>
      <c r="E3307" s="25">
        <f t="shared" si="623"/>
        <v>52126.25</v>
      </c>
      <c r="F3307" s="25">
        <f t="shared" si="624"/>
        <v>51120.375</v>
      </c>
      <c r="G3307" s="25">
        <f t="shared" si="613"/>
        <v>1.075872389433763</v>
      </c>
      <c r="H3307" s="25">
        <f t="shared" si="620"/>
        <v>0.99903006100488578</v>
      </c>
      <c r="I3307" s="4">
        <f t="shared" si="614"/>
        <v>55052.397467077848</v>
      </c>
      <c r="J3307" s="25">
        <f t="shared" si="621"/>
        <v>53813.052015530106</v>
      </c>
      <c r="K3307" s="15">
        <f t="shared" si="615"/>
        <v>53760.856637934136</v>
      </c>
      <c r="L3307" s="36">
        <f t="shared" si="616"/>
        <v>1238.1433620658645</v>
      </c>
      <c r="M3307" s="36">
        <f t="shared" si="617"/>
        <v>1238.1433620658645</v>
      </c>
      <c r="N3307" s="36">
        <f t="shared" si="618"/>
        <v>2.2512106803139413E-2</v>
      </c>
      <c r="O3307" s="36">
        <f t="shared" si="619"/>
        <v>1532998.9850277624</v>
      </c>
      <c r="P3307" s="35">
        <f t="shared" si="622"/>
        <v>1532998.9850277624</v>
      </c>
    </row>
    <row r="3308" spans="1:16" ht="17" x14ac:dyDescent="0.4">
      <c r="A3308" s="1">
        <v>3307</v>
      </c>
      <c r="B3308" s="21">
        <v>43120</v>
      </c>
      <c r="C3308" s="43">
        <v>3</v>
      </c>
      <c r="D3308" s="24">
        <v>53535</v>
      </c>
      <c r="E3308" s="25">
        <f t="shared" si="623"/>
        <v>50114.5</v>
      </c>
      <c r="F3308" s="25">
        <f t="shared" si="624"/>
        <v>50068.375</v>
      </c>
      <c r="G3308" s="25">
        <f t="shared" si="613"/>
        <v>1.0692378172848629</v>
      </c>
      <c r="H3308" s="25">
        <f t="shared" si="620"/>
        <v>1.0006656594296783</v>
      </c>
      <c r="I3308" s="4">
        <f t="shared" si="614"/>
        <v>53499.387628143311</v>
      </c>
      <c r="J3308" s="25">
        <f t="shared" si="621"/>
        <v>53813.592681592949</v>
      </c>
      <c r="K3308" s="15">
        <f t="shared" si="615"/>
        <v>53849.414207006317</v>
      </c>
      <c r="L3308" s="36">
        <f t="shared" si="616"/>
        <v>-314.41420700631716</v>
      </c>
      <c r="M3308" s="36">
        <f t="shared" si="617"/>
        <v>314.41420700631716</v>
      </c>
      <c r="N3308" s="36">
        <f t="shared" si="618"/>
        <v>5.8730588774879456E-3</v>
      </c>
      <c r="O3308" s="36">
        <f t="shared" si="619"/>
        <v>98856.293567411252</v>
      </c>
      <c r="P3308" s="35">
        <f t="shared" si="622"/>
        <v>98856.293567411252</v>
      </c>
    </row>
    <row r="3309" spans="1:16" ht="17" x14ac:dyDescent="0.4">
      <c r="A3309" s="1">
        <v>3308</v>
      </c>
      <c r="B3309" s="21">
        <v>43121</v>
      </c>
      <c r="C3309" s="43">
        <v>4</v>
      </c>
      <c r="D3309" s="24">
        <v>47552</v>
      </c>
      <c r="E3309" s="25">
        <f t="shared" si="623"/>
        <v>50022.25</v>
      </c>
      <c r="F3309" s="25">
        <f t="shared" si="624"/>
        <v>49710.625</v>
      </c>
      <c r="G3309" s="25">
        <f t="shared" ref="G3309:G3372" si="625">D3309/F3309</f>
        <v>0.95657618466877048</v>
      </c>
      <c r="H3309" s="25">
        <f t="shared" si="620"/>
        <v>1.0012225194949984</v>
      </c>
      <c r="I3309" s="4">
        <f t="shared" ref="I3309:I3372" si="626">D3309/H3309</f>
        <v>47493.937735224448</v>
      </c>
      <c r="J3309" s="25">
        <f t="shared" si="621"/>
        <v>53814.133347655792</v>
      </c>
      <c r="K3309" s="15">
        <f t="shared" ref="K3309:K3372" si="627">H3309*J3309</f>
        <v>53879.922174779742</v>
      </c>
      <c r="L3309" s="36">
        <f t="shared" ref="L3309:L3372" si="628">D3309-K3309</f>
        <v>-6327.9221747797419</v>
      </c>
      <c r="M3309" s="36">
        <f t="shared" ref="M3309:M3372" si="629">ABS(L3309)</f>
        <v>6327.9221747797419</v>
      </c>
      <c r="N3309" s="36">
        <f t="shared" ref="N3309:N3372" si="630">M3309/D3309</f>
        <v>0.13307373348712445</v>
      </c>
      <c r="O3309" s="36">
        <f t="shared" ref="O3309:O3372" si="631">L3309^2</f>
        <v>40042599.050069176</v>
      </c>
      <c r="P3309" s="35">
        <f t="shared" si="622"/>
        <v>40042599.050069176</v>
      </c>
    </row>
    <row r="3310" spans="1:16" ht="17" x14ac:dyDescent="0.4">
      <c r="A3310" s="1">
        <v>3309</v>
      </c>
      <c r="B3310" s="21">
        <v>43122</v>
      </c>
      <c r="C3310" s="43">
        <v>1</v>
      </c>
      <c r="D3310" s="24">
        <v>44003</v>
      </c>
      <c r="E3310" s="25">
        <f t="shared" si="623"/>
        <v>49399</v>
      </c>
      <c r="F3310" s="25">
        <f t="shared" si="624"/>
        <v>49397.5</v>
      </c>
      <c r="G3310" s="25">
        <f t="shared" si="625"/>
        <v>0.89079406852573506</v>
      </c>
      <c r="H3310" s="25">
        <f t="shared" si="620"/>
        <v>0.99908176007043725</v>
      </c>
      <c r="I3310" s="4">
        <f t="shared" si="626"/>
        <v>44043.442447490685</v>
      </c>
      <c r="J3310" s="25">
        <f t="shared" si="621"/>
        <v>53814.674013718643</v>
      </c>
      <c r="K3310" s="15">
        <f t="shared" si="627"/>
        <v>53765.259231242846</v>
      </c>
      <c r="L3310" s="36">
        <f t="shared" si="628"/>
        <v>-9762.259231242846</v>
      </c>
      <c r="M3310" s="36">
        <f t="shared" si="629"/>
        <v>9762.259231242846</v>
      </c>
      <c r="N3310" s="36">
        <f t="shared" si="630"/>
        <v>0.22185440154632288</v>
      </c>
      <c r="O3310" s="36">
        <f t="shared" si="631"/>
        <v>95301705.297986165</v>
      </c>
      <c r="P3310" s="35">
        <f t="shared" si="622"/>
        <v>95301705.297986165</v>
      </c>
    </row>
    <row r="3311" spans="1:16" ht="17" x14ac:dyDescent="0.4">
      <c r="A3311" s="1">
        <v>3310</v>
      </c>
      <c r="B3311" s="21">
        <v>43123</v>
      </c>
      <c r="C3311" s="43">
        <v>2</v>
      </c>
      <c r="D3311" s="24">
        <v>52506</v>
      </c>
      <c r="E3311" s="25">
        <f t="shared" si="623"/>
        <v>49396</v>
      </c>
      <c r="F3311" s="25">
        <f t="shared" si="624"/>
        <v>48871.875</v>
      </c>
      <c r="G3311" s="25">
        <f t="shared" si="625"/>
        <v>1.0743602532131211</v>
      </c>
      <c r="H3311" s="25">
        <f t="shared" si="620"/>
        <v>0.99903006100488578</v>
      </c>
      <c r="I3311" s="4">
        <f t="shared" si="626"/>
        <v>52556.977061517289</v>
      </c>
      <c r="J3311" s="25">
        <f t="shared" si="621"/>
        <v>53815.214679781486</v>
      </c>
      <c r="K3311" s="15">
        <f t="shared" si="627"/>
        <v>53763.01720453312</v>
      </c>
      <c r="L3311" s="36">
        <f t="shared" si="628"/>
        <v>-1257.0172045331201</v>
      </c>
      <c r="M3311" s="36">
        <f t="shared" si="629"/>
        <v>1257.0172045331201</v>
      </c>
      <c r="N3311" s="36">
        <f t="shared" si="630"/>
        <v>2.3940448796958825E-2</v>
      </c>
      <c r="O3311" s="36">
        <f t="shared" si="631"/>
        <v>1580092.25249226</v>
      </c>
      <c r="P3311" s="35">
        <f t="shared" si="622"/>
        <v>1580092.25249226</v>
      </c>
    </row>
    <row r="3312" spans="1:16" ht="17" x14ac:dyDescent="0.4">
      <c r="A3312" s="1">
        <v>3311</v>
      </c>
      <c r="B3312" s="21">
        <v>43124</v>
      </c>
      <c r="C3312" s="43">
        <v>3</v>
      </c>
      <c r="D3312" s="24">
        <v>53523</v>
      </c>
      <c r="E3312" s="25">
        <f t="shared" si="623"/>
        <v>48347.75</v>
      </c>
      <c r="F3312" s="25">
        <f t="shared" si="624"/>
        <v>49665.375</v>
      </c>
      <c r="G3312" s="25">
        <f t="shared" si="625"/>
        <v>1.0776723220150859</v>
      </c>
      <c r="H3312" s="25">
        <f t="shared" si="620"/>
        <v>1.0006656594296783</v>
      </c>
      <c r="I3312" s="4">
        <f t="shared" si="626"/>
        <v>53487.395610742773</v>
      </c>
      <c r="J3312" s="25">
        <f t="shared" si="621"/>
        <v>53815.755345844329</v>
      </c>
      <c r="K3312" s="15">
        <f t="shared" si="627"/>
        <v>53851.578310855555</v>
      </c>
      <c r="L3312" s="36">
        <f t="shared" si="628"/>
        <v>-328.57831085555517</v>
      </c>
      <c r="M3312" s="36">
        <f t="shared" si="629"/>
        <v>328.57831085555517</v>
      </c>
      <c r="N3312" s="36">
        <f t="shared" si="630"/>
        <v>6.1390114690050108E-3</v>
      </c>
      <c r="O3312" s="36">
        <f t="shared" si="631"/>
        <v>107963.70636468985</v>
      </c>
      <c r="P3312" s="35">
        <f t="shared" si="622"/>
        <v>107963.70636468985</v>
      </c>
    </row>
    <row r="3313" spans="1:16" ht="17" x14ac:dyDescent="0.4">
      <c r="A3313" s="1">
        <v>3312</v>
      </c>
      <c r="B3313" s="21">
        <v>43125</v>
      </c>
      <c r="C3313" s="43">
        <v>4</v>
      </c>
      <c r="D3313" s="24">
        <v>43359</v>
      </c>
      <c r="E3313" s="25">
        <f t="shared" si="623"/>
        <v>50983</v>
      </c>
      <c r="F3313" s="25">
        <f t="shared" si="624"/>
        <v>51203.375</v>
      </c>
      <c r="G3313" s="25">
        <f t="shared" si="625"/>
        <v>0.8467996494371709</v>
      </c>
      <c r="H3313" s="25">
        <f t="shared" si="620"/>
        <v>1.0012225194949984</v>
      </c>
      <c r="I3313" s="4">
        <f t="shared" si="626"/>
        <v>43306.057500454175</v>
      </c>
      <c r="J3313" s="25">
        <f t="shared" si="621"/>
        <v>53816.296011907172</v>
      </c>
      <c r="K3313" s="15">
        <f t="shared" si="627"/>
        <v>53882.087482930336</v>
      </c>
      <c r="L3313" s="36">
        <f t="shared" si="628"/>
        <v>-10523.087482930336</v>
      </c>
      <c r="M3313" s="36">
        <f t="shared" si="629"/>
        <v>10523.087482930336</v>
      </c>
      <c r="N3313" s="36">
        <f t="shared" si="630"/>
        <v>0.24269672923569122</v>
      </c>
      <c r="O3313" s="36">
        <f t="shared" si="631"/>
        <v>110735370.17340511</v>
      </c>
      <c r="P3313" s="35">
        <f t="shared" si="622"/>
        <v>110735370.17340511</v>
      </c>
    </row>
    <row r="3314" spans="1:16" ht="17" x14ac:dyDescent="0.4">
      <c r="A3314" s="1">
        <v>3313</v>
      </c>
      <c r="B3314" s="21">
        <v>43126</v>
      </c>
      <c r="C3314" s="43">
        <v>1</v>
      </c>
      <c r="D3314" s="24">
        <v>54544</v>
      </c>
      <c r="E3314" s="25">
        <f t="shared" si="623"/>
        <v>51423.75</v>
      </c>
      <c r="F3314" s="25">
        <f t="shared" si="624"/>
        <v>50778.75</v>
      </c>
      <c r="G3314" s="25">
        <f t="shared" si="625"/>
        <v>1.0741501120055141</v>
      </c>
      <c r="H3314" s="25">
        <f t="shared" si="620"/>
        <v>0.99908176007043725</v>
      </c>
      <c r="I3314" s="4">
        <f t="shared" si="626"/>
        <v>54594.130510554554</v>
      </c>
      <c r="J3314" s="25">
        <f t="shared" si="621"/>
        <v>53816.836677970015</v>
      </c>
      <c r="K3314" s="15">
        <f t="shared" si="627"/>
        <v>53767.419909649543</v>
      </c>
      <c r="L3314" s="36">
        <f t="shared" si="628"/>
        <v>776.58009035045689</v>
      </c>
      <c r="M3314" s="36">
        <f t="shared" si="629"/>
        <v>776.58009035045689</v>
      </c>
      <c r="N3314" s="36">
        <f t="shared" si="630"/>
        <v>1.4237681327927122E-2</v>
      </c>
      <c r="O3314" s="36">
        <f t="shared" si="631"/>
        <v>603076.63672872377</v>
      </c>
      <c r="P3314" s="35">
        <f t="shared" si="622"/>
        <v>603076.63672872377</v>
      </c>
    </row>
    <row r="3315" spans="1:16" ht="17" x14ac:dyDescent="0.4">
      <c r="A3315" s="1">
        <v>3314</v>
      </c>
      <c r="B3315" s="21">
        <v>43127</v>
      </c>
      <c r="C3315" s="43">
        <v>2</v>
      </c>
      <c r="D3315" s="24">
        <v>54269</v>
      </c>
      <c r="E3315" s="25">
        <f t="shared" si="623"/>
        <v>50133.75</v>
      </c>
      <c r="F3315" s="25">
        <f t="shared" si="624"/>
        <v>50296.5</v>
      </c>
      <c r="G3315" s="25">
        <f t="shared" si="625"/>
        <v>1.0789816388814331</v>
      </c>
      <c r="H3315" s="25">
        <f t="shared" si="620"/>
        <v>0.99903006100488578</v>
      </c>
      <c r="I3315" s="4">
        <f t="shared" si="626"/>
        <v>54321.688724174033</v>
      </c>
      <c r="J3315" s="25">
        <f t="shared" si="621"/>
        <v>53817.377344032859</v>
      </c>
      <c r="K3315" s="15">
        <f t="shared" si="627"/>
        <v>53765.177771132105</v>
      </c>
      <c r="L3315" s="36">
        <f t="shared" si="628"/>
        <v>503.82222886789532</v>
      </c>
      <c r="M3315" s="36">
        <f t="shared" si="629"/>
        <v>503.82222886789532</v>
      </c>
      <c r="N3315" s="36">
        <f t="shared" si="630"/>
        <v>9.2837942263151209E-3</v>
      </c>
      <c r="O3315" s="36">
        <f t="shared" si="631"/>
        <v>253836.8383014139</v>
      </c>
      <c r="P3315" s="35">
        <f t="shared" si="622"/>
        <v>253836.8383014139</v>
      </c>
    </row>
    <row r="3316" spans="1:16" ht="17" x14ac:dyDescent="0.4">
      <c r="A3316" s="1">
        <v>3315</v>
      </c>
      <c r="B3316" s="21">
        <v>43128</v>
      </c>
      <c r="C3316" s="43">
        <v>3</v>
      </c>
      <c r="D3316" s="24">
        <v>48363</v>
      </c>
      <c r="E3316" s="25">
        <f t="shared" si="623"/>
        <v>50459.25</v>
      </c>
      <c r="F3316" s="25">
        <f t="shared" si="624"/>
        <v>50384.625</v>
      </c>
      <c r="G3316" s="25">
        <f t="shared" si="625"/>
        <v>0.95987615269539073</v>
      </c>
      <c r="H3316" s="25">
        <f t="shared" si="620"/>
        <v>1.0006656594296783</v>
      </c>
      <c r="I3316" s="4">
        <f t="shared" si="626"/>
        <v>48330.82812851209</v>
      </c>
      <c r="J3316" s="25">
        <f t="shared" si="621"/>
        <v>53817.918010095709</v>
      </c>
      <c r="K3316" s="15">
        <f t="shared" si="627"/>
        <v>53853.742414704786</v>
      </c>
      <c r="L3316" s="36">
        <f t="shared" si="628"/>
        <v>-5490.7424147047859</v>
      </c>
      <c r="M3316" s="36">
        <f t="shared" si="629"/>
        <v>5490.7424147047859</v>
      </c>
      <c r="N3316" s="36">
        <f t="shared" si="630"/>
        <v>0.11353188211452528</v>
      </c>
      <c r="O3316" s="36">
        <f t="shared" si="631"/>
        <v>30148252.264638145</v>
      </c>
      <c r="P3316" s="35">
        <f t="shared" si="622"/>
        <v>30148252.264638145</v>
      </c>
    </row>
    <row r="3317" spans="1:16" ht="17" x14ac:dyDescent="0.4">
      <c r="A3317" s="1">
        <v>3316</v>
      </c>
      <c r="B3317" s="21">
        <v>43129</v>
      </c>
      <c r="C3317" s="43">
        <v>4</v>
      </c>
      <c r="D3317" s="24">
        <v>44661</v>
      </c>
      <c r="E3317" s="25">
        <f t="shared" si="623"/>
        <v>50310</v>
      </c>
      <c r="F3317" s="25">
        <f t="shared" si="624"/>
        <v>50496.625</v>
      </c>
      <c r="G3317" s="25">
        <f t="shared" si="625"/>
        <v>0.88443534592658424</v>
      </c>
      <c r="H3317" s="25">
        <f t="shared" si="620"/>
        <v>1.0012225194949984</v>
      </c>
      <c r="I3317" s="4">
        <f t="shared" si="626"/>
        <v>44606.467723604874</v>
      </c>
      <c r="J3317" s="25">
        <f t="shared" si="621"/>
        <v>53818.458676158552</v>
      </c>
      <c r="K3317" s="15">
        <f t="shared" si="627"/>
        <v>53884.252791080922</v>
      </c>
      <c r="L3317" s="36">
        <f t="shared" si="628"/>
        <v>-9223.2527910809222</v>
      </c>
      <c r="M3317" s="36">
        <f t="shared" si="629"/>
        <v>9223.2527910809222</v>
      </c>
      <c r="N3317" s="36">
        <f t="shared" si="630"/>
        <v>0.20651693403821952</v>
      </c>
      <c r="O3317" s="36">
        <f t="shared" si="631"/>
        <v>85068392.048182026</v>
      </c>
      <c r="P3317" s="35">
        <f t="shared" si="622"/>
        <v>85068392.048182026</v>
      </c>
    </row>
    <row r="3318" spans="1:16" ht="17" x14ac:dyDescent="0.4">
      <c r="A3318" s="1">
        <v>3317</v>
      </c>
      <c r="B3318" s="21">
        <v>43130</v>
      </c>
      <c r="C3318" s="43">
        <v>1</v>
      </c>
      <c r="D3318" s="24">
        <v>53947</v>
      </c>
      <c r="E3318" s="25">
        <f t="shared" si="623"/>
        <v>50683.25</v>
      </c>
      <c r="F3318" s="25">
        <f t="shared" si="624"/>
        <v>50560.75</v>
      </c>
      <c r="G3318" s="25">
        <f t="shared" si="625"/>
        <v>1.066973887847787</v>
      </c>
      <c r="H3318" s="25">
        <f t="shared" si="620"/>
        <v>0.99908176007043725</v>
      </c>
      <c r="I3318" s="4">
        <f t="shared" si="626"/>
        <v>53996.581817484715</v>
      </c>
      <c r="J3318" s="25">
        <f t="shared" si="621"/>
        <v>53818.999342221396</v>
      </c>
      <c r="K3318" s="15">
        <f t="shared" si="627"/>
        <v>53769.580588056255</v>
      </c>
      <c r="L3318" s="36">
        <f t="shared" si="628"/>
        <v>177.41941194374522</v>
      </c>
      <c r="M3318" s="36">
        <f t="shared" si="629"/>
        <v>177.41941194374522</v>
      </c>
      <c r="N3318" s="36">
        <f t="shared" si="630"/>
        <v>3.2887725349647844E-3</v>
      </c>
      <c r="O3318" s="36">
        <f t="shared" si="631"/>
        <v>31477.647734464364</v>
      </c>
      <c r="P3318" s="35">
        <f t="shared" si="622"/>
        <v>31477.647734464364</v>
      </c>
    </row>
    <row r="3319" spans="1:16" ht="17" x14ac:dyDescent="0.4">
      <c r="A3319" s="1">
        <v>3318</v>
      </c>
      <c r="B3319" s="21">
        <v>43131</v>
      </c>
      <c r="C3319" s="43">
        <v>2</v>
      </c>
      <c r="D3319" s="24">
        <v>55762</v>
      </c>
      <c r="E3319" s="25">
        <f t="shared" si="623"/>
        <v>50438.25</v>
      </c>
      <c r="F3319" s="25">
        <f t="shared" si="624"/>
        <v>52462.875</v>
      </c>
      <c r="G3319" s="25">
        <f t="shared" si="625"/>
        <v>1.0628849448300346</v>
      </c>
      <c r="H3319" s="25">
        <f t="shared" si="620"/>
        <v>0.99903006100488578</v>
      </c>
      <c r="I3319" s="4">
        <f t="shared" si="626"/>
        <v>55816.138249044438</v>
      </c>
      <c r="J3319" s="25">
        <f t="shared" si="621"/>
        <v>53819.540008284239</v>
      </c>
      <c r="K3319" s="15">
        <f t="shared" si="627"/>
        <v>53767.338337731097</v>
      </c>
      <c r="L3319" s="36">
        <f t="shared" si="628"/>
        <v>1994.6616622689035</v>
      </c>
      <c r="M3319" s="36">
        <f t="shared" si="629"/>
        <v>1994.6616622689035</v>
      </c>
      <c r="N3319" s="36">
        <f t="shared" si="630"/>
        <v>3.5770984940800249E-2</v>
      </c>
      <c r="O3319" s="36">
        <f t="shared" si="631"/>
        <v>3978675.1469253451</v>
      </c>
      <c r="P3319" s="35">
        <f t="shared" si="622"/>
        <v>3978675.1469253451</v>
      </c>
    </row>
    <row r="3320" spans="1:16" ht="17" x14ac:dyDescent="0.4">
      <c r="A3320" s="1">
        <v>3319</v>
      </c>
      <c r="B3320" s="21">
        <v>43132</v>
      </c>
      <c r="C3320" s="43">
        <v>3</v>
      </c>
      <c r="D3320" s="24">
        <v>47383</v>
      </c>
      <c r="E3320" s="25">
        <f t="shared" si="623"/>
        <v>54487.5</v>
      </c>
      <c r="F3320" s="25">
        <f t="shared" si="624"/>
        <v>55420</v>
      </c>
      <c r="G3320" s="25">
        <f t="shared" si="625"/>
        <v>0.85498015156983043</v>
      </c>
      <c r="H3320" s="25">
        <f t="shared" si="620"/>
        <v>1.0006656594296783</v>
      </c>
      <c r="I3320" s="4">
        <f t="shared" si="626"/>
        <v>47351.480040801616</v>
      </c>
      <c r="J3320" s="25">
        <f t="shared" si="621"/>
        <v>53820.080674347082</v>
      </c>
      <c r="K3320" s="15">
        <f t="shared" si="627"/>
        <v>53855.906518554009</v>
      </c>
      <c r="L3320" s="36">
        <f t="shared" si="628"/>
        <v>-6472.9065185540094</v>
      </c>
      <c r="M3320" s="36">
        <f t="shared" si="629"/>
        <v>6472.9065185540094</v>
      </c>
      <c r="N3320" s="36">
        <f t="shared" si="630"/>
        <v>0.13660820375565097</v>
      </c>
      <c r="O3320" s="36">
        <f t="shared" si="631"/>
        <v>41898518.797938988</v>
      </c>
      <c r="P3320" s="35">
        <f t="shared" si="622"/>
        <v>41898518.797938988</v>
      </c>
    </row>
    <row r="3321" spans="1:16" ht="17" x14ac:dyDescent="0.4">
      <c r="A3321" s="1">
        <v>3320</v>
      </c>
      <c r="B3321" s="21">
        <v>43133</v>
      </c>
      <c r="C3321" s="43">
        <v>4</v>
      </c>
      <c r="D3321" s="24">
        <v>60858</v>
      </c>
      <c r="E3321" s="25">
        <f t="shared" si="623"/>
        <v>56352.5</v>
      </c>
      <c r="F3321" s="25">
        <f t="shared" si="624"/>
        <v>56401.25</v>
      </c>
      <c r="G3321" s="25">
        <f t="shared" si="625"/>
        <v>1.0790186387713039</v>
      </c>
      <c r="H3321" s="25">
        <f t="shared" si="620"/>
        <v>1.0012225194949984</v>
      </c>
      <c r="I3321" s="4">
        <f t="shared" si="626"/>
        <v>60783.690753076407</v>
      </c>
      <c r="J3321" s="25">
        <f t="shared" si="621"/>
        <v>53820.621340409933</v>
      </c>
      <c r="K3321" s="15">
        <f t="shared" si="627"/>
        <v>53886.418099231509</v>
      </c>
      <c r="L3321" s="36">
        <f t="shared" si="628"/>
        <v>6971.5819007684913</v>
      </c>
      <c r="M3321" s="36">
        <f t="shared" si="629"/>
        <v>6971.5819007684913</v>
      </c>
      <c r="N3321" s="36">
        <f t="shared" si="630"/>
        <v>0.11455489665727581</v>
      </c>
      <c r="O3321" s="36">
        <f t="shared" si="631"/>
        <v>48602954.199122809</v>
      </c>
      <c r="P3321" s="35">
        <f t="shared" si="622"/>
        <v>48602954.199122809</v>
      </c>
    </row>
    <row r="3322" spans="1:16" ht="17" x14ac:dyDescent="0.4">
      <c r="A3322" s="1">
        <v>3321</v>
      </c>
      <c r="B3322" s="21">
        <v>43134</v>
      </c>
      <c r="C3322" s="43">
        <v>1</v>
      </c>
      <c r="D3322" s="24">
        <v>61407</v>
      </c>
      <c r="E3322" s="25">
        <f t="shared" si="623"/>
        <v>56450</v>
      </c>
      <c r="F3322" s="25">
        <f t="shared" si="624"/>
        <v>57076.125</v>
      </c>
      <c r="G3322" s="25">
        <f t="shared" si="625"/>
        <v>1.0758789248569345</v>
      </c>
      <c r="H3322" s="25">
        <f t="shared" si="620"/>
        <v>0.99908176007043725</v>
      </c>
      <c r="I3322" s="4">
        <f t="shared" si="626"/>
        <v>61463.438183147977</v>
      </c>
      <c r="J3322" s="25">
        <f t="shared" si="621"/>
        <v>53821.162006472776</v>
      </c>
      <c r="K3322" s="15">
        <f t="shared" si="627"/>
        <v>53771.741266462966</v>
      </c>
      <c r="L3322" s="36">
        <f t="shared" si="628"/>
        <v>7635.2587335370335</v>
      </c>
      <c r="M3322" s="36">
        <f t="shared" si="629"/>
        <v>7635.2587335370335</v>
      </c>
      <c r="N3322" s="36">
        <f t="shared" si="630"/>
        <v>0.1243385726958984</v>
      </c>
      <c r="O3322" s="36">
        <f t="shared" si="631"/>
        <v>58297175.928053543</v>
      </c>
      <c r="P3322" s="35">
        <f t="shared" si="622"/>
        <v>58297175.928053543</v>
      </c>
    </row>
    <row r="3323" spans="1:16" ht="17" x14ac:dyDescent="0.4">
      <c r="A3323" s="1">
        <v>3322</v>
      </c>
      <c r="B3323" s="21">
        <v>43135</v>
      </c>
      <c r="C3323" s="43">
        <v>2</v>
      </c>
      <c r="D3323" s="24">
        <v>56152</v>
      </c>
      <c r="E3323" s="25">
        <f t="shared" si="623"/>
        <v>57702.25</v>
      </c>
      <c r="F3323" s="25">
        <f t="shared" si="624"/>
        <v>57532.5</v>
      </c>
      <c r="G3323" s="25">
        <f t="shared" si="625"/>
        <v>0.97600486681440923</v>
      </c>
      <c r="H3323" s="25">
        <f t="shared" si="620"/>
        <v>0.99903006100488578</v>
      </c>
      <c r="I3323" s="4">
        <f t="shared" si="626"/>
        <v>56206.516892513595</v>
      </c>
      <c r="J3323" s="25">
        <f t="shared" si="621"/>
        <v>53821.702672535619</v>
      </c>
      <c r="K3323" s="15">
        <f t="shared" si="627"/>
        <v>53769.498904330081</v>
      </c>
      <c r="L3323" s="36">
        <f t="shared" si="628"/>
        <v>2382.5010956699189</v>
      </c>
      <c r="M3323" s="36">
        <f t="shared" si="629"/>
        <v>2382.5010956699189</v>
      </c>
      <c r="N3323" s="36">
        <f t="shared" si="630"/>
        <v>4.2429496646066371E-2</v>
      </c>
      <c r="O3323" s="36">
        <f t="shared" si="631"/>
        <v>5676311.470868364</v>
      </c>
      <c r="P3323" s="35">
        <f t="shared" si="622"/>
        <v>5676311.470868364</v>
      </c>
    </row>
    <row r="3324" spans="1:16" ht="17" x14ac:dyDescent="0.4">
      <c r="A3324" s="1">
        <v>3323</v>
      </c>
      <c r="B3324" s="21">
        <v>43136</v>
      </c>
      <c r="C3324" s="43">
        <v>3</v>
      </c>
      <c r="D3324" s="24">
        <v>52392</v>
      </c>
      <c r="E3324" s="25">
        <f t="shared" si="623"/>
        <v>57362.75</v>
      </c>
      <c r="F3324" s="25">
        <f t="shared" si="624"/>
        <v>57180.125</v>
      </c>
      <c r="G3324" s="25">
        <f t="shared" si="625"/>
        <v>0.9162624250996303</v>
      </c>
      <c r="H3324" s="25">
        <f t="shared" si="620"/>
        <v>1.0006656594296783</v>
      </c>
      <c r="I3324" s="4">
        <f t="shared" si="626"/>
        <v>52357.147970742211</v>
      </c>
      <c r="J3324" s="25">
        <f t="shared" si="621"/>
        <v>53822.243338598462</v>
      </c>
      <c r="K3324" s="15">
        <f t="shared" si="627"/>
        <v>53858.07062240324</v>
      </c>
      <c r="L3324" s="36">
        <f t="shared" si="628"/>
        <v>-1466.0706224032401</v>
      </c>
      <c r="M3324" s="36">
        <f t="shared" si="629"/>
        <v>1466.0706224032401</v>
      </c>
      <c r="N3324" s="36">
        <f t="shared" si="630"/>
        <v>2.7982719163292872E-2</v>
      </c>
      <c r="O3324" s="36">
        <f t="shared" si="631"/>
        <v>2149363.0698738238</v>
      </c>
      <c r="P3324" s="35">
        <f t="shared" si="622"/>
        <v>2149363.0698738238</v>
      </c>
    </row>
    <row r="3325" spans="1:16" ht="17" x14ac:dyDescent="0.4">
      <c r="A3325" s="1">
        <v>3324</v>
      </c>
      <c r="B3325" s="21">
        <v>43137</v>
      </c>
      <c r="C3325" s="43">
        <v>4</v>
      </c>
      <c r="D3325" s="24">
        <v>59500</v>
      </c>
      <c r="E3325" s="25">
        <f t="shared" si="623"/>
        <v>56997.5</v>
      </c>
      <c r="F3325" s="25">
        <f t="shared" si="624"/>
        <v>56163.625</v>
      </c>
      <c r="G3325" s="25">
        <f t="shared" si="625"/>
        <v>1.0594045523236792</v>
      </c>
      <c r="H3325" s="25">
        <f t="shared" si="620"/>
        <v>1.0012225194949984</v>
      </c>
      <c r="I3325" s="4">
        <f t="shared" si="626"/>
        <v>59427.348907424603</v>
      </c>
      <c r="J3325" s="25">
        <f t="shared" si="621"/>
        <v>53822.784004661306</v>
      </c>
      <c r="K3325" s="15">
        <f t="shared" si="627"/>
        <v>53888.583407382095</v>
      </c>
      <c r="L3325" s="36">
        <f t="shared" si="628"/>
        <v>5611.4165926179048</v>
      </c>
      <c r="M3325" s="36">
        <f t="shared" si="629"/>
        <v>5611.4165926179048</v>
      </c>
      <c r="N3325" s="36">
        <f t="shared" si="630"/>
        <v>9.4309522565006798E-2</v>
      </c>
      <c r="O3325" s="36">
        <f t="shared" si="631"/>
        <v>31487996.175907537</v>
      </c>
      <c r="P3325" s="35">
        <f t="shared" si="622"/>
        <v>31487996.175907537</v>
      </c>
    </row>
    <row r="3326" spans="1:16" ht="17" x14ac:dyDescent="0.4">
      <c r="A3326" s="1">
        <v>3325</v>
      </c>
      <c r="B3326" s="21">
        <v>43138</v>
      </c>
      <c r="C3326" s="43">
        <v>1</v>
      </c>
      <c r="D3326" s="24">
        <v>59946</v>
      </c>
      <c r="E3326" s="25">
        <f t="shared" si="623"/>
        <v>55329.75</v>
      </c>
      <c r="F3326" s="25">
        <f t="shared" si="624"/>
        <v>56564.875</v>
      </c>
      <c r="G3326" s="25">
        <f t="shared" si="625"/>
        <v>1.0597742857205996</v>
      </c>
      <c r="H3326" s="25">
        <f t="shared" si="620"/>
        <v>0.99908176007043725</v>
      </c>
      <c r="I3326" s="4">
        <f t="shared" si="626"/>
        <v>60001.095401615268</v>
      </c>
      <c r="J3326" s="25">
        <f t="shared" si="621"/>
        <v>53823.324670724149</v>
      </c>
      <c r="K3326" s="15">
        <f t="shared" si="627"/>
        <v>53773.901944869671</v>
      </c>
      <c r="L3326" s="36">
        <f t="shared" si="628"/>
        <v>6172.0980551303292</v>
      </c>
      <c r="M3326" s="36">
        <f t="shared" si="629"/>
        <v>6172.0980551303292</v>
      </c>
      <c r="N3326" s="36">
        <f t="shared" si="630"/>
        <v>0.10296096578804806</v>
      </c>
      <c r="O3326" s="36">
        <f t="shared" si="631"/>
        <v>38094794.40214359</v>
      </c>
      <c r="P3326" s="35">
        <f t="shared" si="622"/>
        <v>38094794.40214359</v>
      </c>
    </row>
    <row r="3327" spans="1:16" ht="17" x14ac:dyDescent="0.4">
      <c r="A3327" s="1">
        <v>3326</v>
      </c>
      <c r="B3327" s="21">
        <v>43139</v>
      </c>
      <c r="C3327" s="43">
        <v>2</v>
      </c>
      <c r="D3327" s="24">
        <v>49481</v>
      </c>
      <c r="E3327" s="25">
        <f t="shared" si="623"/>
        <v>57800</v>
      </c>
      <c r="F3327" s="25">
        <f t="shared" si="624"/>
        <v>57998</v>
      </c>
      <c r="G3327" s="25">
        <f t="shared" si="625"/>
        <v>0.8531501086244353</v>
      </c>
      <c r="H3327" s="25">
        <f t="shared" si="620"/>
        <v>0.99903006100488578</v>
      </c>
      <c r="I3327" s="4">
        <f t="shared" si="626"/>
        <v>49529.040147429572</v>
      </c>
      <c r="J3327" s="25">
        <f t="shared" si="621"/>
        <v>53823.865336786999</v>
      </c>
      <c r="K3327" s="15">
        <f t="shared" si="627"/>
        <v>53771.659470929073</v>
      </c>
      <c r="L3327" s="36">
        <f t="shared" si="628"/>
        <v>-4290.659470929073</v>
      </c>
      <c r="M3327" s="36">
        <f t="shared" si="629"/>
        <v>4290.659470929073</v>
      </c>
      <c r="N3327" s="36">
        <f t="shared" si="630"/>
        <v>8.6713273194338691E-2</v>
      </c>
      <c r="O3327" s="36">
        <f t="shared" si="631"/>
        <v>18409758.695473354</v>
      </c>
      <c r="P3327" s="35">
        <f t="shared" si="622"/>
        <v>18409758.695473354</v>
      </c>
    </row>
    <row r="3328" spans="1:16" ht="17" x14ac:dyDescent="0.4">
      <c r="A3328" s="1">
        <v>3327</v>
      </c>
      <c r="B3328" s="21">
        <v>43140</v>
      </c>
      <c r="C3328" s="43">
        <v>3</v>
      </c>
      <c r="D3328" s="24">
        <v>62273</v>
      </c>
      <c r="E3328" s="25">
        <f t="shared" si="623"/>
        <v>58196</v>
      </c>
      <c r="F3328" s="25">
        <f t="shared" si="624"/>
        <v>57480.25</v>
      </c>
      <c r="G3328" s="25">
        <f t="shared" si="625"/>
        <v>1.0833808134098233</v>
      </c>
      <c r="H3328" s="25">
        <f t="shared" si="620"/>
        <v>1.0006656594296783</v>
      </c>
      <c r="I3328" s="4">
        <f t="shared" si="626"/>
        <v>62231.574965300613</v>
      </c>
      <c r="J3328" s="25">
        <f t="shared" si="621"/>
        <v>53824.406002849842</v>
      </c>
      <c r="K3328" s="15">
        <f t="shared" si="627"/>
        <v>53860.234726252478</v>
      </c>
      <c r="L3328" s="36">
        <f t="shared" si="628"/>
        <v>8412.7652737475219</v>
      </c>
      <c r="M3328" s="36">
        <f t="shared" si="629"/>
        <v>8412.7652737475219</v>
      </c>
      <c r="N3328" s="36">
        <f t="shared" si="630"/>
        <v>0.13509490908977442</v>
      </c>
      <c r="O3328" s="36">
        <f t="shared" si="631"/>
        <v>70774619.551172212</v>
      </c>
      <c r="P3328" s="35">
        <f t="shared" si="622"/>
        <v>70774619.551172212</v>
      </c>
    </row>
    <row r="3329" spans="1:16" ht="17" x14ac:dyDescent="0.4">
      <c r="A3329" s="1">
        <v>3328</v>
      </c>
      <c r="B3329" s="21">
        <v>43141</v>
      </c>
      <c r="C3329" s="43">
        <v>4</v>
      </c>
      <c r="D3329" s="24">
        <v>61084</v>
      </c>
      <c r="E3329" s="25">
        <f t="shared" si="623"/>
        <v>56764.5</v>
      </c>
      <c r="F3329" s="25">
        <f t="shared" si="624"/>
        <v>56971.125</v>
      </c>
      <c r="G3329" s="25">
        <f t="shared" si="625"/>
        <v>1.0721922728399693</v>
      </c>
      <c r="H3329" s="25">
        <f t="shared" si="620"/>
        <v>1.0012225194949984</v>
      </c>
      <c r="I3329" s="4">
        <f t="shared" si="626"/>
        <v>61009.414801027298</v>
      </c>
      <c r="J3329" s="25">
        <f t="shared" si="621"/>
        <v>53824.946668912686</v>
      </c>
      <c r="K3329" s="15">
        <f t="shared" si="627"/>
        <v>53890.748715532682</v>
      </c>
      <c r="L3329" s="36">
        <f t="shared" si="628"/>
        <v>7193.2512844673183</v>
      </c>
      <c r="M3329" s="36">
        <f t="shared" si="629"/>
        <v>7193.2512844673183</v>
      </c>
      <c r="N3329" s="36">
        <f t="shared" si="630"/>
        <v>0.11775999090543053</v>
      </c>
      <c r="O3329" s="36">
        <f t="shared" si="631"/>
        <v>51742864.041490726</v>
      </c>
      <c r="P3329" s="35">
        <f t="shared" si="622"/>
        <v>51742864.041490726</v>
      </c>
    </row>
    <row r="3330" spans="1:16" ht="17" x14ac:dyDescent="0.4">
      <c r="A3330" s="1">
        <v>3329</v>
      </c>
      <c r="B3330" s="21">
        <v>43142</v>
      </c>
      <c r="C3330" s="43">
        <v>1</v>
      </c>
      <c r="D3330" s="24">
        <v>54220</v>
      </c>
      <c r="E3330" s="25">
        <f t="shared" si="623"/>
        <v>57177.75</v>
      </c>
      <c r="F3330" s="25">
        <f t="shared" si="624"/>
        <v>57086</v>
      </c>
      <c r="G3330" s="25">
        <f t="shared" si="625"/>
        <v>0.94979504607084053</v>
      </c>
      <c r="H3330" s="25">
        <f t="shared" ref="H3330:H3393" si="632">VLOOKUP(C3330,$Q$38:$S$42,3,FALSE)</f>
        <v>0.99908176007043725</v>
      </c>
      <c r="I3330" s="4">
        <f t="shared" si="626"/>
        <v>54269.83272738097</v>
      </c>
      <c r="J3330" s="25">
        <f t="shared" si="621"/>
        <v>53825.487334975529</v>
      </c>
      <c r="K3330" s="15">
        <f t="shared" si="627"/>
        <v>53776.062623276383</v>
      </c>
      <c r="L3330" s="36">
        <f t="shared" si="628"/>
        <v>443.93737672361749</v>
      </c>
      <c r="M3330" s="36">
        <f t="shared" si="629"/>
        <v>443.93737672361749</v>
      </c>
      <c r="N3330" s="36">
        <f t="shared" si="630"/>
        <v>8.1877052143787803E-3</v>
      </c>
      <c r="O3330" s="36">
        <f t="shared" si="631"/>
        <v>197080.39445224707</v>
      </c>
      <c r="P3330" s="35">
        <f t="shared" si="622"/>
        <v>197080.39445224707</v>
      </c>
    </row>
    <row r="3331" spans="1:16" ht="17" x14ac:dyDescent="0.4">
      <c r="A3331" s="1">
        <v>3330</v>
      </c>
      <c r="B3331" s="21">
        <v>43143</v>
      </c>
      <c r="C3331" s="43">
        <v>2</v>
      </c>
      <c r="D3331" s="24">
        <v>51134</v>
      </c>
      <c r="E3331" s="25">
        <f t="shared" si="623"/>
        <v>56994.25</v>
      </c>
      <c r="F3331" s="25">
        <f t="shared" si="624"/>
        <v>57101.75</v>
      </c>
      <c r="G3331" s="25">
        <f t="shared" si="625"/>
        <v>0.89548919253788195</v>
      </c>
      <c r="H3331" s="25">
        <f t="shared" si="632"/>
        <v>0.99903006100488578</v>
      </c>
      <c r="I3331" s="4">
        <f t="shared" si="626"/>
        <v>51183.645013210393</v>
      </c>
      <c r="J3331" s="25">
        <f t="shared" ref="J3331:J3394" si="633">INTERCEPT($I$2:$I$3896,$A$2:$A$3896)+SLOPE($I$2:$I$3896,$A$2:$A$3896)*A3331</f>
        <v>53826.028001038372</v>
      </c>
      <c r="K3331" s="15">
        <f t="shared" si="627"/>
        <v>53773.820037528058</v>
      </c>
      <c r="L3331" s="36">
        <f t="shared" si="628"/>
        <v>-2639.8200375280576</v>
      </c>
      <c r="M3331" s="36">
        <f t="shared" si="629"/>
        <v>2639.8200375280576</v>
      </c>
      <c r="N3331" s="36">
        <f t="shared" si="630"/>
        <v>5.1625533647437272E-2</v>
      </c>
      <c r="O3331" s="36">
        <f t="shared" si="631"/>
        <v>6968649.8305346351</v>
      </c>
      <c r="P3331" s="35">
        <f t="shared" ref="P3331:P3394" si="634">(D3331-K3331)^2</f>
        <v>6968649.8305346351</v>
      </c>
    </row>
    <row r="3332" spans="1:16" ht="17" x14ac:dyDescent="0.4">
      <c r="A3332" s="1">
        <v>3331</v>
      </c>
      <c r="B3332" s="21">
        <v>43144</v>
      </c>
      <c r="C3332" s="43">
        <v>3</v>
      </c>
      <c r="D3332" s="24">
        <v>61539</v>
      </c>
      <c r="E3332" s="25">
        <f t="shared" si="623"/>
        <v>57209.25</v>
      </c>
      <c r="F3332" s="25">
        <f t="shared" si="624"/>
        <v>56490</v>
      </c>
      <c r="G3332" s="25">
        <f t="shared" si="625"/>
        <v>1.0893786510886883</v>
      </c>
      <c r="H3332" s="25">
        <f t="shared" si="632"/>
        <v>1.0006656594296783</v>
      </c>
      <c r="I3332" s="4">
        <f t="shared" si="626"/>
        <v>61498.063234301131</v>
      </c>
      <c r="J3332" s="25">
        <f t="shared" si="633"/>
        <v>53826.568667101223</v>
      </c>
      <c r="K3332" s="15">
        <f t="shared" si="627"/>
        <v>53862.398830101709</v>
      </c>
      <c r="L3332" s="36">
        <f t="shared" si="628"/>
        <v>7676.6011698982911</v>
      </c>
      <c r="M3332" s="36">
        <f t="shared" si="629"/>
        <v>7676.6011698982911</v>
      </c>
      <c r="N3332" s="36">
        <f t="shared" si="630"/>
        <v>0.12474367750366908</v>
      </c>
      <c r="O3332" s="36">
        <f t="shared" si="631"/>
        <v>58930205.521683812</v>
      </c>
      <c r="P3332" s="35">
        <f t="shared" si="634"/>
        <v>58930205.521683812</v>
      </c>
    </row>
    <row r="3333" spans="1:16" ht="17" x14ac:dyDescent="0.4">
      <c r="A3333" s="1">
        <v>3332</v>
      </c>
      <c r="B3333" s="21">
        <v>43145</v>
      </c>
      <c r="C3333" s="43">
        <v>4</v>
      </c>
      <c r="D3333" s="24">
        <v>61944</v>
      </c>
      <c r="E3333" s="25">
        <f t="shared" ref="E3333:E3396" si="635">AVERAGE(D3331:D3334)</f>
        <v>55770.75</v>
      </c>
      <c r="F3333" s="25">
        <f t="shared" ref="F3333:F3396" si="636">AVERAGE(E3333:E3334)</f>
        <v>56861.125</v>
      </c>
      <c r="G3333" s="25">
        <f t="shared" si="625"/>
        <v>1.0893910382532881</v>
      </c>
      <c r="H3333" s="25">
        <f t="shared" si="632"/>
        <v>1.0012225194949984</v>
      </c>
      <c r="I3333" s="4">
        <f t="shared" si="626"/>
        <v>61868.364718008561</v>
      </c>
      <c r="J3333" s="25">
        <f t="shared" si="633"/>
        <v>53827.109333164066</v>
      </c>
      <c r="K3333" s="15">
        <f t="shared" si="627"/>
        <v>53892.914023683268</v>
      </c>
      <c r="L3333" s="36">
        <f t="shared" si="628"/>
        <v>8051.0859763167318</v>
      </c>
      <c r="M3333" s="36">
        <f t="shared" si="629"/>
        <v>8051.0859763167318</v>
      </c>
      <c r="N3333" s="36">
        <f t="shared" si="630"/>
        <v>0.12997362095306619</v>
      </c>
      <c r="O3333" s="36">
        <f t="shared" si="631"/>
        <v>64819985.398043945</v>
      </c>
      <c r="P3333" s="35">
        <f t="shared" si="634"/>
        <v>64819985.398043945</v>
      </c>
    </row>
    <row r="3334" spans="1:16" ht="17" x14ac:dyDescent="0.4">
      <c r="A3334" s="1">
        <v>3333</v>
      </c>
      <c r="B3334" s="21">
        <v>43146</v>
      </c>
      <c r="C3334" s="43">
        <v>1</v>
      </c>
      <c r="D3334" s="24">
        <v>48466</v>
      </c>
      <c r="E3334" s="25">
        <f t="shared" si="635"/>
        <v>57951.5</v>
      </c>
      <c r="F3334" s="25">
        <f t="shared" si="636"/>
        <v>57606.75</v>
      </c>
      <c r="G3334" s="25">
        <f t="shared" si="625"/>
        <v>0.84132501833552487</v>
      </c>
      <c r="H3334" s="25">
        <f t="shared" si="632"/>
        <v>0.99908176007043725</v>
      </c>
      <c r="I3334" s="4">
        <f t="shared" si="626"/>
        <v>48510.544318798347</v>
      </c>
      <c r="J3334" s="25">
        <f t="shared" si="633"/>
        <v>53827.649999226909</v>
      </c>
      <c r="K3334" s="15">
        <f t="shared" si="627"/>
        <v>53778.223301683094</v>
      </c>
      <c r="L3334" s="36">
        <f t="shared" si="628"/>
        <v>-5312.2233016830942</v>
      </c>
      <c r="M3334" s="36">
        <f t="shared" si="629"/>
        <v>5312.2233016830942</v>
      </c>
      <c r="N3334" s="36">
        <f t="shared" si="630"/>
        <v>0.10960721540220142</v>
      </c>
      <c r="O3334" s="36">
        <f t="shared" si="631"/>
        <v>28219716.406944834</v>
      </c>
      <c r="P3334" s="35">
        <f t="shared" si="634"/>
        <v>28219716.406944834</v>
      </c>
    </row>
    <row r="3335" spans="1:16" ht="17" x14ac:dyDescent="0.4">
      <c r="A3335" s="1">
        <v>3334</v>
      </c>
      <c r="B3335" s="21">
        <v>43147</v>
      </c>
      <c r="C3335" s="43">
        <v>2</v>
      </c>
      <c r="D3335" s="24">
        <v>59857</v>
      </c>
      <c r="E3335" s="25">
        <f t="shared" si="635"/>
        <v>57262</v>
      </c>
      <c r="F3335" s="25">
        <f t="shared" si="636"/>
        <v>56071.875</v>
      </c>
      <c r="G3335" s="25">
        <f t="shared" si="625"/>
        <v>1.0675048765535307</v>
      </c>
      <c r="H3335" s="25">
        <f t="shared" si="632"/>
        <v>0.99903006100488578</v>
      </c>
      <c r="I3335" s="4">
        <f t="shared" si="626"/>
        <v>59915.114005470619</v>
      </c>
      <c r="J3335" s="25">
        <f t="shared" si="633"/>
        <v>53828.190665289752</v>
      </c>
      <c r="K3335" s="15">
        <f t="shared" si="627"/>
        <v>53775.980604127042</v>
      </c>
      <c r="L3335" s="36">
        <f t="shared" si="628"/>
        <v>6081.0193958729578</v>
      </c>
      <c r="M3335" s="36">
        <f t="shared" si="629"/>
        <v>6081.0193958729578</v>
      </c>
      <c r="N3335" s="36">
        <f t="shared" si="630"/>
        <v>0.10159245194167696</v>
      </c>
      <c r="O3335" s="36">
        <f t="shared" si="631"/>
        <v>36978796.892983116</v>
      </c>
      <c r="P3335" s="35">
        <f t="shared" si="634"/>
        <v>36978796.892983116</v>
      </c>
    </row>
    <row r="3336" spans="1:16" ht="17" x14ac:dyDescent="0.4">
      <c r="A3336" s="1">
        <v>3335</v>
      </c>
      <c r="B3336" s="21">
        <v>43148</v>
      </c>
      <c r="C3336" s="43">
        <v>3</v>
      </c>
      <c r="D3336" s="24">
        <v>58781</v>
      </c>
      <c r="E3336" s="25">
        <f t="shared" si="635"/>
        <v>54881.75</v>
      </c>
      <c r="F3336" s="25">
        <f t="shared" si="636"/>
        <v>54793.375</v>
      </c>
      <c r="G3336" s="25">
        <f t="shared" si="625"/>
        <v>1.0727756777165123</v>
      </c>
      <c r="H3336" s="25">
        <f t="shared" si="632"/>
        <v>1.0006656594296783</v>
      </c>
      <c r="I3336" s="4">
        <f t="shared" si="626"/>
        <v>58741.897901744502</v>
      </c>
      <c r="J3336" s="25">
        <f t="shared" si="633"/>
        <v>53828.731331352596</v>
      </c>
      <c r="K3336" s="15">
        <f t="shared" si="627"/>
        <v>53864.562933950932</v>
      </c>
      <c r="L3336" s="36">
        <f t="shared" si="628"/>
        <v>4916.4370660490677</v>
      </c>
      <c r="M3336" s="36">
        <f t="shared" si="629"/>
        <v>4916.4370660490677</v>
      </c>
      <c r="N3336" s="36">
        <f t="shared" si="630"/>
        <v>8.363990177181517E-2</v>
      </c>
      <c r="O3336" s="36">
        <f t="shared" si="631"/>
        <v>24171353.424421165</v>
      </c>
      <c r="P3336" s="35">
        <f t="shared" si="634"/>
        <v>24171353.424421165</v>
      </c>
    </row>
    <row r="3337" spans="1:16" ht="17" x14ac:dyDescent="0.4">
      <c r="A3337" s="1">
        <v>3336</v>
      </c>
      <c r="B3337" s="21">
        <v>43149</v>
      </c>
      <c r="C3337" s="43">
        <v>4</v>
      </c>
      <c r="D3337" s="24">
        <v>52423</v>
      </c>
      <c r="E3337" s="25">
        <f t="shared" si="635"/>
        <v>54705</v>
      </c>
      <c r="F3337" s="25">
        <f t="shared" si="636"/>
        <v>54299.875</v>
      </c>
      <c r="G3337" s="25">
        <f t="shared" si="625"/>
        <v>0.96543500330341459</v>
      </c>
      <c r="H3337" s="25">
        <f t="shared" si="632"/>
        <v>1.0012225194949984</v>
      </c>
      <c r="I3337" s="4">
        <f t="shared" si="626"/>
        <v>52358.990113847394</v>
      </c>
      <c r="J3337" s="25">
        <f t="shared" si="633"/>
        <v>53829.271997415439</v>
      </c>
      <c r="K3337" s="15">
        <f t="shared" si="627"/>
        <v>53895.079331833855</v>
      </c>
      <c r="L3337" s="36">
        <f t="shared" si="628"/>
        <v>-1472.0793318338547</v>
      </c>
      <c r="M3337" s="36">
        <f t="shared" si="629"/>
        <v>1472.0793318338547</v>
      </c>
      <c r="N3337" s="36">
        <f t="shared" si="630"/>
        <v>2.808079148148436E-2</v>
      </c>
      <c r="O3337" s="36">
        <f t="shared" si="631"/>
        <v>2167017.559212408</v>
      </c>
      <c r="P3337" s="35">
        <f t="shared" si="634"/>
        <v>2167017.559212408</v>
      </c>
    </row>
    <row r="3338" spans="1:16" ht="17" x14ac:dyDescent="0.4">
      <c r="A3338" s="1">
        <v>3337</v>
      </c>
      <c r="B3338" s="21">
        <v>43150</v>
      </c>
      <c r="C3338" s="43">
        <v>1</v>
      </c>
      <c r="D3338" s="24">
        <v>47759</v>
      </c>
      <c r="E3338" s="25">
        <f t="shared" si="635"/>
        <v>53894.75</v>
      </c>
      <c r="F3338" s="25">
        <f t="shared" si="636"/>
        <v>53774.25</v>
      </c>
      <c r="G3338" s="25">
        <f t="shared" si="625"/>
        <v>0.88813883968628105</v>
      </c>
      <c r="H3338" s="25">
        <f t="shared" si="632"/>
        <v>0.99908176007043725</v>
      </c>
      <c r="I3338" s="4">
        <f t="shared" si="626"/>
        <v>47802.894526502911</v>
      </c>
      <c r="J3338" s="25">
        <f t="shared" si="633"/>
        <v>53829.812663478289</v>
      </c>
      <c r="K3338" s="15">
        <f t="shared" si="627"/>
        <v>53780.383980089799</v>
      </c>
      <c r="L3338" s="36">
        <f t="shared" si="628"/>
        <v>-6021.3839800897986</v>
      </c>
      <c r="M3338" s="36">
        <f t="shared" si="629"/>
        <v>6021.3839800897986</v>
      </c>
      <c r="N3338" s="36">
        <f t="shared" si="630"/>
        <v>0.12607851881508822</v>
      </c>
      <c r="O3338" s="36">
        <f t="shared" si="631"/>
        <v>36257065.035682067</v>
      </c>
      <c r="P3338" s="35">
        <f t="shared" si="634"/>
        <v>36257065.035682067</v>
      </c>
    </row>
    <row r="3339" spans="1:16" ht="17" x14ac:dyDescent="0.4">
      <c r="A3339" s="1">
        <v>3338</v>
      </c>
      <c r="B3339" s="21">
        <v>43151</v>
      </c>
      <c r="C3339" s="43">
        <v>2</v>
      </c>
      <c r="D3339" s="24">
        <v>56616</v>
      </c>
      <c r="E3339" s="25">
        <f t="shared" si="635"/>
        <v>53653.75</v>
      </c>
      <c r="F3339" s="25">
        <f t="shared" si="636"/>
        <v>52911.875</v>
      </c>
      <c r="G3339" s="25">
        <f t="shared" si="625"/>
        <v>1.0700055516838138</v>
      </c>
      <c r="H3339" s="25">
        <f t="shared" si="632"/>
        <v>0.99903006100488578</v>
      </c>
      <c r="I3339" s="4">
        <f t="shared" si="626"/>
        <v>56670.967381153831</v>
      </c>
      <c r="J3339" s="25">
        <f t="shared" si="633"/>
        <v>53830.353329541133</v>
      </c>
      <c r="K3339" s="15">
        <f t="shared" si="627"/>
        <v>53778.141170726034</v>
      </c>
      <c r="L3339" s="36">
        <f t="shared" si="628"/>
        <v>2837.858829273966</v>
      </c>
      <c r="M3339" s="36">
        <f t="shared" si="629"/>
        <v>2837.858829273966</v>
      </c>
      <c r="N3339" s="36">
        <f t="shared" si="630"/>
        <v>5.0124679053164582E-2</v>
      </c>
      <c r="O3339" s="36">
        <f t="shared" si="631"/>
        <v>8053442.7348882044</v>
      </c>
      <c r="P3339" s="35">
        <f t="shared" si="634"/>
        <v>8053442.7348882044</v>
      </c>
    </row>
    <row r="3340" spans="1:16" ht="17" x14ac:dyDescent="0.4">
      <c r="A3340" s="1">
        <v>3339</v>
      </c>
      <c r="B3340" s="21">
        <v>43152</v>
      </c>
      <c r="C3340" s="43">
        <v>3</v>
      </c>
      <c r="D3340" s="24">
        <v>57817</v>
      </c>
      <c r="E3340" s="25">
        <f t="shared" si="635"/>
        <v>52170</v>
      </c>
      <c r="F3340" s="25">
        <f t="shared" si="636"/>
        <v>53360.25</v>
      </c>
      <c r="G3340" s="25">
        <f t="shared" si="625"/>
        <v>1.0835219100360287</v>
      </c>
      <c r="H3340" s="25">
        <f t="shared" si="632"/>
        <v>1.0006656594296783</v>
      </c>
      <c r="I3340" s="4">
        <f t="shared" si="626"/>
        <v>57778.539170568074</v>
      </c>
      <c r="J3340" s="25">
        <f t="shared" si="633"/>
        <v>53830.893995603976</v>
      </c>
      <c r="K3340" s="15">
        <f t="shared" si="627"/>
        <v>53866.727037800163</v>
      </c>
      <c r="L3340" s="36">
        <f t="shared" si="628"/>
        <v>3950.2729621998369</v>
      </c>
      <c r="M3340" s="36">
        <f t="shared" si="629"/>
        <v>3950.2729621998369</v>
      </c>
      <c r="N3340" s="36">
        <f t="shared" si="630"/>
        <v>6.8323727661411648E-2</v>
      </c>
      <c r="O3340" s="36">
        <f t="shared" si="631"/>
        <v>15604656.475887075</v>
      </c>
      <c r="P3340" s="35">
        <f t="shared" si="634"/>
        <v>15604656.475887075</v>
      </c>
    </row>
    <row r="3341" spans="1:16" ht="17" x14ac:dyDescent="0.4">
      <c r="A3341" s="1">
        <v>3340</v>
      </c>
      <c r="B3341" s="21">
        <v>43153</v>
      </c>
      <c r="C3341" s="43">
        <v>4</v>
      </c>
      <c r="D3341" s="24">
        <v>46488</v>
      </c>
      <c r="E3341" s="25">
        <f t="shared" si="635"/>
        <v>54550.5</v>
      </c>
      <c r="F3341" s="25">
        <f t="shared" si="636"/>
        <v>54426.75</v>
      </c>
      <c r="G3341" s="25">
        <f t="shared" si="625"/>
        <v>0.85413881960616789</v>
      </c>
      <c r="H3341" s="25">
        <f t="shared" si="632"/>
        <v>1.0012225194949984</v>
      </c>
      <c r="I3341" s="4">
        <f t="shared" si="626"/>
        <v>46431.236907703445</v>
      </c>
      <c r="J3341" s="25">
        <f t="shared" si="633"/>
        <v>53831.434661666819</v>
      </c>
      <c r="K3341" s="15">
        <f t="shared" si="627"/>
        <v>53897.244639984441</v>
      </c>
      <c r="L3341" s="36">
        <f t="shared" si="628"/>
        <v>-7409.2446399844412</v>
      </c>
      <c r="M3341" s="36">
        <f t="shared" si="629"/>
        <v>7409.2446399844412</v>
      </c>
      <c r="N3341" s="36">
        <f t="shared" si="630"/>
        <v>0.15937972465979267</v>
      </c>
      <c r="O3341" s="36">
        <f t="shared" si="631"/>
        <v>54896906.135138169</v>
      </c>
      <c r="P3341" s="35">
        <f t="shared" si="634"/>
        <v>54896906.135138169</v>
      </c>
    </row>
    <row r="3342" spans="1:16" ht="17" x14ac:dyDescent="0.4">
      <c r="A3342" s="1">
        <v>3341</v>
      </c>
      <c r="B3342" s="21">
        <v>43154</v>
      </c>
      <c r="C3342" s="43">
        <v>1</v>
      </c>
      <c r="D3342" s="24">
        <v>57281</v>
      </c>
      <c r="E3342" s="25">
        <f t="shared" si="635"/>
        <v>54303</v>
      </c>
      <c r="F3342" s="25">
        <f t="shared" si="636"/>
        <v>53268.5</v>
      </c>
      <c r="G3342" s="25">
        <f t="shared" si="625"/>
        <v>1.0753259430995805</v>
      </c>
      <c r="H3342" s="25">
        <f t="shared" si="632"/>
        <v>0.99908176007043725</v>
      </c>
      <c r="I3342" s="4">
        <f t="shared" si="626"/>
        <v>57333.646043104192</v>
      </c>
      <c r="J3342" s="25">
        <f t="shared" si="633"/>
        <v>53831.975327729662</v>
      </c>
      <c r="K3342" s="15">
        <f t="shared" si="627"/>
        <v>53782.544658496503</v>
      </c>
      <c r="L3342" s="36">
        <f t="shared" si="628"/>
        <v>3498.455341503497</v>
      </c>
      <c r="M3342" s="36">
        <f t="shared" si="629"/>
        <v>3498.455341503497</v>
      </c>
      <c r="N3342" s="36">
        <f t="shared" si="630"/>
        <v>6.1075318892887642E-2</v>
      </c>
      <c r="O3342" s="36">
        <f t="shared" si="631"/>
        <v>12239189.77649435</v>
      </c>
      <c r="P3342" s="35">
        <f t="shared" si="634"/>
        <v>12239189.77649435</v>
      </c>
    </row>
    <row r="3343" spans="1:16" ht="17" x14ac:dyDescent="0.4">
      <c r="A3343" s="1">
        <v>3342</v>
      </c>
      <c r="B3343" s="21">
        <v>43155</v>
      </c>
      <c r="C3343" s="43">
        <v>2</v>
      </c>
      <c r="D3343" s="24">
        <v>55626</v>
      </c>
      <c r="E3343" s="25">
        <f t="shared" si="635"/>
        <v>52234</v>
      </c>
      <c r="F3343" s="25">
        <f t="shared" si="636"/>
        <v>52044.375</v>
      </c>
      <c r="G3343" s="25">
        <f t="shared" si="625"/>
        <v>1.0688186763699248</v>
      </c>
      <c r="H3343" s="25">
        <f t="shared" si="632"/>
        <v>0.99903006100488578</v>
      </c>
      <c r="I3343" s="4">
        <f t="shared" si="626"/>
        <v>55680.00620927057</v>
      </c>
      <c r="J3343" s="25">
        <f t="shared" si="633"/>
        <v>53832.515993792505</v>
      </c>
      <c r="K3343" s="15">
        <f t="shared" si="627"/>
        <v>53780.301737325019</v>
      </c>
      <c r="L3343" s="36">
        <f t="shared" si="628"/>
        <v>1845.6982626749814</v>
      </c>
      <c r="M3343" s="36">
        <f t="shared" si="629"/>
        <v>1845.6982626749814</v>
      </c>
      <c r="N3343" s="36">
        <f t="shared" si="630"/>
        <v>3.3180495859399944E-2</v>
      </c>
      <c r="O3343" s="36">
        <f t="shared" si="631"/>
        <v>3406602.0768414447</v>
      </c>
      <c r="P3343" s="35">
        <f t="shared" si="634"/>
        <v>3406602.0768414447</v>
      </c>
    </row>
    <row r="3344" spans="1:16" ht="17" x14ac:dyDescent="0.4">
      <c r="A3344" s="1">
        <v>3343</v>
      </c>
      <c r="B3344" s="21">
        <v>43156</v>
      </c>
      <c r="C3344" s="43">
        <v>3</v>
      </c>
      <c r="D3344" s="24">
        <v>49541</v>
      </c>
      <c r="E3344" s="25">
        <f t="shared" si="635"/>
        <v>51854.75</v>
      </c>
      <c r="F3344" s="25">
        <f t="shared" si="636"/>
        <v>51282.5</v>
      </c>
      <c r="G3344" s="25">
        <f t="shared" si="625"/>
        <v>0.96604104714083749</v>
      </c>
      <c r="H3344" s="25">
        <f t="shared" si="632"/>
        <v>1.0006656594296783</v>
      </c>
      <c r="I3344" s="4">
        <f t="shared" si="626"/>
        <v>49508.044503331424</v>
      </c>
      <c r="J3344" s="25">
        <f t="shared" si="633"/>
        <v>53833.056659855356</v>
      </c>
      <c r="K3344" s="15">
        <f t="shared" si="627"/>
        <v>53868.891141649394</v>
      </c>
      <c r="L3344" s="36">
        <f t="shared" si="628"/>
        <v>-4327.8911416493938</v>
      </c>
      <c r="M3344" s="36">
        <f t="shared" si="629"/>
        <v>4327.8911416493938</v>
      </c>
      <c r="N3344" s="36">
        <f t="shared" si="630"/>
        <v>8.735978566539622E-2</v>
      </c>
      <c r="O3344" s="36">
        <f t="shared" si="631"/>
        <v>18730641.733967293</v>
      </c>
      <c r="P3344" s="35">
        <f t="shared" si="634"/>
        <v>18730641.733967293</v>
      </c>
    </row>
    <row r="3345" spans="1:16" ht="17" x14ac:dyDescent="0.4">
      <c r="A3345" s="1">
        <v>3344</v>
      </c>
      <c r="B3345" s="21">
        <v>43157</v>
      </c>
      <c r="C3345" s="43">
        <v>4</v>
      </c>
      <c r="D3345" s="24">
        <v>44971</v>
      </c>
      <c r="E3345" s="25">
        <f t="shared" si="635"/>
        <v>50710.25</v>
      </c>
      <c r="F3345" s="25">
        <f t="shared" si="636"/>
        <v>50362.5</v>
      </c>
      <c r="G3345" s="25">
        <f t="shared" si="625"/>
        <v>0.89294614048150911</v>
      </c>
      <c r="H3345" s="25">
        <f t="shared" si="632"/>
        <v>1.0012225194949984</v>
      </c>
      <c r="I3345" s="4">
        <f t="shared" si="626"/>
        <v>44916.089205307428</v>
      </c>
      <c r="J3345" s="25">
        <f t="shared" si="633"/>
        <v>53833.597325918199</v>
      </c>
      <c r="K3345" s="15">
        <f t="shared" si="627"/>
        <v>53899.409948135028</v>
      </c>
      <c r="L3345" s="36">
        <f t="shared" si="628"/>
        <v>-8928.4099481350277</v>
      </c>
      <c r="M3345" s="36">
        <f t="shared" si="629"/>
        <v>8928.4099481350277</v>
      </c>
      <c r="N3345" s="36">
        <f t="shared" si="630"/>
        <v>0.19853705606135127</v>
      </c>
      <c r="O3345" s="36">
        <f t="shared" si="631"/>
        <v>79716504.201956525</v>
      </c>
      <c r="P3345" s="35">
        <f t="shared" si="634"/>
        <v>79716504.201956525</v>
      </c>
    </row>
    <row r="3346" spans="1:16" ht="17" x14ac:dyDescent="0.4">
      <c r="A3346" s="1">
        <v>3345</v>
      </c>
      <c r="B3346" s="21">
        <v>43158</v>
      </c>
      <c r="C3346" s="43">
        <v>1</v>
      </c>
      <c r="D3346" s="24">
        <v>52703</v>
      </c>
      <c r="E3346" s="25">
        <f t="shared" si="635"/>
        <v>50014.75</v>
      </c>
      <c r="F3346" s="25">
        <f t="shared" si="636"/>
        <v>49150.125</v>
      </c>
      <c r="G3346" s="25">
        <f t="shared" si="625"/>
        <v>1.0722861844196734</v>
      </c>
      <c r="H3346" s="25">
        <f t="shared" si="632"/>
        <v>0.99908176007043725</v>
      </c>
      <c r="I3346" s="4">
        <f t="shared" si="626"/>
        <v>52751.438477151591</v>
      </c>
      <c r="J3346" s="25">
        <f t="shared" si="633"/>
        <v>53834.137991981042</v>
      </c>
      <c r="K3346" s="15">
        <f t="shared" si="627"/>
        <v>53784.705336903215</v>
      </c>
      <c r="L3346" s="36">
        <f t="shared" si="628"/>
        <v>-1081.7053369032146</v>
      </c>
      <c r="M3346" s="36">
        <f t="shared" si="629"/>
        <v>1081.7053369032146</v>
      </c>
      <c r="N3346" s="36">
        <f t="shared" si="630"/>
        <v>2.0524549587371016E-2</v>
      </c>
      <c r="O3346" s="36">
        <f t="shared" si="631"/>
        <v>1170086.4358848971</v>
      </c>
      <c r="P3346" s="35">
        <f t="shared" si="634"/>
        <v>1170086.4358848971</v>
      </c>
    </row>
    <row r="3347" spans="1:16" ht="17" x14ac:dyDescent="0.4">
      <c r="A3347" s="1">
        <v>3346</v>
      </c>
      <c r="B3347" s="21">
        <v>43159</v>
      </c>
      <c r="C3347" s="43">
        <v>2</v>
      </c>
      <c r="D3347" s="24">
        <v>52844</v>
      </c>
      <c r="E3347" s="25">
        <f t="shared" si="635"/>
        <v>48285.5</v>
      </c>
      <c r="F3347" s="25">
        <f t="shared" si="636"/>
        <v>49352.75</v>
      </c>
      <c r="G3347" s="25">
        <f t="shared" si="625"/>
        <v>1.0707407388646022</v>
      </c>
      <c r="H3347" s="25">
        <f t="shared" si="632"/>
        <v>0.99903006100488578</v>
      </c>
      <c r="I3347" s="4">
        <f t="shared" si="626"/>
        <v>52895.305219190559</v>
      </c>
      <c r="J3347" s="25">
        <f t="shared" si="633"/>
        <v>53834.678658043886</v>
      </c>
      <c r="K3347" s="15">
        <f t="shared" si="627"/>
        <v>53782.462303924003</v>
      </c>
      <c r="L3347" s="36">
        <f t="shared" si="628"/>
        <v>-938.46230392400321</v>
      </c>
      <c r="M3347" s="36">
        <f t="shared" si="629"/>
        <v>938.46230392400321</v>
      </c>
      <c r="N3347" s="36">
        <f t="shared" si="630"/>
        <v>1.7759108014609098E-2</v>
      </c>
      <c r="O3347" s="36">
        <f t="shared" si="631"/>
        <v>880711.49588634819</v>
      </c>
      <c r="P3347" s="35">
        <f t="shared" si="634"/>
        <v>880711.49588634819</v>
      </c>
    </row>
    <row r="3348" spans="1:16" ht="17" x14ac:dyDescent="0.4">
      <c r="A3348" s="1">
        <v>3347</v>
      </c>
      <c r="B3348" s="21">
        <v>43160</v>
      </c>
      <c r="C3348" s="43">
        <v>3</v>
      </c>
      <c r="D3348" s="24">
        <v>42624</v>
      </c>
      <c r="E3348" s="25">
        <f t="shared" si="635"/>
        <v>50420</v>
      </c>
      <c r="F3348" s="25">
        <f t="shared" si="636"/>
        <v>50582.125</v>
      </c>
      <c r="G3348" s="25">
        <f t="shared" si="625"/>
        <v>0.84266922356464857</v>
      </c>
      <c r="H3348" s="25">
        <f t="shared" si="632"/>
        <v>1.0006656594296783</v>
      </c>
      <c r="I3348" s="4">
        <f t="shared" si="626"/>
        <v>42595.645806705528</v>
      </c>
      <c r="J3348" s="25">
        <f t="shared" si="633"/>
        <v>53835.219324106729</v>
      </c>
      <c r="K3348" s="15">
        <f t="shared" si="627"/>
        <v>53871.055245498625</v>
      </c>
      <c r="L3348" s="36">
        <f t="shared" si="628"/>
        <v>-11247.055245498625</v>
      </c>
      <c r="M3348" s="36">
        <f t="shared" si="629"/>
        <v>11247.055245498625</v>
      </c>
      <c r="N3348" s="36">
        <f t="shared" si="630"/>
        <v>0.26386672404041445</v>
      </c>
      <c r="O3348" s="36">
        <f t="shared" si="631"/>
        <v>126496251.69529812</v>
      </c>
      <c r="P3348" s="35">
        <f t="shared" si="634"/>
        <v>126496251.69529812</v>
      </c>
    </row>
    <row r="3349" spans="1:16" ht="17" x14ac:dyDescent="0.4">
      <c r="A3349" s="1">
        <v>3348</v>
      </c>
      <c r="B3349" s="21">
        <v>43161</v>
      </c>
      <c r="C3349" s="43">
        <v>4</v>
      </c>
      <c r="D3349" s="24">
        <v>53509</v>
      </c>
      <c r="E3349" s="25">
        <f t="shared" si="635"/>
        <v>50744.25</v>
      </c>
      <c r="F3349" s="25">
        <f t="shared" si="636"/>
        <v>50101.5</v>
      </c>
      <c r="G3349" s="25">
        <f t="shared" si="625"/>
        <v>1.0680119357703861</v>
      </c>
      <c r="H3349" s="25">
        <f t="shared" si="632"/>
        <v>1.0012225194949984</v>
      </c>
      <c r="I3349" s="4">
        <f t="shared" si="626"/>
        <v>53443.664078779548</v>
      </c>
      <c r="J3349" s="25">
        <f t="shared" si="633"/>
        <v>53835.759990169579</v>
      </c>
      <c r="K3349" s="15">
        <f t="shared" si="627"/>
        <v>53901.575256285614</v>
      </c>
      <c r="L3349" s="36">
        <f t="shared" si="628"/>
        <v>-392.57525628561416</v>
      </c>
      <c r="M3349" s="36">
        <f t="shared" si="629"/>
        <v>392.57525628561416</v>
      </c>
      <c r="N3349" s="36">
        <f t="shared" si="630"/>
        <v>7.3366210597397476E-3</v>
      </c>
      <c r="O3349" s="36">
        <f t="shared" si="631"/>
        <v>154115.33184771563</v>
      </c>
      <c r="P3349" s="35">
        <f t="shared" si="634"/>
        <v>154115.33184771563</v>
      </c>
    </row>
    <row r="3350" spans="1:16" ht="17" x14ac:dyDescent="0.4">
      <c r="A3350" s="1">
        <v>3349</v>
      </c>
      <c r="B3350" s="21">
        <v>43162</v>
      </c>
      <c r="C3350" s="43">
        <v>1</v>
      </c>
      <c r="D3350" s="24">
        <v>54000</v>
      </c>
      <c r="E3350" s="25">
        <f t="shared" si="635"/>
        <v>49458.75</v>
      </c>
      <c r="F3350" s="25">
        <f t="shared" si="636"/>
        <v>49625.25</v>
      </c>
      <c r="G3350" s="25">
        <f t="shared" si="625"/>
        <v>1.0881557271751781</v>
      </c>
      <c r="H3350" s="25">
        <f t="shared" si="632"/>
        <v>0.99908176007043725</v>
      </c>
      <c r="I3350" s="4">
        <f t="shared" si="626"/>
        <v>54049.630528929774</v>
      </c>
      <c r="J3350" s="25">
        <f t="shared" si="633"/>
        <v>53836.300656232423</v>
      </c>
      <c r="K3350" s="15">
        <f t="shared" si="627"/>
        <v>53786.866015309926</v>
      </c>
      <c r="L3350" s="36">
        <f t="shared" si="628"/>
        <v>213.1339846900737</v>
      </c>
      <c r="M3350" s="36">
        <f t="shared" si="629"/>
        <v>213.1339846900737</v>
      </c>
      <c r="N3350" s="36">
        <f t="shared" si="630"/>
        <v>3.9469256424087724E-3</v>
      </c>
      <c r="O3350" s="36">
        <f t="shared" si="631"/>
        <v>45426.095429868568</v>
      </c>
      <c r="P3350" s="35">
        <f t="shared" si="634"/>
        <v>45426.095429868568</v>
      </c>
    </row>
    <row r="3351" spans="1:16" ht="17" x14ac:dyDescent="0.4">
      <c r="A3351" s="1">
        <v>3350</v>
      </c>
      <c r="B3351" s="21">
        <v>43163</v>
      </c>
      <c r="C3351" s="43">
        <v>2</v>
      </c>
      <c r="D3351" s="24">
        <v>47702</v>
      </c>
      <c r="E3351" s="25">
        <f t="shared" si="635"/>
        <v>49791.75</v>
      </c>
      <c r="F3351" s="25">
        <f t="shared" si="636"/>
        <v>49617.125</v>
      </c>
      <c r="G3351" s="25">
        <f t="shared" si="625"/>
        <v>0.96140193531971063</v>
      </c>
      <c r="H3351" s="25">
        <f t="shared" si="632"/>
        <v>0.99903006100488578</v>
      </c>
      <c r="I3351" s="4">
        <f t="shared" si="626"/>
        <v>47748.312950681786</v>
      </c>
      <c r="J3351" s="25">
        <f t="shared" si="633"/>
        <v>53836.841322295266</v>
      </c>
      <c r="K3351" s="15">
        <f t="shared" si="627"/>
        <v>53784.622870522995</v>
      </c>
      <c r="L3351" s="36">
        <f t="shared" si="628"/>
        <v>-6082.6228705229951</v>
      </c>
      <c r="M3351" s="36">
        <f t="shared" si="629"/>
        <v>6082.6228705229951</v>
      </c>
      <c r="N3351" s="36">
        <f t="shared" si="630"/>
        <v>0.12751295271734928</v>
      </c>
      <c r="O3351" s="36">
        <f t="shared" si="631"/>
        <v>36998300.985009402</v>
      </c>
      <c r="P3351" s="35">
        <f t="shared" si="634"/>
        <v>36998300.985009402</v>
      </c>
    </row>
    <row r="3352" spans="1:16" ht="17" x14ac:dyDescent="0.4">
      <c r="A3352" s="1">
        <v>3351</v>
      </c>
      <c r="B3352" s="21">
        <v>43164</v>
      </c>
      <c r="C3352" s="43">
        <v>3</v>
      </c>
      <c r="D3352" s="24">
        <v>43956</v>
      </c>
      <c r="E3352" s="25">
        <f t="shared" si="635"/>
        <v>49442.5</v>
      </c>
      <c r="F3352" s="25">
        <f t="shared" si="636"/>
        <v>49469.5</v>
      </c>
      <c r="G3352" s="25">
        <f t="shared" si="625"/>
        <v>0.88854748885677037</v>
      </c>
      <c r="H3352" s="25">
        <f t="shared" si="632"/>
        <v>1.0006656594296783</v>
      </c>
      <c r="I3352" s="4">
        <f t="shared" si="626"/>
        <v>43926.759738165078</v>
      </c>
      <c r="J3352" s="25">
        <f t="shared" si="633"/>
        <v>53837.381988358109</v>
      </c>
      <c r="K3352" s="15">
        <f t="shared" si="627"/>
        <v>53873.219349347855</v>
      </c>
      <c r="L3352" s="36">
        <f t="shared" si="628"/>
        <v>-9917.2193493478553</v>
      </c>
      <c r="M3352" s="36">
        <f t="shared" si="629"/>
        <v>9917.2193493478553</v>
      </c>
      <c r="N3352" s="36">
        <f t="shared" si="630"/>
        <v>0.22561696581462953</v>
      </c>
      <c r="O3352" s="36">
        <f t="shared" si="631"/>
        <v>98351239.623079494</v>
      </c>
      <c r="P3352" s="35">
        <f t="shared" si="634"/>
        <v>98351239.623079494</v>
      </c>
    </row>
    <row r="3353" spans="1:16" ht="17" x14ac:dyDescent="0.4">
      <c r="A3353" s="1">
        <v>3352</v>
      </c>
      <c r="B3353" s="21">
        <v>43165</v>
      </c>
      <c r="C3353" s="43">
        <v>4</v>
      </c>
      <c r="D3353" s="24">
        <v>52112</v>
      </c>
      <c r="E3353" s="25">
        <f t="shared" si="635"/>
        <v>49496.5</v>
      </c>
      <c r="F3353" s="25">
        <f t="shared" si="636"/>
        <v>48993.875</v>
      </c>
      <c r="G3353" s="25">
        <f t="shared" si="625"/>
        <v>1.0636431594765672</v>
      </c>
      <c r="H3353" s="25">
        <f t="shared" si="632"/>
        <v>1.0012225194949984</v>
      </c>
      <c r="I3353" s="4">
        <f t="shared" si="626"/>
        <v>52048.369853171607</v>
      </c>
      <c r="J3353" s="25">
        <f t="shared" si="633"/>
        <v>53837.922654420952</v>
      </c>
      <c r="K3353" s="15">
        <f t="shared" si="627"/>
        <v>53903.740564436201</v>
      </c>
      <c r="L3353" s="36">
        <f t="shared" si="628"/>
        <v>-1791.7405644362007</v>
      </c>
      <c r="M3353" s="36">
        <f t="shared" si="629"/>
        <v>1791.7405644362007</v>
      </c>
      <c r="N3353" s="36">
        <f t="shared" si="630"/>
        <v>3.4382494712085522E-2</v>
      </c>
      <c r="O3353" s="36">
        <f t="shared" si="631"/>
        <v>3210334.2502461551</v>
      </c>
      <c r="P3353" s="35">
        <f t="shared" si="634"/>
        <v>3210334.2502461551</v>
      </c>
    </row>
    <row r="3354" spans="1:16" ht="17" x14ac:dyDescent="0.4">
      <c r="A3354" s="1">
        <v>3353</v>
      </c>
      <c r="B3354" s="21">
        <v>43166</v>
      </c>
      <c r="C3354" s="43">
        <v>1</v>
      </c>
      <c r="D3354" s="24">
        <v>54216</v>
      </c>
      <c r="E3354" s="25">
        <f t="shared" si="635"/>
        <v>48491.25</v>
      </c>
      <c r="F3354" s="25">
        <f t="shared" si="636"/>
        <v>49802.75</v>
      </c>
      <c r="G3354" s="25">
        <f t="shared" si="625"/>
        <v>1.0886145845359945</v>
      </c>
      <c r="H3354" s="25">
        <f t="shared" si="632"/>
        <v>0.99908176007043725</v>
      </c>
      <c r="I3354" s="4">
        <f t="shared" si="626"/>
        <v>54265.829051045497</v>
      </c>
      <c r="J3354" s="25">
        <f t="shared" si="633"/>
        <v>53838.463320483796</v>
      </c>
      <c r="K3354" s="15">
        <f t="shared" si="627"/>
        <v>53789.026693716631</v>
      </c>
      <c r="L3354" s="36">
        <f t="shared" si="628"/>
        <v>426.97330628336931</v>
      </c>
      <c r="M3354" s="36">
        <f t="shared" si="629"/>
        <v>426.97330628336931</v>
      </c>
      <c r="N3354" s="36">
        <f t="shared" si="630"/>
        <v>7.8754114335873055E-3</v>
      </c>
      <c r="O3354" s="36">
        <f t="shared" si="631"/>
        <v>182306.20427855189</v>
      </c>
      <c r="P3354" s="35">
        <f t="shared" si="634"/>
        <v>182306.20427855189</v>
      </c>
    </row>
    <row r="3355" spans="1:16" ht="17" x14ac:dyDescent="0.4">
      <c r="A3355" s="1">
        <v>3354</v>
      </c>
      <c r="B3355" s="21">
        <v>43167</v>
      </c>
      <c r="C3355" s="43">
        <v>2</v>
      </c>
      <c r="D3355" s="24">
        <v>43681</v>
      </c>
      <c r="E3355" s="25">
        <f t="shared" si="635"/>
        <v>51114.25</v>
      </c>
      <c r="F3355" s="25">
        <f t="shared" si="636"/>
        <v>51300.75</v>
      </c>
      <c r="G3355" s="25">
        <f t="shared" si="625"/>
        <v>0.85146903310380451</v>
      </c>
      <c r="H3355" s="25">
        <f t="shared" si="632"/>
        <v>0.99903006100488578</v>
      </c>
      <c r="I3355" s="4">
        <f t="shared" si="626"/>
        <v>43723.409039426668</v>
      </c>
      <c r="J3355" s="25">
        <f t="shared" si="633"/>
        <v>53839.003986546646</v>
      </c>
      <c r="K3355" s="15">
        <f t="shared" si="627"/>
        <v>53786.783437121987</v>
      </c>
      <c r="L3355" s="36">
        <f t="shared" si="628"/>
        <v>-10105.783437121987</v>
      </c>
      <c r="M3355" s="36">
        <f t="shared" si="629"/>
        <v>10105.783437121987</v>
      </c>
      <c r="N3355" s="36">
        <f t="shared" si="630"/>
        <v>0.23135421435228101</v>
      </c>
      <c r="O3355" s="36">
        <f t="shared" si="631"/>
        <v>102126858.87800908</v>
      </c>
      <c r="P3355" s="35">
        <f t="shared" si="634"/>
        <v>102126858.87800908</v>
      </c>
    </row>
    <row r="3356" spans="1:16" ht="17" x14ac:dyDescent="0.4">
      <c r="A3356" s="1">
        <v>3355</v>
      </c>
      <c r="B3356" s="21">
        <v>43168</v>
      </c>
      <c r="C3356" s="43">
        <v>3</v>
      </c>
      <c r="D3356" s="24">
        <v>54448</v>
      </c>
      <c r="E3356" s="25">
        <f t="shared" si="635"/>
        <v>51487.25</v>
      </c>
      <c r="F3356" s="25">
        <f t="shared" si="636"/>
        <v>50662.25</v>
      </c>
      <c r="G3356" s="25">
        <f t="shared" si="625"/>
        <v>1.0747252638799105</v>
      </c>
      <c r="H3356" s="25">
        <f t="shared" si="632"/>
        <v>1.0006656594296783</v>
      </c>
      <c r="I3356" s="4">
        <f t="shared" si="626"/>
        <v>54411.780285367458</v>
      </c>
      <c r="J3356" s="25">
        <f t="shared" si="633"/>
        <v>53839.544652609489</v>
      </c>
      <c r="K3356" s="15">
        <f t="shared" si="627"/>
        <v>53875.383453197086</v>
      </c>
      <c r="L3356" s="36">
        <f t="shared" si="628"/>
        <v>572.61654680291394</v>
      </c>
      <c r="M3356" s="36">
        <f t="shared" si="629"/>
        <v>572.61654680291394</v>
      </c>
      <c r="N3356" s="36">
        <f t="shared" si="630"/>
        <v>1.051675996919839E-2</v>
      </c>
      <c r="O3356" s="36">
        <f t="shared" si="631"/>
        <v>327889.70967249374</v>
      </c>
      <c r="P3356" s="35">
        <f t="shared" si="634"/>
        <v>327889.70967249374</v>
      </c>
    </row>
    <row r="3357" spans="1:16" ht="17" x14ac:dyDescent="0.4">
      <c r="A3357" s="1">
        <v>3356</v>
      </c>
      <c r="B3357" s="21">
        <v>43169</v>
      </c>
      <c r="C3357" s="43">
        <v>4</v>
      </c>
      <c r="D3357" s="24">
        <v>53604</v>
      </c>
      <c r="E3357" s="25">
        <f t="shared" si="635"/>
        <v>49837.25</v>
      </c>
      <c r="F3357" s="25">
        <f t="shared" si="636"/>
        <v>49822.375</v>
      </c>
      <c r="G3357" s="25">
        <f t="shared" si="625"/>
        <v>1.0759021423607364</v>
      </c>
      <c r="H3357" s="25">
        <f t="shared" si="632"/>
        <v>1.0012225194949984</v>
      </c>
      <c r="I3357" s="4">
        <f t="shared" si="626"/>
        <v>53538.548081236775</v>
      </c>
      <c r="J3357" s="25">
        <f t="shared" si="633"/>
        <v>53840.085318672333</v>
      </c>
      <c r="K3357" s="15">
        <f t="shared" si="627"/>
        <v>53905.905872586787</v>
      </c>
      <c r="L3357" s="36">
        <f t="shared" si="628"/>
        <v>-301.90587258678715</v>
      </c>
      <c r="M3357" s="36">
        <f t="shared" si="629"/>
        <v>301.90587258678715</v>
      </c>
      <c r="N3357" s="36">
        <f t="shared" si="630"/>
        <v>5.6321519399072303E-3</v>
      </c>
      <c r="O3357" s="36">
        <f t="shared" si="631"/>
        <v>91147.155902389364</v>
      </c>
      <c r="P3357" s="35">
        <f t="shared" si="634"/>
        <v>91147.155902389364</v>
      </c>
    </row>
    <row r="3358" spans="1:16" ht="17" x14ac:dyDescent="0.4">
      <c r="A3358" s="1">
        <v>3357</v>
      </c>
      <c r="B3358" s="21">
        <v>43170</v>
      </c>
      <c r="C3358" s="43">
        <v>1</v>
      </c>
      <c r="D3358" s="24">
        <v>47616</v>
      </c>
      <c r="E3358" s="25">
        <f t="shared" si="635"/>
        <v>49807.5</v>
      </c>
      <c r="F3358" s="25">
        <f t="shared" si="636"/>
        <v>49399.625</v>
      </c>
      <c r="G3358" s="25">
        <f t="shared" si="625"/>
        <v>0.96389395668489386</v>
      </c>
      <c r="H3358" s="25">
        <f t="shared" si="632"/>
        <v>0.99908176007043725</v>
      </c>
      <c r="I3358" s="4">
        <f t="shared" si="626"/>
        <v>47659.763097509633</v>
      </c>
      <c r="J3358" s="25">
        <f t="shared" si="633"/>
        <v>53840.625984735176</v>
      </c>
      <c r="K3358" s="15">
        <f t="shared" si="627"/>
        <v>53791.187372123335</v>
      </c>
      <c r="L3358" s="36">
        <f t="shared" si="628"/>
        <v>-6175.1873721233351</v>
      </c>
      <c r="M3358" s="36">
        <f t="shared" si="629"/>
        <v>6175.1873721233351</v>
      </c>
      <c r="N3358" s="36">
        <f t="shared" si="630"/>
        <v>0.1296872347976171</v>
      </c>
      <c r="O3358" s="36">
        <f t="shared" si="631"/>
        <v>38132939.080831498</v>
      </c>
      <c r="P3358" s="35">
        <f t="shared" si="634"/>
        <v>38132939.080831498</v>
      </c>
    </row>
    <row r="3359" spans="1:16" ht="17" x14ac:dyDescent="0.4">
      <c r="A3359" s="1">
        <v>3358</v>
      </c>
      <c r="B3359" s="21">
        <v>43171</v>
      </c>
      <c r="C3359" s="43">
        <v>2</v>
      </c>
      <c r="D3359" s="24">
        <v>43562</v>
      </c>
      <c r="E3359" s="25">
        <f t="shared" si="635"/>
        <v>48991.75</v>
      </c>
      <c r="F3359" s="25">
        <f t="shared" si="636"/>
        <v>48803.5</v>
      </c>
      <c r="G3359" s="25">
        <f t="shared" si="625"/>
        <v>0.89259991598963184</v>
      </c>
      <c r="H3359" s="25">
        <f t="shared" si="632"/>
        <v>0.99903006100488578</v>
      </c>
      <c r="I3359" s="4">
        <f t="shared" si="626"/>
        <v>43604.29350462454</v>
      </c>
      <c r="J3359" s="25">
        <f t="shared" si="633"/>
        <v>53841.166650798019</v>
      </c>
      <c r="K3359" s="15">
        <f t="shared" si="627"/>
        <v>53788.944003720964</v>
      </c>
      <c r="L3359" s="36">
        <f t="shared" si="628"/>
        <v>-10226.944003720964</v>
      </c>
      <c r="M3359" s="36">
        <f t="shared" si="629"/>
        <v>10226.944003720964</v>
      </c>
      <c r="N3359" s="36">
        <f t="shared" si="630"/>
        <v>0.23476754978469686</v>
      </c>
      <c r="O3359" s="36">
        <f t="shared" si="631"/>
        <v>104590383.65524419</v>
      </c>
      <c r="P3359" s="35">
        <f t="shared" si="634"/>
        <v>104590383.65524419</v>
      </c>
    </row>
    <row r="3360" spans="1:16" ht="17" x14ac:dyDescent="0.4">
      <c r="A3360" s="1">
        <v>3359</v>
      </c>
      <c r="B3360" s="21">
        <v>43172</v>
      </c>
      <c r="C3360" s="43">
        <v>3</v>
      </c>
      <c r="D3360" s="24">
        <v>51185</v>
      </c>
      <c r="E3360" s="25">
        <f t="shared" si="635"/>
        <v>48615.25</v>
      </c>
      <c r="F3360" s="25">
        <f t="shared" si="636"/>
        <v>47792</v>
      </c>
      <c r="G3360" s="25">
        <f t="shared" si="625"/>
        <v>1.070995145631068</v>
      </c>
      <c r="H3360" s="25">
        <f t="shared" si="632"/>
        <v>1.0006656594296783</v>
      </c>
      <c r="I3360" s="4">
        <f t="shared" si="626"/>
        <v>51150.950887204919</v>
      </c>
      <c r="J3360" s="25">
        <f t="shared" si="633"/>
        <v>53841.707316860862</v>
      </c>
      <c r="K3360" s="15">
        <f t="shared" si="627"/>
        <v>53877.54755704631</v>
      </c>
      <c r="L3360" s="36">
        <f t="shared" si="628"/>
        <v>-2692.5475570463095</v>
      </c>
      <c r="M3360" s="36">
        <f t="shared" si="629"/>
        <v>2692.5475570463095</v>
      </c>
      <c r="N3360" s="36">
        <f t="shared" si="630"/>
        <v>5.2604230869323233E-2</v>
      </c>
      <c r="O3360" s="36">
        <f t="shared" si="631"/>
        <v>7249812.3469560491</v>
      </c>
      <c r="P3360" s="35">
        <f t="shared" si="634"/>
        <v>7249812.3469560491</v>
      </c>
    </row>
    <row r="3361" spans="1:16" ht="17" x14ac:dyDescent="0.4">
      <c r="A3361" s="1">
        <v>3360</v>
      </c>
      <c r="B3361" s="21">
        <v>43173</v>
      </c>
      <c r="C3361" s="43">
        <v>4</v>
      </c>
      <c r="D3361" s="24">
        <v>52098</v>
      </c>
      <c r="E3361" s="25">
        <f t="shared" si="635"/>
        <v>46968.75</v>
      </c>
      <c r="F3361" s="25">
        <f t="shared" si="636"/>
        <v>47966.875</v>
      </c>
      <c r="G3361" s="25">
        <f t="shared" si="625"/>
        <v>1.086124539069931</v>
      </c>
      <c r="H3361" s="25">
        <f t="shared" si="632"/>
        <v>1.0012225194949984</v>
      </c>
      <c r="I3361" s="4">
        <f t="shared" si="626"/>
        <v>52034.386947546336</v>
      </c>
      <c r="J3361" s="25">
        <f t="shared" si="633"/>
        <v>53842.247982923713</v>
      </c>
      <c r="K3361" s="15">
        <f t="shared" si="627"/>
        <v>53908.071180737374</v>
      </c>
      <c r="L3361" s="36">
        <f t="shared" si="628"/>
        <v>-1810.0711807373737</v>
      </c>
      <c r="M3361" s="36">
        <f t="shared" si="629"/>
        <v>1810.0711807373737</v>
      </c>
      <c r="N3361" s="36">
        <f t="shared" si="630"/>
        <v>3.4743582877219348E-2</v>
      </c>
      <c r="O3361" s="36">
        <f t="shared" si="631"/>
        <v>3276357.67933599</v>
      </c>
      <c r="P3361" s="35">
        <f t="shared" si="634"/>
        <v>3276357.67933599</v>
      </c>
    </row>
    <row r="3362" spans="1:16" ht="17" x14ac:dyDescent="0.4">
      <c r="A3362" s="1">
        <v>3361</v>
      </c>
      <c r="B3362" s="21">
        <v>43174</v>
      </c>
      <c r="C3362" s="43">
        <v>1</v>
      </c>
      <c r="D3362" s="24">
        <v>41030</v>
      </c>
      <c r="E3362" s="25">
        <f t="shared" si="635"/>
        <v>48965</v>
      </c>
      <c r="F3362" s="25">
        <f t="shared" si="636"/>
        <v>48976.375</v>
      </c>
      <c r="G3362" s="25">
        <f t="shared" si="625"/>
        <v>0.83775085436600805</v>
      </c>
      <c r="H3362" s="25">
        <f t="shared" si="632"/>
        <v>0.99908176007043725</v>
      </c>
      <c r="I3362" s="4">
        <f t="shared" si="626"/>
        <v>41067.710011147938</v>
      </c>
      <c r="J3362" s="25">
        <f t="shared" si="633"/>
        <v>53842.788648986556</v>
      </c>
      <c r="K3362" s="15">
        <f t="shared" si="627"/>
        <v>53793.348050530047</v>
      </c>
      <c r="L3362" s="36">
        <f t="shared" si="628"/>
        <v>-12763.348050530047</v>
      </c>
      <c r="M3362" s="36">
        <f t="shared" si="629"/>
        <v>12763.348050530047</v>
      </c>
      <c r="N3362" s="36">
        <f t="shared" si="630"/>
        <v>0.31107355716622098</v>
      </c>
      <c r="O3362" s="36">
        <f t="shared" si="631"/>
        <v>162903053.45896915</v>
      </c>
      <c r="P3362" s="35">
        <f t="shared" si="634"/>
        <v>162903053.45896915</v>
      </c>
    </row>
    <row r="3363" spans="1:16" ht="17" x14ac:dyDescent="0.4">
      <c r="A3363" s="1">
        <v>3362</v>
      </c>
      <c r="B3363" s="21">
        <v>43175</v>
      </c>
      <c r="C3363" s="43">
        <v>2</v>
      </c>
      <c r="D3363" s="24">
        <v>51547</v>
      </c>
      <c r="E3363" s="25">
        <f t="shared" si="635"/>
        <v>48987.75</v>
      </c>
      <c r="F3363" s="25">
        <f t="shared" si="636"/>
        <v>48226.75</v>
      </c>
      <c r="G3363" s="25">
        <f t="shared" si="625"/>
        <v>1.068846646311435</v>
      </c>
      <c r="H3363" s="25">
        <f t="shared" si="632"/>
        <v>0.99903006100488578</v>
      </c>
      <c r="I3363" s="4">
        <f t="shared" si="626"/>
        <v>51597.045986935431</v>
      </c>
      <c r="J3363" s="25">
        <f t="shared" si="633"/>
        <v>53843.329315049399</v>
      </c>
      <c r="K3363" s="15">
        <f t="shared" si="627"/>
        <v>53791.104570319956</v>
      </c>
      <c r="L3363" s="36">
        <f t="shared" si="628"/>
        <v>-2244.1045703199561</v>
      </c>
      <c r="M3363" s="36">
        <f t="shared" si="629"/>
        <v>2244.1045703199561</v>
      </c>
      <c r="N3363" s="36">
        <f t="shared" si="630"/>
        <v>4.3535114949850739E-2</v>
      </c>
      <c r="O3363" s="36">
        <f t="shared" si="631"/>
        <v>5036005.322530915</v>
      </c>
      <c r="P3363" s="35">
        <f t="shared" si="634"/>
        <v>5036005.322530915</v>
      </c>
    </row>
    <row r="3364" spans="1:16" ht="17" x14ac:dyDescent="0.4">
      <c r="A3364" s="1">
        <v>3363</v>
      </c>
      <c r="B3364" s="21">
        <v>43176</v>
      </c>
      <c r="C3364" s="43">
        <v>3</v>
      </c>
      <c r="D3364" s="24">
        <v>51276</v>
      </c>
      <c r="E3364" s="25">
        <f t="shared" si="635"/>
        <v>47465.75</v>
      </c>
      <c r="F3364" s="25">
        <f t="shared" si="636"/>
        <v>47614.5</v>
      </c>
      <c r="G3364" s="25">
        <f t="shared" si="625"/>
        <v>1.0768988438395868</v>
      </c>
      <c r="H3364" s="25">
        <f t="shared" si="632"/>
        <v>1.0006656594296783</v>
      </c>
      <c r="I3364" s="4">
        <f t="shared" si="626"/>
        <v>51241.890352492323</v>
      </c>
      <c r="J3364" s="25">
        <f t="shared" si="633"/>
        <v>53843.869981112242</v>
      </c>
      <c r="K3364" s="15">
        <f t="shared" si="627"/>
        <v>53879.711660895548</v>
      </c>
      <c r="L3364" s="36">
        <f t="shared" si="628"/>
        <v>-2603.7116608955475</v>
      </c>
      <c r="M3364" s="36">
        <f t="shared" si="629"/>
        <v>2603.7116608955475</v>
      </c>
      <c r="N3364" s="36">
        <f t="shared" si="630"/>
        <v>5.0778369235032914E-2</v>
      </c>
      <c r="O3364" s="36">
        <f t="shared" si="631"/>
        <v>6779314.4130834509</v>
      </c>
      <c r="P3364" s="35">
        <f t="shared" si="634"/>
        <v>6779314.4130834509</v>
      </c>
    </row>
    <row r="3365" spans="1:16" ht="17" x14ac:dyDescent="0.4">
      <c r="A3365" s="1">
        <v>3364</v>
      </c>
      <c r="B3365" s="21">
        <v>43177</v>
      </c>
      <c r="C3365" s="43">
        <v>4</v>
      </c>
      <c r="D3365" s="24">
        <v>46010</v>
      </c>
      <c r="E3365" s="25">
        <f t="shared" si="635"/>
        <v>47763.25</v>
      </c>
      <c r="F3365" s="25">
        <f t="shared" si="636"/>
        <v>47232.875</v>
      </c>
      <c r="G3365" s="25">
        <f t="shared" si="625"/>
        <v>0.97410966408460209</v>
      </c>
      <c r="H3365" s="25">
        <f t="shared" si="632"/>
        <v>1.0012225194949984</v>
      </c>
      <c r="I3365" s="4">
        <f t="shared" si="626"/>
        <v>45953.82055849758</v>
      </c>
      <c r="J3365" s="25">
        <f t="shared" si="633"/>
        <v>53844.410647175086</v>
      </c>
      <c r="K3365" s="15">
        <f t="shared" si="627"/>
        <v>53910.23648888796</v>
      </c>
      <c r="L3365" s="36">
        <f t="shared" si="628"/>
        <v>-7900.2364888879601</v>
      </c>
      <c r="M3365" s="36">
        <f t="shared" si="629"/>
        <v>7900.2364888879601</v>
      </c>
      <c r="N3365" s="36">
        <f t="shared" si="630"/>
        <v>0.17170694390106411</v>
      </c>
      <c r="O3365" s="36">
        <f t="shared" si="631"/>
        <v>62413736.580356762</v>
      </c>
      <c r="P3365" s="35">
        <f t="shared" si="634"/>
        <v>62413736.580356762</v>
      </c>
    </row>
    <row r="3366" spans="1:16" ht="17" x14ac:dyDescent="0.4">
      <c r="A3366" s="1">
        <v>3365</v>
      </c>
      <c r="B3366" s="21">
        <v>43178</v>
      </c>
      <c r="C3366" s="43">
        <v>1</v>
      </c>
      <c r="D3366" s="24">
        <v>42220</v>
      </c>
      <c r="E3366" s="25">
        <f t="shared" si="635"/>
        <v>46702.5</v>
      </c>
      <c r="F3366" s="25">
        <f t="shared" si="636"/>
        <v>47025.625</v>
      </c>
      <c r="G3366" s="25">
        <f t="shared" si="625"/>
        <v>0.89780837575258166</v>
      </c>
      <c r="H3366" s="25">
        <f t="shared" si="632"/>
        <v>0.99908176007043725</v>
      </c>
      <c r="I3366" s="4">
        <f t="shared" si="626"/>
        <v>42258.803720952135</v>
      </c>
      <c r="J3366" s="25">
        <f t="shared" si="633"/>
        <v>53844.951313237936</v>
      </c>
      <c r="K3366" s="15">
        <f t="shared" si="627"/>
        <v>53795.508728936758</v>
      </c>
      <c r="L3366" s="36">
        <f t="shared" si="628"/>
        <v>-11575.508728936758</v>
      </c>
      <c r="M3366" s="36">
        <f t="shared" si="629"/>
        <v>11575.508728936758</v>
      </c>
      <c r="N3366" s="36">
        <f t="shared" si="630"/>
        <v>0.27417121574933107</v>
      </c>
      <c r="O3366" s="36">
        <f t="shared" si="631"/>
        <v>133992402.33369109</v>
      </c>
      <c r="P3366" s="35">
        <f t="shared" si="634"/>
        <v>133992402.33369109</v>
      </c>
    </row>
    <row r="3367" spans="1:16" ht="17" x14ac:dyDescent="0.4">
      <c r="A3367" s="1">
        <v>3366</v>
      </c>
      <c r="B3367" s="21">
        <v>43179</v>
      </c>
      <c r="C3367" s="43">
        <v>2</v>
      </c>
      <c r="D3367" s="24">
        <v>47304</v>
      </c>
      <c r="E3367" s="25">
        <f t="shared" si="635"/>
        <v>47348.75</v>
      </c>
      <c r="F3367" s="25">
        <f t="shared" si="636"/>
        <v>47115.75</v>
      </c>
      <c r="G3367" s="25">
        <f t="shared" si="625"/>
        <v>1.0039954792187327</v>
      </c>
      <c r="H3367" s="25">
        <f t="shared" si="632"/>
        <v>0.99903006100488578</v>
      </c>
      <c r="I3367" s="4">
        <f t="shared" si="626"/>
        <v>47349.9265401671</v>
      </c>
      <c r="J3367" s="25">
        <f t="shared" si="633"/>
        <v>53845.491979300779</v>
      </c>
      <c r="K3367" s="15">
        <f t="shared" si="627"/>
        <v>53793.265136918948</v>
      </c>
      <c r="L3367" s="36">
        <f t="shared" si="628"/>
        <v>-6489.265136918948</v>
      </c>
      <c r="M3367" s="36">
        <f t="shared" si="629"/>
        <v>6489.265136918948</v>
      </c>
      <c r="N3367" s="36">
        <f t="shared" si="630"/>
        <v>0.13718216507946365</v>
      </c>
      <c r="O3367" s="36">
        <f t="shared" si="631"/>
        <v>42110562.017231695</v>
      </c>
      <c r="P3367" s="35">
        <f t="shared" si="634"/>
        <v>42110562.017231695</v>
      </c>
    </row>
    <row r="3368" spans="1:16" ht="17" x14ac:dyDescent="0.4">
      <c r="A3368" s="1">
        <v>3367</v>
      </c>
      <c r="B3368" s="21">
        <v>43180</v>
      </c>
      <c r="C3368" s="43">
        <v>3</v>
      </c>
      <c r="D3368" s="24">
        <v>53861</v>
      </c>
      <c r="E3368" s="25">
        <f t="shared" si="635"/>
        <v>46882.75</v>
      </c>
      <c r="F3368" s="25">
        <f t="shared" si="636"/>
        <v>48314.25</v>
      </c>
      <c r="G3368" s="25">
        <f t="shared" si="625"/>
        <v>1.114805673274448</v>
      </c>
      <c r="H3368" s="25">
        <f t="shared" si="632"/>
        <v>1.0006656594296783</v>
      </c>
      <c r="I3368" s="4">
        <f t="shared" si="626"/>
        <v>53825.170767524549</v>
      </c>
      <c r="J3368" s="25">
        <f t="shared" si="633"/>
        <v>53846.032645363623</v>
      </c>
      <c r="K3368" s="15">
        <f t="shared" si="627"/>
        <v>53881.875764744778</v>
      </c>
      <c r="L3368" s="36">
        <f t="shared" si="628"/>
        <v>-20.87576474477828</v>
      </c>
      <c r="M3368" s="36">
        <f t="shared" si="629"/>
        <v>20.87576474477828</v>
      </c>
      <c r="N3368" s="36">
        <f t="shared" si="630"/>
        <v>3.8758591085903124E-4</v>
      </c>
      <c r="O3368" s="36">
        <f t="shared" si="631"/>
        <v>435.79755367932779</v>
      </c>
      <c r="P3368" s="35">
        <f t="shared" si="634"/>
        <v>435.79755367932779</v>
      </c>
    </row>
    <row r="3369" spans="1:16" ht="17" x14ac:dyDescent="0.4">
      <c r="A3369" s="1">
        <v>3368</v>
      </c>
      <c r="B3369" s="21">
        <v>43181</v>
      </c>
      <c r="C3369" s="43">
        <v>4</v>
      </c>
      <c r="D3369" s="24">
        <v>44146</v>
      </c>
      <c r="E3369" s="25">
        <f t="shared" si="635"/>
        <v>49745.75</v>
      </c>
      <c r="F3369" s="25">
        <f t="shared" si="636"/>
        <v>50399.25</v>
      </c>
      <c r="G3369" s="25">
        <f t="shared" si="625"/>
        <v>0.87592573302182075</v>
      </c>
      <c r="H3369" s="25">
        <f t="shared" si="632"/>
        <v>1.0012225194949984</v>
      </c>
      <c r="I3369" s="4">
        <f t="shared" si="626"/>
        <v>44092.096552389354</v>
      </c>
      <c r="J3369" s="25">
        <f t="shared" si="633"/>
        <v>53846.573311426466</v>
      </c>
      <c r="K3369" s="15">
        <f t="shared" si="627"/>
        <v>53912.401797038547</v>
      </c>
      <c r="L3369" s="36">
        <f t="shared" si="628"/>
        <v>-9766.4017970385466</v>
      </c>
      <c r="M3369" s="36">
        <f t="shared" si="629"/>
        <v>9766.4017970385466</v>
      </c>
      <c r="N3369" s="36">
        <f t="shared" si="630"/>
        <v>0.22122959717842039</v>
      </c>
      <c r="O3369" s="36">
        <f t="shared" si="631"/>
        <v>95382604.061197758</v>
      </c>
      <c r="P3369" s="35">
        <f t="shared" si="634"/>
        <v>95382604.061197758</v>
      </c>
    </row>
    <row r="3370" spans="1:16" ht="17" x14ac:dyDescent="0.4">
      <c r="A3370" s="1">
        <v>3369</v>
      </c>
      <c r="B3370" s="21">
        <v>43182</v>
      </c>
      <c r="C3370" s="43">
        <v>1</v>
      </c>
      <c r="D3370" s="24">
        <v>53672</v>
      </c>
      <c r="E3370" s="25">
        <f t="shared" si="635"/>
        <v>51052.75</v>
      </c>
      <c r="F3370" s="25">
        <f t="shared" si="636"/>
        <v>50131.625</v>
      </c>
      <c r="G3370" s="25">
        <f t="shared" si="625"/>
        <v>1.0706215886678319</v>
      </c>
      <c r="H3370" s="25">
        <f t="shared" si="632"/>
        <v>0.99908176007043725</v>
      </c>
      <c r="I3370" s="4">
        <f t="shared" si="626"/>
        <v>53721.329069420724</v>
      </c>
      <c r="J3370" s="25">
        <f t="shared" si="633"/>
        <v>53847.113977489309</v>
      </c>
      <c r="K3370" s="15">
        <f t="shared" si="627"/>
        <v>53797.669407343463</v>
      </c>
      <c r="L3370" s="36">
        <f t="shared" si="628"/>
        <v>-125.66940734346281</v>
      </c>
      <c r="M3370" s="36">
        <f t="shared" si="629"/>
        <v>125.66940734346281</v>
      </c>
      <c r="N3370" s="36">
        <f t="shared" si="630"/>
        <v>2.3414332863217844E-3</v>
      </c>
      <c r="O3370" s="36">
        <f t="shared" si="631"/>
        <v>15792.799942057183</v>
      </c>
      <c r="P3370" s="35">
        <f t="shared" si="634"/>
        <v>15792.799942057183</v>
      </c>
    </row>
    <row r="3371" spans="1:16" ht="17" x14ac:dyDescent="0.4">
      <c r="A3371" s="1">
        <v>3370</v>
      </c>
      <c r="B3371" s="21">
        <v>43183</v>
      </c>
      <c r="C3371" s="43">
        <v>2</v>
      </c>
      <c r="D3371" s="24">
        <v>52532</v>
      </c>
      <c r="E3371" s="25">
        <f t="shared" si="635"/>
        <v>49210.5</v>
      </c>
      <c r="F3371" s="25">
        <f t="shared" si="636"/>
        <v>48679.375</v>
      </c>
      <c r="G3371" s="25">
        <f t="shared" si="625"/>
        <v>1.0791428608111751</v>
      </c>
      <c r="H3371" s="25">
        <f t="shared" si="632"/>
        <v>0.99903006100488578</v>
      </c>
      <c r="I3371" s="4">
        <f t="shared" si="626"/>
        <v>52583.002304415233</v>
      </c>
      <c r="J3371" s="25">
        <f t="shared" si="633"/>
        <v>53847.654643552152</v>
      </c>
      <c r="K3371" s="15">
        <f t="shared" si="627"/>
        <v>53795.425703517925</v>
      </c>
      <c r="L3371" s="36">
        <f t="shared" si="628"/>
        <v>-1263.4257035179253</v>
      </c>
      <c r="M3371" s="36">
        <f t="shared" si="629"/>
        <v>1263.4257035179253</v>
      </c>
      <c r="N3371" s="36">
        <f t="shared" si="630"/>
        <v>2.4050592087069316E-2</v>
      </c>
      <c r="O3371" s="36">
        <f t="shared" si="631"/>
        <v>1596244.5083097646</v>
      </c>
      <c r="P3371" s="35">
        <f t="shared" si="634"/>
        <v>1596244.5083097646</v>
      </c>
    </row>
    <row r="3372" spans="1:16" ht="17" x14ac:dyDescent="0.4">
      <c r="A3372" s="1">
        <v>3371</v>
      </c>
      <c r="B3372" s="21">
        <v>43184</v>
      </c>
      <c r="C3372" s="43">
        <v>3</v>
      </c>
      <c r="D3372" s="24">
        <v>46492</v>
      </c>
      <c r="E3372" s="25">
        <f t="shared" si="635"/>
        <v>48148.25</v>
      </c>
      <c r="F3372" s="25">
        <f t="shared" si="636"/>
        <v>47660.25</v>
      </c>
      <c r="G3372" s="25">
        <f t="shared" si="625"/>
        <v>0.97548795904343766</v>
      </c>
      <c r="H3372" s="25">
        <f t="shared" si="632"/>
        <v>1.0006656594296783</v>
      </c>
      <c r="I3372" s="4">
        <f t="shared" si="626"/>
        <v>46461.072748811785</v>
      </c>
      <c r="J3372" s="25">
        <f t="shared" si="633"/>
        <v>53848.195309615003</v>
      </c>
      <c r="K3372" s="15">
        <f t="shared" si="627"/>
        <v>53884.039868594009</v>
      </c>
      <c r="L3372" s="36">
        <f t="shared" si="628"/>
        <v>-7392.039868594009</v>
      </c>
      <c r="M3372" s="36">
        <f t="shared" si="629"/>
        <v>7392.039868594009</v>
      </c>
      <c r="N3372" s="36">
        <f t="shared" si="630"/>
        <v>0.15899595346713433</v>
      </c>
      <c r="O3372" s="36">
        <f t="shared" si="631"/>
        <v>54642253.418883331</v>
      </c>
      <c r="P3372" s="35">
        <f t="shared" si="634"/>
        <v>54642253.418883331</v>
      </c>
    </row>
    <row r="3373" spans="1:16" ht="17" x14ac:dyDescent="0.4">
      <c r="A3373" s="1">
        <v>3372</v>
      </c>
      <c r="B3373" s="21">
        <v>43185</v>
      </c>
      <c r="C3373" s="43">
        <v>4</v>
      </c>
      <c r="D3373" s="24">
        <v>39897</v>
      </c>
      <c r="E3373" s="25">
        <f t="shared" si="635"/>
        <v>47172.25</v>
      </c>
      <c r="F3373" s="25">
        <f t="shared" si="636"/>
        <v>46945.625</v>
      </c>
      <c r="G3373" s="25">
        <f t="shared" ref="G3373:G3436" si="637">D3373/F3373</f>
        <v>0.84985555096987209</v>
      </c>
      <c r="H3373" s="25">
        <f t="shared" si="632"/>
        <v>1.0012225194949984</v>
      </c>
      <c r="I3373" s="4">
        <f t="shared" ref="I3373:I3436" si="638">D3373/H3373</f>
        <v>39848.284695117974</v>
      </c>
      <c r="J3373" s="25">
        <f t="shared" si="633"/>
        <v>53848.735975677846</v>
      </c>
      <c r="K3373" s="15">
        <f t="shared" ref="K3373:K3436" si="639">H3373*J3373</f>
        <v>53914.567105189133</v>
      </c>
      <c r="L3373" s="36">
        <f t="shared" ref="L3373:L3436" si="640">D3373-K3373</f>
        <v>-14017.567105189133</v>
      </c>
      <c r="M3373" s="36">
        <f t="shared" ref="M3373:M3436" si="641">ABS(L3373)</f>
        <v>14017.567105189133</v>
      </c>
      <c r="N3373" s="36">
        <f t="shared" ref="N3373:N3436" si="642">M3373/D3373</f>
        <v>0.35134388814169321</v>
      </c>
      <c r="O3373" s="36">
        <f t="shared" ref="O3373:O3436" si="643">L3373^2</f>
        <v>196492187.54848045</v>
      </c>
      <c r="P3373" s="35">
        <f t="shared" si="634"/>
        <v>196492187.54848045</v>
      </c>
    </row>
    <row r="3374" spans="1:16" ht="17" x14ac:dyDescent="0.4">
      <c r="A3374" s="1">
        <v>3373</v>
      </c>
      <c r="B3374" s="21">
        <v>43186</v>
      </c>
      <c r="C3374" s="43">
        <v>1</v>
      </c>
      <c r="D3374" s="24">
        <v>49768</v>
      </c>
      <c r="E3374" s="25">
        <f t="shared" si="635"/>
        <v>46719</v>
      </c>
      <c r="F3374" s="25">
        <f t="shared" si="636"/>
        <v>45859.5</v>
      </c>
      <c r="G3374" s="25">
        <f t="shared" si="637"/>
        <v>1.085227706364003</v>
      </c>
      <c r="H3374" s="25">
        <f t="shared" si="632"/>
        <v>0.99908176007043725</v>
      </c>
      <c r="I3374" s="4">
        <f t="shared" si="638"/>
        <v>49813.740965995872</v>
      </c>
      <c r="J3374" s="25">
        <f t="shared" si="633"/>
        <v>53849.276641740689</v>
      </c>
      <c r="K3374" s="15">
        <f t="shared" si="639"/>
        <v>53799.830085750174</v>
      </c>
      <c r="L3374" s="36">
        <f t="shared" si="640"/>
        <v>-4031.8300857501745</v>
      </c>
      <c r="M3374" s="36">
        <f t="shared" si="641"/>
        <v>4031.8300857501745</v>
      </c>
      <c r="N3374" s="36">
        <f t="shared" si="642"/>
        <v>8.101249971367494E-2</v>
      </c>
      <c r="O3374" s="36">
        <f t="shared" si="643"/>
        <v>16255653.84036026</v>
      </c>
      <c r="P3374" s="35">
        <f t="shared" si="634"/>
        <v>16255653.84036026</v>
      </c>
    </row>
    <row r="3375" spans="1:16" ht="17" x14ac:dyDescent="0.4">
      <c r="A3375" s="1">
        <v>3374</v>
      </c>
      <c r="B3375" s="21">
        <v>43187</v>
      </c>
      <c r="C3375" s="43">
        <v>2</v>
      </c>
      <c r="D3375" s="24">
        <v>50719</v>
      </c>
      <c r="E3375" s="25">
        <f t="shared" si="635"/>
        <v>45000</v>
      </c>
      <c r="F3375" s="25">
        <f t="shared" si="636"/>
        <v>45337.625</v>
      </c>
      <c r="G3375" s="25">
        <f t="shared" si="637"/>
        <v>1.1186955646662127</v>
      </c>
      <c r="H3375" s="25">
        <f t="shared" si="632"/>
        <v>0.99903006100488578</v>
      </c>
      <c r="I3375" s="4">
        <f t="shared" si="638"/>
        <v>50768.242097723982</v>
      </c>
      <c r="J3375" s="25">
        <f t="shared" si="633"/>
        <v>53849.817307803532</v>
      </c>
      <c r="K3375" s="15">
        <f t="shared" si="639"/>
        <v>53797.586270116917</v>
      </c>
      <c r="L3375" s="36">
        <f t="shared" si="640"/>
        <v>-3078.5862701169171</v>
      </c>
      <c r="M3375" s="36">
        <f t="shared" si="641"/>
        <v>3078.5862701169171</v>
      </c>
      <c r="N3375" s="36">
        <f t="shared" si="642"/>
        <v>6.0698875571618467E-2</v>
      </c>
      <c r="O3375" s="36">
        <f t="shared" si="643"/>
        <v>9477693.4225523919</v>
      </c>
      <c r="P3375" s="35">
        <f t="shared" si="634"/>
        <v>9477693.4225523919</v>
      </c>
    </row>
    <row r="3376" spans="1:16" ht="17" x14ac:dyDescent="0.4">
      <c r="A3376" s="1">
        <v>3375</v>
      </c>
      <c r="B3376" s="21">
        <v>43188</v>
      </c>
      <c r="C3376" s="43">
        <v>3</v>
      </c>
      <c r="D3376" s="24">
        <v>39616</v>
      </c>
      <c r="E3376" s="25">
        <f t="shared" si="635"/>
        <v>45675.25</v>
      </c>
      <c r="F3376" s="25">
        <f t="shared" si="636"/>
        <v>45396.5</v>
      </c>
      <c r="G3376" s="25">
        <f t="shared" si="637"/>
        <v>0.87266639498639764</v>
      </c>
      <c r="H3376" s="25">
        <f t="shared" si="632"/>
        <v>1.0006656594296783</v>
      </c>
      <c r="I3376" s="4">
        <f t="shared" si="638"/>
        <v>39589.646778304384</v>
      </c>
      <c r="J3376" s="25">
        <f t="shared" si="633"/>
        <v>53850.357973866376</v>
      </c>
      <c r="K3376" s="15">
        <f t="shared" si="639"/>
        <v>53886.203972443232</v>
      </c>
      <c r="L3376" s="36">
        <f t="shared" si="640"/>
        <v>-14270.203972443232</v>
      </c>
      <c r="M3376" s="36">
        <f t="shared" si="641"/>
        <v>14270.203972443232</v>
      </c>
      <c r="N3376" s="36">
        <f t="shared" si="642"/>
        <v>0.36021314550795719</v>
      </c>
      <c r="O3376" s="36">
        <f t="shared" si="643"/>
        <v>203638721.41513461</v>
      </c>
      <c r="P3376" s="35">
        <f t="shared" si="634"/>
        <v>203638721.41513461</v>
      </c>
    </row>
    <row r="3377" spans="1:16" ht="17" x14ac:dyDescent="0.4">
      <c r="A3377" s="1">
        <v>3376</v>
      </c>
      <c r="B3377" s="21">
        <v>43189</v>
      </c>
      <c r="C3377" s="43">
        <v>4</v>
      </c>
      <c r="D3377" s="24">
        <v>42598</v>
      </c>
      <c r="E3377" s="25">
        <f t="shared" si="635"/>
        <v>45117.75</v>
      </c>
      <c r="F3377" s="25">
        <f t="shared" si="636"/>
        <v>44854.625</v>
      </c>
      <c r="G3377" s="25">
        <f t="shared" si="637"/>
        <v>0.94969024933326274</v>
      </c>
      <c r="H3377" s="25">
        <f t="shared" si="632"/>
        <v>1.0012225194949984</v>
      </c>
      <c r="I3377" s="4">
        <f t="shared" si="638"/>
        <v>42545.98670182308</v>
      </c>
      <c r="J3377" s="25">
        <f t="shared" si="633"/>
        <v>53850.898639929219</v>
      </c>
      <c r="K3377" s="15">
        <f t="shared" si="639"/>
        <v>53916.732413339712</v>
      </c>
      <c r="L3377" s="36">
        <f t="shared" si="640"/>
        <v>-11318.732413339712</v>
      </c>
      <c r="M3377" s="36">
        <f t="shared" si="641"/>
        <v>11318.732413339712</v>
      </c>
      <c r="N3377" s="36">
        <f t="shared" si="642"/>
        <v>0.26571041864265255</v>
      </c>
      <c r="O3377" s="36">
        <f t="shared" si="643"/>
        <v>128113703.44478703</v>
      </c>
      <c r="P3377" s="35">
        <f t="shared" si="634"/>
        <v>128113703.44478703</v>
      </c>
    </row>
    <row r="3378" spans="1:16" ht="17" x14ac:dyDescent="0.4">
      <c r="A3378" s="1">
        <v>3377</v>
      </c>
      <c r="B3378" s="21">
        <v>43190</v>
      </c>
      <c r="C3378" s="43">
        <v>1</v>
      </c>
      <c r="D3378" s="24">
        <v>47538</v>
      </c>
      <c r="E3378" s="25">
        <f t="shared" si="635"/>
        <v>44591.5</v>
      </c>
      <c r="F3378" s="25">
        <f t="shared" si="636"/>
        <v>45144.125</v>
      </c>
      <c r="G3378" s="25">
        <f t="shared" si="637"/>
        <v>1.0530273872846134</v>
      </c>
      <c r="H3378" s="25">
        <f t="shared" si="632"/>
        <v>0.99908176007043725</v>
      </c>
      <c r="I3378" s="4">
        <f t="shared" si="638"/>
        <v>47581.691408967847</v>
      </c>
      <c r="J3378" s="25">
        <f t="shared" si="633"/>
        <v>53851.439305992069</v>
      </c>
      <c r="K3378" s="15">
        <f t="shared" si="639"/>
        <v>53801.990764156886</v>
      </c>
      <c r="L3378" s="36">
        <f t="shared" si="640"/>
        <v>-6263.9907641568861</v>
      </c>
      <c r="M3378" s="36">
        <f t="shared" si="641"/>
        <v>6263.9907641568861</v>
      </c>
      <c r="N3378" s="36">
        <f t="shared" si="642"/>
        <v>0.13176807531147475</v>
      </c>
      <c r="O3378" s="36">
        <f t="shared" si="643"/>
        <v>39237580.293442771</v>
      </c>
      <c r="P3378" s="35">
        <f t="shared" si="634"/>
        <v>39237580.293442771</v>
      </c>
    </row>
    <row r="3379" spans="1:16" ht="17" x14ac:dyDescent="0.4">
      <c r="A3379" s="1">
        <v>3378</v>
      </c>
      <c r="B3379" s="21">
        <v>43191</v>
      </c>
      <c r="C3379" s="43">
        <v>2</v>
      </c>
      <c r="D3379" s="22">
        <v>48614</v>
      </c>
      <c r="E3379" s="25">
        <f t="shared" si="635"/>
        <v>45696.75</v>
      </c>
      <c r="F3379" s="25">
        <f t="shared" si="636"/>
        <v>46996.625</v>
      </c>
      <c r="G3379" s="25">
        <f t="shared" si="637"/>
        <v>1.0344147053112855</v>
      </c>
      <c r="H3379" s="25">
        <f t="shared" si="632"/>
        <v>0.99903006100488578</v>
      </c>
      <c r="I3379" s="4">
        <f t="shared" si="638"/>
        <v>48661.198393871207</v>
      </c>
      <c r="J3379" s="25">
        <f t="shared" si="633"/>
        <v>53851.979972054913</v>
      </c>
      <c r="K3379" s="15">
        <f t="shared" si="639"/>
        <v>53799.746836715909</v>
      </c>
      <c r="L3379" s="36">
        <f t="shared" si="640"/>
        <v>-5185.746836715909</v>
      </c>
      <c r="M3379" s="36">
        <f t="shared" si="641"/>
        <v>5185.746836715909</v>
      </c>
      <c r="N3379" s="36">
        <f t="shared" si="642"/>
        <v>0.10667188128349671</v>
      </c>
      <c r="O3379" s="36">
        <f t="shared" si="643"/>
        <v>26891970.254509058</v>
      </c>
      <c r="P3379" s="35">
        <f t="shared" si="634"/>
        <v>26891970.254509058</v>
      </c>
    </row>
    <row r="3380" spans="1:16" ht="17" x14ac:dyDescent="0.4">
      <c r="A3380" s="1">
        <v>3379</v>
      </c>
      <c r="B3380" s="21">
        <v>43192</v>
      </c>
      <c r="C3380" s="43">
        <v>3</v>
      </c>
      <c r="D3380" s="22">
        <v>44037</v>
      </c>
      <c r="E3380" s="25">
        <f t="shared" si="635"/>
        <v>48296.5</v>
      </c>
      <c r="F3380" s="25">
        <f t="shared" si="636"/>
        <v>49194.5</v>
      </c>
      <c r="G3380" s="25">
        <f t="shared" si="637"/>
        <v>0.89516104442569799</v>
      </c>
      <c r="H3380" s="25">
        <f t="shared" si="632"/>
        <v>1.0006656594296783</v>
      </c>
      <c r="I3380" s="4">
        <f t="shared" si="638"/>
        <v>44007.705855618697</v>
      </c>
      <c r="J3380" s="25">
        <f t="shared" si="633"/>
        <v>53852.520638117756</v>
      </c>
      <c r="K3380" s="15">
        <f t="shared" si="639"/>
        <v>53888.368076292463</v>
      </c>
      <c r="L3380" s="36">
        <f t="shared" si="640"/>
        <v>-9851.3680762924632</v>
      </c>
      <c r="M3380" s="36">
        <f t="shared" si="641"/>
        <v>9851.3680762924632</v>
      </c>
      <c r="N3380" s="36">
        <f t="shared" si="642"/>
        <v>0.22370661208284995</v>
      </c>
      <c r="O3380" s="36">
        <f t="shared" si="643"/>
        <v>97049452.974594265</v>
      </c>
      <c r="P3380" s="35">
        <f t="shared" si="634"/>
        <v>97049452.974594265</v>
      </c>
    </row>
    <row r="3381" spans="1:16" ht="17" x14ac:dyDescent="0.4">
      <c r="A3381" s="1">
        <v>3380</v>
      </c>
      <c r="B3381" s="21">
        <v>43193</v>
      </c>
      <c r="C3381" s="43">
        <v>4</v>
      </c>
      <c r="D3381" s="22">
        <v>52997</v>
      </c>
      <c r="E3381" s="25">
        <f t="shared" si="635"/>
        <v>50092.5</v>
      </c>
      <c r="F3381" s="25">
        <f t="shared" si="636"/>
        <v>49478</v>
      </c>
      <c r="G3381" s="25">
        <f t="shared" si="637"/>
        <v>1.0711225190993978</v>
      </c>
      <c r="H3381" s="25">
        <f t="shared" si="632"/>
        <v>1.0012225194949984</v>
      </c>
      <c r="I3381" s="4">
        <f t="shared" si="638"/>
        <v>52932.289244483727</v>
      </c>
      <c r="J3381" s="25">
        <f t="shared" si="633"/>
        <v>53853.061304180599</v>
      </c>
      <c r="K3381" s="15">
        <f t="shared" si="639"/>
        <v>53918.897721490306</v>
      </c>
      <c r="L3381" s="36">
        <f t="shared" si="640"/>
        <v>-921.89772149030614</v>
      </c>
      <c r="M3381" s="36">
        <f t="shared" si="641"/>
        <v>921.89772149030614</v>
      </c>
      <c r="N3381" s="36">
        <f t="shared" si="642"/>
        <v>1.7395281270455046E-2</v>
      </c>
      <c r="O3381" s="36">
        <f t="shared" si="643"/>
        <v>849895.40888901812</v>
      </c>
      <c r="P3381" s="35">
        <f t="shared" si="634"/>
        <v>849895.40888901812</v>
      </c>
    </row>
    <row r="3382" spans="1:16" ht="17" x14ac:dyDescent="0.4">
      <c r="A3382" s="1">
        <v>3381</v>
      </c>
      <c r="B3382" s="21">
        <v>43194</v>
      </c>
      <c r="C3382" s="43">
        <v>1</v>
      </c>
      <c r="D3382" s="22">
        <v>54722</v>
      </c>
      <c r="E3382" s="25">
        <f t="shared" si="635"/>
        <v>48863.5</v>
      </c>
      <c r="F3382" s="25">
        <f t="shared" si="636"/>
        <v>49341.125</v>
      </c>
      <c r="G3382" s="25">
        <f t="shared" si="637"/>
        <v>1.1090545665507221</v>
      </c>
      <c r="H3382" s="25">
        <f t="shared" si="632"/>
        <v>0.99908176007043725</v>
      </c>
      <c r="I3382" s="4">
        <f t="shared" si="638"/>
        <v>54772.294107483249</v>
      </c>
      <c r="J3382" s="25">
        <f t="shared" si="633"/>
        <v>53853.601970243442</v>
      </c>
      <c r="K3382" s="15">
        <f t="shared" si="639"/>
        <v>53804.151442563583</v>
      </c>
      <c r="L3382" s="36">
        <f t="shared" si="640"/>
        <v>917.84855743641674</v>
      </c>
      <c r="M3382" s="36">
        <f t="shared" si="641"/>
        <v>917.84855743641674</v>
      </c>
      <c r="N3382" s="36">
        <f t="shared" si="642"/>
        <v>1.6772935152889454E-2</v>
      </c>
      <c r="O3382" s="36">
        <f t="shared" si="643"/>
        <v>842445.97438811115</v>
      </c>
      <c r="P3382" s="35">
        <f t="shared" si="634"/>
        <v>842445.97438811115</v>
      </c>
    </row>
    <row r="3383" spans="1:16" ht="17" x14ac:dyDescent="0.4">
      <c r="A3383" s="1">
        <v>3382</v>
      </c>
      <c r="B3383" s="21">
        <v>43195</v>
      </c>
      <c r="C3383" s="43">
        <v>2</v>
      </c>
      <c r="D3383" s="22">
        <v>43698</v>
      </c>
      <c r="E3383" s="25">
        <f t="shared" si="635"/>
        <v>49818.75</v>
      </c>
      <c r="F3383" s="25">
        <f t="shared" si="636"/>
        <v>48717.5</v>
      </c>
      <c r="G3383" s="25">
        <f t="shared" si="637"/>
        <v>0.89696720890850312</v>
      </c>
      <c r="H3383" s="25">
        <f t="shared" si="632"/>
        <v>0.99903006100488578</v>
      </c>
      <c r="I3383" s="4">
        <f t="shared" si="638"/>
        <v>43740.4255443984</v>
      </c>
      <c r="J3383" s="25">
        <f t="shared" si="633"/>
        <v>53854.142636306293</v>
      </c>
      <c r="K3383" s="15">
        <f t="shared" si="639"/>
        <v>53801.907403314894</v>
      </c>
      <c r="L3383" s="36">
        <f t="shared" si="640"/>
        <v>-10103.907403314894</v>
      </c>
      <c r="M3383" s="36">
        <f t="shared" si="641"/>
        <v>10103.907403314894</v>
      </c>
      <c r="N3383" s="36">
        <f t="shared" si="642"/>
        <v>0.23122127793754618</v>
      </c>
      <c r="O3383" s="36">
        <f t="shared" si="643"/>
        <v>102088944.81476152</v>
      </c>
      <c r="P3383" s="35">
        <f t="shared" si="634"/>
        <v>102088944.81476152</v>
      </c>
    </row>
    <row r="3384" spans="1:16" ht="17" x14ac:dyDescent="0.4">
      <c r="A3384" s="1">
        <v>3383</v>
      </c>
      <c r="B3384" s="21">
        <v>43196</v>
      </c>
      <c r="C3384" s="43">
        <v>3</v>
      </c>
      <c r="D3384" s="22">
        <v>47858</v>
      </c>
      <c r="E3384" s="25">
        <f t="shared" si="635"/>
        <v>47616.25</v>
      </c>
      <c r="F3384" s="25">
        <f t="shared" si="636"/>
        <v>46566.375</v>
      </c>
      <c r="G3384" s="25">
        <f t="shared" si="637"/>
        <v>1.0277372889772931</v>
      </c>
      <c r="H3384" s="25">
        <f t="shared" si="632"/>
        <v>1.0006656594296783</v>
      </c>
      <c r="I3384" s="4">
        <f t="shared" si="638"/>
        <v>47826.16406290618</v>
      </c>
      <c r="J3384" s="25">
        <f t="shared" si="633"/>
        <v>53854.683302369136</v>
      </c>
      <c r="K3384" s="15">
        <f t="shared" si="639"/>
        <v>53890.532180141701</v>
      </c>
      <c r="L3384" s="36">
        <f t="shared" si="640"/>
        <v>-6032.5321801417012</v>
      </c>
      <c r="M3384" s="36">
        <f t="shared" si="641"/>
        <v>6032.5321801417012</v>
      </c>
      <c r="N3384" s="36">
        <f t="shared" si="642"/>
        <v>0.1260506536031949</v>
      </c>
      <c r="O3384" s="36">
        <f t="shared" si="643"/>
        <v>36391444.504445188</v>
      </c>
      <c r="P3384" s="35">
        <f t="shared" si="634"/>
        <v>36391444.504445188</v>
      </c>
    </row>
    <row r="3385" spans="1:16" ht="17" x14ac:dyDescent="0.4">
      <c r="A3385" s="1">
        <v>3384</v>
      </c>
      <c r="B3385" s="21">
        <v>43197</v>
      </c>
      <c r="C3385" s="43">
        <v>4</v>
      </c>
      <c r="D3385" s="22">
        <v>44187</v>
      </c>
      <c r="E3385" s="25">
        <f t="shared" si="635"/>
        <v>45516.5</v>
      </c>
      <c r="F3385" s="25">
        <f t="shared" si="636"/>
        <v>45484.375</v>
      </c>
      <c r="G3385" s="25">
        <f t="shared" si="637"/>
        <v>0.97147646856750258</v>
      </c>
      <c r="H3385" s="25">
        <f t="shared" si="632"/>
        <v>1.0012225194949984</v>
      </c>
      <c r="I3385" s="4">
        <f t="shared" si="638"/>
        <v>44133.046490291948</v>
      </c>
      <c r="J3385" s="25">
        <f t="shared" si="633"/>
        <v>53855.223968431979</v>
      </c>
      <c r="K3385" s="15">
        <f t="shared" si="639"/>
        <v>53921.063029640893</v>
      </c>
      <c r="L3385" s="36">
        <f t="shared" si="640"/>
        <v>-9734.0630296408926</v>
      </c>
      <c r="M3385" s="36">
        <f t="shared" si="641"/>
        <v>9734.0630296408926</v>
      </c>
      <c r="N3385" s="36">
        <f t="shared" si="642"/>
        <v>0.22029246225452945</v>
      </c>
      <c r="O3385" s="36">
        <f t="shared" si="643"/>
        <v>94751983.065021634</v>
      </c>
      <c r="P3385" s="35">
        <f t="shared" si="634"/>
        <v>94751983.065021634</v>
      </c>
    </row>
    <row r="3386" spans="1:16" ht="17" x14ac:dyDescent="0.4">
      <c r="A3386" s="1">
        <v>3385</v>
      </c>
      <c r="B3386" s="21">
        <v>43198</v>
      </c>
      <c r="C3386" s="43">
        <v>1</v>
      </c>
      <c r="D3386" s="22">
        <v>46323</v>
      </c>
      <c r="E3386" s="25">
        <f t="shared" si="635"/>
        <v>45452.25</v>
      </c>
      <c r="F3386" s="25">
        <f t="shared" si="636"/>
        <v>45387.75</v>
      </c>
      <c r="G3386" s="25">
        <f t="shared" si="637"/>
        <v>1.0206057801939952</v>
      </c>
      <c r="H3386" s="25">
        <f t="shared" si="632"/>
        <v>0.99908176007043725</v>
      </c>
      <c r="I3386" s="4">
        <f t="shared" si="638"/>
        <v>46365.574722066929</v>
      </c>
      <c r="J3386" s="25">
        <f t="shared" si="633"/>
        <v>53855.764634494823</v>
      </c>
      <c r="K3386" s="15">
        <f t="shared" si="639"/>
        <v>53806.312120970295</v>
      </c>
      <c r="L3386" s="36">
        <f t="shared" si="640"/>
        <v>-7483.3121209702949</v>
      </c>
      <c r="M3386" s="36">
        <f t="shared" si="641"/>
        <v>7483.3121209702949</v>
      </c>
      <c r="N3386" s="36">
        <f t="shared" si="642"/>
        <v>0.16154636187143093</v>
      </c>
      <c r="O3386" s="36">
        <f t="shared" si="643"/>
        <v>55999960.299860932</v>
      </c>
      <c r="P3386" s="35">
        <f t="shared" si="634"/>
        <v>55999960.299860932</v>
      </c>
    </row>
    <row r="3387" spans="1:16" ht="17" x14ac:dyDescent="0.4">
      <c r="A3387" s="1">
        <v>3386</v>
      </c>
      <c r="B3387" s="21">
        <v>43199</v>
      </c>
      <c r="C3387" s="43">
        <v>2</v>
      </c>
      <c r="D3387" s="22">
        <v>43441</v>
      </c>
      <c r="E3387" s="25">
        <f t="shared" si="635"/>
        <v>45323.25</v>
      </c>
      <c r="F3387" s="25">
        <f t="shared" si="636"/>
        <v>46597.75</v>
      </c>
      <c r="G3387" s="25">
        <f t="shared" si="637"/>
        <v>0.93225531275651718</v>
      </c>
      <c r="H3387" s="25">
        <f t="shared" si="632"/>
        <v>0.99903006100488578</v>
      </c>
      <c r="I3387" s="4">
        <f t="shared" si="638"/>
        <v>43483.176028061032</v>
      </c>
      <c r="J3387" s="25">
        <f t="shared" si="633"/>
        <v>53856.305300557666</v>
      </c>
      <c r="K3387" s="15">
        <f t="shared" si="639"/>
        <v>53804.067969913878</v>
      </c>
      <c r="L3387" s="36">
        <f t="shared" si="640"/>
        <v>-10363.067969913878</v>
      </c>
      <c r="M3387" s="36">
        <f t="shared" si="641"/>
        <v>10363.067969913878</v>
      </c>
      <c r="N3387" s="36">
        <f t="shared" si="642"/>
        <v>0.23855500494725901</v>
      </c>
      <c r="O3387" s="36">
        <f t="shared" si="643"/>
        <v>107393177.74905495</v>
      </c>
      <c r="P3387" s="35">
        <f t="shared" si="634"/>
        <v>107393177.74905495</v>
      </c>
    </row>
    <row r="3388" spans="1:16" ht="17" x14ac:dyDescent="0.4">
      <c r="A3388" s="1">
        <v>3387</v>
      </c>
      <c r="B3388" s="21">
        <v>43200</v>
      </c>
      <c r="C3388" s="43">
        <v>3</v>
      </c>
      <c r="D3388" s="22">
        <v>47342</v>
      </c>
      <c r="E3388" s="25">
        <f t="shared" si="635"/>
        <v>47872.25</v>
      </c>
      <c r="F3388" s="25">
        <f t="shared" si="636"/>
        <v>47662.375</v>
      </c>
      <c r="G3388" s="25">
        <f t="shared" si="637"/>
        <v>0.9932782409605061</v>
      </c>
      <c r="H3388" s="25">
        <f t="shared" si="632"/>
        <v>1.0006656594296783</v>
      </c>
      <c r="I3388" s="4">
        <f t="shared" si="638"/>
        <v>47310.507314683113</v>
      </c>
      <c r="J3388" s="25">
        <f t="shared" si="633"/>
        <v>53856.845966620509</v>
      </c>
      <c r="K3388" s="15">
        <f t="shared" si="639"/>
        <v>53892.696283990925</v>
      </c>
      <c r="L3388" s="36">
        <f t="shared" si="640"/>
        <v>-6550.6962839909247</v>
      </c>
      <c r="M3388" s="36">
        <f t="shared" si="641"/>
        <v>6550.6962839909247</v>
      </c>
      <c r="N3388" s="36">
        <f t="shared" si="642"/>
        <v>0.13836965662605982</v>
      </c>
      <c r="O3388" s="36">
        <f t="shared" si="643"/>
        <v>42911621.805092506</v>
      </c>
      <c r="P3388" s="35">
        <f t="shared" si="634"/>
        <v>42911621.805092506</v>
      </c>
    </row>
    <row r="3389" spans="1:16" ht="17" x14ac:dyDescent="0.4">
      <c r="A3389" s="1">
        <v>3388</v>
      </c>
      <c r="B3389" s="21">
        <v>43201</v>
      </c>
      <c r="C3389" s="43">
        <v>4</v>
      </c>
      <c r="D3389" s="22">
        <v>54383</v>
      </c>
      <c r="E3389" s="25">
        <f t="shared" si="635"/>
        <v>47452.5</v>
      </c>
      <c r="F3389" s="25">
        <f t="shared" si="636"/>
        <v>49071.625</v>
      </c>
      <c r="G3389" s="25">
        <f t="shared" si="637"/>
        <v>1.1082371941014793</v>
      </c>
      <c r="H3389" s="25">
        <f t="shared" si="632"/>
        <v>1.0012225194949984</v>
      </c>
      <c r="I3389" s="4">
        <f t="shared" si="638"/>
        <v>54316.596901386089</v>
      </c>
      <c r="J3389" s="25">
        <f t="shared" si="633"/>
        <v>53857.386632683359</v>
      </c>
      <c r="K3389" s="15">
        <f t="shared" si="639"/>
        <v>53923.228337791479</v>
      </c>
      <c r="L3389" s="36">
        <f t="shared" si="640"/>
        <v>459.77166220852087</v>
      </c>
      <c r="M3389" s="36">
        <f t="shared" si="641"/>
        <v>459.77166220852087</v>
      </c>
      <c r="N3389" s="36">
        <f t="shared" si="642"/>
        <v>8.454326944238472E-3</v>
      </c>
      <c r="O3389" s="36">
        <f t="shared" si="643"/>
        <v>211389.98136998623</v>
      </c>
      <c r="P3389" s="35">
        <f t="shared" si="634"/>
        <v>211389.98136998623</v>
      </c>
    </row>
    <row r="3390" spans="1:16" ht="17" x14ac:dyDescent="0.4">
      <c r="A3390" s="1">
        <v>3389</v>
      </c>
      <c r="B3390" s="21">
        <v>43202</v>
      </c>
      <c r="C3390" s="43">
        <v>1</v>
      </c>
      <c r="D3390" s="22">
        <v>44644</v>
      </c>
      <c r="E3390" s="25">
        <f t="shared" si="635"/>
        <v>50690.75</v>
      </c>
      <c r="F3390" s="25">
        <f t="shared" si="636"/>
        <v>51795</v>
      </c>
      <c r="G3390" s="25">
        <f t="shared" si="637"/>
        <v>0.86193648035524661</v>
      </c>
      <c r="H3390" s="25">
        <f t="shared" si="632"/>
        <v>0.99908176007043725</v>
      </c>
      <c r="I3390" s="4">
        <f t="shared" si="638"/>
        <v>44685.031580250761</v>
      </c>
      <c r="J3390" s="25">
        <f t="shared" si="633"/>
        <v>53857.927298746203</v>
      </c>
      <c r="K3390" s="15">
        <f t="shared" si="639"/>
        <v>53808.472799377007</v>
      </c>
      <c r="L3390" s="36">
        <f t="shared" si="640"/>
        <v>-9164.4727993770066</v>
      </c>
      <c r="M3390" s="36">
        <f t="shared" si="641"/>
        <v>9164.4727993770066</v>
      </c>
      <c r="N3390" s="36">
        <f t="shared" si="642"/>
        <v>0.20527893556529447</v>
      </c>
      <c r="O3390" s="36">
        <f t="shared" si="643"/>
        <v>83987561.690521032</v>
      </c>
      <c r="P3390" s="35">
        <f t="shared" si="634"/>
        <v>83987561.690521032</v>
      </c>
    </row>
    <row r="3391" spans="1:16" ht="17" x14ac:dyDescent="0.4">
      <c r="A3391" s="1">
        <v>3390</v>
      </c>
      <c r="B3391" s="21">
        <v>43203</v>
      </c>
      <c r="C3391" s="43">
        <v>2</v>
      </c>
      <c r="D3391" s="22">
        <v>56394</v>
      </c>
      <c r="E3391" s="25">
        <f t="shared" si="635"/>
        <v>52899.25</v>
      </c>
      <c r="F3391" s="25">
        <f t="shared" si="636"/>
        <v>52441.75</v>
      </c>
      <c r="G3391" s="25">
        <f t="shared" si="637"/>
        <v>1.0753645711670567</v>
      </c>
      <c r="H3391" s="25">
        <f t="shared" si="632"/>
        <v>0.99903006100488578</v>
      </c>
      <c r="I3391" s="4">
        <f t="shared" si="638"/>
        <v>56448.751845640611</v>
      </c>
      <c r="J3391" s="25">
        <f t="shared" si="633"/>
        <v>53858.467964809046</v>
      </c>
      <c r="K3391" s="15">
        <f t="shared" si="639"/>
        <v>53806.22853651287</v>
      </c>
      <c r="L3391" s="36">
        <f t="shared" si="640"/>
        <v>2587.7714634871299</v>
      </c>
      <c r="M3391" s="36">
        <f t="shared" si="641"/>
        <v>2587.7714634871299</v>
      </c>
      <c r="N3391" s="36">
        <f t="shared" si="642"/>
        <v>4.5887354390309783E-2</v>
      </c>
      <c r="O3391" s="36">
        <f t="shared" si="643"/>
        <v>6696561.1472383225</v>
      </c>
      <c r="P3391" s="35">
        <f t="shared" si="634"/>
        <v>6696561.1472383225</v>
      </c>
    </row>
    <row r="3392" spans="1:16" ht="17" x14ac:dyDescent="0.4">
      <c r="A3392" s="1">
        <v>3391</v>
      </c>
      <c r="B3392" s="21">
        <v>43204</v>
      </c>
      <c r="C3392" s="43">
        <v>3</v>
      </c>
      <c r="D3392" s="22">
        <v>56176</v>
      </c>
      <c r="E3392" s="25">
        <f t="shared" si="635"/>
        <v>51984.25</v>
      </c>
      <c r="F3392" s="25">
        <f t="shared" si="636"/>
        <v>52264.625</v>
      </c>
      <c r="G3392" s="25">
        <f t="shared" si="637"/>
        <v>1.0748379042229808</v>
      </c>
      <c r="H3392" s="25">
        <f t="shared" si="632"/>
        <v>1.0006656594296783</v>
      </c>
      <c r="I3392" s="4">
        <f t="shared" si="638"/>
        <v>56138.630791044714</v>
      </c>
      <c r="J3392" s="25">
        <f t="shared" si="633"/>
        <v>53859.008630871889</v>
      </c>
      <c r="K3392" s="15">
        <f t="shared" si="639"/>
        <v>53894.860387840155</v>
      </c>
      <c r="L3392" s="36">
        <f t="shared" si="640"/>
        <v>2281.1396121598445</v>
      </c>
      <c r="M3392" s="36">
        <f t="shared" si="641"/>
        <v>2281.1396121598445</v>
      </c>
      <c r="N3392" s="36">
        <f t="shared" si="642"/>
        <v>4.0607013887778494E-2</v>
      </c>
      <c r="O3392" s="36">
        <f t="shared" si="643"/>
        <v>5203597.9301647656</v>
      </c>
      <c r="P3392" s="35">
        <f t="shared" si="634"/>
        <v>5203597.9301647656</v>
      </c>
    </row>
    <row r="3393" spans="1:16" ht="17" x14ac:dyDescent="0.4">
      <c r="A3393" s="1">
        <v>3392</v>
      </c>
      <c r="B3393" s="21">
        <v>43205</v>
      </c>
      <c r="C3393" s="43">
        <v>4</v>
      </c>
      <c r="D3393" s="22">
        <v>50723</v>
      </c>
      <c r="E3393" s="25">
        <f t="shared" si="635"/>
        <v>52545</v>
      </c>
      <c r="F3393" s="25">
        <f t="shared" si="636"/>
        <v>52510</v>
      </c>
      <c r="G3393" s="25">
        <f t="shared" si="637"/>
        <v>0.96596838697390974</v>
      </c>
      <c r="H3393" s="25">
        <f t="shared" si="632"/>
        <v>1.0012225194949984</v>
      </c>
      <c r="I3393" s="4">
        <f t="shared" si="638"/>
        <v>50661.065859349546</v>
      </c>
      <c r="J3393" s="25">
        <f t="shared" si="633"/>
        <v>53859.549296934732</v>
      </c>
      <c r="K3393" s="15">
        <f t="shared" si="639"/>
        <v>53925.393645942066</v>
      </c>
      <c r="L3393" s="36">
        <f t="shared" si="640"/>
        <v>-3202.3936459420656</v>
      </c>
      <c r="M3393" s="36">
        <f t="shared" si="641"/>
        <v>3202.3936459420656</v>
      </c>
      <c r="N3393" s="36">
        <f t="shared" si="642"/>
        <v>6.3134941662402966E-2</v>
      </c>
      <c r="O3393" s="36">
        <f t="shared" si="643"/>
        <v>10255325.063570116</v>
      </c>
      <c r="P3393" s="35">
        <f t="shared" si="634"/>
        <v>10255325.063570116</v>
      </c>
    </row>
    <row r="3394" spans="1:16" ht="17" x14ac:dyDescent="0.4">
      <c r="A3394" s="1">
        <v>3393</v>
      </c>
      <c r="B3394" s="21">
        <v>43206</v>
      </c>
      <c r="C3394" s="43">
        <v>1</v>
      </c>
      <c r="D3394" s="22">
        <v>46887</v>
      </c>
      <c r="E3394" s="25">
        <f t="shared" si="635"/>
        <v>52475</v>
      </c>
      <c r="F3394" s="25">
        <f t="shared" si="636"/>
        <v>52660.625</v>
      </c>
      <c r="G3394" s="25">
        <f t="shared" si="637"/>
        <v>0.89036163167451965</v>
      </c>
      <c r="H3394" s="25">
        <f t="shared" ref="H3394:H3457" si="644">VLOOKUP(C3394,$Q$38:$S$42,3,FALSE)</f>
        <v>0.99908176007043725</v>
      </c>
      <c r="I3394" s="4">
        <f t="shared" si="638"/>
        <v>46930.093085369081</v>
      </c>
      <c r="J3394" s="25">
        <f t="shared" si="633"/>
        <v>53860.089962997583</v>
      </c>
      <c r="K3394" s="15">
        <f t="shared" si="639"/>
        <v>53810.633477783718</v>
      </c>
      <c r="L3394" s="36">
        <f t="shared" si="640"/>
        <v>-6923.6334777837183</v>
      </c>
      <c r="M3394" s="36">
        <f t="shared" si="641"/>
        <v>6923.6334777837183</v>
      </c>
      <c r="N3394" s="36">
        <f t="shared" si="642"/>
        <v>0.14766637826654974</v>
      </c>
      <c r="O3394" s="36">
        <f t="shared" si="643"/>
        <v>47936700.534687467</v>
      </c>
      <c r="P3394" s="35">
        <f t="shared" si="634"/>
        <v>47936700.534687467</v>
      </c>
    </row>
    <row r="3395" spans="1:16" ht="17" x14ac:dyDescent="0.4">
      <c r="A3395" s="1">
        <v>3394</v>
      </c>
      <c r="B3395" s="21">
        <v>43207</v>
      </c>
      <c r="C3395" s="43">
        <v>2</v>
      </c>
      <c r="D3395" s="22">
        <v>56114</v>
      </c>
      <c r="E3395" s="25">
        <f t="shared" si="635"/>
        <v>52846.25</v>
      </c>
      <c r="F3395" s="25">
        <f t="shared" si="636"/>
        <v>52322.5</v>
      </c>
      <c r="G3395" s="25">
        <f t="shared" si="637"/>
        <v>1.0724640451048784</v>
      </c>
      <c r="H3395" s="25">
        <f t="shared" si="644"/>
        <v>0.99903006100488578</v>
      </c>
      <c r="I3395" s="4">
        <f t="shared" si="638"/>
        <v>56168.479999047369</v>
      </c>
      <c r="J3395" s="25">
        <f t="shared" ref="J3395:J3458" si="645">INTERCEPT($I$2:$I$3896,$A$2:$A$3896)+SLOPE($I$2:$I$3896,$A$2:$A$3896)*A3395</f>
        <v>53860.630629060426</v>
      </c>
      <c r="K3395" s="15">
        <f t="shared" si="639"/>
        <v>53808.389103111855</v>
      </c>
      <c r="L3395" s="36">
        <f t="shared" si="640"/>
        <v>2305.6108968881454</v>
      </c>
      <c r="M3395" s="36">
        <f t="shared" si="641"/>
        <v>2305.6108968881454</v>
      </c>
      <c r="N3395" s="36">
        <f t="shared" si="642"/>
        <v>4.1087979771325257E-2</v>
      </c>
      <c r="O3395" s="36">
        <f t="shared" si="643"/>
        <v>5315841.6078493576</v>
      </c>
      <c r="P3395" s="35">
        <f t="shared" ref="P3395:P3458" si="646">(D3395-K3395)^2</f>
        <v>5315841.6078493576</v>
      </c>
    </row>
    <row r="3396" spans="1:16" ht="17" x14ac:dyDescent="0.4">
      <c r="A3396" s="1">
        <v>3395</v>
      </c>
      <c r="B3396" s="21">
        <v>43208</v>
      </c>
      <c r="C3396" s="43">
        <v>3</v>
      </c>
      <c r="D3396" s="22">
        <v>57661</v>
      </c>
      <c r="E3396" s="25">
        <f t="shared" si="635"/>
        <v>51798.75</v>
      </c>
      <c r="F3396" s="25">
        <f t="shared" si="636"/>
        <v>53235</v>
      </c>
      <c r="G3396" s="25">
        <f t="shared" si="637"/>
        <v>1.0831407908330986</v>
      </c>
      <c r="H3396" s="25">
        <f t="shared" si="644"/>
        <v>1.0006656594296783</v>
      </c>
      <c r="I3396" s="4">
        <f t="shared" si="638"/>
        <v>57622.642944361098</v>
      </c>
      <c r="J3396" s="25">
        <f t="shared" si="645"/>
        <v>53861.171295123269</v>
      </c>
      <c r="K3396" s="15">
        <f t="shared" si="639"/>
        <v>53897.024491689386</v>
      </c>
      <c r="L3396" s="36">
        <f t="shared" si="640"/>
        <v>3763.9755083106138</v>
      </c>
      <c r="M3396" s="36">
        <f t="shared" si="641"/>
        <v>3763.9755083106138</v>
      </c>
      <c r="N3396" s="36">
        <f t="shared" si="642"/>
        <v>6.5277666157552136E-2</v>
      </c>
      <c r="O3396" s="36">
        <f t="shared" si="643"/>
        <v>14167511.627162144</v>
      </c>
      <c r="P3396" s="35">
        <f t="shared" si="646"/>
        <v>14167511.627162144</v>
      </c>
    </row>
    <row r="3397" spans="1:16" ht="17" x14ac:dyDescent="0.4">
      <c r="A3397" s="1">
        <v>3396</v>
      </c>
      <c r="B3397" s="21">
        <v>43209</v>
      </c>
      <c r="C3397" s="43">
        <v>4</v>
      </c>
      <c r="D3397" s="22">
        <v>46533</v>
      </c>
      <c r="E3397" s="25">
        <f t="shared" ref="E3397:E3460" si="647">AVERAGE(D3395:D3398)</f>
        <v>54671.25</v>
      </c>
      <c r="F3397" s="25">
        <f t="shared" ref="F3397:F3460" si="648">AVERAGE(E3397:E3398)</f>
        <v>54815.75</v>
      </c>
      <c r="G3397" s="25">
        <f t="shared" si="637"/>
        <v>0.84889835494360655</v>
      </c>
      <c r="H3397" s="25">
        <f t="shared" si="644"/>
        <v>1.0012225194949984</v>
      </c>
      <c r="I3397" s="4">
        <f t="shared" si="638"/>
        <v>46476.181961498973</v>
      </c>
      <c r="J3397" s="25">
        <f t="shared" si="645"/>
        <v>53861.711961186113</v>
      </c>
      <c r="K3397" s="15">
        <f t="shared" si="639"/>
        <v>53927.558954092652</v>
      </c>
      <c r="L3397" s="36">
        <f t="shared" si="640"/>
        <v>-7394.5589540926521</v>
      </c>
      <c r="M3397" s="36">
        <f t="shared" si="641"/>
        <v>7394.5589540926521</v>
      </c>
      <c r="N3397" s="36">
        <f t="shared" si="642"/>
        <v>0.15890999836874159</v>
      </c>
      <c r="O3397" s="36">
        <f t="shared" si="643"/>
        <v>54679502.12555182</v>
      </c>
      <c r="P3397" s="35">
        <f t="shared" si="646"/>
        <v>54679502.12555182</v>
      </c>
    </row>
    <row r="3398" spans="1:16" ht="17" x14ac:dyDescent="0.4">
      <c r="A3398" s="1">
        <v>3397</v>
      </c>
      <c r="B3398" s="21">
        <v>43210</v>
      </c>
      <c r="C3398" s="43">
        <v>1</v>
      </c>
      <c r="D3398" s="22">
        <v>58377</v>
      </c>
      <c r="E3398" s="25">
        <f t="shared" si="647"/>
        <v>54960.25</v>
      </c>
      <c r="F3398" s="25">
        <f t="shared" si="648"/>
        <v>54049.125</v>
      </c>
      <c r="G3398" s="25">
        <f t="shared" si="637"/>
        <v>1.0800729891556986</v>
      </c>
      <c r="H3398" s="25">
        <f t="shared" si="644"/>
        <v>0.99908176007043725</v>
      </c>
      <c r="I3398" s="4">
        <f t="shared" si="638"/>
        <v>58430.653359024698</v>
      </c>
      <c r="J3398" s="25">
        <f t="shared" si="645"/>
        <v>53862.252627248956</v>
      </c>
      <c r="K3398" s="15">
        <f t="shared" si="639"/>
        <v>53812.794156190423</v>
      </c>
      <c r="L3398" s="36">
        <f t="shared" si="640"/>
        <v>4564.2058438095773</v>
      </c>
      <c r="M3398" s="36">
        <f t="shared" si="641"/>
        <v>4564.2058438095773</v>
      </c>
      <c r="N3398" s="36">
        <f t="shared" si="642"/>
        <v>7.8185001692611431E-2</v>
      </c>
      <c r="O3398" s="36">
        <f t="shared" si="643"/>
        <v>20831974.984665494</v>
      </c>
      <c r="P3398" s="35">
        <f t="shared" si="646"/>
        <v>20831974.984665494</v>
      </c>
    </row>
    <row r="3399" spans="1:16" ht="17" x14ac:dyDescent="0.4">
      <c r="A3399" s="1">
        <v>3398</v>
      </c>
      <c r="B3399" s="21">
        <v>43211</v>
      </c>
      <c r="C3399" s="43">
        <v>2</v>
      </c>
      <c r="D3399" s="22">
        <v>57270</v>
      </c>
      <c r="E3399" s="25">
        <f t="shared" si="647"/>
        <v>53138</v>
      </c>
      <c r="F3399" s="25">
        <f t="shared" si="648"/>
        <v>53028.125</v>
      </c>
      <c r="G3399" s="25">
        <f t="shared" si="637"/>
        <v>1.079992928280983</v>
      </c>
      <c r="H3399" s="25">
        <f t="shared" si="644"/>
        <v>0.99903006100488578</v>
      </c>
      <c r="I3399" s="4">
        <f t="shared" si="638"/>
        <v>57325.602337125187</v>
      </c>
      <c r="J3399" s="25">
        <f t="shared" si="645"/>
        <v>53862.793293311799</v>
      </c>
      <c r="K3399" s="15">
        <f t="shared" si="639"/>
        <v>53810.549669710839</v>
      </c>
      <c r="L3399" s="36">
        <f t="shared" si="640"/>
        <v>3459.4503302891608</v>
      </c>
      <c r="M3399" s="36">
        <f t="shared" si="641"/>
        <v>3459.4503302891608</v>
      </c>
      <c r="N3399" s="36">
        <f t="shared" si="642"/>
        <v>6.0405977480166941E-2</v>
      </c>
      <c r="O3399" s="36">
        <f t="shared" si="643"/>
        <v>11967796.587737784</v>
      </c>
      <c r="P3399" s="35">
        <f t="shared" si="646"/>
        <v>11967796.587737784</v>
      </c>
    </row>
    <row r="3400" spans="1:16" ht="17" x14ac:dyDescent="0.4">
      <c r="A3400" s="1">
        <v>3399</v>
      </c>
      <c r="B3400" s="21">
        <v>43212</v>
      </c>
      <c r="C3400" s="43">
        <v>3</v>
      </c>
      <c r="D3400" s="22">
        <v>50372</v>
      </c>
      <c r="E3400" s="25">
        <f t="shared" si="647"/>
        <v>52918.25</v>
      </c>
      <c r="F3400" s="25">
        <f t="shared" si="648"/>
        <v>52359.375</v>
      </c>
      <c r="G3400" s="25">
        <f t="shared" si="637"/>
        <v>0.96204356908385558</v>
      </c>
      <c r="H3400" s="25">
        <f t="shared" si="644"/>
        <v>1.0006656594296783</v>
      </c>
      <c r="I3400" s="4">
        <f t="shared" si="638"/>
        <v>50338.491708318572</v>
      </c>
      <c r="J3400" s="25">
        <f t="shared" si="645"/>
        <v>53863.33395937465</v>
      </c>
      <c r="K3400" s="15">
        <f t="shared" si="639"/>
        <v>53899.188595538617</v>
      </c>
      <c r="L3400" s="36">
        <f t="shared" si="640"/>
        <v>-3527.1885955386169</v>
      </c>
      <c r="M3400" s="36">
        <f t="shared" si="641"/>
        <v>3527.1885955386169</v>
      </c>
      <c r="N3400" s="36">
        <f t="shared" si="642"/>
        <v>7.0022802261943476E-2</v>
      </c>
      <c r="O3400" s="36">
        <f t="shared" si="643"/>
        <v>12441059.38849768</v>
      </c>
      <c r="P3400" s="35">
        <f t="shared" si="646"/>
        <v>12441059.38849768</v>
      </c>
    </row>
    <row r="3401" spans="1:16" ht="17" x14ac:dyDescent="0.4">
      <c r="A3401" s="1">
        <v>3400</v>
      </c>
      <c r="B3401" s="21">
        <v>43213</v>
      </c>
      <c r="C3401" s="43">
        <v>4</v>
      </c>
      <c r="D3401" s="22">
        <v>45654</v>
      </c>
      <c r="E3401" s="25">
        <f t="shared" si="647"/>
        <v>51800.5</v>
      </c>
      <c r="F3401" s="25">
        <f t="shared" si="648"/>
        <v>51603</v>
      </c>
      <c r="G3401" s="25">
        <f t="shared" si="637"/>
        <v>0.88471600488343705</v>
      </c>
      <c r="H3401" s="25">
        <f t="shared" si="644"/>
        <v>1.0012225194949984</v>
      </c>
      <c r="I3401" s="4">
        <f t="shared" si="638"/>
        <v>45598.255244026266</v>
      </c>
      <c r="J3401" s="25">
        <f t="shared" si="645"/>
        <v>53863.874625437493</v>
      </c>
      <c r="K3401" s="15">
        <f t="shared" si="639"/>
        <v>53929.724262243239</v>
      </c>
      <c r="L3401" s="36">
        <f t="shared" si="640"/>
        <v>-8275.7242622432386</v>
      </c>
      <c r="M3401" s="36">
        <f t="shared" si="641"/>
        <v>8275.7242622432386</v>
      </c>
      <c r="N3401" s="36">
        <f t="shared" si="642"/>
        <v>0.1812705187331502</v>
      </c>
      <c r="O3401" s="36">
        <f t="shared" si="643"/>
        <v>68487612.064681396</v>
      </c>
      <c r="P3401" s="35">
        <f t="shared" si="646"/>
        <v>68487612.064681396</v>
      </c>
    </row>
    <row r="3402" spans="1:16" ht="17" x14ac:dyDescent="0.4">
      <c r="A3402" s="1">
        <v>3401</v>
      </c>
      <c r="B3402" s="21">
        <v>43214</v>
      </c>
      <c r="C3402" s="43">
        <v>1</v>
      </c>
      <c r="D3402" s="22">
        <v>53906</v>
      </c>
      <c r="E3402" s="25">
        <f t="shared" si="647"/>
        <v>51405.5</v>
      </c>
      <c r="F3402" s="25">
        <f t="shared" si="648"/>
        <v>50696.75</v>
      </c>
      <c r="G3402" s="25">
        <f t="shared" si="637"/>
        <v>1.0633028744446142</v>
      </c>
      <c r="H3402" s="25">
        <f t="shared" si="644"/>
        <v>0.99908176007043725</v>
      </c>
      <c r="I3402" s="4">
        <f t="shared" si="638"/>
        <v>53955.544135046082</v>
      </c>
      <c r="J3402" s="25">
        <f t="shared" si="645"/>
        <v>53864.415291500336</v>
      </c>
      <c r="K3402" s="15">
        <f t="shared" si="639"/>
        <v>53814.954834597127</v>
      </c>
      <c r="L3402" s="36">
        <f t="shared" si="640"/>
        <v>91.045165402872954</v>
      </c>
      <c r="M3402" s="36">
        <f t="shared" si="641"/>
        <v>91.045165402872954</v>
      </c>
      <c r="N3402" s="36">
        <f t="shared" si="642"/>
        <v>1.6889616258463427E-3</v>
      </c>
      <c r="O3402" s="36">
        <f t="shared" si="643"/>
        <v>8289.222143236495</v>
      </c>
      <c r="P3402" s="35">
        <f t="shared" si="646"/>
        <v>8289.222143236495</v>
      </c>
    </row>
    <row r="3403" spans="1:16" ht="17" x14ac:dyDescent="0.4">
      <c r="A3403" s="1">
        <v>3402</v>
      </c>
      <c r="B3403" s="21">
        <v>43215</v>
      </c>
      <c r="C3403" s="43">
        <v>2</v>
      </c>
      <c r="D3403" s="22">
        <v>55690</v>
      </c>
      <c r="E3403" s="25">
        <f t="shared" si="647"/>
        <v>49988</v>
      </c>
      <c r="F3403" s="25">
        <f t="shared" si="648"/>
        <v>51332</v>
      </c>
      <c r="G3403" s="25">
        <f t="shared" si="637"/>
        <v>1.0848983090469881</v>
      </c>
      <c r="H3403" s="25">
        <f t="shared" si="644"/>
        <v>0.99903006100488578</v>
      </c>
      <c r="I3403" s="4">
        <f t="shared" si="638"/>
        <v>55744.06834563474</v>
      </c>
      <c r="J3403" s="25">
        <f t="shared" si="645"/>
        <v>53864.955957563179</v>
      </c>
      <c r="K3403" s="15">
        <f t="shared" si="639"/>
        <v>53812.710236309831</v>
      </c>
      <c r="L3403" s="36">
        <f t="shared" si="640"/>
        <v>1877.2897636901689</v>
      </c>
      <c r="M3403" s="36">
        <f t="shared" si="641"/>
        <v>1877.2897636901689</v>
      </c>
      <c r="N3403" s="36">
        <f t="shared" si="642"/>
        <v>3.3709638421443151E-2</v>
      </c>
      <c r="O3403" s="36">
        <f t="shared" si="643"/>
        <v>3524216.8568558902</v>
      </c>
      <c r="P3403" s="35">
        <f t="shared" si="646"/>
        <v>3524216.8568558902</v>
      </c>
    </row>
    <row r="3404" spans="1:16" ht="17" x14ac:dyDescent="0.4">
      <c r="A3404" s="1">
        <v>3403</v>
      </c>
      <c r="B3404" s="21">
        <v>43216</v>
      </c>
      <c r="C3404" s="43">
        <v>3</v>
      </c>
      <c r="D3404" s="22">
        <v>44702</v>
      </c>
      <c r="E3404" s="25">
        <f t="shared" si="647"/>
        <v>52676</v>
      </c>
      <c r="F3404" s="25">
        <f t="shared" si="648"/>
        <v>52926</v>
      </c>
      <c r="G3404" s="25">
        <f t="shared" si="637"/>
        <v>0.84461323357140161</v>
      </c>
      <c r="H3404" s="25">
        <f t="shared" si="644"/>
        <v>1.0006656594296783</v>
      </c>
      <c r="I3404" s="4">
        <f t="shared" si="638"/>
        <v>44672.263486565091</v>
      </c>
      <c r="J3404" s="25">
        <f t="shared" si="645"/>
        <v>53865.496623626022</v>
      </c>
      <c r="K3404" s="15">
        <f t="shared" si="639"/>
        <v>53901.352699387848</v>
      </c>
      <c r="L3404" s="36">
        <f t="shared" si="640"/>
        <v>-9199.3526993878477</v>
      </c>
      <c r="M3404" s="36">
        <f t="shared" si="641"/>
        <v>9199.3526993878477</v>
      </c>
      <c r="N3404" s="36">
        <f t="shared" si="642"/>
        <v>0.20579286607730857</v>
      </c>
      <c r="O3404" s="36">
        <f t="shared" si="643"/>
        <v>84628090.087734476</v>
      </c>
      <c r="P3404" s="35">
        <f t="shared" si="646"/>
        <v>84628090.087734476</v>
      </c>
    </row>
    <row r="3405" spans="1:16" ht="17" x14ac:dyDescent="0.4">
      <c r="A3405" s="1">
        <v>3404</v>
      </c>
      <c r="B3405" s="21">
        <v>43217</v>
      </c>
      <c r="C3405" s="43">
        <v>4</v>
      </c>
      <c r="D3405" s="22">
        <v>56406</v>
      </c>
      <c r="E3405" s="25">
        <f t="shared" si="647"/>
        <v>53176</v>
      </c>
      <c r="F3405" s="25">
        <f t="shared" si="648"/>
        <v>52495.875</v>
      </c>
      <c r="G3405" s="25">
        <f t="shared" si="637"/>
        <v>1.0744844237761539</v>
      </c>
      <c r="H3405" s="25">
        <f t="shared" si="644"/>
        <v>1.0012225194949984</v>
      </c>
      <c r="I3405" s="4">
        <f t="shared" si="638"/>
        <v>56337.126764238521</v>
      </c>
      <c r="J3405" s="25">
        <f t="shared" si="645"/>
        <v>53866.037289688866</v>
      </c>
      <c r="K3405" s="15">
        <f t="shared" si="639"/>
        <v>53931.889570393825</v>
      </c>
      <c r="L3405" s="36">
        <f t="shared" si="640"/>
        <v>2474.1104296061749</v>
      </c>
      <c r="M3405" s="36">
        <f t="shared" si="641"/>
        <v>2474.1104296061749</v>
      </c>
      <c r="N3405" s="36">
        <f t="shared" si="642"/>
        <v>4.386253997103455E-2</v>
      </c>
      <c r="O3405" s="36">
        <f t="shared" si="643"/>
        <v>6121222.4178860513</v>
      </c>
      <c r="P3405" s="35">
        <f t="shared" si="646"/>
        <v>6121222.4178860513</v>
      </c>
    </row>
    <row r="3406" spans="1:16" ht="17" x14ac:dyDescent="0.4">
      <c r="A3406" s="1">
        <v>3405</v>
      </c>
      <c r="B3406" s="21">
        <v>43218</v>
      </c>
      <c r="C3406" s="43">
        <v>1</v>
      </c>
      <c r="D3406" s="22">
        <v>55906</v>
      </c>
      <c r="E3406" s="25">
        <f t="shared" si="647"/>
        <v>51815.75</v>
      </c>
      <c r="F3406" s="25">
        <f t="shared" si="648"/>
        <v>51924.375</v>
      </c>
      <c r="G3406" s="25">
        <f t="shared" si="637"/>
        <v>1.0766812311173701</v>
      </c>
      <c r="H3406" s="25">
        <f t="shared" si="644"/>
        <v>0.99908176007043725</v>
      </c>
      <c r="I3406" s="4">
        <f t="shared" si="638"/>
        <v>55957.382302784223</v>
      </c>
      <c r="J3406" s="25">
        <f t="shared" si="645"/>
        <v>53866.577955751716</v>
      </c>
      <c r="K3406" s="15">
        <f t="shared" si="639"/>
        <v>53817.115513003839</v>
      </c>
      <c r="L3406" s="36">
        <f t="shared" si="640"/>
        <v>2088.8844869961613</v>
      </c>
      <c r="M3406" s="36">
        <f t="shared" si="641"/>
        <v>2088.8844869961613</v>
      </c>
      <c r="N3406" s="36">
        <f t="shared" si="642"/>
        <v>3.7364227220623214E-2</v>
      </c>
      <c r="O3406" s="36">
        <f t="shared" si="643"/>
        <v>4363438.4000132158</v>
      </c>
      <c r="P3406" s="35">
        <f t="shared" si="646"/>
        <v>4363438.4000132158</v>
      </c>
    </row>
    <row r="3407" spans="1:16" ht="17" x14ac:dyDescent="0.4">
      <c r="A3407" s="1">
        <v>3406</v>
      </c>
      <c r="B3407" s="21">
        <v>43219</v>
      </c>
      <c r="C3407" s="43">
        <v>2</v>
      </c>
      <c r="D3407" s="22">
        <v>50249</v>
      </c>
      <c r="E3407" s="25">
        <f t="shared" si="647"/>
        <v>52033</v>
      </c>
      <c r="F3407" s="25">
        <f t="shared" si="648"/>
        <v>52593.75</v>
      </c>
      <c r="G3407" s="25">
        <f t="shared" si="637"/>
        <v>0.95541770647653002</v>
      </c>
      <c r="H3407" s="25">
        <f t="shared" si="644"/>
        <v>0.99903006100488578</v>
      </c>
      <c r="I3407" s="4">
        <f t="shared" si="638"/>
        <v>50297.785783799605</v>
      </c>
      <c r="J3407" s="25">
        <f t="shared" si="645"/>
        <v>53867.118621814559</v>
      </c>
      <c r="K3407" s="15">
        <f t="shared" si="639"/>
        <v>53814.870802908816</v>
      </c>
      <c r="L3407" s="36">
        <f t="shared" si="640"/>
        <v>-3565.8708029088157</v>
      </c>
      <c r="M3407" s="36">
        <f t="shared" si="641"/>
        <v>3565.8708029088157</v>
      </c>
      <c r="N3407" s="36">
        <f t="shared" si="642"/>
        <v>7.0964015262170707E-2</v>
      </c>
      <c r="O3407" s="36">
        <f t="shared" si="643"/>
        <v>12715434.583037563</v>
      </c>
      <c r="P3407" s="35">
        <f t="shared" si="646"/>
        <v>12715434.583037563</v>
      </c>
    </row>
    <row r="3408" spans="1:16" ht="17" x14ac:dyDescent="0.4">
      <c r="A3408" s="1">
        <v>3407</v>
      </c>
      <c r="B3408" s="21">
        <v>43220</v>
      </c>
      <c r="C3408" s="43">
        <v>3</v>
      </c>
      <c r="D3408" s="22">
        <v>45571</v>
      </c>
      <c r="E3408" s="25">
        <f t="shared" si="647"/>
        <v>53154.5</v>
      </c>
      <c r="F3408" s="25">
        <f t="shared" si="648"/>
        <v>52766.5</v>
      </c>
      <c r="G3408" s="25">
        <f t="shared" si="637"/>
        <v>0.86363507149422458</v>
      </c>
      <c r="H3408" s="25">
        <f t="shared" si="644"/>
        <v>1.0006656594296783</v>
      </c>
      <c r="I3408" s="4">
        <f t="shared" si="638"/>
        <v>45540.685413320607</v>
      </c>
      <c r="J3408" s="25">
        <f t="shared" si="645"/>
        <v>53867.659287877403</v>
      </c>
      <c r="K3408" s="15">
        <f t="shared" si="639"/>
        <v>53903.516803237078</v>
      </c>
      <c r="L3408" s="36">
        <f t="shared" si="640"/>
        <v>-8332.5168032370784</v>
      </c>
      <c r="M3408" s="36">
        <f t="shared" si="641"/>
        <v>8332.5168032370784</v>
      </c>
      <c r="N3408" s="36">
        <f t="shared" si="642"/>
        <v>0.18284691587274973</v>
      </c>
      <c r="O3408" s="36">
        <f t="shared" si="643"/>
        <v>69430836.276228264</v>
      </c>
      <c r="P3408" s="35">
        <f t="shared" si="646"/>
        <v>69430836.276228264</v>
      </c>
    </row>
    <row r="3409" spans="1:16" ht="17" x14ac:dyDescent="0.4">
      <c r="A3409" s="1">
        <v>3408</v>
      </c>
      <c r="B3409" s="21">
        <v>43221</v>
      </c>
      <c r="C3409" s="43">
        <v>4</v>
      </c>
      <c r="D3409" s="24">
        <v>60892</v>
      </c>
      <c r="E3409" s="25">
        <f t="shared" si="647"/>
        <v>52378.5</v>
      </c>
      <c r="F3409" s="25">
        <f t="shared" si="648"/>
        <v>52395</v>
      </c>
      <c r="G3409" s="25">
        <f t="shared" si="637"/>
        <v>1.1621719629735663</v>
      </c>
      <c r="H3409" s="25">
        <f t="shared" si="644"/>
        <v>1.0012225194949984</v>
      </c>
      <c r="I3409" s="4">
        <f t="shared" si="638"/>
        <v>60817.649238166363</v>
      </c>
      <c r="J3409" s="25">
        <f t="shared" si="645"/>
        <v>53868.199953940246</v>
      </c>
      <c r="K3409" s="15">
        <f t="shared" si="639"/>
        <v>53934.054878544412</v>
      </c>
      <c r="L3409" s="36">
        <f t="shared" si="640"/>
        <v>6957.9451214555884</v>
      </c>
      <c r="M3409" s="36">
        <f t="shared" si="641"/>
        <v>6957.9451214555884</v>
      </c>
      <c r="N3409" s="36">
        <f t="shared" si="642"/>
        <v>0.11426698287879505</v>
      </c>
      <c r="O3409" s="36">
        <f t="shared" si="643"/>
        <v>48413000.313187622</v>
      </c>
      <c r="P3409" s="35">
        <f t="shared" si="646"/>
        <v>48413000.313187622</v>
      </c>
    </row>
    <row r="3410" spans="1:16" ht="17" x14ac:dyDescent="0.4">
      <c r="A3410" s="1">
        <v>3409</v>
      </c>
      <c r="B3410" s="21">
        <v>43222</v>
      </c>
      <c r="C3410" s="43">
        <v>1</v>
      </c>
      <c r="D3410" s="24">
        <v>52802</v>
      </c>
      <c r="E3410" s="25">
        <f t="shared" si="647"/>
        <v>52411.5</v>
      </c>
      <c r="F3410" s="25">
        <f t="shared" si="648"/>
        <v>55080.25</v>
      </c>
      <c r="G3410" s="25">
        <f t="shared" si="637"/>
        <v>0.95863762419378995</v>
      </c>
      <c r="H3410" s="25">
        <f t="shared" si="644"/>
        <v>0.99908176007043725</v>
      </c>
      <c r="I3410" s="4">
        <f t="shared" si="638"/>
        <v>52850.529466454631</v>
      </c>
      <c r="J3410" s="25">
        <f t="shared" si="645"/>
        <v>53868.740620003089</v>
      </c>
      <c r="K3410" s="15">
        <f t="shared" si="639"/>
        <v>53819.276191410543</v>
      </c>
      <c r="L3410" s="36">
        <f t="shared" si="640"/>
        <v>-1017.2761914105431</v>
      </c>
      <c r="M3410" s="36">
        <f t="shared" si="641"/>
        <v>1017.2761914105431</v>
      </c>
      <c r="N3410" s="36">
        <f t="shared" si="642"/>
        <v>1.9265864766685792E-2</v>
      </c>
      <c r="O3410" s="36">
        <f t="shared" si="643"/>
        <v>1034850.84961074</v>
      </c>
      <c r="P3410" s="35">
        <f t="shared" si="646"/>
        <v>1034850.84961074</v>
      </c>
    </row>
    <row r="3411" spans="1:16" ht="17" x14ac:dyDescent="0.4">
      <c r="A3411" s="1">
        <v>3410</v>
      </c>
      <c r="B3411" s="21">
        <v>43223</v>
      </c>
      <c r="C3411" s="43">
        <v>2</v>
      </c>
      <c r="D3411" s="24">
        <v>50381</v>
      </c>
      <c r="E3411" s="25">
        <f t="shared" si="647"/>
        <v>57749</v>
      </c>
      <c r="F3411" s="25">
        <f t="shared" si="648"/>
        <v>58485.5</v>
      </c>
      <c r="G3411" s="25">
        <f t="shared" si="637"/>
        <v>0.86142719135512225</v>
      </c>
      <c r="H3411" s="25">
        <f t="shared" si="644"/>
        <v>0.99903006100488578</v>
      </c>
      <c r="I3411" s="4">
        <f t="shared" si="638"/>
        <v>50429.913940050712</v>
      </c>
      <c r="J3411" s="25">
        <f t="shared" si="645"/>
        <v>53869.28128606594</v>
      </c>
      <c r="K3411" s="15">
        <f t="shared" si="639"/>
        <v>53817.031369507808</v>
      </c>
      <c r="L3411" s="36">
        <f t="shared" si="640"/>
        <v>-3436.0313695078075</v>
      </c>
      <c r="M3411" s="36">
        <f t="shared" si="641"/>
        <v>3436.0313695078075</v>
      </c>
      <c r="N3411" s="36">
        <f t="shared" si="642"/>
        <v>6.8200936255886302E-2</v>
      </c>
      <c r="O3411" s="36">
        <f t="shared" si="643"/>
        <v>11806311.572241699</v>
      </c>
      <c r="P3411" s="35">
        <f t="shared" si="646"/>
        <v>11806311.572241699</v>
      </c>
    </row>
    <row r="3412" spans="1:16" ht="17" x14ac:dyDescent="0.4">
      <c r="A3412" s="1">
        <v>3411</v>
      </c>
      <c r="B3412" s="21">
        <v>43224</v>
      </c>
      <c r="C3412" s="43">
        <v>3</v>
      </c>
      <c r="D3412" s="24">
        <v>66921</v>
      </c>
      <c r="E3412" s="25">
        <f t="shared" si="647"/>
        <v>59222</v>
      </c>
      <c r="F3412" s="25">
        <f t="shared" si="648"/>
        <v>60004.5</v>
      </c>
      <c r="G3412" s="25">
        <f t="shared" si="637"/>
        <v>1.1152663550233732</v>
      </c>
      <c r="H3412" s="25">
        <f t="shared" si="644"/>
        <v>1.0006656594296783</v>
      </c>
      <c r="I3412" s="4">
        <f t="shared" si="638"/>
        <v>66876.483038441744</v>
      </c>
      <c r="J3412" s="25">
        <f t="shared" si="645"/>
        <v>53869.821952128783</v>
      </c>
      <c r="K3412" s="15">
        <f t="shared" si="639"/>
        <v>53905.680907086309</v>
      </c>
      <c r="L3412" s="36">
        <f t="shared" si="640"/>
        <v>13015.319092913691</v>
      </c>
      <c r="M3412" s="36">
        <f t="shared" si="641"/>
        <v>13015.319092913691</v>
      </c>
      <c r="N3412" s="36">
        <f t="shared" si="642"/>
        <v>0.19448781537803814</v>
      </c>
      <c r="O3412" s="36">
        <f t="shared" si="643"/>
        <v>169398531.09036365</v>
      </c>
      <c r="P3412" s="35">
        <f t="shared" si="646"/>
        <v>169398531.09036365</v>
      </c>
    </row>
    <row r="3413" spans="1:16" ht="17" x14ac:dyDescent="0.4">
      <c r="A3413" s="1">
        <v>3412</v>
      </c>
      <c r="B3413" s="21">
        <v>43225</v>
      </c>
      <c r="C3413" s="43">
        <v>4</v>
      </c>
      <c r="D3413" s="24">
        <v>66784</v>
      </c>
      <c r="E3413" s="25">
        <f t="shared" si="647"/>
        <v>60787</v>
      </c>
      <c r="F3413" s="25">
        <f t="shared" si="648"/>
        <v>61096.125</v>
      </c>
      <c r="G3413" s="25">
        <f t="shared" si="637"/>
        <v>1.0930971481415557</v>
      </c>
      <c r="H3413" s="25">
        <f t="shared" si="644"/>
        <v>1.0012225194949984</v>
      </c>
      <c r="I3413" s="4">
        <f t="shared" si="638"/>
        <v>66702.454948461251</v>
      </c>
      <c r="J3413" s="25">
        <f t="shared" si="645"/>
        <v>53870.362618191626</v>
      </c>
      <c r="K3413" s="15">
        <f t="shared" si="639"/>
        <v>53936.220186694998</v>
      </c>
      <c r="L3413" s="36">
        <f t="shared" si="640"/>
        <v>12847.779813305002</v>
      </c>
      <c r="M3413" s="36">
        <f t="shared" si="641"/>
        <v>12847.779813305002</v>
      </c>
      <c r="N3413" s="36">
        <f t="shared" si="642"/>
        <v>0.19237811172294264</v>
      </c>
      <c r="O3413" s="36">
        <f t="shared" si="643"/>
        <v>165065446.1311675</v>
      </c>
      <c r="P3413" s="35">
        <f t="shared" si="646"/>
        <v>165065446.1311675</v>
      </c>
    </row>
    <row r="3414" spans="1:16" ht="17" x14ac:dyDescent="0.4">
      <c r="A3414" s="1">
        <v>3413</v>
      </c>
      <c r="B3414" s="21">
        <v>43226</v>
      </c>
      <c r="C3414" s="43">
        <v>1</v>
      </c>
      <c r="D3414" s="24">
        <v>59062</v>
      </c>
      <c r="E3414" s="25">
        <f t="shared" si="647"/>
        <v>61405.25</v>
      </c>
      <c r="F3414" s="25">
        <f t="shared" si="648"/>
        <v>61053.375</v>
      </c>
      <c r="G3414" s="25">
        <f t="shared" si="637"/>
        <v>0.96738304802969532</v>
      </c>
      <c r="H3414" s="25">
        <f t="shared" si="644"/>
        <v>0.99908176007043725</v>
      </c>
      <c r="I3414" s="4">
        <f t="shared" si="638"/>
        <v>59116.282931475012</v>
      </c>
      <c r="J3414" s="25">
        <f t="shared" si="645"/>
        <v>53870.903284254469</v>
      </c>
      <c r="K3414" s="15">
        <f t="shared" si="639"/>
        <v>53821.436869817255</v>
      </c>
      <c r="L3414" s="36">
        <f t="shared" si="640"/>
        <v>5240.5631301827452</v>
      </c>
      <c r="M3414" s="36">
        <f t="shared" si="641"/>
        <v>5240.5631301827452</v>
      </c>
      <c r="N3414" s="36">
        <f t="shared" si="642"/>
        <v>8.8729862351135169E-2</v>
      </c>
      <c r="O3414" s="36">
        <f t="shared" si="643"/>
        <v>27463501.921430774</v>
      </c>
      <c r="P3414" s="35">
        <f t="shared" si="646"/>
        <v>27463501.921430774</v>
      </c>
    </row>
    <row r="3415" spans="1:16" ht="17" x14ac:dyDescent="0.4">
      <c r="A3415" s="1">
        <v>3414</v>
      </c>
      <c r="B3415" s="21">
        <v>43227</v>
      </c>
      <c r="C3415" s="43">
        <v>2</v>
      </c>
      <c r="D3415" s="24">
        <v>52854</v>
      </c>
      <c r="E3415" s="25">
        <f t="shared" si="647"/>
        <v>60701.5</v>
      </c>
      <c r="F3415" s="25">
        <f t="shared" si="648"/>
        <v>60685.375</v>
      </c>
      <c r="G3415" s="25">
        <f t="shared" si="637"/>
        <v>0.87095119705530366</v>
      </c>
      <c r="H3415" s="25">
        <f t="shared" si="644"/>
        <v>0.99903006100488578</v>
      </c>
      <c r="I3415" s="4">
        <f t="shared" si="638"/>
        <v>52905.31492799746</v>
      </c>
      <c r="J3415" s="25">
        <f t="shared" si="645"/>
        <v>53871.443950317313</v>
      </c>
      <c r="K3415" s="15">
        <f t="shared" si="639"/>
        <v>53819.191936106792</v>
      </c>
      <c r="L3415" s="36">
        <f t="shared" si="640"/>
        <v>-965.19193610679213</v>
      </c>
      <c r="M3415" s="36">
        <f t="shared" si="641"/>
        <v>965.19193610679213</v>
      </c>
      <c r="N3415" s="36">
        <f t="shared" si="642"/>
        <v>1.8261473797759716E-2</v>
      </c>
      <c r="O3415" s="36">
        <f t="shared" si="643"/>
        <v>931595.47352557792</v>
      </c>
      <c r="P3415" s="35">
        <f t="shared" si="646"/>
        <v>931595.47352557792</v>
      </c>
    </row>
    <row r="3416" spans="1:16" ht="17" x14ac:dyDescent="0.4">
      <c r="A3416" s="1">
        <v>3415</v>
      </c>
      <c r="B3416" s="21">
        <v>43228</v>
      </c>
      <c r="C3416" s="43">
        <v>3</v>
      </c>
      <c r="D3416" s="24">
        <v>64106</v>
      </c>
      <c r="E3416" s="25">
        <f t="shared" si="647"/>
        <v>60669.25</v>
      </c>
      <c r="F3416" s="25">
        <f t="shared" si="648"/>
        <v>59858</v>
      </c>
      <c r="G3416" s="25">
        <f t="shared" si="637"/>
        <v>1.0709679574994153</v>
      </c>
      <c r="H3416" s="25">
        <f t="shared" si="644"/>
        <v>1.0006656594296783</v>
      </c>
      <c r="I3416" s="4">
        <f t="shared" si="638"/>
        <v>64063.355623232557</v>
      </c>
      <c r="J3416" s="25">
        <f t="shared" si="645"/>
        <v>53871.984616380156</v>
      </c>
      <c r="K3416" s="15">
        <f t="shared" si="639"/>
        <v>53907.845010935533</v>
      </c>
      <c r="L3416" s="36">
        <f t="shared" si="640"/>
        <v>10198.154989064467</v>
      </c>
      <c r="M3416" s="36">
        <f t="shared" si="641"/>
        <v>10198.154989064467</v>
      </c>
      <c r="N3416" s="36">
        <f t="shared" si="642"/>
        <v>0.15908269099716824</v>
      </c>
      <c r="O3416" s="36">
        <f t="shared" si="643"/>
        <v>104002365.18098049</v>
      </c>
      <c r="P3416" s="35">
        <f t="shared" si="646"/>
        <v>104002365.18098049</v>
      </c>
    </row>
    <row r="3417" spans="1:16" ht="17" x14ac:dyDescent="0.4">
      <c r="A3417" s="1">
        <v>3416</v>
      </c>
      <c r="B3417" s="21">
        <v>43229</v>
      </c>
      <c r="C3417" s="43">
        <v>4</v>
      </c>
      <c r="D3417" s="24">
        <v>66655</v>
      </c>
      <c r="E3417" s="25">
        <f t="shared" si="647"/>
        <v>59046.75</v>
      </c>
      <c r="F3417" s="25">
        <f t="shared" si="648"/>
        <v>60727.25</v>
      </c>
      <c r="G3417" s="25">
        <f t="shared" si="637"/>
        <v>1.0976126862322928</v>
      </c>
      <c r="H3417" s="25">
        <f t="shared" si="644"/>
        <v>1.0012225194949984</v>
      </c>
      <c r="I3417" s="4">
        <f t="shared" si="638"/>
        <v>66573.612460914068</v>
      </c>
      <c r="J3417" s="25">
        <f t="shared" si="645"/>
        <v>53872.525282443006</v>
      </c>
      <c r="K3417" s="15">
        <f t="shared" si="639"/>
        <v>53938.385494845585</v>
      </c>
      <c r="L3417" s="36">
        <f t="shared" si="640"/>
        <v>12716.614505154415</v>
      </c>
      <c r="M3417" s="36">
        <f t="shared" si="641"/>
        <v>12716.614505154415</v>
      </c>
      <c r="N3417" s="36">
        <f t="shared" si="642"/>
        <v>0.19078260453310952</v>
      </c>
      <c r="O3417" s="36">
        <f t="shared" si="643"/>
        <v>161712284.47270367</v>
      </c>
      <c r="P3417" s="35">
        <f t="shared" si="646"/>
        <v>161712284.47270367</v>
      </c>
    </row>
    <row r="3418" spans="1:16" ht="17" x14ac:dyDescent="0.4">
      <c r="A3418" s="1">
        <v>3417</v>
      </c>
      <c r="B3418" s="21">
        <v>43230</v>
      </c>
      <c r="C3418" s="43">
        <v>1</v>
      </c>
      <c r="D3418" s="24">
        <v>52572</v>
      </c>
      <c r="E3418" s="25">
        <f t="shared" si="647"/>
        <v>62407.75</v>
      </c>
      <c r="F3418" s="25">
        <f t="shared" si="648"/>
        <v>62685.125</v>
      </c>
      <c r="G3418" s="25">
        <f t="shared" si="637"/>
        <v>0.83866786578155506</v>
      </c>
      <c r="H3418" s="25">
        <f t="shared" si="644"/>
        <v>0.99908176007043725</v>
      </c>
      <c r="I3418" s="4">
        <f t="shared" si="638"/>
        <v>52620.318077164746</v>
      </c>
      <c r="J3418" s="25">
        <f t="shared" si="645"/>
        <v>53873.06594850585</v>
      </c>
      <c r="K3418" s="15">
        <f t="shared" si="639"/>
        <v>53823.597548223966</v>
      </c>
      <c r="L3418" s="36">
        <f t="shared" si="640"/>
        <v>-1251.5975482239664</v>
      </c>
      <c r="M3418" s="36">
        <f t="shared" si="641"/>
        <v>1251.5975482239664</v>
      </c>
      <c r="N3418" s="36">
        <f t="shared" si="642"/>
        <v>2.3807303283572365E-2</v>
      </c>
      <c r="O3418" s="36">
        <f t="shared" si="643"/>
        <v>1566496.4227202439</v>
      </c>
      <c r="P3418" s="35">
        <f t="shared" si="646"/>
        <v>1566496.4227202439</v>
      </c>
    </row>
    <row r="3419" spans="1:16" ht="17" x14ac:dyDescent="0.4">
      <c r="A3419" s="1">
        <v>3418</v>
      </c>
      <c r="B3419" s="21">
        <v>43231</v>
      </c>
      <c r="C3419" s="43">
        <v>2</v>
      </c>
      <c r="D3419" s="24">
        <v>66298</v>
      </c>
      <c r="E3419" s="25">
        <f t="shared" si="647"/>
        <v>62962.5</v>
      </c>
      <c r="F3419" s="25">
        <f t="shared" si="648"/>
        <v>62058.375</v>
      </c>
      <c r="G3419" s="25">
        <f t="shared" si="637"/>
        <v>1.0683167259858157</v>
      </c>
      <c r="H3419" s="25">
        <f t="shared" si="644"/>
        <v>0.99903006100488578</v>
      </c>
      <c r="I3419" s="4">
        <f t="shared" si="638"/>
        <v>66362.367447995915</v>
      </c>
      <c r="J3419" s="25">
        <f t="shared" si="645"/>
        <v>53873.606614568693</v>
      </c>
      <c r="K3419" s="15">
        <f t="shared" si="639"/>
        <v>53821.352502705777</v>
      </c>
      <c r="L3419" s="36">
        <f t="shared" si="640"/>
        <v>12476.647497294223</v>
      </c>
      <c r="M3419" s="36">
        <f t="shared" si="641"/>
        <v>12476.647497294223</v>
      </c>
      <c r="N3419" s="36">
        <f t="shared" si="642"/>
        <v>0.18819040540128243</v>
      </c>
      <c r="O3419" s="36">
        <f t="shared" si="643"/>
        <v>155666732.7717382</v>
      </c>
      <c r="P3419" s="35">
        <f t="shared" si="646"/>
        <v>155666732.7717382</v>
      </c>
    </row>
    <row r="3420" spans="1:16" ht="17" x14ac:dyDescent="0.4">
      <c r="A3420" s="1">
        <v>3419</v>
      </c>
      <c r="B3420" s="21">
        <v>43232</v>
      </c>
      <c r="C3420" s="43">
        <v>3</v>
      </c>
      <c r="D3420" s="24">
        <v>66325</v>
      </c>
      <c r="E3420" s="25">
        <f t="shared" si="647"/>
        <v>61154.25</v>
      </c>
      <c r="F3420" s="25">
        <f t="shared" si="648"/>
        <v>61401.875</v>
      </c>
      <c r="G3420" s="25">
        <f t="shared" si="637"/>
        <v>1.0801787404700589</v>
      </c>
      <c r="H3420" s="25">
        <f t="shared" si="644"/>
        <v>1.0006656594296783</v>
      </c>
      <c r="I3420" s="4">
        <f t="shared" si="638"/>
        <v>66280.879507548423</v>
      </c>
      <c r="J3420" s="25">
        <f t="shared" si="645"/>
        <v>53874.147280631536</v>
      </c>
      <c r="K3420" s="15">
        <f t="shared" si="639"/>
        <v>53910.009114784771</v>
      </c>
      <c r="L3420" s="36">
        <f t="shared" si="640"/>
        <v>12414.990885215229</v>
      </c>
      <c r="M3420" s="36">
        <f t="shared" si="641"/>
        <v>12414.990885215229</v>
      </c>
      <c r="N3420" s="36">
        <f t="shared" si="642"/>
        <v>0.18718418221206529</v>
      </c>
      <c r="O3420" s="36">
        <f t="shared" si="643"/>
        <v>154131998.67997724</v>
      </c>
      <c r="P3420" s="35">
        <f t="shared" si="646"/>
        <v>154131998.67997724</v>
      </c>
    </row>
    <row r="3421" spans="1:16" ht="17" x14ac:dyDescent="0.4">
      <c r="A3421" s="1">
        <v>3420</v>
      </c>
      <c r="B3421" s="21">
        <v>43233</v>
      </c>
      <c r="C3421" s="43">
        <v>4</v>
      </c>
      <c r="D3421" s="24">
        <v>59422</v>
      </c>
      <c r="E3421" s="25">
        <f t="shared" si="647"/>
        <v>61649.5</v>
      </c>
      <c r="F3421" s="25">
        <f t="shared" si="648"/>
        <v>61539</v>
      </c>
      <c r="G3421" s="25">
        <f t="shared" si="637"/>
        <v>0.96559905100830368</v>
      </c>
      <c r="H3421" s="25">
        <f t="shared" si="644"/>
        <v>1.0012225194949984</v>
      </c>
      <c r="I3421" s="4">
        <f t="shared" si="638"/>
        <v>59349.444147512346</v>
      </c>
      <c r="J3421" s="25">
        <f t="shared" si="645"/>
        <v>53874.687946694379</v>
      </c>
      <c r="K3421" s="15">
        <f t="shared" si="639"/>
        <v>53940.550802996171</v>
      </c>
      <c r="L3421" s="36">
        <f t="shared" si="640"/>
        <v>5481.4491970038289</v>
      </c>
      <c r="M3421" s="36">
        <f t="shared" si="641"/>
        <v>5481.4491970038289</v>
      </c>
      <c r="N3421" s="36">
        <f t="shared" si="642"/>
        <v>9.2246124280633918E-2</v>
      </c>
      <c r="O3421" s="36">
        <f t="shared" si="643"/>
        <v>30046285.299333919</v>
      </c>
      <c r="P3421" s="35">
        <f t="shared" si="646"/>
        <v>30046285.299333919</v>
      </c>
    </row>
    <row r="3422" spans="1:16" ht="17" x14ac:dyDescent="0.4">
      <c r="A3422" s="1">
        <v>3421</v>
      </c>
      <c r="B3422" s="21">
        <v>43234</v>
      </c>
      <c r="C3422" s="43">
        <v>1</v>
      </c>
      <c r="D3422" s="24">
        <v>54553</v>
      </c>
      <c r="E3422" s="25">
        <f t="shared" si="647"/>
        <v>61428.5</v>
      </c>
      <c r="F3422" s="25">
        <f t="shared" si="648"/>
        <v>61375</v>
      </c>
      <c r="G3422" s="25">
        <f t="shared" si="637"/>
        <v>0.88884725050916502</v>
      </c>
      <c r="H3422" s="25">
        <f t="shared" si="644"/>
        <v>0.99908176007043725</v>
      </c>
      <c r="I3422" s="4">
        <f t="shared" si="638"/>
        <v>54603.138782309376</v>
      </c>
      <c r="J3422" s="25">
        <f t="shared" si="645"/>
        <v>53875.22861275723</v>
      </c>
      <c r="K3422" s="15">
        <f t="shared" si="639"/>
        <v>53825.758226630678</v>
      </c>
      <c r="L3422" s="36">
        <f t="shared" si="640"/>
        <v>727.24177336932189</v>
      </c>
      <c r="M3422" s="36">
        <f t="shared" si="641"/>
        <v>727.24177336932189</v>
      </c>
      <c r="N3422" s="36">
        <f t="shared" si="642"/>
        <v>1.3330921734264329E-2</v>
      </c>
      <c r="O3422" s="36">
        <f t="shared" si="643"/>
        <v>528880.59693335614</v>
      </c>
      <c r="P3422" s="35">
        <f t="shared" si="646"/>
        <v>528880.59693335614</v>
      </c>
    </row>
    <row r="3423" spans="1:16" ht="17" x14ac:dyDescent="0.4">
      <c r="A3423" s="1">
        <v>3422</v>
      </c>
      <c r="B3423" s="21">
        <v>43235</v>
      </c>
      <c r="C3423" s="43">
        <v>2</v>
      </c>
      <c r="D3423" s="24">
        <v>65414</v>
      </c>
      <c r="E3423" s="25">
        <f t="shared" si="647"/>
        <v>61321.5</v>
      </c>
      <c r="F3423" s="25">
        <f t="shared" si="648"/>
        <v>60563.25</v>
      </c>
      <c r="G3423" s="25">
        <f t="shared" si="637"/>
        <v>1.0800939513648953</v>
      </c>
      <c r="H3423" s="25">
        <f t="shared" si="644"/>
        <v>0.99903006100488578</v>
      </c>
      <c r="I3423" s="4">
        <f t="shared" si="638"/>
        <v>65477.509189465811</v>
      </c>
      <c r="J3423" s="25">
        <f t="shared" si="645"/>
        <v>53875.769278820073</v>
      </c>
      <c r="K3423" s="15">
        <f t="shared" si="639"/>
        <v>53823.513069304769</v>
      </c>
      <c r="L3423" s="36">
        <f t="shared" si="640"/>
        <v>11590.486930695231</v>
      </c>
      <c r="M3423" s="36">
        <f t="shared" si="641"/>
        <v>11590.486930695231</v>
      </c>
      <c r="N3423" s="36">
        <f t="shared" si="642"/>
        <v>0.17718664094376174</v>
      </c>
      <c r="O3423" s="36">
        <f t="shared" si="643"/>
        <v>134339387.29061696</v>
      </c>
      <c r="P3423" s="35">
        <f t="shared" si="646"/>
        <v>134339387.29061696</v>
      </c>
    </row>
    <row r="3424" spans="1:16" ht="17" x14ac:dyDescent="0.4">
      <c r="A3424" s="1">
        <v>3423</v>
      </c>
      <c r="B3424" s="21">
        <v>43236</v>
      </c>
      <c r="C3424" s="43">
        <v>3</v>
      </c>
      <c r="D3424" s="24">
        <v>65897</v>
      </c>
      <c r="E3424" s="25">
        <f t="shared" si="647"/>
        <v>59805</v>
      </c>
      <c r="F3424" s="25">
        <f t="shared" si="648"/>
        <v>61271.625</v>
      </c>
      <c r="G3424" s="25">
        <f t="shared" si="637"/>
        <v>1.0754896740538544</v>
      </c>
      <c r="H3424" s="25">
        <f t="shared" si="644"/>
        <v>1.0006656594296783</v>
      </c>
      <c r="I3424" s="4">
        <f t="shared" si="638"/>
        <v>65853.164220262624</v>
      </c>
      <c r="J3424" s="25">
        <f t="shared" si="645"/>
        <v>53876.309944882916</v>
      </c>
      <c r="K3424" s="15">
        <f t="shared" si="639"/>
        <v>53912.173218634001</v>
      </c>
      <c r="L3424" s="36">
        <f t="shared" si="640"/>
        <v>11984.826781365999</v>
      </c>
      <c r="M3424" s="36">
        <f t="shared" si="641"/>
        <v>11984.826781365999</v>
      </c>
      <c r="N3424" s="36">
        <f t="shared" si="642"/>
        <v>0.18187211529153069</v>
      </c>
      <c r="O3424" s="36">
        <f t="shared" si="643"/>
        <v>143636072.97934768</v>
      </c>
      <c r="P3424" s="35">
        <f t="shared" si="646"/>
        <v>143636072.97934768</v>
      </c>
    </row>
    <row r="3425" spans="1:16" ht="17" x14ac:dyDescent="0.4">
      <c r="A3425" s="1">
        <v>3424</v>
      </c>
      <c r="B3425" s="21">
        <v>43237</v>
      </c>
      <c r="C3425" s="43">
        <v>4</v>
      </c>
      <c r="D3425" s="24">
        <v>53356</v>
      </c>
      <c r="E3425" s="25">
        <f t="shared" si="647"/>
        <v>62738.25</v>
      </c>
      <c r="F3425" s="25">
        <f t="shared" si="648"/>
        <v>62811</v>
      </c>
      <c r="G3425" s="25">
        <f t="shared" si="637"/>
        <v>0.8494690420467752</v>
      </c>
      <c r="H3425" s="25">
        <f t="shared" si="644"/>
        <v>1.0012225194949984</v>
      </c>
      <c r="I3425" s="4">
        <f t="shared" si="638"/>
        <v>53290.850895874741</v>
      </c>
      <c r="J3425" s="25">
        <f t="shared" si="645"/>
        <v>53876.850610945759</v>
      </c>
      <c r="K3425" s="15">
        <f t="shared" si="639"/>
        <v>53942.716111146758</v>
      </c>
      <c r="L3425" s="36">
        <f t="shared" si="640"/>
        <v>-586.71611114675761</v>
      </c>
      <c r="M3425" s="36">
        <f t="shared" si="641"/>
        <v>586.71611114675761</v>
      </c>
      <c r="N3425" s="36">
        <f t="shared" si="642"/>
        <v>1.0996253676189324E-2</v>
      </c>
      <c r="O3425" s="36">
        <f t="shared" si="643"/>
        <v>344235.79507917445</v>
      </c>
      <c r="P3425" s="35">
        <f t="shared" si="646"/>
        <v>344235.79507917445</v>
      </c>
    </row>
    <row r="3426" spans="1:16" ht="17" x14ac:dyDescent="0.4">
      <c r="A3426" s="1">
        <v>3425</v>
      </c>
      <c r="B3426" s="21">
        <v>43238</v>
      </c>
      <c r="C3426" s="43">
        <v>1</v>
      </c>
      <c r="D3426" s="24">
        <v>66286</v>
      </c>
      <c r="E3426" s="25">
        <f t="shared" si="647"/>
        <v>62883.75</v>
      </c>
      <c r="F3426" s="25">
        <f t="shared" si="648"/>
        <v>61947.5</v>
      </c>
      <c r="G3426" s="25">
        <f t="shared" si="637"/>
        <v>1.0700351103757213</v>
      </c>
      <c r="H3426" s="25">
        <f t="shared" si="644"/>
        <v>0.99908176007043725</v>
      </c>
      <c r="I3426" s="4">
        <f t="shared" si="638"/>
        <v>66346.922393345172</v>
      </c>
      <c r="J3426" s="25">
        <f t="shared" si="645"/>
        <v>53877.391277008603</v>
      </c>
      <c r="K3426" s="15">
        <f t="shared" si="639"/>
        <v>53827.918905037375</v>
      </c>
      <c r="L3426" s="36">
        <f t="shared" si="640"/>
        <v>12458.081094962625</v>
      </c>
      <c r="M3426" s="36">
        <f t="shared" si="641"/>
        <v>12458.081094962625</v>
      </c>
      <c r="N3426" s="36">
        <f t="shared" si="642"/>
        <v>0.18794437882754464</v>
      </c>
      <c r="O3426" s="36">
        <f t="shared" si="643"/>
        <v>155203784.56866515</v>
      </c>
      <c r="P3426" s="35">
        <f t="shared" si="646"/>
        <v>155203784.56866515</v>
      </c>
    </row>
    <row r="3427" spans="1:16" ht="17" x14ac:dyDescent="0.4">
      <c r="A3427" s="1">
        <v>3426</v>
      </c>
      <c r="B3427" s="21">
        <v>43239</v>
      </c>
      <c r="C3427" s="43">
        <v>2</v>
      </c>
      <c r="D3427" s="24">
        <v>65996</v>
      </c>
      <c r="E3427" s="25">
        <f t="shared" si="647"/>
        <v>61011.25</v>
      </c>
      <c r="F3427" s="25">
        <f t="shared" si="648"/>
        <v>60943.375</v>
      </c>
      <c r="G3427" s="25">
        <f t="shared" si="637"/>
        <v>1.082906878721436</v>
      </c>
      <c r="H3427" s="25">
        <f t="shared" si="644"/>
        <v>0.99903006100488578</v>
      </c>
      <c r="I3427" s="4">
        <f t="shared" si="638"/>
        <v>66060.074242027476</v>
      </c>
      <c r="J3427" s="25">
        <f t="shared" si="645"/>
        <v>53877.931943071446</v>
      </c>
      <c r="K3427" s="15">
        <f t="shared" si="639"/>
        <v>53825.673635903753</v>
      </c>
      <c r="L3427" s="36">
        <f t="shared" si="640"/>
        <v>12170.326364096247</v>
      </c>
      <c r="M3427" s="36">
        <f t="shared" si="641"/>
        <v>12170.326364096247</v>
      </c>
      <c r="N3427" s="36">
        <f t="shared" si="642"/>
        <v>0.18441006067180202</v>
      </c>
      <c r="O3427" s="36">
        <f t="shared" si="643"/>
        <v>148116843.80861616</v>
      </c>
      <c r="P3427" s="35">
        <f t="shared" si="646"/>
        <v>148116843.80861616</v>
      </c>
    </row>
    <row r="3428" spans="1:16" ht="17" x14ac:dyDescent="0.4">
      <c r="A3428" s="1">
        <v>3427</v>
      </c>
      <c r="B3428" s="21">
        <v>43240</v>
      </c>
      <c r="C3428" s="43">
        <v>3</v>
      </c>
      <c r="D3428" s="24">
        <v>58407</v>
      </c>
      <c r="E3428" s="25">
        <f t="shared" si="647"/>
        <v>60875.5</v>
      </c>
      <c r="F3428" s="25">
        <f t="shared" si="648"/>
        <v>60568.625</v>
      </c>
      <c r="G3428" s="25">
        <f t="shared" si="637"/>
        <v>0.96431114293910425</v>
      </c>
      <c r="H3428" s="25">
        <f t="shared" si="644"/>
        <v>1.0006656594296783</v>
      </c>
      <c r="I3428" s="4">
        <f t="shared" si="638"/>
        <v>58368.146692761118</v>
      </c>
      <c r="J3428" s="25">
        <f t="shared" si="645"/>
        <v>53878.472609134296</v>
      </c>
      <c r="K3428" s="15">
        <f t="shared" si="639"/>
        <v>53914.337322483232</v>
      </c>
      <c r="L3428" s="36">
        <f t="shared" si="640"/>
        <v>4492.6626775167679</v>
      </c>
      <c r="M3428" s="36">
        <f t="shared" si="641"/>
        <v>4492.6626775167679</v>
      </c>
      <c r="N3428" s="36">
        <f t="shared" si="642"/>
        <v>7.6919935581638635E-2</v>
      </c>
      <c r="O3428" s="36">
        <f t="shared" si="643"/>
        <v>20184017.933952134</v>
      </c>
      <c r="P3428" s="35">
        <f t="shared" si="646"/>
        <v>20184017.933952134</v>
      </c>
    </row>
    <row r="3429" spans="1:16" ht="17" x14ac:dyDescent="0.4">
      <c r="A3429" s="1">
        <v>3428</v>
      </c>
      <c r="B3429" s="21">
        <v>43241</v>
      </c>
      <c r="C3429" s="43">
        <v>4</v>
      </c>
      <c r="D3429" s="24">
        <v>52813</v>
      </c>
      <c r="E3429" s="25">
        <f t="shared" si="647"/>
        <v>60261.75</v>
      </c>
      <c r="F3429" s="25">
        <f t="shared" si="648"/>
        <v>60279.875</v>
      </c>
      <c r="G3429" s="25">
        <f t="shared" si="637"/>
        <v>0.87612988580351236</v>
      </c>
      <c r="H3429" s="25">
        <f t="shared" si="644"/>
        <v>1.0012225194949984</v>
      </c>
      <c r="I3429" s="4">
        <f t="shared" si="638"/>
        <v>52748.513913408664</v>
      </c>
      <c r="J3429" s="25">
        <f t="shared" si="645"/>
        <v>53879.01327519714</v>
      </c>
      <c r="K3429" s="15">
        <f t="shared" si="639"/>
        <v>53944.881419297344</v>
      </c>
      <c r="L3429" s="36">
        <f t="shared" si="640"/>
        <v>-1131.8814192973441</v>
      </c>
      <c r="M3429" s="36">
        <f t="shared" si="641"/>
        <v>1131.8814192973441</v>
      </c>
      <c r="N3429" s="36">
        <f t="shared" si="642"/>
        <v>2.1431871306256872E-2</v>
      </c>
      <c r="O3429" s="36">
        <f t="shared" si="643"/>
        <v>1281155.5473505701</v>
      </c>
      <c r="P3429" s="35">
        <f t="shared" si="646"/>
        <v>1281155.5473505701</v>
      </c>
    </row>
    <row r="3430" spans="1:16" ht="17" x14ac:dyDescent="0.4">
      <c r="A3430" s="1">
        <v>3429</v>
      </c>
      <c r="B3430" s="21">
        <v>43242</v>
      </c>
      <c r="C3430" s="43">
        <v>1</v>
      </c>
      <c r="D3430" s="24">
        <v>63831</v>
      </c>
      <c r="E3430" s="25">
        <f t="shared" si="647"/>
        <v>60298</v>
      </c>
      <c r="F3430" s="25">
        <f t="shared" si="648"/>
        <v>59583.125</v>
      </c>
      <c r="G3430" s="25">
        <f t="shared" si="637"/>
        <v>1.0712932562701267</v>
      </c>
      <c r="H3430" s="25">
        <f t="shared" si="644"/>
        <v>0.99908176007043725</v>
      </c>
      <c r="I3430" s="4">
        <f t="shared" si="638"/>
        <v>63889.666042446603</v>
      </c>
      <c r="J3430" s="25">
        <f t="shared" si="645"/>
        <v>53879.553941259983</v>
      </c>
      <c r="K3430" s="15">
        <f t="shared" si="639"/>
        <v>53830.079583444087</v>
      </c>
      <c r="L3430" s="36">
        <f t="shared" si="640"/>
        <v>10000.920416555913</v>
      </c>
      <c r="M3430" s="36">
        <f t="shared" si="641"/>
        <v>10000.920416555913</v>
      </c>
      <c r="N3430" s="36">
        <f t="shared" si="642"/>
        <v>0.15667810964195944</v>
      </c>
      <c r="O3430" s="36">
        <f t="shared" si="643"/>
        <v>100018409.1782849</v>
      </c>
      <c r="P3430" s="35">
        <f t="shared" si="646"/>
        <v>100018409.1782849</v>
      </c>
    </row>
    <row r="3431" spans="1:16" ht="17" x14ac:dyDescent="0.4">
      <c r="A3431" s="1">
        <v>3430</v>
      </c>
      <c r="B3431" s="21">
        <v>43243</v>
      </c>
      <c r="C3431" s="43">
        <v>2</v>
      </c>
      <c r="D3431" s="24">
        <v>66141</v>
      </c>
      <c r="E3431" s="25">
        <f t="shared" si="647"/>
        <v>58868.25</v>
      </c>
      <c r="F3431" s="25">
        <f t="shared" si="648"/>
        <v>60553.25</v>
      </c>
      <c r="G3431" s="25">
        <f t="shared" si="637"/>
        <v>1.0922782839897116</v>
      </c>
      <c r="H3431" s="25">
        <f t="shared" si="644"/>
        <v>0.99903006100488578</v>
      </c>
      <c r="I3431" s="4">
        <f t="shared" si="638"/>
        <v>66205.215019727562</v>
      </c>
      <c r="J3431" s="25">
        <f t="shared" si="645"/>
        <v>53880.094607322826</v>
      </c>
      <c r="K3431" s="15">
        <f t="shared" si="639"/>
        <v>53827.834202502738</v>
      </c>
      <c r="L3431" s="36">
        <f t="shared" si="640"/>
        <v>12313.165797497262</v>
      </c>
      <c r="M3431" s="36">
        <f t="shared" si="641"/>
        <v>12313.165797497262</v>
      </c>
      <c r="N3431" s="36">
        <f t="shared" si="642"/>
        <v>0.18616540115053087</v>
      </c>
      <c r="O3431" s="36">
        <f t="shared" si="643"/>
        <v>151614051.9566564</v>
      </c>
      <c r="P3431" s="35">
        <f t="shared" si="646"/>
        <v>151614051.9566564</v>
      </c>
    </row>
    <row r="3432" spans="1:16" ht="17" x14ac:dyDescent="0.4">
      <c r="A3432" s="1">
        <v>3431</v>
      </c>
      <c r="B3432" s="21">
        <v>43244</v>
      </c>
      <c r="C3432" s="43">
        <v>3</v>
      </c>
      <c r="D3432" s="24">
        <v>52688</v>
      </c>
      <c r="E3432" s="25">
        <f t="shared" si="647"/>
        <v>62238.25</v>
      </c>
      <c r="F3432" s="25">
        <f t="shared" si="648"/>
        <v>62511.25</v>
      </c>
      <c r="G3432" s="25">
        <f t="shared" si="637"/>
        <v>0.84285628586854366</v>
      </c>
      <c r="H3432" s="25">
        <f t="shared" si="644"/>
        <v>1.0006656594296783</v>
      </c>
      <c r="I3432" s="4">
        <f t="shared" si="638"/>
        <v>52652.95106662211</v>
      </c>
      <c r="J3432" s="25">
        <f t="shared" si="645"/>
        <v>53880.635273385669</v>
      </c>
      <c r="K3432" s="15">
        <f t="shared" si="639"/>
        <v>53916.501426332456</v>
      </c>
      <c r="L3432" s="36">
        <f t="shared" si="640"/>
        <v>-1228.5014263324556</v>
      </c>
      <c r="M3432" s="36">
        <f t="shared" si="641"/>
        <v>1228.5014263324556</v>
      </c>
      <c r="N3432" s="36">
        <f t="shared" si="642"/>
        <v>2.3316531778250372E-2</v>
      </c>
      <c r="O3432" s="36">
        <f t="shared" si="643"/>
        <v>1509215.7545008778</v>
      </c>
      <c r="P3432" s="35">
        <f t="shared" si="646"/>
        <v>1509215.7545008778</v>
      </c>
    </row>
    <row r="3433" spans="1:16" ht="17" x14ac:dyDescent="0.4">
      <c r="A3433" s="1">
        <v>3432</v>
      </c>
      <c r="B3433" s="21">
        <v>43245</v>
      </c>
      <c r="C3433" s="43">
        <v>4</v>
      </c>
      <c r="D3433" s="24">
        <v>66293</v>
      </c>
      <c r="E3433" s="25">
        <f t="shared" si="647"/>
        <v>62784.25</v>
      </c>
      <c r="F3433" s="25">
        <f t="shared" si="648"/>
        <v>61822.375</v>
      </c>
      <c r="G3433" s="25">
        <f t="shared" si="637"/>
        <v>1.0723140286991562</v>
      </c>
      <c r="H3433" s="25">
        <f t="shared" si="644"/>
        <v>1.0012225194949984</v>
      </c>
      <c r="I3433" s="4">
        <f t="shared" si="638"/>
        <v>66212.05447260334</v>
      </c>
      <c r="J3433" s="25">
        <f t="shared" si="645"/>
        <v>53881.175939448513</v>
      </c>
      <c r="K3433" s="15">
        <f t="shared" si="639"/>
        <v>53947.046727447931</v>
      </c>
      <c r="L3433" s="36">
        <f t="shared" si="640"/>
        <v>12345.953272552069</v>
      </c>
      <c r="M3433" s="36">
        <f t="shared" si="641"/>
        <v>12345.953272552069</v>
      </c>
      <c r="N3433" s="36">
        <f t="shared" si="642"/>
        <v>0.18623313581452144</v>
      </c>
      <c r="O3433" s="36">
        <f t="shared" si="643"/>
        <v>152422562.20803916</v>
      </c>
      <c r="P3433" s="35">
        <f t="shared" si="646"/>
        <v>152422562.20803916</v>
      </c>
    </row>
    <row r="3434" spans="1:16" ht="17" x14ac:dyDescent="0.4">
      <c r="A3434" s="1">
        <v>3433</v>
      </c>
      <c r="B3434" s="21">
        <v>43246</v>
      </c>
      <c r="C3434" s="43">
        <v>1</v>
      </c>
      <c r="D3434" s="24">
        <v>66015</v>
      </c>
      <c r="E3434" s="25">
        <f t="shared" si="647"/>
        <v>60860.5</v>
      </c>
      <c r="F3434" s="25">
        <f t="shared" si="648"/>
        <v>60914.5</v>
      </c>
      <c r="G3434" s="25">
        <f t="shared" si="637"/>
        <v>1.0837321163269829</v>
      </c>
      <c r="H3434" s="25">
        <f t="shared" si="644"/>
        <v>0.99908176007043725</v>
      </c>
      <c r="I3434" s="4">
        <f t="shared" si="638"/>
        <v>66075.673321616647</v>
      </c>
      <c r="J3434" s="25">
        <f t="shared" si="645"/>
        <v>53881.716605511363</v>
      </c>
      <c r="K3434" s="15">
        <f t="shared" si="639"/>
        <v>53832.240261850799</v>
      </c>
      <c r="L3434" s="36">
        <f t="shared" si="640"/>
        <v>12182.759738149201</v>
      </c>
      <c r="M3434" s="36">
        <f t="shared" si="641"/>
        <v>12182.759738149201</v>
      </c>
      <c r="N3434" s="36">
        <f t="shared" si="642"/>
        <v>0.18454532664014545</v>
      </c>
      <c r="O3434" s="36">
        <f t="shared" si="643"/>
        <v>148419634.83746919</v>
      </c>
      <c r="P3434" s="35">
        <f t="shared" si="646"/>
        <v>148419634.83746919</v>
      </c>
    </row>
    <row r="3435" spans="1:16" ht="17" x14ac:dyDescent="0.4">
      <c r="A3435" s="1">
        <v>3434</v>
      </c>
      <c r="B3435" s="21">
        <v>43247</v>
      </c>
      <c r="C3435" s="43">
        <v>2</v>
      </c>
      <c r="D3435" s="24">
        <v>58446</v>
      </c>
      <c r="E3435" s="25">
        <f t="shared" si="647"/>
        <v>60968.5</v>
      </c>
      <c r="F3435" s="25">
        <f t="shared" si="648"/>
        <v>60611.875</v>
      </c>
      <c r="G3435" s="25">
        <f t="shared" si="637"/>
        <v>0.96426649068355008</v>
      </c>
      <c r="H3435" s="25">
        <f t="shared" si="644"/>
        <v>0.99903006100488578</v>
      </c>
      <c r="I3435" s="4">
        <f t="shared" si="638"/>
        <v>58502.744092816814</v>
      </c>
      <c r="J3435" s="25">
        <f t="shared" si="645"/>
        <v>53882.257271574206</v>
      </c>
      <c r="K3435" s="15">
        <f t="shared" si="639"/>
        <v>53829.99476910173</v>
      </c>
      <c r="L3435" s="36">
        <f t="shared" si="640"/>
        <v>4616.0052308982704</v>
      </c>
      <c r="M3435" s="36">
        <f t="shared" si="641"/>
        <v>4616.0052308982704</v>
      </c>
      <c r="N3435" s="36">
        <f t="shared" si="642"/>
        <v>7.8978975993194922E-2</v>
      </c>
      <c r="O3435" s="36">
        <f t="shared" si="643"/>
        <v>21307504.291680194</v>
      </c>
      <c r="P3435" s="35">
        <f t="shared" si="646"/>
        <v>21307504.291680194</v>
      </c>
    </row>
    <row r="3436" spans="1:16" ht="17" x14ac:dyDescent="0.4">
      <c r="A3436" s="1">
        <v>3435</v>
      </c>
      <c r="B3436" s="21">
        <v>43248</v>
      </c>
      <c r="C3436" s="43">
        <v>3</v>
      </c>
      <c r="D3436" s="24">
        <v>53120</v>
      </c>
      <c r="E3436" s="25">
        <f t="shared" si="647"/>
        <v>60255.25</v>
      </c>
      <c r="F3436" s="25">
        <f t="shared" si="648"/>
        <v>60337.375</v>
      </c>
      <c r="G3436" s="25">
        <f t="shared" si="637"/>
        <v>0.88038301301639321</v>
      </c>
      <c r="H3436" s="25">
        <f t="shared" si="644"/>
        <v>1.0006656594296783</v>
      </c>
      <c r="I3436" s="4">
        <f t="shared" si="638"/>
        <v>53084.663693041424</v>
      </c>
      <c r="J3436" s="25">
        <f t="shared" si="645"/>
        <v>53882.797937637049</v>
      </c>
      <c r="K3436" s="15">
        <f t="shared" si="639"/>
        <v>53918.665530181686</v>
      </c>
      <c r="L3436" s="36">
        <f t="shared" si="640"/>
        <v>-798.66553018168634</v>
      </c>
      <c r="M3436" s="36">
        <f t="shared" si="641"/>
        <v>798.66553018168634</v>
      </c>
      <c r="N3436" s="36">
        <f t="shared" si="642"/>
        <v>1.5035119167576926E-2</v>
      </c>
      <c r="O3436" s="36">
        <f t="shared" si="643"/>
        <v>637866.62910039409</v>
      </c>
      <c r="P3436" s="35">
        <f t="shared" si="646"/>
        <v>637866.62910039409</v>
      </c>
    </row>
    <row r="3437" spans="1:16" ht="17" x14ac:dyDescent="0.4">
      <c r="A3437" s="1">
        <v>3436</v>
      </c>
      <c r="B3437" s="21">
        <v>43249</v>
      </c>
      <c r="C3437" s="43">
        <v>4</v>
      </c>
      <c r="D3437" s="24">
        <v>63440</v>
      </c>
      <c r="E3437" s="25">
        <f t="shared" si="647"/>
        <v>60419.5</v>
      </c>
      <c r="F3437" s="25">
        <f t="shared" si="648"/>
        <v>59863.125</v>
      </c>
      <c r="G3437" s="25">
        <f t="shared" ref="G3437:G3500" si="649">D3437/F3437</f>
        <v>1.0597508900512629</v>
      </c>
      <c r="H3437" s="25">
        <f t="shared" si="644"/>
        <v>1.0012225194949984</v>
      </c>
      <c r="I3437" s="4">
        <f t="shared" ref="I3437:I3500" si="650">D3437/H3437</f>
        <v>63362.538061966668</v>
      </c>
      <c r="J3437" s="25">
        <f t="shared" si="645"/>
        <v>53883.338603699893</v>
      </c>
      <c r="K3437" s="15">
        <f t="shared" ref="K3437:K3500" si="651">H3437*J3437</f>
        <v>53949.212035598517</v>
      </c>
      <c r="L3437" s="36">
        <f t="shared" ref="L3437:L3500" si="652">D3437-K3437</f>
        <v>9490.7879644014829</v>
      </c>
      <c r="M3437" s="36">
        <f t="shared" ref="M3437:M3500" si="653">ABS(L3437)</f>
        <v>9490.7879644014829</v>
      </c>
      <c r="N3437" s="36">
        <f t="shared" ref="N3437:N3500" si="654">M3437/D3437</f>
        <v>0.14960258455866146</v>
      </c>
      <c r="O3437" s="36">
        <f t="shared" ref="O3437:O3500" si="655">L3437^2</f>
        <v>90075056.18522805</v>
      </c>
      <c r="P3437" s="35">
        <f t="shared" si="646"/>
        <v>90075056.18522805</v>
      </c>
    </row>
    <row r="3438" spans="1:16" ht="17" x14ac:dyDescent="0.4">
      <c r="A3438" s="1">
        <v>3437</v>
      </c>
      <c r="B3438" s="21">
        <v>43250</v>
      </c>
      <c r="C3438" s="43">
        <v>1</v>
      </c>
      <c r="D3438" s="24">
        <v>66672</v>
      </c>
      <c r="E3438" s="25">
        <f t="shared" si="647"/>
        <v>59306.75</v>
      </c>
      <c r="F3438" s="25">
        <f t="shared" si="648"/>
        <v>59756.625</v>
      </c>
      <c r="G3438" s="25">
        <f t="shared" si="649"/>
        <v>1.1157256622173692</v>
      </c>
      <c r="H3438" s="25">
        <f t="shared" si="644"/>
        <v>0.99908176007043725</v>
      </c>
      <c r="I3438" s="4">
        <f t="shared" si="650"/>
        <v>66733.277159718637</v>
      </c>
      <c r="J3438" s="25">
        <f t="shared" si="645"/>
        <v>53883.879269762736</v>
      </c>
      <c r="K3438" s="15">
        <f t="shared" si="651"/>
        <v>53834.400940257503</v>
      </c>
      <c r="L3438" s="36">
        <f t="shared" si="652"/>
        <v>12837.599059742497</v>
      </c>
      <c r="M3438" s="36">
        <f t="shared" si="653"/>
        <v>12837.599059742497</v>
      </c>
      <c r="N3438" s="36">
        <f t="shared" si="654"/>
        <v>0.1925485820095767</v>
      </c>
      <c r="O3438" s="36">
        <f t="shared" si="655"/>
        <v>164803949.61870146</v>
      </c>
      <c r="P3438" s="35">
        <f t="shared" si="646"/>
        <v>164803949.61870146</v>
      </c>
    </row>
    <row r="3439" spans="1:16" ht="17" x14ac:dyDescent="0.4">
      <c r="A3439" s="1">
        <v>3438</v>
      </c>
      <c r="B3439" s="21">
        <v>43251</v>
      </c>
      <c r="C3439" s="43">
        <v>2</v>
      </c>
      <c r="D3439" s="24">
        <v>53995</v>
      </c>
      <c r="E3439" s="25">
        <f t="shared" si="647"/>
        <v>60206.5</v>
      </c>
      <c r="F3439" s="25">
        <f t="shared" si="648"/>
        <v>59394.625</v>
      </c>
      <c r="G3439" s="25">
        <f t="shared" si="649"/>
        <v>0.90908899584768821</v>
      </c>
      <c r="H3439" s="25">
        <f t="shared" si="644"/>
        <v>0.99903006100488578</v>
      </c>
      <c r="I3439" s="4">
        <f t="shared" si="650"/>
        <v>54047.422702864933</v>
      </c>
      <c r="J3439" s="25">
        <f t="shared" si="645"/>
        <v>53884.419935825586</v>
      </c>
      <c r="K3439" s="15">
        <f t="shared" si="651"/>
        <v>53832.155335700721</v>
      </c>
      <c r="L3439" s="36">
        <f t="shared" si="652"/>
        <v>162.84466429927852</v>
      </c>
      <c r="M3439" s="36">
        <f t="shared" si="653"/>
        <v>162.84466429927852</v>
      </c>
      <c r="N3439" s="36">
        <f t="shared" si="654"/>
        <v>3.0159211834295493E-3</v>
      </c>
      <c r="O3439" s="36">
        <f t="shared" si="655"/>
        <v>26518.384690744715</v>
      </c>
      <c r="P3439" s="35">
        <f t="shared" si="646"/>
        <v>26518.384690744715</v>
      </c>
    </row>
    <row r="3440" spans="1:16" ht="17" x14ac:dyDescent="0.4">
      <c r="A3440" s="1">
        <v>3439</v>
      </c>
      <c r="B3440" s="21">
        <v>43252</v>
      </c>
      <c r="C3440" s="43">
        <v>3</v>
      </c>
      <c r="D3440" s="22">
        <v>56719</v>
      </c>
      <c r="E3440" s="25">
        <f t="shared" si="647"/>
        <v>58582.75</v>
      </c>
      <c r="F3440" s="25">
        <f t="shared" si="648"/>
        <v>56563.75</v>
      </c>
      <c r="G3440" s="25">
        <f t="shared" si="649"/>
        <v>1.0027446907250668</v>
      </c>
      <c r="H3440" s="25">
        <f t="shared" si="644"/>
        <v>1.0006656594296783</v>
      </c>
      <c r="I3440" s="4">
        <f t="shared" si="650"/>
        <v>56681.269578418985</v>
      </c>
      <c r="J3440" s="25">
        <f t="shared" si="645"/>
        <v>53884.96060188843</v>
      </c>
      <c r="K3440" s="15">
        <f t="shared" si="651"/>
        <v>53920.829634030924</v>
      </c>
      <c r="L3440" s="36">
        <f t="shared" si="652"/>
        <v>2798.1703659690756</v>
      </c>
      <c r="M3440" s="36">
        <f t="shared" si="653"/>
        <v>2798.1703659690756</v>
      </c>
      <c r="N3440" s="36">
        <f t="shared" si="654"/>
        <v>4.9333915724344146E-2</v>
      </c>
      <c r="O3440" s="36">
        <f t="shared" si="655"/>
        <v>7829757.3969875108</v>
      </c>
      <c r="P3440" s="35">
        <f t="shared" si="646"/>
        <v>7829757.3969875108</v>
      </c>
    </row>
    <row r="3441" spans="1:16" ht="17" x14ac:dyDescent="0.4">
      <c r="A3441" s="1">
        <v>3440</v>
      </c>
      <c r="B3441" s="21">
        <v>43253</v>
      </c>
      <c r="C3441" s="43">
        <v>4</v>
      </c>
      <c r="D3441" s="22">
        <v>56945</v>
      </c>
      <c r="E3441" s="25">
        <f t="shared" si="647"/>
        <v>54544.75</v>
      </c>
      <c r="F3441" s="25">
        <f t="shared" si="648"/>
        <v>53456.125</v>
      </c>
      <c r="G3441" s="25">
        <f t="shared" si="649"/>
        <v>1.0652661411578186</v>
      </c>
      <c r="H3441" s="25">
        <f t="shared" si="644"/>
        <v>1.0012225194949984</v>
      </c>
      <c r="I3441" s="4">
        <f t="shared" si="650"/>
        <v>56875.468630811665</v>
      </c>
      <c r="J3441" s="25">
        <f t="shared" si="645"/>
        <v>53885.501267951273</v>
      </c>
      <c r="K3441" s="15">
        <f t="shared" si="651"/>
        <v>53951.377343749104</v>
      </c>
      <c r="L3441" s="36">
        <f t="shared" si="652"/>
        <v>2993.6226562508964</v>
      </c>
      <c r="M3441" s="36">
        <f t="shared" si="653"/>
        <v>2993.6226562508964</v>
      </c>
      <c r="N3441" s="36">
        <f t="shared" si="654"/>
        <v>5.2570421569073607E-2</v>
      </c>
      <c r="O3441" s="36">
        <f t="shared" si="655"/>
        <v>8961776.6080186721</v>
      </c>
      <c r="P3441" s="35">
        <f t="shared" si="646"/>
        <v>8961776.6080186721</v>
      </c>
    </row>
    <row r="3442" spans="1:16" ht="17" x14ac:dyDescent="0.4">
      <c r="A3442" s="1">
        <v>3441</v>
      </c>
      <c r="B3442" s="21">
        <v>43254</v>
      </c>
      <c r="C3442" s="43">
        <v>1</v>
      </c>
      <c r="D3442" s="22">
        <v>50520</v>
      </c>
      <c r="E3442" s="25">
        <f t="shared" si="647"/>
        <v>52367.5</v>
      </c>
      <c r="F3442" s="25">
        <f t="shared" si="648"/>
        <v>52141.875</v>
      </c>
      <c r="G3442" s="25">
        <f t="shared" si="649"/>
        <v>0.96889496206264158</v>
      </c>
      <c r="H3442" s="25">
        <f t="shared" si="644"/>
        <v>0.99908176007043725</v>
      </c>
      <c r="I3442" s="4">
        <f t="shared" si="650"/>
        <v>50566.432117065415</v>
      </c>
      <c r="J3442" s="25">
        <f t="shared" si="645"/>
        <v>53886.041934014116</v>
      </c>
      <c r="K3442" s="15">
        <f t="shared" si="651"/>
        <v>53836.561618664215</v>
      </c>
      <c r="L3442" s="36">
        <f t="shared" si="652"/>
        <v>-3316.5616186642146</v>
      </c>
      <c r="M3442" s="36">
        <f t="shared" si="653"/>
        <v>3316.5616186642146</v>
      </c>
      <c r="N3442" s="36">
        <f t="shared" si="654"/>
        <v>6.5648488097074714E-2</v>
      </c>
      <c r="O3442" s="36">
        <f t="shared" si="655"/>
        <v>10999580.970396595</v>
      </c>
      <c r="P3442" s="35">
        <f t="shared" si="646"/>
        <v>10999580.970396595</v>
      </c>
    </row>
    <row r="3443" spans="1:16" ht="17" x14ac:dyDescent="0.4">
      <c r="A3443" s="1">
        <v>3442</v>
      </c>
      <c r="B3443" s="21">
        <v>43255</v>
      </c>
      <c r="C3443" s="43">
        <v>2</v>
      </c>
      <c r="D3443" s="22">
        <v>45286</v>
      </c>
      <c r="E3443" s="25">
        <f t="shared" si="647"/>
        <v>51916.25</v>
      </c>
      <c r="F3443" s="25">
        <f t="shared" si="648"/>
        <v>52017.625</v>
      </c>
      <c r="G3443" s="25">
        <f t="shared" si="649"/>
        <v>0.87058953575831266</v>
      </c>
      <c r="H3443" s="25">
        <f t="shared" si="644"/>
        <v>0.99903006100488578</v>
      </c>
      <c r="I3443" s="4">
        <f t="shared" si="650"/>
        <v>45329.967302934368</v>
      </c>
      <c r="J3443" s="25">
        <f t="shared" si="645"/>
        <v>53886.582600076959</v>
      </c>
      <c r="K3443" s="15">
        <f t="shared" si="651"/>
        <v>53834.315902299699</v>
      </c>
      <c r="L3443" s="36">
        <f t="shared" si="652"/>
        <v>-8548.3159022996988</v>
      </c>
      <c r="M3443" s="36">
        <f t="shared" si="653"/>
        <v>8548.3159022996988</v>
      </c>
      <c r="N3443" s="36">
        <f t="shared" si="654"/>
        <v>0.1887628826193459</v>
      </c>
      <c r="O3443" s="36">
        <f t="shared" si="655"/>
        <v>73073704.765509918</v>
      </c>
      <c r="P3443" s="35">
        <f t="shared" si="646"/>
        <v>73073704.765509918</v>
      </c>
    </row>
    <row r="3444" spans="1:16" ht="17" x14ac:dyDescent="0.4">
      <c r="A3444" s="1">
        <v>3443</v>
      </c>
      <c r="B3444" s="21">
        <v>43256</v>
      </c>
      <c r="C3444" s="43">
        <v>3</v>
      </c>
      <c r="D3444" s="22">
        <v>54914</v>
      </c>
      <c r="E3444" s="25">
        <f t="shared" si="647"/>
        <v>52119</v>
      </c>
      <c r="F3444" s="25">
        <f t="shared" si="648"/>
        <v>51698.25</v>
      </c>
      <c r="G3444" s="25">
        <f t="shared" si="649"/>
        <v>1.0622022989172748</v>
      </c>
      <c r="H3444" s="25">
        <f t="shared" si="644"/>
        <v>1.0006656594296783</v>
      </c>
      <c r="I3444" s="4">
        <f t="shared" si="650"/>
        <v>54877.470294421626</v>
      </c>
      <c r="J3444" s="25">
        <f t="shared" si="645"/>
        <v>53887.123266139803</v>
      </c>
      <c r="K3444" s="15">
        <f t="shared" si="651"/>
        <v>53922.993737880148</v>
      </c>
      <c r="L3444" s="36">
        <f t="shared" si="652"/>
        <v>991.00626211985218</v>
      </c>
      <c r="M3444" s="36">
        <f t="shared" si="653"/>
        <v>991.00626211985218</v>
      </c>
      <c r="N3444" s="36">
        <f t="shared" si="654"/>
        <v>1.8046513860215104E-2</v>
      </c>
      <c r="O3444" s="36">
        <f t="shared" si="655"/>
        <v>982093.41156076116</v>
      </c>
      <c r="P3444" s="35">
        <f t="shared" si="646"/>
        <v>982093.41156076116</v>
      </c>
    </row>
    <row r="3445" spans="1:16" ht="17" x14ac:dyDescent="0.4">
      <c r="A3445" s="1">
        <v>3444</v>
      </c>
      <c r="B3445" s="21">
        <v>43257</v>
      </c>
      <c r="C3445" s="43">
        <v>4</v>
      </c>
      <c r="D3445" s="22">
        <v>57756</v>
      </c>
      <c r="E3445" s="25">
        <f t="shared" si="647"/>
        <v>51277.5</v>
      </c>
      <c r="F3445" s="25">
        <f t="shared" si="648"/>
        <v>52861.125</v>
      </c>
      <c r="G3445" s="25">
        <f t="shared" si="649"/>
        <v>1.0925987670523472</v>
      </c>
      <c r="H3445" s="25">
        <f t="shared" si="644"/>
        <v>1.0012225194949984</v>
      </c>
      <c r="I3445" s="4">
        <f t="shared" si="650"/>
        <v>57685.478378104461</v>
      </c>
      <c r="J3445" s="25">
        <f t="shared" si="645"/>
        <v>53887.663932202653</v>
      </c>
      <c r="K3445" s="15">
        <f t="shared" si="651"/>
        <v>53953.54265189969</v>
      </c>
      <c r="L3445" s="36">
        <f t="shared" si="652"/>
        <v>3802.4573481003099</v>
      </c>
      <c r="M3445" s="36">
        <f t="shared" si="653"/>
        <v>3802.4573481003099</v>
      </c>
      <c r="N3445" s="36">
        <f t="shared" si="654"/>
        <v>6.5836577119265702E-2</v>
      </c>
      <c r="O3445" s="36">
        <f t="shared" si="655"/>
        <v>14458681.884122042</v>
      </c>
      <c r="P3445" s="35">
        <f t="shared" si="646"/>
        <v>14458681.884122042</v>
      </c>
    </row>
    <row r="3446" spans="1:16" ht="17" x14ac:dyDescent="0.4">
      <c r="A3446" s="1">
        <v>3445</v>
      </c>
      <c r="B3446" s="21">
        <v>43258</v>
      </c>
      <c r="C3446" s="43">
        <v>1</v>
      </c>
      <c r="D3446" s="22">
        <v>47154</v>
      </c>
      <c r="E3446" s="25">
        <f t="shared" si="647"/>
        <v>54444.75</v>
      </c>
      <c r="F3446" s="25">
        <f t="shared" si="648"/>
        <v>54621.625</v>
      </c>
      <c r="G3446" s="25">
        <f t="shared" si="649"/>
        <v>0.863284459222881</v>
      </c>
      <c r="H3446" s="25">
        <f t="shared" si="644"/>
        <v>0.99908176007043725</v>
      </c>
      <c r="I3446" s="4">
        <f t="shared" si="650"/>
        <v>47197.338480762126</v>
      </c>
      <c r="J3446" s="25">
        <f t="shared" si="645"/>
        <v>53888.204598265496</v>
      </c>
      <c r="K3446" s="15">
        <f t="shared" si="651"/>
        <v>53838.722297070919</v>
      </c>
      <c r="L3446" s="36">
        <f t="shared" si="652"/>
        <v>-6684.722297070919</v>
      </c>
      <c r="M3446" s="36">
        <f t="shared" si="653"/>
        <v>6684.722297070919</v>
      </c>
      <c r="N3446" s="36">
        <f t="shared" si="654"/>
        <v>0.1417636318673054</v>
      </c>
      <c r="O3446" s="36">
        <f t="shared" si="655"/>
        <v>44685512.188957103</v>
      </c>
      <c r="P3446" s="35">
        <f t="shared" si="646"/>
        <v>44685512.188957103</v>
      </c>
    </row>
    <row r="3447" spans="1:16" ht="17" x14ac:dyDescent="0.4">
      <c r="A3447" s="1">
        <v>3446</v>
      </c>
      <c r="B3447" s="21">
        <v>43259</v>
      </c>
      <c r="C3447" s="43">
        <v>2</v>
      </c>
      <c r="D3447" s="22">
        <v>57955</v>
      </c>
      <c r="E3447" s="25">
        <f t="shared" si="647"/>
        <v>54798.5</v>
      </c>
      <c r="F3447" s="25">
        <f t="shared" si="648"/>
        <v>53804.75</v>
      </c>
      <c r="G3447" s="25">
        <f t="shared" si="649"/>
        <v>1.07713538302845</v>
      </c>
      <c r="H3447" s="25">
        <f t="shared" si="644"/>
        <v>0.99903006100488578</v>
      </c>
      <c r="I3447" s="4">
        <f t="shared" si="650"/>
        <v>58011.267390397945</v>
      </c>
      <c r="J3447" s="25">
        <f t="shared" si="645"/>
        <v>53888.74526432834</v>
      </c>
      <c r="K3447" s="15">
        <f t="shared" si="651"/>
        <v>53836.476468898691</v>
      </c>
      <c r="L3447" s="36">
        <f t="shared" si="652"/>
        <v>4118.5235311013093</v>
      </c>
      <c r="M3447" s="36">
        <f t="shared" si="653"/>
        <v>4118.5235311013093</v>
      </c>
      <c r="N3447" s="36">
        <f t="shared" si="654"/>
        <v>7.1064162386356822E-2</v>
      </c>
      <c r="O3447" s="36">
        <f t="shared" si="655"/>
        <v>16962236.076235197</v>
      </c>
      <c r="P3447" s="35">
        <f t="shared" si="646"/>
        <v>16962236.076235197</v>
      </c>
    </row>
    <row r="3448" spans="1:16" ht="17" x14ac:dyDescent="0.4">
      <c r="A3448" s="1">
        <v>3447</v>
      </c>
      <c r="B3448" s="21">
        <v>43260</v>
      </c>
      <c r="C3448" s="43">
        <v>3</v>
      </c>
      <c r="D3448" s="22">
        <v>56329</v>
      </c>
      <c r="E3448" s="25">
        <f t="shared" si="647"/>
        <v>52811</v>
      </c>
      <c r="F3448" s="25">
        <f t="shared" si="648"/>
        <v>52654.375</v>
      </c>
      <c r="G3448" s="25">
        <f t="shared" si="649"/>
        <v>1.0697876482248625</v>
      </c>
      <c r="H3448" s="25">
        <f t="shared" si="644"/>
        <v>1.0006656594296783</v>
      </c>
      <c r="I3448" s="4">
        <f t="shared" si="650"/>
        <v>56291.529012901548</v>
      </c>
      <c r="J3448" s="25">
        <f t="shared" si="645"/>
        <v>53889.285930391183</v>
      </c>
      <c r="K3448" s="15">
        <f t="shared" si="651"/>
        <v>53925.157841729379</v>
      </c>
      <c r="L3448" s="36">
        <f t="shared" si="652"/>
        <v>2403.8421582706214</v>
      </c>
      <c r="M3448" s="36">
        <f t="shared" si="653"/>
        <v>2403.8421582706214</v>
      </c>
      <c r="N3448" s="36">
        <f t="shared" si="654"/>
        <v>4.2675036983980216E-2</v>
      </c>
      <c r="O3448" s="36">
        <f t="shared" si="655"/>
        <v>5778457.1218791595</v>
      </c>
      <c r="P3448" s="35">
        <f t="shared" si="646"/>
        <v>5778457.1218791595</v>
      </c>
    </row>
    <row r="3449" spans="1:16" ht="17" x14ac:dyDescent="0.4">
      <c r="A3449" s="1">
        <v>3448</v>
      </c>
      <c r="B3449" s="21">
        <v>43261</v>
      </c>
      <c r="C3449" s="43">
        <v>4</v>
      </c>
      <c r="D3449" s="22">
        <v>49806</v>
      </c>
      <c r="E3449" s="25">
        <f t="shared" si="647"/>
        <v>52497.75</v>
      </c>
      <c r="F3449" s="25">
        <f t="shared" si="648"/>
        <v>52238.875</v>
      </c>
      <c r="G3449" s="25">
        <f t="shared" si="649"/>
        <v>0.95342788297029746</v>
      </c>
      <c r="H3449" s="25">
        <f t="shared" si="644"/>
        <v>1.0012225194949984</v>
      </c>
      <c r="I3449" s="4">
        <f t="shared" si="650"/>
        <v>49745.185540893945</v>
      </c>
      <c r="J3449" s="25">
        <f t="shared" si="645"/>
        <v>53889.826596454026</v>
      </c>
      <c r="K3449" s="15">
        <f t="shared" si="651"/>
        <v>53955.707960050277</v>
      </c>
      <c r="L3449" s="36">
        <f t="shared" si="652"/>
        <v>-4149.7079600502766</v>
      </c>
      <c r="M3449" s="36">
        <f t="shared" si="653"/>
        <v>4149.7079600502766</v>
      </c>
      <c r="N3449" s="36">
        <f t="shared" si="654"/>
        <v>8.3317430832636166E-2</v>
      </c>
      <c r="O3449" s="36">
        <f t="shared" si="655"/>
        <v>17220076.153704628</v>
      </c>
      <c r="P3449" s="35">
        <f t="shared" si="646"/>
        <v>17220076.153704628</v>
      </c>
    </row>
    <row r="3450" spans="1:16" ht="17" x14ac:dyDescent="0.4">
      <c r="A3450" s="1">
        <v>3449</v>
      </c>
      <c r="B3450" s="21">
        <v>43262</v>
      </c>
      <c r="C3450" s="43">
        <v>1</v>
      </c>
      <c r="D3450" s="22">
        <v>45901</v>
      </c>
      <c r="E3450" s="25">
        <f t="shared" si="647"/>
        <v>51980</v>
      </c>
      <c r="F3450" s="25">
        <f t="shared" si="648"/>
        <v>51936.875</v>
      </c>
      <c r="G3450" s="25">
        <f t="shared" si="649"/>
        <v>0.88378440173768635</v>
      </c>
      <c r="H3450" s="25">
        <f t="shared" si="644"/>
        <v>0.99908176007043725</v>
      </c>
      <c r="I3450" s="4">
        <f t="shared" si="650"/>
        <v>45943.18686867418</v>
      </c>
      <c r="J3450" s="25">
        <f t="shared" si="645"/>
        <v>53890.367262516869</v>
      </c>
      <c r="K3450" s="15">
        <f t="shared" si="651"/>
        <v>53840.882975477623</v>
      </c>
      <c r="L3450" s="36">
        <f t="shared" si="652"/>
        <v>-7939.8829754776234</v>
      </c>
      <c r="M3450" s="36">
        <f t="shared" si="653"/>
        <v>7939.8829754776234</v>
      </c>
      <c r="N3450" s="36">
        <f t="shared" si="654"/>
        <v>0.17297843130819859</v>
      </c>
      <c r="O3450" s="36">
        <f t="shared" si="655"/>
        <v>63041741.664279401</v>
      </c>
      <c r="P3450" s="35">
        <f t="shared" si="646"/>
        <v>63041741.664279401</v>
      </c>
    </row>
    <row r="3451" spans="1:16" ht="17" x14ac:dyDescent="0.4">
      <c r="A3451" s="1">
        <v>3450</v>
      </c>
      <c r="B3451" s="21">
        <v>43263</v>
      </c>
      <c r="C3451" s="43">
        <v>2</v>
      </c>
      <c r="D3451" s="22">
        <v>55884</v>
      </c>
      <c r="E3451" s="25">
        <f t="shared" si="647"/>
        <v>51893.75</v>
      </c>
      <c r="F3451" s="25">
        <f t="shared" si="648"/>
        <v>51277.25</v>
      </c>
      <c r="G3451" s="25">
        <f t="shared" si="649"/>
        <v>1.0898400362733962</v>
      </c>
      <c r="H3451" s="25">
        <f t="shared" si="644"/>
        <v>0.99903006100488578</v>
      </c>
      <c r="I3451" s="4">
        <f t="shared" si="650"/>
        <v>55938.256696488635</v>
      </c>
      <c r="J3451" s="25">
        <f t="shared" si="645"/>
        <v>53890.90792857972</v>
      </c>
      <c r="K3451" s="15">
        <f t="shared" si="651"/>
        <v>53838.637035497683</v>
      </c>
      <c r="L3451" s="36">
        <f t="shared" si="652"/>
        <v>2045.3629645023175</v>
      </c>
      <c r="M3451" s="36">
        <f t="shared" si="653"/>
        <v>2045.3629645023175</v>
      </c>
      <c r="N3451" s="36">
        <f t="shared" si="654"/>
        <v>3.6600153254998165E-2</v>
      </c>
      <c r="O3451" s="36">
        <f t="shared" si="655"/>
        <v>4183509.6565577085</v>
      </c>
      <c r="P3451" s="35">
        <f t="shared" si="646"/>
        <v>4183509.6565577085</v>
      </c>
    </row>
    <row r="3452" spans="1:16" ht="17" x14ac:dyDescent="0.4">
      <c r="A3452" s="1">
        <v>3451</v>
      </c>
      <c r="B3452" s="21">
        <v>43264</v>
      </c>
      <c r="C3452" s="43">
        <v>3</v>
      </c>
      <c r="D3452" s="22">
        <v>55984</v>
      </c>
      <c r="E3452" s="25">
        <f t="shared" si="647"/>
        <v>50660.75</v>
      </c>
      <c r="F3452" s="25">
        <f t="shared" si="648"/>
        <v>51969.625</v>
      </c>
      <c r="G3452" s="25">
        <f t="shared" si="649"/>
        <v>1.0772446404991378</v>
      </c>
      <c r="H3452" s="25">
        <f t="shared" si="644"/>
        <v>1.0006656594296783</v>
      </c>
      <c r="I3452" s="4">
        <f t="shared" si="650"/>
        <v>55946.75851263613</v>
      </c>
      <c r="J3452" s="25">
        <f t="shared" si="645"/>
        <v>53891.448594642563</v>
      </c>
      <c r="K3452" s="15">
        <f t="shared" si="651"/>
        <v>53927.321945578609</v>
      </c>
      <c r="L3452" s="36">
        <f t="shared" si="652"/>
        <v>2056.6780544213907</v>
      </c>
      <c r="M3452" s="36">
        <f t="shared" si="653"/>
        <v>2056.6780544213907</v>
      </c>
      <c r="N3452" s="36">
        <f t="shared" si="654"/>
        <v>3.6736890083262912E-2</v>
      </c>
      <c r="O3452" s="36">
        <f t="shared" si="655"/>
        <v>4229924.6195385568</v>
      </c>
      <c r="P3452" s="35">
        <f t="shared" si="646"/>
        <v>4229924.6195385568</v>
      </c>
    </row>
    <row r="3453" spans="1:16" ht="17" x14ac:dyDescent="0.4">
      <c r="A3453" s="1">
        <v>3452</v>
      </c>
      <c r="B3453" s="21">
        <v>43265</v>
      </c>
      <c r="C3453" s="43">
        <v>4</v>
      </c>
      <c r="D3453" s="22">
        <v>44874</v>
      </c>
      <c r="E3453" s="25">
        <f t="shared" si="647"/>
        <v>53278.5</v>
      </c>
      <c r="F3453" s="25">
        <f t="shared" si="648"/>
        <v>53472.875</v>
      </c>
      <c r="G3453" s="25">
        <f t="shared" si="649"/>
        <v>0.8391918332425552</v>
      </c>
      <c r="H3453" s="25">
        <f t="shared" si="644"/>
        <v>1.0012225194949984</v>
      </c>
      <c r="I3453" s="4">
        <f t="shared" si="650"/>
        <v>44819.207644903727</v>
      </c>
      <c r="J3453" s="25">
        <f t="shared" si="645"/>
        <v>53891.989260705406</v>
      </c>
      <c r="K3453" s="15">
        <f t="shared" si="651"/>
        <v>53957.873268200863</v>
      </c>
      <c r="L3453" s="36">
        <f t="shared" si="652"/>
        <v>-9083.8732682008631</v>
      </c>
      <c r="M3453" s="36">
        <f t="shared" si="653"/>
        <v>9083.8732682008631</v>
      </c>
      <c r="N3453" s="36">
        <f t="shared" si="654"/>
        <v>0.20243065624194106</v>
      </c>
      <c r="O3453" s="36">
        <f t="shared" si="655"/>
        <v>82516753.552734226</v>
      </c>
      <c r="P3453" s="35">
        <f t="shared" si="646"/>
        <v>82516753.552734226</v>
      </c>
    </row>
    <row r="3454" spans="1:16" ht="17" x14ac:dyDescent="0.4">
      <c r="A3454" s="1">
        <v>3453</v>
      </c>
      <c r="B3454" s="21">
        <v>43266</v>
      </c>
      <c r="C3454" s="43">
        <v>1</v>
      </c>
      <c r="D3454" s="22">
        <v>56372</v>
      </c>
      <c r="E3454" s="25">
        <f t="shared" si="647"/>
        <v>53667.25</v>
      </c>
      <c r="F3454" s="25">
        <f t="shared" si="648"/>
        <v>53034.625</v>
      </c>
      <c r="G3454" s="25">
        <f t="shared" si="649"/>
        <v>1.062928228492235</v>
      </c>
      <c r="H3454" s="25">
        <f t="shared" si="644"/>
        <v>0.99908176007043725</v>
      </c>
      <c r="I3454" s="4">
        <f t="shared" si="650"/>
        <v>56423.810595867209</v>
      </c>
      <c r="J3454" s="25">
        <f t="shared" si="645"/>
        <v>53892.529926768249</v>
      </c>
      <c r="K3454" s="15">
        <f t="shared" si="651"/>
        <v>53843.043653884335</v>
      </c>
      <c r="L3454" s="36">
        <f t="shared" si="652"/>
        <v>2528.9563461156649</v>
      </c>
      <c r="M3454" s="36">
        <f t="shared" si="653"/>
        <v>2528.9563461156649</v>
      </c>
      <c r="N3454" s="36">
        <f t="shared" si="654"/>
        <v>4.4861923403740595E-2</v>
      </c>
      <c r="O3454" s="36">
        <f t="shared" si="655"/>
        <v>6395620.200558695</v>
      </c>
      <c r="P3454" s="35">
        <f t="shared" si="646"/>
        <v>6395620.200558695</v>
      </c>
    </row>
    <row r="3455" spans="1:16" ht="17" x14ac:dyDescent="0.4">
      <c r="A3455" s="1">
        <v>3454</v>
      </c>
      <c r="B3455" s="21">
        <v>43267</v>
      </c>
      <c r="C3455" s="43">
        <v>2</v>
      </c>
      <c r="D3455" s="22">
        <v>57439</v>
      </c>
      <c r="E3455" s="25">
        <f t="shared" si="647"/>
        <v>52402</v>
      </c>
      <c r="F3455" s="25">
        <f t="shared" si="648"/>
        <v>52639.625</v>
      </c>
      <c r="G3455" s="25">
        <f t="shared" si="649"/>
        <v>1.0911741867462013</v>
      </c>
      <c r="H3455" s="25">
        <f t="shared" si="644"/>
        <v>0.99903006100488578</v>
      </c>
      <c r="I3455" s="4">
        <f t="shared" si="650"/>
        <v>57494.766415961822</v>
      </c>
      <c r="J3455" s="25">
        <f t="shared" si="645"/>
        <v>53893.070592831093</v>
      </c>
      <c r="K3455" s="15">
        <f t="shared" si="651"/>
        <v>53840.79760209666</v>
      </c>
      <c r="L3455" s="36">
        <f t="shared" si="652"/>
        <v>3598.2023979033402</v>
      </c>
      <c r="M3455" s="36">
        <f t="shared" si="653"/>
        <v>3598.2023979033402</v>
      </c>
      <c r="N3455" s="36">
        <f t="shared" si="654"/>
        <v>6.264389000336601E-2</v>
      </c>
      <c r="O3455" s="36">
        <f t="shared" si="655"/>
        <v>12947060.496277347</v>
      </c>
      <c r="P3455" s="35">
        <f t="shared" si="646"/>
        <v>12947060.496277347</v>
      </c>
    </row>
    <row r="3456" spans="1:16" ht="17" x14ac:dyDescent="0.4">
      <c r="A3456" s="1">
        <v>3455</v>
      </c>
      <c r="B3456" s="21">
        <v>43268</v>
      </c>
      <c r="C3456" s="43">
        <v>3</v>
      </c>
      <c r="D3456" s="22">
        <v>50923</v>
      </c>
      <c r="E3456" s="25">
        <f t="shared" si="647"/>
        <v>52877.25</v>
      </c>
      <c r="F3456" s="25">
        <f t="shared" si="648"/>
        <v>52882.125</v>
      </c>
      <c r="G3456" s="25">
        <f t="shared" si="649"/>
        <v>0.96295298269500329</v>
      </c>
      <c r="H3456" s="25">
        <f t="shared" si="644"/>
        <v>1.0006656594296783</v>
      </c>
      <c r="I3456" s="4">
        <f t="shared" si="650"/>
        <v>50889.125173959874</v>
      </c>
      <c r="J3456" s="25">
        <f t="shared" si="645"/>
        <v>53893.611258893943</v>
      </c>
      <c r="K3456" s="15">
        <f t="shared" si="651"/>
        <v>53929.486049427847</v>
      </c>
      <c r="L3456" s="36">
        <f t="shared" si="652"/>
        <v>-3006.4860494278473</v>
      </c>
      <c r="M3456" s="36">
        <f t="shared" si="653"/>
        <v>3006.4860494278473</v>
      </c>
      <c r="N3456" s="36">
        <f t="shared" si="654"/>
        <v>5.9039845441703105E-2</v>
      </c>
      <c r="O3456" s="36">
        <f t="shared" si="655"/>
        <v>9038958.365404265</v>
      </c>
      <c r="P3456" s="35">
        <f t="shared" si="646"/>
        <v>9038958.365404265</v>
      </c>
    </row>
    <row r="3457" spans="1:16" ht="17" x14ac:dyDescent="0.4">
      <c r="A3457" s="1">
        <v>3456</v>
      </c>
      <c r="B3457" s="21">
        <v>43269</v>
      </c>
      <c r="C3457" s="43">
        <v>4</v>
      </c>
      <c r="D3457" s="22">
        <v>46775</v>
      </c>
      <c r="E3457" s="25">
        <f t="shared" si="647"/>
        <v>52887</v>
      </c>
      <c r="F3457" s="25">
        <f t="shared" si="648"/>
        <v>52903.375</v>
      </c>
      <c r="G3457" s="25">
        <f t="shared" si="649"/>
        <v>0.88415909192939013</v>
      </c>
      <c r="H3457" s="25">
        <f t="shared" si="644"/>
        <v>1.0012225194949984</v>
      </c>
      <c r="I3457" s="4">
        <f t="shared" si="650"/>
        <v>46717.886473021608</v>
      </c>
      <c r="J3457" s="25">
        <f t="shared" si="645"/>
        <v>53894.151924956786</v>
      </c>
      <c r="K3457" s="15">
        <f t="shared" si="651"/>
        <v>53960.03857635145</v>
      </c>
      <c r="L3457" s="36">
        <f t="shared" si="652"/>
        <v>-7185.0385763514496</v>
      </c>
      <c r="M3457" s="36">
        <f t="shared" si="653"/>
        <v>7185.0385763514496</v>
      </c>
      <c r="N3457" s="36">
        <f t="shared" si="654"/>
        <v>0.15360852114059753</v>
      </c>
      <c r="O3457" s="36">
        <f t="shared" si="655"/>
        <v>51624779.343658462</v>
      </c>
      <c r="P3457" s="35">
        <f t="shared" si="646"/>
        <v>51624779.343658462</v>
      </c>
    </row>
    <row r="3458" spans="1:16" ht="17" x14ac:dyDescent="0.4">
      <c r="A3458" s="1">
        <v>3457</v>
      </c>
      <c r="B3458" s="21">
        <v>43270</v>
      </c>
      <c r="C3458" s="43">
        <v>1</v>
      </c>
      <c r="D3458" s="22">
        <v>56411</v>
      </c>
      <c r="E3458" s="25">
        <f t="shared" si="647"/>
        <v>52919.75</v>
      </c>
      <c r="F3458" s="25">
        <f t="shared" si="648"/>
        <v>52294.75</v>
      </c>
      <c r="G3458" s="25">
        <f t="shared" si="649"/>
        <v>1.0787124902595384</v>
      </c>
      <c r="H3458" s="25">
        <f t="shared" ref="H3458:H3521" si="656">VLOOKUP(C3458,$Q$38:$S$42,3,FALSE)</f>
        <v>0.99908176007043725</v>
      </c>
      <c r="I3458" s="4">
        <f t="shared" si="650"/>
        <v>56462.846440138106</v>
      </c>
      <c r="J3458" s="25">
        <f t="shared" si="645"/>
        <v>53894.69259101963</v>
      </c>
      <c r="K3458" s="15">
        <f t="shared" si="651"/>
        <v>53845.204332291047</v>
      </c>
      <c r="L3458" s="36">
        <f t="shared" si="652"/>
        <v>2565.7956677089533</v>
      </c>
      <c r="M3458" s="36">
        <f t="shared" si="653"/>
        <v>2565.7956677089533</v>
      </c>
      <c r="N3458" s="36">
        <f t="shared" si="654"/>
        <v>4.5483960002640503E-2</v>
      </c>
      <c r="O3458" s="36">
        <f t="shared" si="655"/>
        <v>6583307.4084340334</v>
      </c>
      <c r="P3458" s="35">
        <f t="shared" si="646"/>
        <v>6583307.4084340334</v>
      </c>
    </row>
    <row r="3459" spans="1:16" ht="17" x14ac:dyDescent="0.4">
      <c r="A3459" s="1">
        <v>3458</v>
      </c>
      <c r="B3459" s="21">
        <v>43271</v>
      </c>
      <c r="C3459" s="43">
        <v>2</v>
      </c>
      <c r="D3459" s="22">
        <v>57570</v>
      </c>
      <c r="E3459" s="25">
        <f t="shared" si="647"/>
        <v>51669.75</v>
      </c>
      <c r="F3459" s="25">
        <f t="shared" si="648"/>
        <v>53060.25</v>
      </c>
      <c r="G3459" s="25">
        <f t="shared" si="649"/>
        <v>1.0849930032368864</v>
      </c>
      <c r="H3459" s="25">
        <f t="shared" si="656"/>
        <v>0.99903006100488578</v>
      </c>
      <c r="I3459" s="4">
        <f t="shared" si="650"/>
        <v>57625.893601332238</v>
      </c>
      <c r="J3459" s="25">
        <f t="shared" ref="J3459:J3522" si="657">INTERCEPT($I$2:$I$3896,$A$2:$A$3896)+SLOPE($I$2:$I$3896,$A$2:$A$3896)*A3459</f>
        <v>53895.233257082473</v>
      </c>
      <c r="K3459" s="15">
        <f t="shared" si="651"/>
        <v>53842.958168695652</v>
      </c>
      <c r="L3459" s="36">
        <f t="shared" si="652"/>
        <v>3727.0418313043483</v>
      </c>
      <c r="M3459" s="36">
        <f t="shared" si="653"/>
        <v>3727.0418313043483</v>
      </c>
      <c r="N3459" s="36">
        <f t="shared" si="654"/>
        <v>6.4739305737438746E-2</v>
      </c>
      <c r="O3459" s="36">
        <f t="shared" si="655"/>
        <v>13890840.81229247</v>
      </c>
      <c r="P3459" s="35">
        <f t="shared" ref="P3459:P3522" si="658">(D3459-K3459)^2</f>
        <v>13890840.81229247</v>
      </c>
    </row>
    <row r="3460" spans="1:16" ht="17" x14ac:dyDescent="0.4">
      <c r="A3460" s="1">
        <v>3459</v>
      </c>
      <c r="B3460" s="21">
        <v>43272</v>
      </c>
      <c r="C3460" s="43">
        <v>3</v>
      </c>
      <c r="D3460" s="22">
        <v>45923</v>
      </c>
      <c r="E3460" s="25">
        <f t="shared" si="647"/>
        <v>54450.75</v>
      </c>
      <c r="F3460" s="25">
        <f t="shared" si="648"/>
        <v>54530.625</v>
      </c>
      <c r="G3460" s="25">
        <f t="shared" si="649"/>
        <v>0.84215062636821048</v>
      </c>
      <c r="H3460" s="25">
        <f t="shared" si="656"/>
        <v>1.0006656594296783</v>
      </c>
      <c r="I3460" s="4">
        <f t="shared" si="650"/>
        <v>45892.451257069675</v>
      </c>
      <c r="J3460" s="25">
        <f t="shared" si="657"/>
        <v>53895.773923145316</v>
      </c>
      <c r="K3460" s="15">
        <f t="shared" si="651"/>
        <v>53931.650153277071</v>
      </c>
      <c r="L3460" s="36">
        <f t="shared" si="652"/>
        <v>-8008.6501532770708</v>
      </c>
      <c r="M3460" s="36">
        <f t="shared" si="653"/>
        <v>8008.6501532770708</v>
      </c>
      <c r="N3460" s="36">
        <f t="shared" si="654"/>
        <v>0.17439300902112387</v>
      </c>
      <c r="O3460" s="36">
        <f t="shared" si="655"/>
        <v>64138477.277584851</v>
      </c>
      <c r="P3460" s="35">
        <f t="shared" si="658"/>
        <v>64138477.277584851</v>
      </c>
    </row>
    <row r="3461" spans="1:16" ht="17" x14ac:dyDescent="0.4">
      <c r="A3461" s="1">
        <v>3460</v>
      </c>
      <c r="B3461" s="21">
        <v>43273</v>
      </c>
      <c r="C3461" s="43">
        <v>4</v>
      </c>
      <c r="D3461" s="22">
        <v>57899</v>
      </c>
      <c r="E3461" s="25">
        <f t="shared" ref="E3461:E3524" si="659">AVERAGE(D3459:D3462)</f>
        <v>54610.5</v>
      </c>
      <c r="F3461" s="25">
        <f t="shared" ref="F3461:F3524" si="660">AVERAGE(E3461:E3462)</f>
        <v>53869.75</v>
      </c>
      <c r="G3461" s="25">
        <f t="shared" si="649"/>
        <v>1.0747961518291806</v>
      </c>
      <c r="H3461" s="25">
        <f t="shared" si="656"/>
        <v>1.0012225194949984</v>
      </c>
      <c r="I3461" s="4">
        <f t="shared" si="650"/>
        <v>57828.303771276922</v>
      </c>
      <c r="J3461" s="25">
        <f t="shared" si="657"/>
        <v>53896.314589208159</v>
      </c>
      <c r="K3461" s="15">
        <f t="shared" si="651"/>
        <v>53962.203884502036</v>
      </c>
      <c r="L3461" s="36">
        <f t="shared" si="652"/>
        <v>3936.7961154979639</v>
      </c>
      <c r="M3461" s="36">
        <f t="shared" si="653"/>
        <v>3936.7961154979639</v>
      </c>
      <c r="N3461" s="36">
        <f t="shared" si="654"/>
        <v>6.7994198785781515E-2</v>
      </c>
      <c r="O3461" s="36">
        <f t="shared" si="655"/>
        <v>15498363.654999858</v>
      </c>
      <c r="P3461" s="35">
        <f t="shared" si="658"/>
        <v>15498363.654999858</v>
      </c>
    </row>
    <row r="3462" spans="1:16" ht="17" x14ac:dyDescent="0.4">
      <c r="A3462" s="1">
        <v>3461</v>
      </c>
      <c r="B3462" s="21">
        <v>43274</v>
      </c>
      <c r="C3462" s="43">
        <v>1</v>
      </c>
      <c r="D3462" s="22">
        <v>57050</v>
      </c>
      <c r="E3462" s="25">
        <f t="shared" si="659"/>
        <v>53129</v>
      </c>
      <c r="F3462" s="25">
        <f t="shared" si="660"/>
        <v>53318.5</v>
      </c>
      <c r="G3462" s="25">
        <f t="shared" si="649"/>
        <v>1.0699850896030458</v>
      </c>
      <c r="H3462" s="25">
        <f t="shared" si="656"/>
        <v>0.99908176007043725</v>
      </c>
      <c r="I3462" s="4">
        <f t="shared" si="650"/>
        <v>57102.433734730439</v>
      </c>
      <c r="J3462" s="25">
        <f t="shared" si="657"/>
        <v>53896.85525527101</v>
      </c>
      <c r="K3462" s="15">
        <f t="shared" si="651"/>
        <v>53847.365010697758</v>
      </c>
      <c r="L3462" s="36">
        <f t="shared" si="652"/>
        <v>3202.6349893022416</v>
      </c>
      <c r="M3462" s="36">
        <f t="shared" si="653"/>
        <v>3202.6349893022416</v>
      </c>
      <c r="N3462" s="36">
        <f t="shared" si="654"/>
        <v>5.6137335482949018E-2</v>
      </c>
      <c r="O3462" s="36">
        <f t="shared" si="655"/>
        <v>10256870.87470297</v>
      </c>
      <c r="P3462" s="35">
        <f t="shared" si="658"/>
        <v>10256870.87470297</v>
      </c>
    </row>
    <row r="3463" spans="1:16" ht="17" x14ac:dyDescent="0.4">
      <c r="A3463" s="1">
        <v>3462</v>
      </c>
      <c r="B3463" s="21">
        <v>43275</v>
      </c>
      <c r="C3463" s="43">
        <v>2</v>
      </c>
      <c r="D3463" s="22">
        <v>51644</v>
      </c>
      <c r="E3463" s="25">
        <f t="shared" si="659"/>
        <v>53508</v>
      </c>
      <c r="F3463" s="25">
        <f t="shared" si="660"/>
        <v>53620.625</v>
      </c>
      <c r="G3463" s="25">
        <f t="shared" si="649"/>
        <v>0.96313685265697668</v>
      </c>
      <c r="H3463" s="25">
        <f t="shared" si="656"/>
        <v>0.99903006100488578</v>
      </c>
      <c r="I3463" s="4">
        <f t="shared" si="650"/>
        <v>51694.140162362375</v>
      </c>
      <c r="J3463" s="25">
        <f t="shared" si="657"/>
        <v>53897.395921333853</v>
      </c>
      <c r="K3463" s="15">
        <f t="shared" si="651"/>
        <v>53845.118735294644</v>
      </c>
      <c r="L3463" s="36">
        <f t="shared" si="652"/>
        <v>-2201.1187352946436</v>
      </c>
      <c r="M3463" s="36">
        <f t="shared" si="653"/>
        <v>2201.1187352946436</v>
      </c>
      <c r="N3463" s="36">
        <f t="shared" si="654"/>
        <v>4.262099634603523E-2</v>
      </c>
      <c r="O3463" s="36">
        <f t="shared" si="655"/>
        <v>4844923.6868650913</v>
      </c>
      <c r="P3463" s="35">
        <f t="shared" si="658"/>
        <v>4844923.6868650913</v>
      </c>
    </row>
    <row r="3464" spans="1:16" ht="17" x14ac:dyDescent="0.4">
      <c r="A3464" s="1">
        <v>3463</v>
      </c>
      <c r="B3464" s="21">
        <v>43276</v>
      </c>
      <c r="C3464" s="43">
        <v>3</v>
      </c>
      <c r="D3464" s="22">
        <v>47439</v>
      </c>
      <c r="E3464" s="25">
        <f t="shared" si="659"/>
        <v>53733.25</v>
      </c>
      <c r="F3464" s="25">
        <f t="shared" si="660"/>
        <v>54383.75</v>
      </c>
      <c r="G3464" s="25">
        <f t="shared" si="649"/>
        <v>0.87230100903302921</v>
      </c>
      <c r="H3464" s="25">
        <f t="shared" si="656"/>
        <v>1.0006656594296783</v>
      </c>
      <c r="I3464" s="4">
        <f t="shared" si="650"/>
        <v>47407.442788670785</v>
      </c>
      <c r="J3464" s="25">
        <f t="shared" si="657"/>
        <v>53897.936587396696</v>
      </c>
      <c r="K3464" s="15">
        <f t="shared" si="651"/>
        <v>53933.814257126302</v>
      </c>
      <c r="L3464" s="36">
        <f t="shared" si="652"/>
        <v>-6494.8142571263015</v>
      </c>
      <c r="M3464" s="36">
        <f t="shared" si="653"/>
        <v>6494.8142571263015</v>
      </c>
      <c r="N3464" s="36">
        <f t="shared" si="654"/>
        <v>0.13690875138865283</v>
      </c>
      <c r="O3464" s="36">
        <f t="shared" si="655"/>
        <v>42182612.234571069</v>
      </c>
      <c r="P3464" s="35">
        <f t="shared" si="658"/>
        <v>42182612.234571069</v>
      </c>
    </row>
    <row r="3465" spans="1:16" ht="17" x14ac:dyDescent="0.4">
      <c r="A3465" s="1">
        <v>3464</v>
      </c>
      <c r="B3465" s="21">
        <v>43277</v>
      </c>
      <c r="C3465" s="43">
        <v>4</v>
      </c>
      <c r="D3465" s="22">
        <v>58800</v>
      </c>
      <c r="E3465" s="25">
        <f t="shared" si="659"/>
        <v>55034.25</v>
      </c>
      <c r="F3465" s="25">
        <f t="shared" si="660"/>
        <v>54940.125</v>
      </c>
      <c r="G3465" s="25">
        <f t="shared" si="649"/>
        <v>1.0702560287221772</v>
      </c>
      <c r="H3465" s="25">
        <f t="shared" si="656"/>
        <v>1.0012225194949984</v>
      </c>
      <c r="I3465" s="4">
        <f t="shared" si="650"/>
        <v>58728.203626160779</v>
      </c>
      <c r="J3465" s="25">
        <f t="shared" si="657"/>
        <v>53898.477253459539</v>
      </c>
      <c r="K3465" s="15">
        <f t="shared" si="651"/>
        <v>53964.369192652623</v>
      </c>
      <c r="L3465" s="36">
        <f t="shared" si="652"/>
        <v>4835.6308073473774</v>
      </c>
      <c r="M3465" s="36">
        <f t="shared" si="653"/>
        <v>4835.6308073473774</v>
      </c>
      <c r="N3465" s="36">
        <f t="shared" si="654"/>
        <v>8.223861917257444E-2</v>
      </c>
      <c r="O3465" s="36">
        <f t="shared" si="655"/>
        <v>23383325.30496705</v>
      </c>
      <c r="P3465" s="35">
        <f t="shared" si="658"/>
        <v>23383325.30496705</v>
      </c>
    </row>
    <row r="3466" spans="1:16" ht="17" x14ac:dyDescent="0.4">
      <c r="A3466" s="1">
        <v>3465</v>
      </c>
      <c r="B3466" s="21">
        <v>43278</v>
      </c>
      <c r="C3466" s="43">
        <v>1</v>
      </c>
      <c r="D3466" s="22">
        <v>62254</v>
      </c>
      <c r="E3466" s="25">
        <f t="shared" si="659"/>
        <v>54846</v>
      </c>
      <c r="F3466" s="25">
        <f t="shared" si="660"/>
        <v>56868</v>
      </c>
      <c r="G3466" s="25">
        <f t="shared" si="649"/>
        <v>1.0947105577829359</v>
      </c>
      <c r="H3466" s="25">
        <f t="shared" si="656"/>
        <v>0.99908176007043725</v>
      </c>
      <c r="I3466" s="4">
        <f t="shared" si="650"/>
        <v>62311.21664718508</v>
      </c>
      <c r="J3466" s="25">
        <f t="shared" si="657"/>
        <v>53899.017919522383</v>
      </c>
      <c r="K3466" s="15">
        <f t="shared" si="651"/>
        <v>53849.525689104463</v>
      </c>
      <c r="L3466" s="36">
        <f t="shared" si="652"/>
        <v>8404.4743108955372</v>
      </c>
      <c r="M3466" s="36">
        <f t="shared" si="653"/>
        <v>8404.4743108955372</v>
      </c>
      <c r="N3466" s="36">
        <f t="shared" si="654"/>
        <v>0.13500296062735787</v>
      </c>
      <c r="O3466" s="36">
        <f t="shared" si="655"/>
        <v>70635188.44250302</v>
      </c>
      <c r="P3466" s="35">
        <f t="shared" si="658"/>
        <v>70635188.44250302</v>
      </c>
    </row>
    <row r="3467" spans="1:16" ht="17" x14ac:dyDescent="0.4">
      <c r="A3467" s="1">
        <v>3466</v>
      </c>
      <c r="B3467" s="21">
        <v>43279</v>
      </c>
      <c r="C3467" s="43">
        <v>2</v>
      </c>
      <c r="D3467" s="22">
        <v>50891</v>
      </c>
      <c r="E3467" s="25">
        <f t="shared" si="659"/>
        <v>58890</v>
      </c>
      <c r="F3467" s="25">
        <f t="shared" si="660"/>
        <v>59124.5</v>
      </c>
      <c r="G3467" s="25">
        <f t="shared" si="649"/>
        <v>0.86074300839753404</v>
      </c>
      <c r="H3467" s="25">
        <f t="shared" si="656"/>
        <v>0.99903006100488578</v>
      </c>
      <c r="I3467" s="4">
        <f t="shared" si="650"/>
        <v>50940.409089202687</v>
      </c>
      <c r="J3467" s="25">
        <f t="shared" si="657"/>
        <v>53899.558585585226</v>
      </c>
      <c r="K3467" s="15">
        <f t="shared" si="651"/>
        <v>53847.279301893621</v>
      </c>
      <c r="L3467" s="36">
        <f t="shared" si="652"/>
        <v>-2956.2793018936209</v>
      </c>
      <c r="M3467" s="36">
        <f t="shared" si="653"/>
        <v>2956.2793018936209</v>
      </c>
      <c r="N3467" s="36">
        <f t="shared" si="654"/>
        <v>5.8090414845328661E-2</v>
      </c>
      <c r="O3467" s="36">
        <f t="shared" si="655"/>
        <v>8739587.3108046334</v>
      </c>
      <c r="P3467" s="35">
        <f t="shared" si="658"/>
        <v>8739587.3108046334</v>
      </c>
    </row>
    <row r="3468" spans="1:16" ht="17" x14ac:dyDescent="0.4">
      <c r="A3468" s="1">
        <v>3467</v>
      </c>
      <c r="B3468" s="21">
        <v>43280</v>
      </c>
      <c r="C3468" s="43">
        <v>3</v>
      </c>
      <c r="D3468" s="22">
        <v>63615</v>
      </c>
      <c r="E3468" s="25">
        <f t="shared" si="659"/>
        <v>59359</v>
      </c>
      <c r="F3468" s="25">
        <f t="shared" si="660"/>
        <v>58224.875</v>
      </c>
      <c r="G3468" s="25">
        <f t="shared" si="649"/>
        <v>1.0925742648653174</v>
      </c>
      <c r="H3468" s="25">
        <f t="shared" si="656"/>
        <v>1.0006656594296783</v>
      </c>
      <c r="I3468" s="4">
        <f t="shared" si="650"/>
        <v>63572.68224459394</v>
      </c>
      <c r="J3468" s="25">
        <f t="shared" si="657"/>
        <v>53900.099251648076</v>
      </c>
      <c r="K3468" s="15">
        <f t="shared" si="651"/>
        <v>53935.978360975532</v>
      </c>
      <c r="L3468" s="36">
        <f t="shared" si="652"/>
        <v>9679.0216390244677</v>
      </c>
      <c r="M3468" s="36">
        <f t="shared" si="653"/>
        <v>9679.0216390244677</v>
      </c>
      <c r="N3468" s="36">
        <f t="shared" si="654"/>
        <v>0.15214999039573163</v>
      </c>
      <c r="O3468" s="36">
        <f t="shared" si="655"/>
        <v>93683459.888703898</v>
      </c>
      <c r="P3468" s="35">
        <f t="shared" si="658"/>
        <v>93683459.888703898</v>
      </c>
    </row>
    <row r="3469" spans="1:16" ht="17" x14ac:dyDescent="0.4">
      <c r="A3469" s="1">
        <v>3468</v>
      </c>
      <c r="B3469" s="21">
        <v>43281</v>
      </c>
      <c r="C3469" s="43">
        <v>4</v>
      </c>
      <c r="D3469" s="22">
        <v>60676</v>
      </c>
      <c r="E3469" s="25">
        <f t="shared" si="659"/>
        <v>57090.75</v>
      </c>
      <c r="F3469" s="25">
        <f t="shared" si="660"/>
        <v>56665.625</v>
      </c>
      <c r="G3469" s="25">
        <f t="shared" si="649"/>
        <v>1.0707726244967739</v>
      </c>
      <c r="H3469" s="25">
        <f t="shared" si="656"/>
        <v>1.0012225194949984</v>
      </c>
      <c r="I3469" s="4">
        <f t="shared" si="650"/>
        <v>60601.912979947818</v>
      </c>
      <c r="J3469" s="25">
        <f t="shared" si="657"/>
        <v>53900.63991771092</v>
      </c>
      <c r="K3469" s="15">
        <f t="shared" si="651"/>
        <v>53966.534500803209</v>
      </c>
      <c r="L3469" s="36">
        <f t="shared" si="652"/>
        <v>6709.4654991967909</v>
      </c>
      <c r="M3469" s="36">
        <f t="shared" si="653"/>
        <v>6709.4654991967909</v>
      </c>
      <c r="N3469" s="36">
        <f t="shared" si="654"/>
        <v>0.11057857306343186</v>
      </c>
      <c r="O3469" s="36">
        <f t="shared" si="655"/>
        <v>45016927.284912042</v>
      </c>
      <c r="P3469" s="35">
        <f t="shared" si="658"/>
        <v>45016927.284912042</v>
      </c>
    </row>
    <row r="3470" spans="1:16" ht="17" x14ac:dyDescent="0.4">
      <c r="A3470" s="1">
        <v>3469</v>
      </c>
      <c r="B3470" s="21">
        <v>43282</v>
      </c>
      <c r="C3470" s="43">
        <v>1</v>
      </c>
      <c r="D3470" s="22">
        <v>53181</v>
      </c>
      <c r="E3470" s="25">
        <f t="shared" si="659"/>
        <v>56240.5</v>
      </c>
      <c r="F3470" s="25">
        <f t="shared" si="660"/>
        <v>55213.375</v>
      </c>
      <c r="G3470" s="25">
        <f t="shared" si="649"/>
        <v>0.96319053127978504</v>
      </c>
      <c r="H3470" s="25">
        <f t="shared" si="656"/>
        <v>0.99908176007043725</v>
      </c>
      <c r="I3470" s="4">
        <f t="shared" si="650"/>
        <v>53229.877799241011</v>
      </c>
      <c r="J3470" s="25">
        <f t="shared" si="657"/>
        <v>53901.180583773763</v>
      </c>
      <c r="K3470" s="15">
        <f t="shared" si="651"/>
        <v>53851.686367511167</v>
      </c>
      <c r="L3470" s="36">
        <f t="shared" si="652"/>
        <v>-670.68636751116719</v>
      </c>
      <c r="M3470" s="36">
        <f t="shared" si="653"/>
        <v>670.68636751116719</v>
      </c>
      <c r="N3470" s="36">
        <f t="shared" si="654"/>
        <v>1.2611390675451141E-2</v>
      </c>
      <c r="O3470" s="36">
        <f t="shared" si="655"/>
        <v>449820.20356532442</v>
      </c>
      <c r="P3470" s="35">
        <f t="shared" si="658"/>
        <v>449820.20356532442</v>
      </c>
    </row>
    <row r="3471" spans="1:16" ht="17" x14ac:dyDescent="0.4">
      <c r="A3471" s="1">
        <v>3470</v>
      </c>
      <c r="B3471" s="21">
        <v>43283</v>
      </c>
      <c r="C3471" s="43">
        <v>2</v>
      </c>
      <c r="D3471" s="22">
        <v>47490</v>
      </c>
      <c r="E3471" s="25">
        <f t="shared" si="659"/>
        <v>54186.25</v>
      </c>
      <c r="F3471" s="25">
        <f t="shared" si="660"/>
        <v>53824</v>
      </c>
      <c r="G3471" s="25">
        <f t="shared" si="649"/>
        <v>0.88232015457788349</v>
      </c>
      <c r="H3471" s="25">
        <f t="shared" si="656"/>
        <v>0.99903006100488578</v>
      </c>
      <c r="I3471" s="4">
        <f t="shared" si="650"/>
        <v>47536.107123975467</v>
      </c>
      <c r="J3471" s="25">
        <f t="shared" si="657"/>
        <v>53901.721249836606</v>
      </c>
      <c r="K3471" s="15">
        <f t="shared" si="651"/>
        <v>53849.439868492613</v>
      </c>
      <c r="L3471" s="36">
        <f t="shared" si="652"/>
        <v>-6359.4398684926127</v>
      </c>
      <c r="M3471" s="36">
        <f t="shared" si="653"/>
        <v>6359.4398684926127</v>
      </c>
      <c r="N3471" s="36">
        <f t="shared" si="654"/>
        <v>0.13391113641803776</v>
      </c>
      <c r="O3471" s="36">
        <f t="shared" si="655"/>
        <v>40442475.440973341</v>
      </c>
      <c r="P3471" s="35">
        <f t="shared" si="658"/>
        <v>40442475.440973341</v>
      </c>
    </row>
    <row r="3472" spans="1:16" ht="17" x14ac:dyDescent="0.4">
      <c r="A3472" s="1">
        <v>3471</v>
      </c>
      <c r="B3472" s="21">
        <v>43284</v>
      </c>
      <c r="C3472" s="43">
        <v>3</v>
      </c>
      <c r="D3472" s="22">
        <v>55398</v>
      </c>
      <c r="E3472" s="25">
        <f t="shared" si="659"/>
        <v>53461.75</v>
      </c>
      <c r="F3472" s="25">
        <f t="shared" si="660"/>
        <v>52686.375</v>
      </c>
      <c r="G3472" s="25">
        <f t="shared" si="649"/>
        <v>1.0514672911165364</v>
      </c>
      <c r="H3472" s="25">
        <f t="shared" si="656"/>
        <v>1.0006656594296783</v>
      </c>
      <c r="I3472" s="4">
        <f t="shared" si="650"/>
        <v>55361.148329576594</v>
      </c>
      <c r="J3472" s="25">
        <f t="shared" si="657"/>
        <v>53902.261915899449</v>
      </c>
      <c r="K3472" s="15">
        <f t="shared" si="651"/>
        <v>53938.142464824756</v>
      </c>
      <c r="L3472" s="36">
        <f t="shared" si="652"/>
        <v>1459.8575351752443</v>
      </c>
      <c r="M3472" s="36">
        <f t="shared" si="653"/>
        <v>1459.8575351752443</v>
      </c>
      <c r="N3472" s="36">
        <f t="shared" si="654"/>
        <v>2.6352170388375829E-2</v>
      </c>
      <c r="O3472" s="36">
        <f t="shared" si="655"/>
        <v>2131184.0230079396</v>
      </c>
      <c r="P3472" s="35">
        <f t="shared" si="658"/>
        <v>2131184.0230079396</v>
      </c>
    </row>
    <row r="3473" spans="1:16" ht="17" x14ac:dyDescent="0.4">
      <c r="A3473" s="1">
        <v>3472</v>
      </c>
      <c r="B3473" s="21">
        <v>43285</v>
      </c>
      <c r="C3473" s="43">
        <v>4</v>
      </c>
      <c r="D3473" s="22">
        <v>57778</v>
      </c>
      <c r="E3473" s="25">
        <f t="shared" si="659"/>
        <v>51911</v>
      </c>
      <c r="F3473" s="25">
        <f t="shared" si="660"/>
        <v>53243</v>
      </c>
      <c r="G3473" s="25">
        <f t="shared" si="649"/>
        <v>1.0851755160302763</v>
      </c>
      <c r="H3473" s="25">
        <f t="shared" si="656"/>
        <v>1.0012225194949984</v>
      </c>
      <c r="I3473" s="4">
        <f t="shared" si="650"/>
        <v>57707.451515515604</v>
      </c>
      <c r="J3473" s="25">
        <f t="shared" si="657"/>
        <v>53902.8025819623</v>
      </c>
      <c r="K3473" s="15">
        <f t="shared" si="651"/>
        <v>53968.699808953803</v>
      </c>
      <c r="L3473" s="36">
        <f t="shared" si="652"/>
        <v>3809.3001910461971</v>
      </c>
      <c r="M3473" s="36">
        <f t="shared" si="653"/>
        <v>3809.3001910461971</v>
      </c>
      <c r="N3473" s="36">
        <f t="shared" si="654"/>
        <v>6.592994203756096E-2</v>
      </c>
      <c r="O3473" s="36">
        <f t="shared" si="655"/>
        <v>14510767.945504595</v>
      </c>
      <c r="P3473" s="35">
        <f t="shared" si="658"/>
        <v>14510767.945504595</v>
      </c>
    </row>
    <row r="3474" spans="1:16" ht="17" x14ac:dyDescent="0.4">
      <c r="A3474" s="1">
        <v>3473</v>
      </c>
      <c r="B3474" s="21">
        <v>43286</v>
      </c>
      <c r="C3474" s="43">
        <v>1</v>
      </c>
      <c r="D3474" s="22">
        <v>46978</v>
      </c>
      <c r="E3474" s="25">
        <f t="shared" si="659"/>
        <v>54575</v>
      </c>
      <c r="F3474" s="25">
        <f t="shared" si="660"/>
        <v>54772.125</v>
      </c>
      <c r="G3474" s="25">
        <f t="shared" si="649"/>
        <v>0.85769905768673393</v>
      </c>
      <c r="H3474" s="25">
        <f t="shared" si="656"/>
        <v>0.99908176007043725</v>
      </c>
      <c r="I3474" s="4">
        <f t="shared" si="650"/>
        <v>47021.176722001168</v>
      </c>
      <c r="J3474" s="25">
        <f t="shared" si="657"/>
        <v>53903.343248025143</v>
      </c>
      <c r="K3474" s="15">
        <f t="shared" si="651"/>
        <v>53853.847045917879</v>
      </c>
      <c r="L3474" s="36">
        <f t="shared" si="652"/>
        <v>-6875.8470459178789</v>
      </c>
      <c r="M3474" s="36">
        <f t="shared" si="653"/>
        <v>6875.8470459178789</v>
      </c>
      <c r="N3474" s="36">
        <f t="shared" si="654"/>
        <v>0.14636312839877982</v>
      </c>
      <c r="O3474" s="36">
        <f t="shared" si="655"/>
        <v>47277272.598857619</v>
      </c>
      <c r="P3474" s="35">
        <f t="shared" si="658"/>
        <v>47277272.598857619</v>
      </c>
    </row>
    <row r="3475" spans="1:16" ht="17" x14ac:dyDescent="0.4">
      <c r="A3475" s="1">
        <v>3474</v>
      </c>
      <c r="B3475" s="21">
        <v>43287</v>
      </c>
      <c r="C3475" s="43">
        <v>2</v>
      </c>
      <c r="D3475" s="22">
        <v>58146</v>
      </c>
      <c r="E3475" s="25">
        <f t="shared" si="659"/>
        <v>54969.25</v>
      </c>
      <c r="F3475" s="25">
        <f t="shared" si="660"/>
        <v>54194.75</v>
      </c>
      <c r="G3475" s="25">
        <f t="shared" si="649"/>
        <v>1.0729083536689439</v>
      </c>
      <c r="H3475" s="25">
        <f t="shared" si="656"/>
        <v>0.99903006100488578</v>
      </c>
      <c r="I3475" s="4">
        <f t="shared" si="650"/>
        <v>58202.452828609763</v>
      </c>
      <c r="J3475" s="25">
        <f t="shared" si="657"/>
        <v>53903.883914087986</v>
      </c>
      <c r="K3475" s="15">
        <f t="shared" si="651"/>
        <v>53851.600435091605</v>
      </c>
      <c r="L3475" s="36">
        <f t="shared" si="652"/>
        <v>4294.3995649083954</v>
      </c>
      <c r="M3475" s="36">
        <f t="shared" si="653"/>
        <v>4294.3995649083954</v>
      </c>
      <c r="N3475" s="36">
        <f t="shared" si="654"/>
        <v>7.3855459789295835E-2</v>
      </c>
      <c r="O3475" s="36">
        <f t="shared" si="655"/>
        <v>18441867.623085417</v>
      </c>
      <c r="P3475" s="35">
        <f t="shared" si="658"/>
        <v>18441867.623085417</v>
      </c>
    </row>
    <row r="3476" spans="1:16" ht="17" x14ac:dyDescent="0.4">
      <c r="A3476" s="1">
        <v>3475</v>
      </c>
      <c r="B3476" s="21">
        <v>43288</v>
      </c>
      <c r="C3476" s="43">
        <v>3</v>
      </c>
      <c r="D3476" s="22">
        <v>56975</v>
      </c>
      <c r="E3476" s="25">
        <f t="shared" si="659"/>
        <v>53420.25</v>
      </c>
      <c r="F3476" s="25">
        <f t="shared" si="660"/>
        <v>53406.75</v>
      </c>
      <c r="G3476" s="25">
        <f t="shared" si="649"/>
        <v>1.0668127156211527</v>
      </c>
      <c r="H3476" s="25">
        <f t="shared" si="656"/>
        <v>1.0006656594296783</v>
      </c>
      <c r="I3476" s="4">
        <f t="shared" si="650"/>
        <v>56937.099282963762</v>
      </c>
      <c r="J3476" s="25">
        <f t="shared" si="657"/>
        <v>53904.42458015083</v>
      </c>
      <c r="K3476" s="15">
        <f t="shared" si="651"/>
        <v>53940.306568673994</v>
      </c>
      <c r="L3476" s="36">
        <f t="shared" si="652"/>
        <v>3034.6934313260062</v>
      </c>
      <c r="M3476" s="36">
        <f t="shared" si="653"/>
        <v>3034.6934313260062</v>
      </c>
      <c r="N3476" s="36">
        <f t="shared" si="654"/>
        <v>5.3263596863993089E-2</v>
      </c>
      <c r="O3476" s="36">
        <f t="shared" si="655"/>
        <v>9209364.2221332099</v>
      </c>
      <c r="P3476" s="35">
        <f t="shared" si="658"/>
        <v>9209364.2221332099</v>
      </c>
    </row>
    <row r="3477" spans="1:16" ht="17" x14ac:dyDescent="0.4">
      <c r="A3477" s="1">
        <v>3476</v>
      </c>
      <c r="B3477" s="21">
        <v>43289</v>
      </c>
      <c r="C3477" s="43">
        <v>4</v>
      </c>
      <c r="D3477" s="22">
        <v>51582</v>
      </c>
      <c r="E3477" s="25">
        <f t="shared" si="659"/>
        <v>53393.25</v>
      </c>
      <c r="F3477" s="25">
        <f t="shared" si="660"/>
        <v>53256.75</v>
      </c>
      <c r="G3477" s="25">
        <f t="shared" si="649"/>
        <v>0.96855328197834079</v>
      </c>
      <c r="H3477" s="25">
        <f t="shared" si="656"/>
        <v>1.0012225194949984</v>
      </c>
      <c r="I3477" s="4">
        <f t="shared" si="650"/>
        <v>51519.016997357576</v>
      </c>
      <c r="J3477" s="25">
        <f t="shared" si="657"/>
        <v>53904.965246213673</v>
      </c>
      <c r="K3477" s="15">
        <f t="shared" si="651"/>
        <v>53970.865117104382</v>
      </c>
      <c r="L3477" s="36">
        <f t="shared" si="652"/>
        <v>-2388.8651171043821</v>
      </c>
      <c r="M3477" s="36">
        <f t="shared" si="653"/>
        <v>2388.8651171043821</v>
      </c>
      <c r="N3477" s="36">
        <f t="shared" si="654"/>
        <v>4.6311990948477801E-2</v>
      </c>
      <c r="O3477" s="36">
        <f t="shared" si="655"/>
        <v>5706676.5477181328</v>
      </c>
      <c r="P3477" s="35">
        <f t="shared" si="658"/>
        <v>5706676.5477181328</v>
      </c>
    </row>
    <row r="3478" spans="1:16" ht="17" x14ac:dyDescent="0.4">
      <c r="A3478" s="1">
        <v>3477</v>
      </c>
      <c r="B3478" s="21">
        <v>43290</v>
      </c>
      <c r="C3478" s="43">
        <v>1</v>
      </c>
      <c r="D3478" s="22">
        <v>46870</v>
      </c>
      <c r="E3478" s="25">
        <f t="shared" si="659"/>
        <v>53120.25</v>
      </c>
      <c r="F3478" s="25">
        <f t="shared" si="660"/>
        <v>53332.875</v>
      </c>
      <c r="G3478" s="25">
        <f t="shared" si="649"/>
        <v>0.87882005235982497</v>
      </c>
      <c r="H3478" s="25">
        <f t="shared" si="656"/>
        <v>0.99908176007043725</v>
      </c>
      <c r="I3478" s="4">
        <f t="shared" si="650"/>
        <v>46913.077460943307</v>
      </c>
      <c r="J3478" s="25">
        <f t="shared" si="657"/>
        <v>53905.505912276516</v>
      </c>
      <c r="K3478" s="15">
        <f t="shared" si="651"/>
        <v>53856.007724324583</v>
      </c>
      <c r="L3478" s="36">
        <f t="shared" si="652"/>
        <v>-6986.0077243245833</v>
      </c>
      <c r="M3478" s="36">
        <f t="shared" si="653"/>
        <v>6986.0077243245833</v>
      </c>
      <c r="N3478" s="36">
        <f t="shared" si="654"/>
        <v>0.14905073019681211</v>
      </c>
      <c r="O3478" s="36">
        <f t="shared" si="655"/>
        <v>48804303.924322739</v>
      </c>
      <c r="P3478" s="35">
        <f t="shared" si="658"/>
        <v>48804303.924322739</v>
      </c>
    </row>
    <row r="3479" spans="1:16" ht="17" x14ac:dyDescent="0.4">
      <c r="A3479" s="1">
        <v>3478</v>
      </c>
      <c r="B3479" s="21">
        <v>43291</v>
      </c>
      <c r="C3479" s="43">
        <v>2</v>
      </c>
      <c r="D3479" s="22">
        <v>57054</v>
      </c>
      <c r="E3479" s="25">
        <f t="shared" si="659"/>
        <v>53545.5</v>
      </c>
      <c r="F3479" s="25">
        <f t="shared" si="660"/>
        <v>52967</v>
      </c>
      <c r="G3479" s="25">
        <f t="shared" si="649"/>
        <v>1.0771612513451772</v>
      </c>
      <c r="H3479" s="25">
        <f t="shared" si="656"/>
        <v>0.99903006100488578</v>
      </c>
      <c r="I3479" s="4">
        <f t="shared" si="650"/>
        <v>57109.392626896115</v>
      </c>
      <c r="J3479" s="25">
        <f t="shared" si="657"/>
        <v>53906.046578339367</v>
      </c>
      <c r="K3479" s="15">
        <f t="shared" si="651"/>
        <v>53853.761001690589</v>
      </c>
      <c r="L3479" s="36">
        <f t="shared" si="652"/>
        <v>3200.2389983094108</v>
      </c>
      <c r="M3479" s="36">
        <f t="shared" si="653"/>
        <v>3200.2389983094108</v>
      </c>
      <c r="N3479" s="36">
        <f t="shared" si="654"/>
        <v>5.6091404604574804E-2</v>
      </c>
      <c r="O3479" s="36">
        <f t="shared" si="655"/>
        <v>10241529.646300422</v>
      </c>
      <c r="P3479" s="35">
        <f t="shared" si="658"/>
        <v>10241529.646300422</v>
      </c>
    </row>
    <row r="3480" spans="1:16" ht="17" x14ac:dyDescent="0.4">
      <c r="A3480" s="1">
        <v>3479</v>
      </c>
      <c r="B3480" s="21">
        <v>43292</v>
      </c>
      <c r="C3480" s="43">
        <v>3</v>
      </c>
      <c r="D3480" s="22">
        <v>58676</v>
      </c>
      <c r="E3480" s="25">
        <f t="shared" si="659"/>
        <v>52388.5</v>
      </c>
      <c r="F3480" s="25">
        <f t="shared" si="660"/>
        <v>53884.5</v>
      </c>
      <c r="G3480" s="25">
        <f t="shared" si="649"/>
        <v>1.0889216750642579</v>
      </c>
      <c r="H3480" s="25">
        <f t="shared" si="656"/>
        <v>1.0006656594296783</v>
      </c>
      <c r="I3480" s="4">
        <f t="shared" si="650"/>
        <v>58636.967749489806</v>
      </c>
      <c r="J3480" s="25">
        <f t="shared" si="657"/>
        <v>53906.58724440221</v>
      </c>
      <c r="K3480" s="15">
        <f t="shared" si="651"/>
        <v>53942.470672523224</v>
      </c>
      <c r="L3480" s="36">
        <f t="shared" si="652"/>
        <v>4733.5293274767755</v>
      </c>
      <c r="M3480" s="36">
        <f t="shared" si="653"/>
        <v>4733.5293274767755</v>
      </c>
      <c r="N3480" s="36">
        <f t="shared" si="654"/>
        <v>8.0672324757597239E-2</v>
      </c>
      <c r="O3480" s="36">
        <f t="shared" si="655"/>
        <v>22406299.894082736</v>
      </c>
      <c r="P3480" s="35">
        <f t="shared" si="658"/>
        <v>22406299.894082736</v>
      </c>
    </row>
    <row r="3481" spans="1:16" ht="17" x14ac:dyDescent="0.4">
      <c r="A3481" s="1">
        <v>3480</v>
      </c>
      <c r="B3481" s="21">
        <v>43293</v>
      </c>
      <c r="C3481" s="43">
        <v>4</v>
      </c>
      <c r="D3481" s="22">
        <v>46954</v>
      </c>
      <c r="E3481" s="25">
        <f t="shared" si="659"/>
        <v>55380.5</v>
      </c>
      <c r="F3481" s="25">
        <f t="shared" si="660"/>
        <v>55767.875</v>
      </c>
      <c r="G3481" s="25">
        <f t="shared" si="649"/>
        <v>0.84195426130186957</v>
      </c>
      <c r="H3481" s="25">
        <f t="shared" si="656"/>
        <v>1.0012225194949984</v>
      </c>
      <c r="I3481" s="4">
        <f t="shared" si="650"/>
        <v>46896.667909230498</v>
      </c>
      <c r="J3481" s="25">
        <f t="shared" si="657"/>
        <v>53907.127910465053</v>
      </c>
      <c r="K3481" s="15">
        <f t="shared" si="651"/>
        <v>53973.030425254969</v>
      </c>
      <c r="L3481" s="36">
        <f t="shared" si="652"/>
        <v>-7019.0304252549686</v>
      </c>
      <c r="M3481" s="36">
        <f t="shared" si="653"/>
        <v>7019.0304252549686</v>
      </c>
      <c r="N3481" s="36">
        <f t="shared" si="654"/>
        <v>0.14948737967489392</v>
      </c>
      <c r="O3481" s="36">
        <f t="shared" si="655"/>
        <v>49266788.110654943</v>
      </c>
      <c r="P3481" s="35">
        <f t="shared" si="658"/>
        <v>49266788.110654943</v>
      </c>
    </row>
    <row r="3482" spans="1:16" ht="17" x14ac:dyDescent="0.4">
      <c r="A3482" s="1">
        <v>3481</v>
      </c>
      <c r="B3482" s="21">
        <v>43294</v>
      </c>
      <c r="C3482" s="43">
        <v>1</v>
      </c>
      <c r="D3482" s="22">
        <v>58838</v>
      </c>
      <c r="E3482" s="25">
        <f t="shared" si="659"/>
        <v>56155.25</v>
      </c>
      <c r="F3482" s="25">
        <f t="shared" si="660"/>
        <v>55379.25</v>
      </c>
      <c r="G3482" s="25">
        <f t="shared" si="649"/>
        <v>1.0624557031740227</v>
      </c>
      <c r="H3482" s="25">
        <f t="shared" si="656"/>
        <v>0.99908176007043725</v>
      </c>
      <c r="I3482" s="4">
        <f t="shared" si="650"/>
        <v>58892.077056688337</v>
      </c>
      <c r="J3482" s="25">
        <f t="shared" si="657"/>
        <v>53907.668576527896</v>
      </c>
      <c r="K3482" s="15">
        <f t="shared" si="651"/>
        <v>53858.168402731295</v>
      </c>
      <c r="L3482" s="36">
        <f t="shared" si="652"/>
        <v>4979.8315972687051</v>
      </c>
      <c r="M3482" s="36">
        <f t="shared" si="653"/>
        <v>4979.8315972687051</v>
      </c>
      <c r="N3482" s="36">
        <f t="shared" si="654"/>
        <v>8.4636316619679547E-2</v>
      </c>
      <c r="O3482" s="36">
        <f t="shared" si="655"/>
        <v>24798722.737155784</v>
      </c>
      <c r="P3482" s="35">
        <f t="shared" si="658"/>
        <v>24798722.737155784</v>
      </c>
    </row>
    <row r="3483" spans="1:16" ht="17" x14ac:dyDescent="0.4">
      <c r="A3483" s="1">
        <v>3482</v>
      </c>
      <c r="B3483" s="21">
        <v>43295</v>
      </c>
      <c r="C3483" s="43">
        <v>2</v>
      </c>
      <c r="D3483" s="22">
        <v>60153</v>
      </c>
      <c r="E3483" s="25">
        <f t="shared" si="659"/>
        <v>54603.25</v>
      </c>
      <c r="F3483" s="25">
        <f t="shared" si="660"/>
        <v>54574.25</v>
      </c>
      <c r="G3483" s="25">
        <f t="shared" si="649"/>
        <v>1.1022231180455984</v>
      </c>
      <c r="H3483" s="25">
        <f t="shared" si="656"/>
        <v>0.99903006100488578</v>
      </c>
      <c r="I3483" s="4">
        <f t="shared" si="650"/>
        <v>60211.401386154903</v>
      </c>
      <c r="J3483" s="25">
        <f t="shared" si="657"/>
        <v>53908.209242590739</v>
      </c>
      <c r="K3483" s="15">
        <f t="shared" si="651"/>
        <v>53855.921568289574</v>
      </c>
      <c r="L3483" s="36">
        <f t="shared" si="652"/>
        <v>6297.0784317104262</v>
      </c>
      <c r="M3483" s="36">
        <f t="shared" si="653"/>
        <v>6297.0784317104262</v>
      </c>
      <c r="N3483" s="36">
        <f t="shared" si="654"/>
        <v>0.10468436207189045</v>
      </c>
      <c r="O3483" s="36">
        <f t="shared" si="655"/>
        <v>39653196.775112644</v>
      </c>
      <c r="P3483" s="35">
        <f t="shared" si="658"/>
        <v>39653196.775112644</v>
      </c>
    </row>
    <row r="3484" spans="1:16" ht="17" x14ac:dyDescent="0.4">
      <c r="A3484" s="1">
        <v>3483</v>
      </c>
      <c r="B3484" s="21">
        <v>43296</v>
      </c>
      <c r="C3484" s="43">
        <v>3</v>
      </c>
      <c r="D3484" s="22">
        <v>52468</v>
      </c>
      <c r="E3484" s="25">
        <f t="shared" si="659"/>
        <v>54545.25</v>
      </c>
      <c r="F3484" s="25">
        <f t="shared" si="660"/>
        <v>54267.5</v>
      </c>
      <c r="G3484" s="25">
        <f t="shared" si="649"/>
        <v>0.96684018980052522</v>
      </c>
      <c r="H3484" s="25">
        <f t="shared" si="656"/>
        <v>1.0006656594296783</v>
      </c>
      <c r="I3484" s="4">
        <f t="shared" si="650"/>
        <v>52433.097414278942</v>
      </c>
      <c r="J3484" s="25">
        <f t="shared" si="657"/>
        <v>53908.74990865359</v>
      </c>
      <c r="K3484" s="15">
        <f t="shared" si="651"/>
        <v>53944.634776372455</v>
      </c>
      <c r="L3484" s="36">
        <f t="shared" si="652"/>
        <v>-1476.6347763724552</v>
      </c>
      <c r="M3484" s="36">
        <f t="shared" si="653"/>
        <v>1476.6347763724552</v>
      </c>
      <c r="N3484" s="36">
        <f t="shared" si="654"/>
        <v>2.814353084494273E-2</v>
      </c>
      <c r="O3484" s="36">
        <f t="shared" si="655"/>
        <v>2180450.2627925309</v>
      </c>
      <c r="P3484" s="35">
        <f t="shared" si="658"/>
        <v>2180450.2627925309</v>
      </c>
    </row>
    <row r="3485" spans="1:16" ht="17" x14ac:dyDescent="0.4">
      <c r="A3485" s="1">
        <v>3484</v>
      </c>
      <c r="B3485" s="21">
        <v>43297</v>
      </c>
      <c r="C3485" s="43">
        <v>4</v>
      </c>
      <c r="D3485" s="22">
        <v>46722</v>
      </c>
      <c r="E3485" s="25">
        <f t="shared" si="659"/>
        <v>53989.75</v>
      </c>
      <c r="F3485" s="25">
        <f t="shared" si="660"/>
        <v>53952.875</v>
      </c>
      <c r="G3485" s="25">
        <f t="shared" si="649"/>
        <v>0.86597794834844299</v>
      </c>
      <c r="H3485" s="25">
        <f t="shared" si="656"/>
        <v>1.0012225194949984</v>
      </c>
      <c r="I3485" s="4">
        <f t="shared" si="650"/>
        <v>46664.951187440209</v>
      </c>
      <c r="J3485" s="25">
        <f t="shared" si="657"/>
        <v>53909.290574716433</v>
      </c>
      <c r="K3485" s="15">
        <f t="shared" si="651"/>
        <v>53975.195733405555</v>
      </c>
      <c r="L3485" s="36">
        <f t="shared" si="652"/>
        <v>-7253.1957334055551</v>
      </c>
      <c r="M3485" s="36">
        <f t="shared" si="653"/>
        <v>7253.1957334055551</v>
      </c>
      <c r="N3485" s="36">
        <f t="shared" si="654"/>
        <v>0.15524155073424842</v>
      </c>
      <c r="O3485" s="36">
        <f t="shared" si="655"/>
        <v>52608848.347092547</v>
      </c>
      <c r="P3485" s="35">
        <f t="shared" si="658"/>
        <v>52608848.347092547</v>
      </c>
    </row>
    <row r="3486" spans="1:16" ht="17" x14ac:dyDescent="0.4">
      <c r="A3486" s="1">
        <v>3485</v>
      </c>
      <c r="B3486" s="21">
        <v>43298</v>
      </c>
      <c r="C3486" s="43">
        <v>1</v>
      </c>
      <c r="D3486" s="22">
        <v>56616</v>
      </c>
      <c r="E3486" s="25">
        <f t="shared" si="659"/>
        <v>53916</v>
      </c>
      <c r="F3486" s="25">
        <f t="shared" si="660"/>
        <v>53476.875</v>
      </c>
      <c r="G3486" s="25">
        <f t="shared" si="649"/>
        <v>1.0587006065705971</v>
      </c>
      <c r="H3486" s="25">
        <f t="shared" si="656"/>
        <v>0.99908176007043725</v>
      </c>
      <c r="I3486" s="4">
        <f t="shared" si="650"/>
        <v>56668.034852331264</v>
      </c>
      <c r="J3486" s="25">
        <f t="shared" si="657"/>
        <v>53909.831240779276</v>
      </c>
      <c r="K3486" s="15">
        <f t="shared" si="651"/>
        <v>53860.329081138007</v>
      </c>
      <c r="L3486" s="36">
        <f t="shared" si="652"/>
        <v>2755.6709188619934</v>
      </c>
      <c r="M3486" s="36">
        <f t="shared" si="653"/>
        <v>2755.6709188619934</v>
      </c>
      <c r="N3486" s="36">
        <f t="shared" si="654"/>
        <v>4.8673006197223284E-2</v>
      </c>
      <c r="O3486" s="36">
        <f t="shared" si="655"/>
        <v>7593722.2130617034</v>
      </c>
      <c r="P3486" s="35">
        <f t="shared" si="658"/>
        <v>7593722.2130617034</v>
      </c>
    </row>
    <row r="3487" spans="1:16" ht="17" x14ac:dyDescent="0.4">
      <c r="A3487" s="1">
        <v>3486</v>
      </c>
      <c r="B3487" s="21">
        <v>43299</v>
      </c>
      <c r="C3487" s="43">
        <v>2</v>
      </c>
      <c r="D3487" s="22">
        <v>59858</v>
      </c>
      <c r="E3487" s="25">
        <f t="shared" si="659"/>
        <v>53037.75</v>
      </c>
      <c r="F3487" s="25">
        <f t="shared" si="660"/>
        <v>54893.5</v>
      </c>
      <c r="G3487" s="25">
        <f t="shared" si="649"/>
        <v>1.0904387586872764</v>
      </c>
      <c r="H3487" s="25">
        <f t="shared" si="656"/>
        <v>0.99903006100488578</v>
      </c>
      <c r="I3487" s="4">
        <f t="shared" si="650"/>
        <v>59916.114976351309</v>
      </c>
      <c r="J3487" s="25">
        <f t="shared" si="657"/>
        <v>53910.37190684212</v>
      </c>
      <c r="K3487" s="15">
        <f t="shared" si="651"/>
        <v>53858.082134888566</v>
      </c>
      <c r="L3487" s="36">
        <f t="shared" si="652"/>
        <v>5999.9178651114344</v>
      </c>
      <c r="M3487" s="36">
        <f t="shared" si="653"/>
        <v>5999.9178651114344</v>
      </c>
      <c r="N3487" s="36">
        <f t="shared" si="654"/>
        <v>0.10023585594425866</v>
      </c>
      <c r="O3487" s="36">
        <f t="shared" si="655"/>
        <v>35999014.388083354</v>
      </c>
      <c r="P3487" s="35">
        <f t="shared" si="658"/>
        <v>35999014.388083354</v>
      </c>
    </row>
    <row r="3488" spans="1:16" ht="17" x14ac:dyDescent="0.4">
      <c r="A3488" s="1">
        <v>3487</v>
      </c>
      <c r="B3488" s="21">
        <v>43300</v>
      </c>
      <c r="C3488" s="43">
        <v>3</v>
      </c>
      <c r="D3488" s="22">
        <v>48955</v>
      </c>
      <c r="E3488" s="25">
        <f t="shared" si="659"/>
        <v>56749.25</v>
      </c>
      <c r="F3488" s="25">
        <f t="shared" si="660"/>
        <v>57274</v>
      </c>
      <c r="G3488" s="25">
        <f t="shared" si="649"/>
        <v>0.85475084680657887</v>
      </c>
      <c r="H3488" s="25">
        <f t="shared" si="656"/>
        <v>1.0006656594296783</v>
      </c>
      <c r="I3488" s="4">
        <f t="shared" si="650"/>
        <v>48922.434320271896</v>
      </c>
      <c r="J3488" s="25">
        <f t="shared" si="657"/>
        <v>53910.912572904963</v>
      </c>
      <c r="K3488" s="15">
        <f t="shared" si="651"/>
        <v>53946.798880221679</v>
      </c>
      <c r="L3488" s="36">
        <f t="shared" si="652"/>
        <v>-4991.7988802216787</v>
      </c>
      <c r="M3488" s="36">
        <f t="shared" si="653"/>
        <v>4991.7988802216787</v>
      </c>
      <c r="N3488" s="36">
        <f t="shared" si="654"/>
        <v>0.10196708978085341</v>
      </c>
      <c r="O3488" s="36">
        <f t="shared" si="655"/>
        <v>24918056.060582407</v>
      </c>
      <c r="P3488" s="35">
        <f t="shared" si="658"/>
        <v>24918056.060582407</v>
      </c>
    </row>
    <row r="3489" spans="1:16" ht="17" x14ac:dyDescent="0.4">
      <c r="A3489" s="1">
        <v>3488</v>
      </c>
      <c r="B3489" s="21">
        <v>43301</v>
      </c>
      <c r="C3489" s="43">
        <v>4</v>
      </c>
      <c r="D3489" s="22">
        <v>61568</v>
      </c>
      <c r="E3489" s="25">
        <f t="shared" si="659"/>
        <v>57798.75</v>
      </c>
      <c r="F3489" s="25">
        <f t="shared" si="660"/>
        <v>57021</v>
      </c>
      <c r="G3489" s="25">
        <f t="shared" si="649"/>
        <v>1.0797425509899861</v>
      </c>
      <c r="H3489" s="25">
        <f t="shared" si="656"/>
        <v>1.0012225194949984</v>
      </c>
      <c r="I3489" s="4">
        <f t="shared" si="650"/>
        <v>61492.82382407257</v>
      </c>
      <c r="J3489" s="25">
        <f t="shared" si="657"/>
        <v>53911.453238967806</v>
      </c>
      <c r="K3489" s="15">
        <f t="shared" si="651"/>
        <v>53977.361041556142</v>
      </c>
      <c r="L3489" s="36">
        <f t="shared" si="652"/>
        <v>7590.6389584438584</v>
      </c>
      <c r="M3489" s="36">
        <f t="shared" si="653"/>
        <v>7590.6389584438584</v>
      </c>
      <c r="N3489" s="36">
        <f t="shared" si="654"/>
        <v>0.12328870449655435</v>
      </c>
      <c r="O3489" s="36">
        <f t="shared" si="655"/>
        <v>57617799.797445662</v>
      </c>
      <c r="P3489" s="35">
        <f t="shared" si="658"/>
        <v>57617799.797445662</v>
      </c>
    </row>
    <row r="3490" spans="1:16" ht="17" x14ac:dyDescent="0.4">
      <c r="A3490" s="1">
        <v>3489</v>
      </c>
      <c r="B3490" s="21">
        <v>43302</v>
      </c>
      <c r="C3490" s="43">
        <v>1</v>
      </c>
      <c r="D3490" s="22">
        <v>60814</v>
      </c>
      <c r="E3490" s="25">
        <f t="shared" si="659"/>
        <v>56243.25</v>
      </c>
      <c r="F3490" s="25">
        <f t="shared" si="660"/>
        <v>56203.375</v>
      </c>
      <c r="G3490" s="25">
        <f t="shared" si="649"/>
        <v>1.0820346642883991</v>
      </c>
      <c r="H3490" s="25">
        <f t="shared" si="656"/>
        <v>0.99908176007043725</v>
      </c>
      <c r="I3490" s="4">
        <f t="shared" si="650"/>
        <v>60869.893166413618</v>
      </c>
      <c r="J3490" s="25">
        <f t="shared" si="657"/>
        <v>53911.993905030657</v>
      </c>
      <c r="K3490" s="15">
        <f t="shared" si="651"/>
        <v>53862.489759544711</v>
      </c>
      <c r="L3490" s="36">
        <f t="shared" si="652"/>
        <v>6951.510240455289</v>
      </c>
      <c r="M3490" s="36">
        <f t="shared" si="653"/>
        <v>6951.510240455289</v>
      </c>
      <c r="N3490" s="36">
        <f t="shared" si="654"/>
        <v>0.11430772914880273</v>
      </c>
      <c r="O3490" s="36">
        <f t="shared" si="655"/>
        <v>48323494.623154752</v>
      </c>
      <c r="P3490" s="35">
        <f t="shared" si="658"/>
        <v>48323494.623154752</v>
      </c>
    </row>
    <row r="3491" spans="1:16" ht="17" x14ac:dyDescent="0.4">
      <c r="A3491" s="1">
        <v>3490</v>
      </c>
      <c r="B3491" s="21">
        <v>43303</v>
      </c>
      <c r="C3491" s="43">
        <v>2</v>
      </c>
      <c r="D3491" s="22">
        <v>53636</v>
      </c>
      <c r="E3491" s="25">
        <f t="shared" si="659"/>
        <v>56163.5</v>
      </c>
      <c r="F3491" s="25">
        <f t="shared" si="660"/>
        <v>55745.75</v>
      </c>
      <c r="G3491" s="25">
        <f t="shared" si="649"/>
        <v>0.96215406555656713</v>
      </c>
      <c r="H3491" s="25">
        <f t="shared" si="656"/>
        <v>0.99903006100488578</v>
      </c>
      <c r="I3491" s="4">
        <f t="shared" si="650"/>
        <v>53688.074156697163</v>
      </c>
      <c r="J3491" s="25">
        <f t="shared" si="657"/>
        <v>53912.5345710935</v>
      </c>
      <c r="K3491" s="15">
        <f t="shared" si="651"/>
        <v>53860.24270148755</v>
      </c>
      <c r="L3491" s="36">
        <f t="shared" si="652"/>
        <v>-224.24270148755022</v>
      </c>
      <c r="M3491" s="36">
        <f t="shared" si="653"/>
        <v>224.24270148755022</v>
      </c>
      <c r="N3491" s="36">
        <f t="shared" si="654"/>
        <v>4.1808244740016076E-3</v>
      </c>
      <c r="O3491" s="36">
        <f t="shared" si="655"/>
        <v>50284.78917043456</v>
      </c>
      <c r="P3491" s="35">
        <f t="shared" si="658"/>
        <v>50284.78917043456</v>
      </c>
    </row>
    <row r="3492" spans="1:16" ht="17" x14ac:dyDescent="0.4">
      <c r="A3492" s="1">
        <v>3491</v>
      </c>
      <c r="B3492" s="21">
        <v>43304</v>
      </c>
      <c r="C3492" s="43">
        <v>3</v>
      </c>
      <c r="D3492" s="22">
        <v>48636</v>
      </c>
      <c r="E3492" s="25">
        <f t="shared" si="659"/>
        <v>55328</v>
      </c>
      <c r="F3492" s="25">
        <f t="shared" si="660"/>
        <v>55123.75</v>
      </c>
      <c r="G3492" s="25">
        <f t="shared" si="649"/>
        <v>0.88230572121816819</v>
      </c>
      <c r="H3492" s="25">
        <f t="shared" si="656"/>
        <v>1.0006656594296783</v>
      </c>
      <c r="I3492" s="4">
        <f t="shared" si="650"/>
        <v>48603.6465243743</v>
      </c>
      <c r="J3492" s="25">
        <f t="shared" si="657"/>
        <v>53913.075237156343</v>
      </c>
      <c r="K3492" s="15">
        <f t="shared" si="651"/>
        <v>53948.962984070917</v>
      </c>
      <c r="L3492" s="36">
        <f t="shared" si="652"/>
        <v>-5312.9629840709167</v>
      </c>
      <c r="M3492" s="36">
        <f t="shared" si="653"/>
        <v>5312.9629840709167</v>
      </c>
      <c r="N3492" s="36">
        <f t="shared" si="654"/>
        <v>0.10923930800376093</v>
      </c>
      <c r="O3492" s="36">
        <f t="shared" si="655"/>
        <v>28227575.670107741</v>
      </c>
      <c r="P3492" s="35">
        <f t="shared" si="658"/>
        <v>28227575.670107741</v>
      </c>
    </row>
    <row r="3493" spans="1:16" ht="17" x14ac:dyDescent="0.4">
      <c r="A3493" s="1">
        <v>3492</v>
      </c>
      <c r="B3493" s="21">
        <v>43305</v>
      </c>
      <c r="C3493" s="43">
        <v>4</v>
      </c>
      <c r="D3493" s="22">
        <v>58226</v>
      </c>
      <c r="E3493" s="25">
        <f t="shared" si="659"/>
        <v>54919.5</v>
      </c>
      <c r="F3493" s="25">
        <f t="shared" si="660"/>
        <v>54086.25</v>
      </c>
      <c r="G3493" s="25">
        <f t="shared" si="649"/>
        <v>1.0765397859899697</v>
      </c>
      <c r="H3493" s="25">
        <f t="shared" si="656"/>
        <v>1.0012225194949984</v>
      </c>
      <c r="I3493" s="4">
        <f t="shared" si="650"/>
        <v>58154.904495524454</v>
      </c>
      <c r="J3493" s="25">
        <f t="shared" si="657"/>
        <v>53913.615903219186</v>
      </c>
      <c r="K3493" s="15">
        <f t="shared" si="651"/>
        <v>53979.526349706728</v>
      </c>
      <c r="L3493" s="36">
        <f t="shared" si="652"/>
        <v>4246.4736502932719</v>
      </c>
      <c r="M3493" s="36">
        <f t="shared" si="653"/>
        <v>4246.4736502932719</v>
      </c>
      <c r="N3493" s="36">
        <f t="shared" si="654"/>
        <v>7.2930883974397551E-2</v>
      </c>
      <c r="O3493" s="36">
        <f t="shared" si="655"/>
        <v>18032538.462635066</v>
      </c>
      <c r="P3493" s="35">
        <f t="shared" si="658"/>
        <v>18032538.462635066</v>
      </c>
    </row>
    <row r="3494" spans="1:16" ht="17" x14ac:dyDescent="0.4">
      <c r="A3494" s="1">
        <v>3493</v>
      </c>
      <c r="B3494" s="21">
        <v>43306</v>
      </c>
      <c r="C3494" s="43">
        <v>1</v>
      </c>
      <c r="D3494" s="22">
        <v>59180</v>
      </c>
      <c r="E3494" s="25">
        <f t="shared" si="659"/>
        <v>53253</v>
      </c>
      <c r="F3494" s="25">
        <f t="shared" si="660"/>
        <v>54628</v>
      </c>
      <c r="G3494" s="25">
        <f t="shared" si="649"/>
        <v>1.083327231456396</v>
      </c>
      <c r="H3494" s="25">
        <f t="shared" si="656"/>
        <v>0.99908176007043725</v>
      </c>
      <c r="I3494" s="4">
        <f t="shared" si="650"/>
        <v>59234.391383371556</v>
      </c>
      <c r="J3494" s="25">
        <f t="shared" si="657"/>
        <v>53914.15656928203</v>
      </c>
      <c r="K3494" s="15">
        <f t="shared" si="651"/>
        <v>53864.650437951415</v>
      </c>
      <c r="L3494" s="36">
        <f t="shared" si="652"/>
        <v>5315.3495620485846</v>
      </c>
      <c r="M3494" s="36">
        <f t="shared" si="653"/>
        <v>5315.3495620485846</v>
      </c>
      <c r="N3494" s="36">
        <f t="shared" si="654"/>
        <v>8.9816653633805074E-2</v>
      </c>
      <c r="O3494" s="36">
        <f t="shared" si="655"/>
        <v>28252940.966770079</v>
      </c>
      <c r="P3494" s="35">
        <f t="shared" si="658"/>
        <v>28252940.966770079</v>
      </c>
    </row>
    <row r="3495" spans="1:16" ht="17" x14ac:dyDescent="0.4">
      <c r="A3495" s="1">
        <v>3494</v>
      </c>
      <c r="B3495" s="21">
        <v>43307</v>
      </c>
      <c r="C3495" s="43">
        <v>2</v>
      </c>
      <c r="D3495" s="22">
        <v>46970</v>
      </c>
      <c r="E3495" s="25">
        <f t="shared" si="659"/>
        <v>56003</v>
      </c>
      <c r="F3495" s="25">
        <f t="shared" si="660"/>
        <v>56018.5</v>
      </c>
      <c r="G3495" s="25">
        <f t="shared" si="649"/>
        <v>0.83847300445388573</v>
      </c>
      <c r="H3495" s="25">
        <f t="shared" si="656"/>
        <v>0.99903006100488578</v>
      </c>
      <c r="I3495" s="4">
        <f t="shared" si="650"/>
        <v>47015.602266016591</v>
      </c>
      <c r="J3495" s="25">
        <f t="shared" si="657"/>
        <v>53914.697235344873</v>
      </c>
      <c r="K3495" s="15">
        <f t="shared" si="651"/>
        <v>53862.403268086535</v>
      </c>
      <c r="L3495" s="36">
        <f t="shared" si="652"/>
        <v>-6892.4032680865348</v>
      </c>
      <c r="M3495" s="36">
        <f t="shared" si="653"/>
        <v>6892.4032680865348</v>
      </c>
      <c r="N3495" s="36">
        <f t="shared" si="654"/>
        <v>0.14674054222027963</v>
      </c>
      <c r="O3495" s="36">
        <f t="shared" si="655"/>
        <v>47505222.809929945</v>
      </c>
      <c r="P3495" s="35">
        <f t="shared" si="658"/>
        <v>47505222.809929945</v>
      </c>
    </row>
    <row r="3496" spans="1:16" ht="17" x14ac:dyDescent="0.4">
      <c r="A3496" s="1">
        <v>3495</v>
      </c>
      <c r="B3496" s="21">
        <v>43308</v>
      </c>
      <c r="C3496" s="43">
        <v>3</v>
      </c>
      <c r="D3496" s="22">
        <v>59636</v>
      </c>
      <c r="E3496" s="25">
        <f t="shared" si="659"/>
        <v>56034</v>
      </c>
      <c r="F3496" s="25">
        <f t="shared" si="660"/>
        <v>55095</v>
      </c>
      <c r="G3496" s="25">
        <f t="shared" si="649"/>
        <v>1.0824212723477629</v>
      </c>
      <c r="H3496" s="25">
        <f t="shared" si="656"/>
        <v>1.0006656594296783</v>
      </c>
      <c r="I3496" s="4">
        <f t="shared" si="650"/>
        <v>59596.329141532726</v>
      </c>
      <c r="J3496" s="25">
        <f t="shared" si="657"/>
        <v>53915.237901407723</v>
      </c>
      <c r="K3496" s="15">
        <f t="shared" si="651"/>
        <v>53951.127087920147</v>
      </c>
      <c r="L3496" s="36">
        <f t="shared" si="652"/>
        <v>5684.8729120798525</v>
      </c>
      <c r="M3496" s="36">
        <f t="shared" si="653"/>
        <v>5684.8729120798525</v>
      </c>
      <c r="N3496" s="36">
        <f t="shared" si="654"/>
        <v>9.5326194112278703E-2</v>
      </c>
      <c r="O3496" s="36">
        <f t="shared" si="655"/>
        <v>32317780.026499264</v>
      </c>
      <c r="P3496" s="35">
        <f t="shared" si="658"/>
        <v>32317780.026499264</v>
      </c>
    </row>
    <row r="3497" spans="1:16" ht="17" x14ac:dyDescent="0.4">
      <c r="A3497" s="1">
        <v>3496</v>
      </c>
      <c r="B3497" s="21">
        <v>43309</v>
      </c>
      <c r="C3497" s="43">
        <v>4</v>
      </c>
      <c r="D3497" s="22">
        <v>58350</v>
      </c>
      <c r="E3497" s="25">
        <f t="shared" si="659"/>
        <v>54156</v>
      </c>
      <c r="F3497" s="25">
        <f t="shared" si="660"/>
        <v>54141.25</v>
      </c>
      <c r="G3497" s="25">
        <f t="shared" si="649"/>
        <v>1.0777364763465933</v>
      </c>
      <c r="H3497" s="25">
        <f t="shared" si="656"/>
        <v>1.0012225194949984</v>
      </c>
      <c r="I3497" s="4">
        <f t="shared" si="650"/>
        <v>58278.753088205471</v>
      </c>
      <c r="J3497" s="25">
        <f t="shared" si="657"/>
        <v>53915.778567470566</v>
      </c>
      <c r="K3497" s="15">
        <f t="shared" si="651"/>
        <v>53981.691657857315</v>
      </c>
      <c r="L3497" s="36">
        <f t="shared" si="652"/>
        <v>4368.3083421426854</v>
      </c>
      <c r="M3497" s="36">
        <f t="shared" si="653"/>
        <v>4368.3083421426854</v>
      </c>
      <c r="N3497" s="36">
        <f t="shared" si="654"/>
        <v>7.4863896180680123E-2</v>
      </c>
      <c r="O3497" s="36">
        <f t="shared" si="655"/>
        <v>19082117.772033378</v>
      </c>
      <c r="P3497" s="35">
        <f t="shared" si="658"/>
        <v>19082117.772033378</v>
      </c>
    </row>
    <row r="3498" spans="1:16" ht="17" x14ac:dyDescent="0.4">
      <c r="A3498" s="1">
        <v>3497</v>
      </c>
      <c r="B3498" s="21">
        <v>43310</v>
      </c>
      <c r="C3498" s="43">
        <v>1</v>
      </c>
      <c r="D3498" s="22">
        <v>51668</v>
      </c>
      <c r="E3498" s="25">
        <f t="shared" si="659"/>
        <v>54126.5</v>
      </c>
      <c r="F3498" s="25">
        <f t="shared" si="660"/>
        <v>53744</v>
      </c>
      <c r="G3498" s="25">
        <f t="shared" si="649"/>
        <v>0.96137243227150937</v>
      </c>
      <c r="H3498" s="25">
        <f t="shared" si="656"/>
        <v>0.99908176007043725</v>
      </c>
      <c r="I3498" s="4">
        <f t="shared" si="650"/>
        <v>51715.487225347104</v>
      </c>
      <c r="J3498" s="25">
        <f t="shared" si="657"/>
        <v>53916.31923353341</v>
      </c>
      <c r="K3498" s="15">
        <f t="shared" si="651"/>
        <v>53866.811116358127</v>
      </c>
      <c r="L3498" s="36">
        <f t="shared" si="652"/>
        <v>-2198.811116358127</v>
      </c>
      <c r="M3498" s="36">
        <f t="shared" si="653"/>
        <v>2198.811116358127</v>
      </c>
      <c r="N3498" s="36">
        <f t="shared" si="654"/>
        <v>4.2556536276963056E-2</v>
      </c>
      <c r="O3498" s="36">
        <f t="shared" si="655"/>
        <v>4834770.3254200732</v>
      </c>
      <c r="P3498" s="35">
        <f t="shared" si="658"/>
        <v>4834770.3254200732</v>
      </c>
    </row>
    <row r="3499" spans="1:16" ht="17" x14ac:dyDescent="0.4">
      <c r="A3499" s="1">
        <v>3498</v>
      </c>
      <c r="B3499" s="21">
        <v>43311</v>
      </c>
      <c r="C3499" s="43">
        <v>2</v>
      </c>
      <c r="D3499" s="22">
        <v>46852</v>
      </c>
      <c r="E3499" s="25">
        <f t="shared" si="659"/>
        <v>53361.5</v>
      </c>
      <c r="F3499" s="25">
        <f t="shared" si="660"/>
        <v>53330.375</v>
      </c>
      <c r="G3499" s="25">
        <f t="shared" si="649"/>
        <v>0.87852373061318245</v>
      </c>
      <c r="H3499" s="25">
        <f t="shared" si="656"/>
        <v>0.99903006100488578</v>
      </c>
      <c r="I3499" s="4">
        <f t="shared" si="650"/>
        <v>46897.487702095154</v>
      </c>
      <c r="J3499" s="25">
        <f t="shared" si="657"/>
        <v>53916.859899596253</v>
      </c>
      <c r="K3499" s="15">
        <f t="shared" si="651"/>
        <v>53864.563834685527</v>
      </c>
      <c r="L3499" s="36">
        <f t="shared" si="652"/>
        <v>-7012.5638346855267</v>
      </c>
      <c r="M3499" s="36">
        <f t="shared" si="653"/>
        <v>7012.5638346855267</v>
      </c>
      <c r="N3499" s="36">
        <f t="shared" si="654"/>
        <v>0.14967480224292509</v>
      </c>
      <c r="O3499" s="36">
        <f t="shared" si="655"/>
        <v>49176051.535539381</v>
      </c>
      <c r="P3499" s="35">
        <f t="shared" si="658"/>
        <v>49176051.535539381</v>
      </c>
    </row>
    <row r="3500" spans="1:16" ht="17" x14ac:dyDescent="0.4">
      <c r="A3500" s="1">
        <v>3499</v>
      </c>
      <c r="B3500" s="21">
        <v>43312</v>
      </c>
      <c r="C3500" s="43">
        <v>3</v>
      </c>
      <c r="D3500" s="22">
        <v>56576</v>
      </c>
      <c r="E3500" s="25">
        <f t="shared" si="659"/>
        <v>53299.25</v>
      </c>
      <c r="F3500" s="25">
        <f t="shared" si="660"/>
        <v>52798.5</v>
      </c>
      <c r="G3500" s="25">
        <f t="shared" si="649"/>
        <v>1.0715455931513207</v>
      </c>
      <c r="H3500" s="25">
        <f t="shared" si="656"/>
        <v>1.0006656594296783</v>
      </c>
      <c r="I3500" s="4">
        <f t="shared" si="650"/>
        <v>56538.364704395928</v>
      </c>
      <c r="J3500" s="25">
        <f t="shared" si="657"/>
        <v>53917.400565659096</v>
      </c>
      <c r="K3500" s="15">
        <f t="shared" si="651"/>
        <v>53953.291191769371</v>
      </c>
      <c r="L3500" s="36">
        <f t="shared" si="652"/>
        <v>2622.7088082306291</v>
      </c>
      <c r="M3500" s="36">
        <f t="shared" si="653"/>
        <v>2622.7088082306291</v>
      </c>
      <c r="N3500" s="36">
        <f t="shared" si="654"/>
        <v>4.6357268245026673E-2</v>
      </c>
      <c r="O3500" s="36">
        <f t="shared" si="655"/>
        <v>6878601.4927705266</v>
      </c>
      <c r="P3500" s="35">
        <f t="shared" si="658"/>
        <v>6878601.4927705266</v>
      </c>
    </row>
    <row r="3501" spans="1:16" ht="17" x14ac:dyDescent="0.4">
      <c r="A3501" s="1">
        <v>3500</v>
      </c>
      <c r="B3501" s="21">
        <v>43313</v>
      </c>
      <c r="C3501" s="43">
        <v>4</v>
      </c>
      <c r="D3501" s="22">
        <v>58101</v>
      </c>
      <c r="E3501" s="25">
        <f t="shared" si="659"/>
        <v>52297.75</v>
      </c>
      <c r="F3501" s="25">
        <f t="shared" si="660"/>
        <v>53857.5</v>
      </c>
      <c r="G3501" s="25">
        <f t="shared" ref="G3501:G3564" si="661">D3501/F3501</f>
        <v>1.0787912546999026</v>
      </c>
      <c r="H3501" s="25">
        <f t="shared" si="656"/>
        <v>1.0012225194949984</v>
      </c>
      <c r="I3501" s="4">
        <f t="shared" ref="I3501:I3564" si="662">D3501/H3501</f>
        <v>58030.057123870196</v>
      </c>
      <c r="J3501" s="25">
        <f t="shared" si="657"/>
        <v>53917.941231721947</v>
      </c>
      <c r="K3501" s="15">
        <f t="shared" ref="K3501:K3564" si="663">H3501*J3501</f>
        <v>53983.856966007908</v>
      </c>
      <c r="L3501" s="36">
        <f t="shared" ref="L3501:L3564" si="664">D3501-K3501</f>
        <v>4117.1430339920917</v>
      </c>
      <c r="M3501" s="36">
        <f t="shared" ref="M3501:M3564" si="665">ABS(L3501)</f>
        <v>4117.1430339920917</v>
      </c>
      <c r="N3501" s="36">
        <f t="shared" ref="N3501:N3564" si="666">M3501/D3501</f>
        <v>7.0861827403867261E-2</v>
      </c>
      <c r="O3501" s="36">
        <f t="shared" ref="O3501:O3564" si="667">L3501^2</f>
        <v>16950866.762349606</v>
      </c>
      <c r="P3501" s="35">
        <f t="shared" si="658"/>
        <v>16950866.762349606</v>
      </c>
    </row>
    <row r="3502" spans="1:16" ht="17" x14ac:dyDescent="0.4">
      <c r="A3502" s="1">
        <v>3501</v>
      </c>
      <c r="B3502" s="21">
        <v>43314</v>
      </c>
      <c r="C3502" s="43">
        <v>1</v>
      </c>
      <c r="D3502" s="22">
        <v>47662</v>
      </c>
      <c r="E3502" s="25">
        <f t="shared" si="659"/>
        <v>55417.25</v>
      </c>
      <c r="F3502" s="25">
        <f t="shared" si="660"/>
        <v>55604.5</v>
      </c>
      <c r="G3502" s="25">
        <f t="shared" si="661"/>
        <v>0.85716084129881576</v>
      </c>
      <c r="H3502" s="25">
        <f t="shared" si="656"/>
        <v>0.99908176007043725</v>
      </c>
      <c r="I3502" s="4">
        <f t="shared" si="662"/>
        <v>47705.805375367614</v>
      </c>
      <c r="J3502" s="25">
        <f t="shared" si="657"/>
        <v>53918.48189778479</v>
      </c>
      <c r="K3502" s="15">
        <f t="shared" si="663"/>
        <v>53868.971794764839</v>
      </c>
      <c r="L3502" s="36">
        <f t="shared" si="664"/>
        <v>-6206.9717947648387</v>
      </c>
      <c r="M3502" s="36">
        <f t="shared" si="665"/>
        <v>6206.9717947648387</v>
      </c>
      <c r="N3502" s="36">
        <f t="shared" si="666"/>
        <v>0.13022894118511263</v>
      </c>
      <c r="O3502" s="36">
        <f t="shared" si="667"/>
        <v>38526498.861006245</v>
      </c>
      <c r="P3502" s="35">
        <f t="shared" si="658"/>
        <v>38526498.861006245</v>
      </c>
    </row>
    <row r="3503" spans="1:16" ht="17" x14ac:dyDescent="0.4">
      <c r="A3503" s="1">
        <v>3502</v>
      </c>
      <c r="B3503" s="21">
        <v>43315</v>
      </c>
      <c r="C3503" s="43">
        <v>2</v>
      </c>
      <c r="D3503" s="22">
        <v>59330</v>
      </c>
      <c r="E3503" s="25">
        <f t="shared" si="659"/>
        <v>55791.75</v>
      </c>
      <c r="F3503" s="25">
        <f t="shared" si="660"/>
        <v>54957.375</v>
      </c>
      <c r="G3503" s="25">
        <f t="shared" si="661"/>
        <v>1.0795639347767247</v>
      </c>
      <c r="H3503" s="25">
        <f t="shared" si="656"/>
        <v>0.99903006100488578</v>
      </c>
      <c r="I3503" s="4">
        <f t="shared" si="662"/>
        <v>59387.602351346912</v>
      </c>
      <c r="J3503" s="25">
        <f t="shared" si="657"/>
        <v>53919.022563847633</v>
      </c>
      <c r="K3503" s="15">
        <f t="shared" si="663"/>
        <v>53866.724401284511</v>
      </c>
      <c r="L3503" s="36">
        <f t="shared" si="664"/>
        <v>5463.2755987154887</v>
      </c>
      <c r="M3503" s="36">
        <f t="shared" si="665"/>
        <v>5463.2755987154887</v>
      </c>
      <c r="N3503" s="36">
        <f t="shared" si="666"/>
        <v>9.2082851823959019E-2</v>
      </c>
      <c r="O3503" s="36">
        <f t="shared" si="667"/>
        <v>29847380.267520081</v>
      </c>
      <c r="P3503" s="35">
        <f t="shared" si="658"/>
        <v>29847380.267520081</v>
      </c>
    </row>
    <row r="3504" spans="1:16" ht="17" x14ac:dyDescent="0.4">
      <c r="A3504" s="1">
        <v>3503</v>
      </c>
      <c r="B3504" s="21">
        <v>43316</v>
      </c>
      <c r="C3504" s="43">
        <v>3</v>
      </c>
      <c r="D3504" s="22">
        <v>58074</v>
      </c>
      <c r="E3504" s="25">
        <f t="shared" si="659"/>
        <v>54123</v>
      </c>
      <c r="F3504" s="25">
        <f t="shared" si="660"/>
        <v>53922.875</v>
      </c>
      <c r="G3504" s="25">
        <f t="shared" si="661"/>
        <v>1.0769826349207086</v>
      </c>
      <c r="H3504" s="25">
        <f t="shared" si="656"/>
        <v>1.0006656594296783</v>
      </c>
      <c r="I3504" s="4">
        <f t="shared" si="662"/>
        <v>58035.368209896231</v>
      </c>
      <c r="J3504" s="25">
        <f t="shared" si="657"/>
        <v>53919.563229910476</v>
      </c>
      <c r="K3504" s="15">
        <f t="shared" si="663"/>
        <v>53955.455295618602</v>
      </c>
      <c r="L3504" s="36">
        <f t="shared" si="664"/>
        <v>4118.5447043813983</v>
      </c>
      <c r="M3504" s="36">
        <f t="shared" si="665"/>
        <v>4118.5447043813983</v>
      </c>
      <c r="N3504" s="36">
        <f t="shared" si="666"/>
        <v>7.0918908709257128E-2</v>
      </c>
      <c r="O3504" s="36">
        <f t="shared" si="667"/>
        <v>16962410.481988061</v>
      </c>
      <c r="P3504" s="35">
        <f t="shared" si="658"/>
        <v>16962410.481988061</v>
      </c>
    </row>
    <row r="3505" spans="1:16" ht="17" x14ac:dyDescent="0.4">
      <c r="A3505" s="1">
        <v>3504</v>
      </c>
      <c r="B3505" s="21">
        <v>43317</v>
      </c>
      <c r="C3505" s="43">
        <v>4</v>
      </c>
      <c r="D3505" s="22">
        <v>51426</v>
      </c>
      <c r="E3505" s="25">
        <f t="shared" si="659"/>
        <v>53722.75</v>
      </c>
      <c r="F3505" s="25">
        <f t="shared" si="660"/>
        <v>52964.375</v>
      </c>
      <c r="G3505" s="25">
        <f t="shared" si="661"/>
        <v>0.97095453311777968</v>
      </c>
      <c r="H3505" s="25">
        <f t="shared" si="656"/>
        <v>1.0012225194949984</v>
      </c>
      <c r="I3505" s="4">
        <f t="shared" si="662"/>
        <v>51363.207477533069</v>
      </c>
      <c r="J3505" s="25">
        <f t="shared" si="657"/>
        <v>53920.10389597332</v>
      </c>
      <c r="K3505" s="15">
        <f t="shared" si="663"/>
        <v>53986.022274158488</v>
      </c>
      <c r="L3505" s="36">
        <f t="shared" si="664"/>
        <v>-2560.0222741584876</v>
      </c>
      <c r="M3505" s="36">
        <f t="shared" si="665"/>
        <v>2560.0222741584876</v>
      </c>
      <c r="N3505" s="36">
        <f t="shared" si="666"/>
        <v>4.9780699921411105E-2</v>
      </c>
      <c r="O3505" s="36">
        <f t="shared" si="667"/>
        <v>6553714.0441875942</v>
      </c>
      <c r="P3505" s="35">
        <f t="shared" si="658"/>
        <v>6553714.0441875942</v>
      </c>
    </row>
    <row r="3506" spans="1:16" ht="17" x14ac:dyDescent="0.4">
      <c r="A3506" s="1">
        <v>3505</v>
      </c>
      <c r="B3506" s="21">
        <v>43318</v>
      </c>
      <c r="C3506" s="43">
        <v>1</v>
      </c>
      <c r="D3506" s="22">
        <v>46061</v>
      </c>
      <c r="E3506" s="25">
        <f t="shared" si="659"/>
        <v>52206</v>
      </c>
      <c r="F3506" s="25">
        <f t="shared" si="660"/>
        <v>51789.125</v>
      </c>
      <c r="G3506" s="25">
        <f t="shared" si="661"/>
        <v>0.8893952156944146</v>
      </c>
      <c r="H3506" s="25">
        <f t="shared" si="656"/>
        <v>0.99908176007043725</v>
      </c>
      <c r="I3506" s="4">
        <f t="shared" si="662"/>
        <v>46103.333922093232</v>
      </c>
      <c r="J3506" s="25">
        <f t="shared" si="657"/>
        <v>53920.644562036163</v>
      </c>
      <c r="K3506" s="15">
        <f t="shared" si="663"/>
        <v>53871.132473171543</v>
      </c>
      <c r="L3506" s="36">
        <f t="shared" si="664"/>
        <v>-7810.1324731715431</v>
      </c>
      <c r="M3506" s="36">
        <f t="shared" si="665"/>
        <v>7810.1324731715431</v>
      </c>
      <c r="N3506" s="36">
        <f t="shared" si="666"/>
        <v>0.16956063639893931</v>
      </c>
      <c r="O3506" s="36">
        <f t="shared" si="667"/>
        <v>60998169.248488642</v>
      </c>
      <c r="P3506" s="35">
        <f t="shared" si="658"/>
        <v>60998169.248488642</v>
      </c>
    </row>
    <row r="3507" spans="1:16" ht="17" x14ac:dyDescent="0.4">
      <c r="A3507" s="1">
        <v>3506</v>
      </c>
      <c r="B3507" s="21">
        <v>43319</v>
      </c>
      <c r="C3507" s="43">
        <v>2</v>
      </c>
      <c r="D3507" s="22">
        <v>53263</v>
      </c>
      <c r="E3507" s="25">
        <f t="shared" si="659"/>
        <v>51372.25</v>
      </c>
      <c r="F3507" s="25">
        <f t="shared" si="660"/>
        <v>50595.75</v>
      </c>
      <c r="G3507" s="25">
        <f t="shared" si="661"/>
        <v>1.0527168783939362</v>
      </c>
      <c r="H3507" s="25">
        <f t="shared" si="656"/>
        <v>0.99903006100488578</v>
      </c>
      <c r="I3507" s="4">
        <f t="shared" si="662"/>
        <v>53314.712018199738</v>
      </c>
      <c r="J3507" s="25">
        <f t="shared" si="657"/>
        <v>53921.185228099013</v>
      </c>
      <c r="K3507" s="15">
        <f t="shared" si="663"/>
        <v>53868.884967883503</v>
      </c>
      <c r="L3507" s="36">
        <f t="shared" si="664"/>
        <v>-605.88496788350312</v>
      </c>
      <c r="M3507" s="36">
        <f t="shared" si="665"/>
        <v>605.88496788350312</v>
      </c>
      <c r="N3507" s="36">
        <f t="shared" si="666"/>
        <v>1.1375344383221056E-2</v>
      </c>
      <c r="O3507" s="36">
        <f t="shared" si="667"/>
        <v>367096.59430719359</v>
      </c>
      <c r="P3507" s="35">
        <f t="shared" si="658"/>
        <v>367096.59430719359</v>
      </c>
    </row>
    <row r="3508" spans="1:16" ht="17" x14ac:dyDescent="0.4">
      <c r="A3508" s="1">
        <v>3507</v>
      </c>
      <c r="B3508" s="21">
        <v>43320</v>
      </c>
      <c r="C3508" s="43">
        <v>3</v>
      </c>
      <c r="D3508" s="22">
        <v>54739</v>
      </c>
      <c r="E3508" s="25">
        <f t="shared" si="659"/>
        <v>49819.25</v>
      </c>
      <c r="F3508" s="25">
        <f t="shared" si="660"/>
        <v>51420.5</v>
      </c>
      <c r="G3508" s="25">
        <f t="shared" si="661"/>
        <v>1.06453651753678</v>
      </c>
      <c r="H3508" s="25">
        <f t="shared" si="656"/>
        <v>1.0006656594296783</v>
      </c>
      <c r="I3508" s="4">
        <f t="shared" si="662"/>
        <v>54702.586707330469</v>
      </c>
      <c r="J3508" s="25">
        <f t="shared" si="657"/>
        <v>53921.725894161857</v>
      </c>
      <c r="K3508" s="15">
        <f t="shared" si="663"/>
        <v>53957.619399467832</v>
      </c>
      <c r="L3508" s="36">
        <f t="shared" si="664"/>
        <v>781.38060053216759</v>
      </c>
      <c r="M3508" s="36">
        <f t="shared" si="665"/>
        <v>781.38060053216759</v>
      </c>
      <c r="N3508" s="36">
        <f t="shared" si="666"/>
        <v>1.4274659758712574E-2</v>
      </c>
      <c r="O3508" s="36">
        <f t="shared" si="667"/>
        <v>610555.64288801083</v>
      </c>
      <c r="P3508" s="35">
        <f t="shared" si="658"/>
        <v>610555.64288801083</v>
      </c>
    </row>
    <row r="3509" spans="1:16" ht="17" x14ac:dyDescent="0.4">
      <c r="A3509" s="1">
        <v>3508</v>
      </c>
      <c r="B3509" s="21">
        <v>43321</v>
      </c>
      <c r="C3509" s="43">
        <v>4</v>
      </c>
      <c r="D3509" s="22">
        <v>45214</v>
      </c>
      <c r="E3509" s="25">
        <f t="shared" si="659"/>
        <v>53021.75</v>
      </c>
      <c r="F3509" s="25">
        <f t="shared" si="660"/>
        <v>53836.125</v>
      </c>
      <c r="G3509" s="25">
        <f t="shared" si="661"/>
        <v>0.83984499255843548</v>
      </c>
      <c r="H3509" s="25">
        <f t="shared" si="656"/>
        <v>1.0012225194949984</v>
      </c>
      <c r="I3509" s="4">
        <f t="shared" si="662"/>
        <v>45158.792495803289</v>
      </c>
      <c r="J3509" s="25">
        <f t="shared" si="657"/>
        <v>53922.2665602247</v>
      </c>
      <c r="K3509" s="15">
        <f t="shared" si="663"/>
        <v>53988.187582309074</v>
      </c>
      <c r="L3509" s="36">
        <f t="shared" si="664"/>
        <v>-8774.1875823090741</v>
      </c>
      <c r="M3509" s="36">
        <f t="shared" si="665"/>
        <v>8774.1875823090741</v>
      </c>
      <c r="N3509" s="36">
        <f t="shared" si="666"/>
        <v>0.19405908750185946</v>
      </c>
      <c r="O3509" s="36">
        <f t="shared" si="667"/>
        <v>76986367.729546756</v>
      </c>
      <c r="P3509" s="35">
        <f t="shared" si="658"/>
        <v>76986367.729546756</v>
      </c>
    </row>
    <row r="3510" spans="1:16" ht="17" x14ac:dyDescent="0.4">
      <c r="A3510" s="1">
        <v>3509</v>
      </c>
      <c r="B3510" s="21">
        <v>43322</v>
      </c>
      <c r="C3510" s="43">
        <v>1</v>
      </c>
      <c r="D3510" s="22">
        <v>58871</v>
      </c>
      <c r="E3510" s="25">
        <f t="shared" si="659"/>
        <v>54650.5</v>
      </c>
      <c r="F3510" s="25">
        <f t="shared" si="660"/>
        <v>54560.625</v>
      </c>
      <c r="G3510" s="25">
        <f t="shared" si="661"/>
        <v>1.0790015693551898</v>
      </c>
      <c r="H3510" s="25">
        <f t="shared" si="656"/>
        <v>0.99908176007043725</v>
      </c>
      <c r="I3510" s="4">
        <f t="shared" si="662"/>
        <v>58925.107386456017</v>
      </c>
      <c r="J3510" s="25">
        <f t="shared" si="657"/>
        <v>53922.807226287543</v>
      </c>
      <c r="K3510" s="15">
        <f t="shared" si="663"/>
        <v>53873.293151578255</v>
      </c>
      <c r="L3510" s="36">
        <f t="shared" si="664"/>
        <v>4997.7068484217452</v>
      </c>
      <c r="M3510" s="36">
        <f t="shared" si="665"/>
        <v>4997.7068484217452</v>
      </c>
      <c r="N3510" s="36">
        <f t="shared" si="666"/>
        <v>8.489250816907723E-2</v>
      </c>
      <c r="O3510" s="36">
        <f t="shared" si="667"/>
        <v>24977073.742761612</v>
      </c>
      <c r="P3510" s="35">
        <f t="shared" si="658"/>
        <v>24977073.742761612</v>
      </c>
    </row>
    <row r="3511" spans="1:16" ht="17" x14ac:dyDescent="0.4">
      <c r="A3511" s="1">
        <v>3510</v>
      </c>
      <c r="B3511" s="21">
        <v>43323</v>
      </c>
      <c r="C3511" s="43">
        <v>2</v>
      </c>
      <c r="D3511" s="22">
        <v>59778</v>
      </c>
      <c r="E3511" s="25">
        <f t="shared" si="659"/>
        <v>54470.75</v>
      </c>
      <c r="F3511" s="25">
        <f t="shared" si="660"/>
        <v>54759.25</v>
      </c>
      <c r="G3511" s="25">
        <f t="shared" si="661"/>
        <v>1.0916511822203554</v>
      </c>
      <c r="H3511" s="25">
        <f t="shared" si="656"/>
        <v>0.99903006100488578</v>
      </c>
      <c r="I3511" s="4">
        <f t="shared" si="662"/>
        <v>59836.037305896098</v>
      </c>
      <c r="J3511" s="25">
        <f t="shared" si="657"/>
        <v>53923.347892350386</v>
      </c>
      <c r="K3511" s="15">
        <f t="shared" si="663"/>
        <v>53871.045534482488</v>
      </c>
      <c r="L3511" s="36">
        <f t="shared" si="664"/>
        <v>5906.9544655175123</v>
      </c>
      <c r="M3511" s="36">
        <f t="shared" si="665"/>
        <v>5906.9544655175123</v>
      </c>
      <c r="N3511" s="36">
        <f t="shared" si="666"/>
        <v>9.8814856059378231E-2</v>
      </c>
      <c r="O3511" s="36">
        <f t="shared" si="667"/>
        <v>34892111.057697281</v>
      </c>
      <c r="P3511" s="35">
        <f t="shared" si="658"/>
        <v>34892111.057697281</v>
      </c>
    </row>
    <row r="3512" spans="1:16" ht="17" x14ac:dyDescent="0.4">
      <c r="A3512" s="1">
        <v>3511</v>
      </c>
      <c r="B3512" s="21">
        <v>43324</v>
      </c>
      <c r="C3512" s="43">
        <v>3</v>
      </c>
      <c r="D3512" s="22">
        <v>54020</v>
      </c>
      <c r="E3512" s="25">
        <f t="shared" si="659"/>
        <v>55047.75</v>
      </c>
      <c r="F3512" s="25">
        <f t="shared" si="660"/>
        <v>54504.5</v>
      </c>
      <c r="G3512" s="25">
        <f t="shared" si="661"/>
        <v>0.99111082571163844</v>
      </c>
      <c r="H3512" s="25">
        <f t="shared" si="656"/>
        <v>1.0006656594296783</v>
      </c>
      <c r="I3512" s="4">
        <f t="shared" si="662"/>
        <v>53984.06499808166</v>
      </c>
      <c r="J3512" s="25">
        <f t="shared" si="657"/>
        <v>53923.888558413237</v>
      </c>
      <c r="K3512" s="15">
        <f t="shared" si="663"/>
        <v>53959.78350331707</v>
      </c>
      <c r="L3512" s="36">
        <f t="shared" si="664"/>
        <v>60.216496682929574</v>
      </c>
      <c r="M3512" s="36">
        <f t="shared" si="665"/>
        <v>60.216496682929574</v>
      </c>
      <c r="N3512" s="36">
        <f t="shared" si="666"/>
        <v>1.1147074543304252E-3</v>
      </c>
      <c r="O3512" s="36">
        <f t="shared" si="667"/>
        <v>3626.0264727652684</v>
      </c>
      <c r="P3512" s="35">
        <f t="shared" si="658"/>
        <v>3626.0264727652684</v>
      </c>
    </row>
    <row r="3513" spans="1:16" ht="17" x14ac:dyDescent="0.4">
      <c r="A3513" s="1">
        <v>3512</v>
      </c>
      <c r="B3513" s="21">
        <v>43325</v>
      </c>
      <c r="C3513" s="43">
        <v>4</v>
      </c>
      <c r="D3513" s="22">
        <v>47522</v>
      </c>
      <c r="E3513" s="25">
        <f t="shared" si="659"/>
        <v>53961.25</v>
      </c>
      <c r="F3513" s="25">
        <f t="shared" si="660"/>
        <v>53395.75</v>
      </c>
      <c r="G3513" s="25">
        <f t="shared" si="661"/>
        <v>0.8899959266421017</v>
      </c>
      <c r="H3513" s="25">
        <f t="shared" si="656"/>
        <v>1.0012225194949984</v>
      </c>
      <c r="I3513" s="4">
        <f t="shared" si="662"/>
        <v>47463.974366027425</v>
      </c>
      <c r="J3513" s="25">
        <f t="shared" si="657"/>
        <v>53924.42922447608</v>
      </c>
      <c r="K3513" s="15">
        <f t="shared" si="663"/>
        <v>53990.352890459661</v>
      </c>
      <c r="L3513" s="36">
        <f t="shared" si="664"/>
        <v>-6468.3528904596606</v>
      </c>
      <c r="M3513" s="36">
        <f t="shared" si="665"/>
        <v>6468.3528904596606</v>
      </c>
      <c r="N3513" s="36">
        <f t="shared" si="666"/>
        <v>0.13611280860358699</v>
      </c>
      <c r="O3513" s="36">
        <f t="shared" si="667"/>
        <v>41839589.115517847</v>
      </c>
      <c r="P3513" s="35">
        <f t="shared" si="658"/>
        <v>41839589.115517847</v>
      </c>
    </row>
    <row r="3514" spans="1:16" ht="17" x14ac:dyDescent="0.4">
      <c r="A3514" s="1">
        <v>3513</v>
      </c>
      <c r="B3514" s="21">
        <v>43326</v>
      </c>
      <c r="C3514" s="43">
        <v>1</v>
      </c>
      <c r="D3514" s="22">
        <v>54525</v>
      </c>
      <c r="E3514" s="25">
        <f t="shared" si="659"/>
        <v>52830.25</v>
      </c>
      <c r="F3514" s="25">
        <f t="shared" si="660"/>
        <v>50879.125</v>
      </c>
      <c r="G3514" s="25">
        <f t="shared" si="661"/>
        <v>1.0716575805892887</v>
      </c>
      <c r="H3514" s="25">
        <f t="shared" si="656"/>
        <v>0.99908176007043725</v>
      </c>
      <c r="I3514" s="4">
        <f t="shared" si="662"/>
        <v>54575.113047961037</v>
      </c>
      <c r="J3514" s="25">
        <f t="shared" si="657"/>
        <v>53924.969890538923</v>
      </c>
      <c r="K3514" s="15">
        <f t="shared" si="663"/>
        <v>53875.453829984959</v>
      </c>
      <c r="L3514" s="36">
        <f t="shared" si="664"/>
        <v>649.54617001504084</v>
      </c>
      <c r="M3514" s="36">
        <f t="shared" si="665"/>
        <v>649.54617001504084</v>
      </c>
      <c r="N3514" s="36">
        <f t="shared" si="666"/>
        <v>1.1912813755434036E-2</v>
      </c>
      <c r="O3514" s="36">
        <f t="shared" si="667"/>
        <v>421910.22698120837</v>
      </c>
      <c r="P3514" s="35">
        <f t="shared" si="658"/>
        <v>421910.22698120837</v>
      </c>
    </row>
    <row r="3515" spans="1:16" ht="17" x14ac:dyDescent="0.4">
      <c r="A3515" s="1">
        <v>3514</v>
      </c>
      <c r="B3515" s="21">
        <v>43327</v>
      </c>
      <c r="C3515" s="43">
        <v>2</v>
      </c>
      <c r="D3515" s="22">
        <v>55254</v>
      </c>
      <c r="E3515" s="25">
        <f t="shared" si="659"/>
        <v>48928</v>
      </c>
      <c r="F3515" s="25">
        <f t="shared" si="660"/>
        <v>49804.5</v>
      </c>
      <c r="G3515" s="25">
        <f t="shared" si="661"/>
        <v>1.1094178236906305</v>
      </c>
      <c r="H3515" s="25">
        <f t="shared" si="656"/>
        <v>0.99903006100488578</v>
      </c>
      <c r="I3515" s="4">
        <f t="shared" si="662"/>
        <v>55307.645041653836</v>
      </c>
      <c r="J3515" s="25">
        <f t="shared" si="657"/>
        <v>53925.510556601766</v>
      </c>
      <c r="K3515" s="15">
        <f t="shared" si="663"/>
        <v>53873.206101081472</v>
      </c>
      <c r="L3515" s="36">
        <f t="shared" si="664"/>
        <v>1380.7938989185277</v>
      </c>
      <c r="M3515" s="36">
        <f t="shared" si="665"/>
        <v>1380.7938989185277</v>
      </c>
      <c r="N3515" s="36">
        <f t="shared" si="666"/>
        <v>2.4989935550702714E-2</v>
      </c>
      <c r="O3515" s="36">
        <f t="shared" si="667"/>
        <v>1906591.7912906292</v>
      </c>
      <c r="P3515" s="35">
        <f t="shared" si="658"/>
        <v>1906591.7912906292</v>
      </c>
    </row>
    <row r="3516" spans="1:16" ht="17" x14ac:dyDescent="0.4">
      <c r="A3516" s="1">
        <v>3515</v>
      </c>
      <c r="B3516" s="21">
        <v>43328</v>
      </c>
      <c r="C3516" s="43">
        <v>3</v>
      </c>
      <c r="D3516" s="22">
        <v>38411</v>
      </c>
      <c r="E3516" s="25">
        <f t="shared" si="659"/>
        <v>50681</v>
      </c>
      <c r="F3516" s="25">
        <f t="shared" si="660"/>
        <v>50924</v>
      </c>
      <c r="G3516" s="25">
        <f t="shared" si="661"/>
        <v>0.75428088916817215</v>
      </c>
      <c r="H3516" s="25">
        <f t="shared" si="656"/>
        <v>1.0006656594296783</v>
      </c>
      <c r="I3516" s="4">
        <f t="shared" si="662"/>
        <v>38385.448364333854</v>
      </c>
      <c r="J3516" s="25">
        <f t="shared" si="657"/>
        <v>53926.05122266461</v>
      </c>
      <c r="K3516" s="15">
        <f t="shared" si="663"/>
        <v>53961.947607166294</v>
      </c>
      <c r="L3516" s="36">
        <f t="shared" si="664"/>
        <v>-15550.947607166294</v>
      </c>
      <c r="M3516" s="36">
        <f t="shared" si="665"/>
        <v>15550.947607166294</v>
      </c>
      <c r="N3516" s="36">
        <f t="shared" si="666"/>
        <v>0.40485661938419448</v>
      </c>
      <c r="O3516" s="36">
        <f t="shared" si="667"/>
        <v>241831971.48083109</v>
      </c>
      <c r="P3516" s="35">
        <f t="shared" si="658"/>
        <v>241831971.48083109</v>
      </c>
    </row>
    <row r="3517" spans="1:16" ht="17" x14ac:dyDescent="0.4">
      <c r="A3517" s="1">
        <v>3516</v>
      </c>
      <c r="B3517" s="21">
        <v>43329</v>
      </c>
      <c r="C3517" s="43">
        <v>4</v>
      </c>
      <c r="D3517" s="22">
        <v>54534</v>
      </c>
      <c r="E3517" s="25">
        <f t="shared" si="659"/>
        <v>51167</v>
      </c>
      <c r="F3517" s="25">
        <f t="shared" si="660"/>
        <v>50820</v>
      </c>
      <c r="G3517" s="25">
        <f t="shared" si="661"/>
        <v>1.0730814639905548</v>
      </c>
      <c r="H3517" s="25">
        <f t="shared" si="656"/>
        <v>1.0012225194949984</v>
      </c>
      <c r="I3517" s="4">
        <f t="shared" si="662"/>
        <v>54467.412526344422</v>
      </c>
      <c r="J3517" s="25">
        <f t="shared" si="657"/>
        <v>53926.591888727453</v>
      </c>
      <c r="K3517" s="15">
        <f t="shared" si="663"/>
        <v>53992.518198610247</v>
      </c>
      <c r="L3517" s="36">
        <f t="shared" si="664"/>
        <v>541.48180138975295</v>
      </c>
      <c r="M3517" s="36">
        <f t="shared" si="665"/>
        <v>541.48180138975295</v>
      </c>
      <c r="N3517" s="36">
        <f t="shared" si="666"/>
        <v>9.9292515016274792E-3</v>
      </c>
      <c r="O3517" s="36">
        <f t="shared" si="667"/>
        <v>293202.54123629187</v>
      </c>
      <c r="P3517" s="35">
        <f t="shared" si="658"/>
        <v>293202.54123629187</v>
      </c>
    </row>
    <row r="3518" spans="1:16" ht="17" x14ac:dyDescent="0.4">
      <c r="A3518" s="1">
        <v>3517</v>
      </c>
      <c r="B3518" s="21">
        <v>43330</v>
      </c>
      <c r="C3518" s="43">
        <v>1</v>
      </c>
      <c r="D3518" s="22">
        <v>56469</v>
      </c>
      <c r="E3518" s="25">
        <f t="shared" si="659"/>
        <v>50473</v>
      </c>
      <c r="F3518" s="25">
        <f t="shared" si="660"/>
        <v>51881.75</v>
      </c>
      <c r="G3518" s="25">
        <f t="shared" si="661"/>
        <v>1.0884174107465534</v>
      </c>
      <c r="H3518" s="25">
        <f t="shared" si="656"/>
        <v>0.99908176007043725</v>
      </c>
      <c r="I3518" s="4">
        <f t="shared" si="662"/>
        <v>56520.899747002513</v>
      </c>
      <c r="J3518" s="25">
        <f t="shared" si="657"/>
        <v>53927.132554790303</v>
      </c>
      <c r="K3518" s="15">
        <f t="shared" si="663"/>
        <v>53877.614508391671</v>
      </c>
      <c r="L3518" s="36">
        <f t="shared" si="664"/>
        <v>2591.3854916083292</v>
      </c>
      <c r="M3518" s="36">
        <f t="shared" si="665"/>
        <v>2591.3854916083292</v>
      </c>
      <c r="N3518" s="36">
        <f t="shared" si="666"/>
        <v>4.5890408748310206E-2</v>
      </c>
      <c r="O3518" s="36">
        <f t="shared" si="667"/>
        <v>6715278.7661181418</v>
      </c>
      <c r="P3518" s="35">
        <f t="shared" si="658"/>
        <v>6715278.7661181418</v>
      </c>
    </row>
    <row r="3519" spans="1:16" ht="17" x14ac:dyDescent="0.4">
      <c r="A3519" s="1">
        <v>3518</v>
      </c>
      <c r="B3519" s="21">
        <v>43331</v>
      </c>
      <c r="C3519" s="43">
        <v>2</v>
      </c>
      <c r="D3519" s="22">
        <v>52478</v>
      </c>
      <c r="E3519" s="25">
        <f t="shared" si="659"/>
        <v>53290.5</v>
      </c>
      <c r="F3519" s="25">
        <f t="shared" si="660"/>
        <v>53925.5</v>
      </c>
      <c r="G3519" s="25">
        <f t="shared" si="661"/>
        <v>0.97315741161417135</v>
      </c>
      <c r="H3519" s="25">
        <f t="shared" si="656"/>
        <v>0.99903006100488578</v>
      </c>
      <c r="I3519" s="4">
        <f t="shared" si="662"/>
        <v>52528.949876857965</v>
      </c>
      <c r="J3519" s="25">
        <f t="shared" si="657"/>
        <v>53927.673220853147</v>
      </c>
      <c r="K3519" s="15">
        <f t="shared" si="663"/>
        <v>53875.366667680464</v>
      </c>
      <c r="L3519" s="36">
        <f t="shared" si="664"/>
        <v>-1397.3666676804642</v>
      </c>
      <c r="M3519" s="36">
        <f t="shared" si="665"/>
        <v>1397.3666676804642</v>
      </c>
      <c r="N3519" s="36">
        <f t="shared" si="666"/>
        <v>2.6627666215946953E-2</v>
      </c>
      <c r="O3519" s="36">
        <f t="shared" si="667"/>
        <v>1952633.6039444047</v>
      </c>
      <c r="P3519" s="35">
        <f t="shared" si="658"/>
        <v>1952633.6039444047</v>
      </c>
    </row>
    <row r="3520" spans="1:16" ht="17" x14ac:dyDescent="0.4">
      <c r="A3520" s="1">
        <v>3519</v>
      </c>
      <c r="B3520" s="21">
        <v>43332</v>
      </c>
      <c r="C3520" s="43">
        <v>3</v>
      </c>
      <c r="D3520" s="22">
        <v>49681</v>
      </c>
      <c r="E3520" s="25">
        <f t="shared" si="659"/>
        <v>54560.5</v>
      </c>
      <c r="F3520" s="25">
        <f t="shared" si="660"/>
        <v>55200.375</v>
      </c>
      <c r="G3520" s="25">
        <f t="shared" si="661"/>
        <v>0.90001200173006068</v>
      </c>
      <c r="H3520" s="25">
        <f t="shared" si="656"/>
        <v>1.0006656594296783</v>
      </c>
      <c r="I3520" s="4">
        <f t="shared" si="662"/>
        <v>49647.951373004347</v>
      </c>
      <c r="J3520" s="25">
        <f t="shared" si="657"/>
        <v>53928.21388691599</v>
      </c>
      <c r="K3520" s="15">
        <f t="shared" si="663"/>
        <v>53964.111711015525</v>
      </c>
      <c r="L3520" s="36">
        <f t="shared" si="664"/>
        <v>-4283.1117110155246</v>
      </c>
      <c r="M3520" s="36">
        <f t="shared" si="665"/>
        <v>4283.1117110155246</v>
      </c>
      <c r="N3520" s="36">
        <f t="shared" si="666"/>
        <v>8.6212268493297731E-2</v>
      </c>
      <c r="O3520" s="36">
        <f t="shared" si="667"/>
        <v>18345045.929038335</v>
      </c>
      <c r="P3520" s="35">
        <f t="shared" si="658"/>
        <v>18345045.929038335</v>
      </c>
    </row>
    <row r="3521" spans="1:16" ht="17" x14ac:dyDescent="0.4">
      <c r="A3521" s="1">
        <v>3520</v>
      </c>
      <c r="B3521" s="21">
        <v>43333</v>
      </c>
      <c r="C3521" s="43">
        <v>4</v>
      </c>
      <c r="D3521" s="22">
        <v>59614</v>
      </c>
      <c r="E3521" s="25">
        <f t="shared" si="659"/>
        <v>55840.25</v>
      </c>
      <c r="F3521" s="25">
        <f t="shared" si="660"/>
        <v>55458.25</v>
      </c>
      <c r="G3521" s="25">
        <f t="shared" si="661"/>
        <v>1.0749347482114924</v>
      </c>
      <c r="H3521" s="25">
        <f t="shared" si="656"/>
        <v>1.0012225194949984</v>
      </c>
      <c r="I3521" s="4">
        <f t="shared" si="662"/>
        <v>59541.209710373281</v>
      </c>
      <c r="J3521" s="25">
        <f t="shared" si="657"/>
        <v>53928.754552978833</v>
      </c>
      <c r="K3521" s="15">
        <f t="shared" si="663"/>
        <v>53994.683506760834</v>
      </c>
      <c r="L3521" s="36">
        <f t="shared" si="664"/>
        <v>5619.3164932391664</v>
      </c>
      <c r="M3521" s="36">
        <f t="shared" si="665"/>
        <v>5619.3164932391664</v>
      </c>
      <c r="N3521" s="36">
        <f t="shared" si="666"/>
        <v>9.4261691771046513E-2</v>
      </c>
      <c r="O3521" s="36">
        <f t="shared" si="667"/>
        <v>31576717.851189721</v>
      </c>
      <c r="P3521" s="35">
        <f t="shared" si="658"/>
        <v>31576717.851189721</v>
      </c>
    </row>
    <row r="3522" spans="1:16" ht="17" x14ac:dyDescent="0.4">
      <c r="A3522" s="1">
        <v>3521</v>
      </c>
      <c r="B3522" s="21">
        <v>43334</v>
      </c>
      <c r="C3522" s="43">
        <v>1</v>
      </c>
      <c r="D3522" s="22">
        <v>61588</v>
      </c>
      <c r="E3522" s="25">
        <f t="shared" si="659"/>
        <v>55076.25</v>
      </c>
      <c r="F3522" s="25">
        <f t="shared" si="660"/>
        <v>56416.125</v>
      </c>
      <c r="G3522" s="25">
        <f t="shared" si="661"/>
        <v>1.0916737014461735</v>
      </c>
      <c r="H3522" s="25">
        <f t="shared" ref="H3522:H3585" si="668">VLOOKUP(C3522,$Q$38:$S$42,3,FALSE)</f>
        <v>0.99908176007043725</v>
      </c>
      <c r="I3522" s="4">
        <f t="shared" si="662"/>
        <v>61644.604537328283</v>
      </c>
      <c r="J3522" s="25">
        <f t="shared" si="657"/>
        <v>53929.295219041676</v>
      </c>
      <c r="K3522" s="15">
        <f t="shared" si="663"/>
        <v>53879.775186798375</v>
      </c>
      <c r="L3522" s="36">
        <f t="shared" si="664"/>
        <v>7708.2248132016248</v>
      </c>
      <c r="M3522" s="36">
        <f t="shared" si="665"/>
        <v>7708.2248132016248</v>
      </c>
      <c r="N3522" s="36">
        <f t="shared" si="666"/>
        <v>0.12515790110413758</v>
      </c>
      <c r="O3522" s="36">
        <f t="shared" si="667"/>
        <v>59416729.770857222</v>
      </c>
      <c r="P3522" s="35">
        <f t="shared" si="658"/>
        <v>59416729.770857222</v>
      </c>
    </row>
    <row r="3523" spans="1:16" ht="17" x14ac:dyDescent="0.4">
      <c r="A3523" s="1">
        <v>3522</v>
      </c>
      <c r="B3523" s="21">
        <v>43335</v>
      </c>
      <c r="C3523" s="43">
        <v>2</v>
      </c>
      <c r="D3523" s="22">
        <v>49422</v>
      </c>
      <c r="E3523" s="25">
        <f t="shared" si="659"/>
        <v>57756</v>
      </c>
      <c r="F3523" s="25">
        <f t="shared" si="660"/>
        <v>57654</v>
      </c>
      <c r="G3523" s="25">
        <f t="shared" si="661"/>
        <v>0.8572171922156312</v>
      </c>
      <c r="H3523" s="25">
        <f t="shared" si="668"/>
        <v>0.99903006100488578</v>
      </c>
      <c r="I3523" s="4">
        <f t="shared" si="662"/>
        <v>49469.982865468854</v>
      </c>
      <c r="J3523" s="25">
        <f t="shared" ref="J3523:J3586" si="669">INTERCEPT($I$2:$I$3896,$A$2:$A$3896)+SLOPE($I$2:$I$3896,$A$2:$A$3896)*A3523</f>
        <v>53929.83588510452</v>
      </c>
      <c r="K3523" s="15">
        <f t="shared" si="663"/>
        <v>53877.527234279449</v>
      </c>
      <c r="L3523" s="36">
        <f t="shared" si="664"/>
        <v>-4455.5272342794487</v>
      </c>
      <c r="M3523" s="36">
        <f t="shared" si="665"/>
        <v>4455.5272342794487</v>
      </c>
      <c r="N3523" s="36">
        <f t="shared" si="666"/>
        <v>9.0152710013343226E-2</v>
      </c>
      <c r="O3523" s="36">
        <f t="shared" si="667"/>
        <v>19851722.935405873</v>
      </c>
      <c r="P3523" s="35">
        <f t="shared" ref="P3523:P3586" si="670">(D3523-K3523)^2</f>
        <v>19851722.935405873</v>
      </c>
    </row>
    <row r="3524" spans="1:16" ht="17" x14ac:dyDescent="0.4">
      <c r="A3524" s="1">
        <v>3523</v>
      </c>
      <c r="B3524" s="21">
        <v>43336</v>
      </c>
      <c r="C3524" s="43">
        <v>3</v>
      </c>
      <c r="D3524" s="22">
        <v>60400</v>
      </c>
      <c r="E3524" s="25">
        <f t="shared" si="659"/>
        <v>57552</v>
      </c>
      <c r="F3524" s="25">
        <f t="shared" si="660"/>
        <v>56417.75</v>
      </c>
      <c r="G3524" s="25">
        <f t="shared" si="661"/>
        <v>1.070585055235276</v>
      </c>
      <c r="H3524" s="25">
        <f t="shared" si="668"/>
        <v>1.0006656594296783</v>
      </c>
      <c r="I3524" s="4">
        <f t="shared" si="662"/>
        <v>60359.820916033546</v>
      </c>
      <c r="J3524" s="25">
        <f t="shared" si="669"/>
        <v>53930.37655116737</v>
      </c>
      <c r="K3524" s="15">
        <f t="shared" si="663"/>
        <v>53966.275814864755</v>
      </c>
      <c r="L3524" s="36">
        <f t="shared" si="664"/>
        <v>6433.7241851352446</v>
      </c>
      <c r="M3524" s="36">
        <f t="shared" si="665"/>
        <v>6433.7241851352446</v>
      </c>
      <c r="N3524" s="36">
        <f t="shared" si="666"/>
        <v>0.10651861233667624</v>
      </c>
      <c r="O3524" s="36">
        <f t="shared" si="667"/>
        <v>41392806.890394166</v>
      </c>
      <c r="P3524" s="35">
        <f t="shared" si="670"/>
        <v>41392806.890394166</v>
      </c>
    </row>
    <row r="3525" spans="1:16" ht="17" x14ac:dyDescent="0.4">
      <c r="A3525" s="1">
        <v>3524</v>
      </c>
      <c r="B3525" s="21">
        <v>43337</v>
      </c>
      <c r="C3525" s="43">
        <v>4</v>
      </c>
      <c r="D3525" s="22">
        <v>58798</v>
      </c>
      <c r="E3525" s="25">
        <f t="shared" ref="E3525:E3588" si="671">AVERAGE(D3523:D3526)</f>
        <v>55283.5</v>
      </c>
      <c r="F3525" s="25">
        <f t="shared" ref="F3525:F3588" si="672">AVERAGE(E3525:E3526)</f>
        <v>55071</v>
      </c>
      <c r="G3525" s="25">
        <f t="shared" si="661"/>
        <v>1.067676272448294</v>
      </c>
      <c r="H3525" s="25">
        <f t="shared" si="668"/>
        <v>1.0012225194949984</v>
      </c>
      <c r="I3525" s="4">
        <f t="shared" si="662"/>
        <v>58726.206068214313</v>
      </c>
      <c r="J3525" s="25">
        <f t="shared" si="669"/>
        <v>53930.917217230213</v>
      </c>
      <c r="K3525" s="15">
        <f t="shared" si="663"/>
        <v>53996.84881491142</v>
      </c>
      <c r="L3525" s="36">
        <f t="shared" si="664"/>
        <v>4801.15118508858</v>
      </c>
      <c r="M3525" s="36">
        <f t="shared" si="665"/>
        <v>4801.15118508858</v>
      </c>
      <c r="N3525" s="36">
        <f t="shared" si="666"/>
        <v>8.1655008420160213E-2</v>
      </c>
      <c r="O3525" s="36">
        <f t="shared" si="667"/>
        <v>23051052.702077474</v>
      </c>
      <c r="P3525" s="35">
        <f t="shared" si="670"/>
        <v>23051052.702077474</v>
      </c>
    </row>
    <row r="3526" spans="1:16" ht="17" x14ac:dyDescent="0.4">
      <c r="A3526" s="1">
        <v>3525</v>
      </c>
      <c r="B3526" s="21">
        <v>43338</v>
      </c>
      <c r="C3526" s="43">
        <v>1</v>
      </c>
      <c r="D3526" s="22">
        <v>52514</v>
      </c>
      <c r="E3526" s="25">
        <f t="shared" si="671"/>
        <v>54858.5</v>
      </c>
      <c r="F3526" s="25">
        <f t="shared" si="672"/>
        <v>54567</v>
      </c>
      <c r="G3526" s="25">
        <f t="shared" si="661"/>
        <v>0.96237652793813111</v>
      </c>
      <c r="H3526" s="25">
        <f t="shared" si="668"/>
        <v>0.99908176007043725</v>
      </c>
      <c r="I3526" s="4">
        <f t="shared" si="662"/>
        <v>52562.264770300339</v>
      </c>
      <c r="J3526" s="25">
        <f t="shared" si="669"/>
        <v>53931.457883293057</v>
      </c>
      <c r="K3526" s="15">
        <f t="shared" si="663"/>
        <v>53881.935865205087</v>
      </c>
      <c r="L3526" s="36">
        <f t="shared" si="664"/>
        <v>-1367.9358652050869</v>
      </c>
      <c r="M3526" s="36">
        <f t="shared" si="665"/>
        <v>1367.9358652050869</v>
      </c>
      <c r="N3526" s="36">
        <f t="shared" si="666"/>
        <v>2.6048974848708665E-2</v>
      </c>
      <c r="O3526" s="36">
        <f t="shared" si="667"/>
        <v>1871248.5313143895</v>
      </c>
      <c r="P3526" s="35">
        <f t="shared" si="670"/>
        <v>1871248.5313143895</v>
      </c>
    </row>
    <row r="3527" spans="1:16" ht="17" x14ac:dyDescent="0.4">
      <c r="A3527" s="1">
        <v>3526</v>
      </c>
      <c r="B3527" s="21">
        <v>43339</v>
      </c>
      <c r="C3527" s="43">
        <v>2</v>
      </c>
      <c r="D3527" s="22">
        <v>47722</v>
      </c>
      <c r="E3527" s="25">
        <f t="shared" si="671"/>
        <v>54275.5</v>
      </c>
      <c r="F3527" s="25">
        <f t="shared" si="672"/>
        <v>54393.125</v>
      </c>
      <c r="G3527" s="25">
        <f t="shared" si="661"/>
        <v>0.87735352583621551</v>
      </c>
      <c r="H3527" s="25">
        <f t="shared" si="668"/>
        <v>0.99903006100488578</v>
      </c>
      <c r="I3527" s="4">
        <f t="shared" si="662"/>
        <v>47768.332368295589</v>
      </c>
      <c r="J3527" s="25">
        <f t="shared" si="669"/>
        <v>53931.9985493559</v>
      </c>
      <c r="K3527" s="15">
        <f t="shared" si="663"/>
        <v>53879.687800878433</v>
      </c>
      <c r="L3527" s="36">
        <f t="shared" si="664"/>
        <v>-6157.6878008784333</v>
      </c>
      <c r="M3527" s="36">
        <f t="shared" si="665"/>
        <v>6157.6878008784333</v>
      </c>
      <c r="N3527" s="36">
        <f t="shared" si="666"/>
        <v>0.12903247560618653</v>
      </c>
      <c r="O3527" s="36">
        <f t="shared" si="667"/>
        <v>37917119.053087078</v>
      </c>
      <c r="P3527" s="35">
        <f t="shared" si="670"/>
        <v>37917119.053087078</v>
      </c>
    </row>
    <row r="3528" spans="1:16" ht="17" x14ac:dyDescent="0.4">
      <c r="A3528" s="1">
        <v>3527</v>
      </c>
      <c r="B3528" s="21">
        <v>43340</v>
      </c>
      <c r="C3528" s="43">
        <v>3</v>
      </c>
      <c r="D3528" s="22">
        <v>58068</v>
      </c>
      <c r="E3528" s="25">
        <f t="shared" si="671"/>
        <v>54510.75</v>
      </c>
      <c r="F3528" s="25">
        <f t="shared" si="672"/>
        <v>53957.5</v>
      </c>
      <c r="G3528" s="25">
        <f t="shared" si="661"/>
        <v>1.0761803271092989</v>
      </c>
      <c r="H3528" s="25">
        <f t="shared" si="668"/>
        <v>1.0006656594296783</v>
      </c>
      <c r="I3528" s="4">
        <f t="shared" si="662"/>
        <v>58029.372201195962</v>
      </c>
      <c r="J3528" s="25">
        <f t="shared" si="669"/>
        <v>53932.539215418743</v>
      </c>
      <c r="K3528" s="15">
        <f t="shared" si="663"/>
        <v>53968.439918713986</v>
      </c>
      <c r="L3528" s="36">
        <f t="shared" si="664"/>
        <v>4099.5600812860139</v>
      </c>
      <c r="M3528" s="36">
        <f t="shared" si="665"/>
        <v>4099.5600812860139</v>
      </c>
      <c r="N3528" s="36">
        <f t="shared" si="666"/>
        <v>7.0599298775332608E-2</v>
      </c>
      <c r="O3528" s="36">
        <f t="shared" si="667"/>
        <v>16806392.86007379</v>
      </c>
      <c r="P3528" s="35">
        <f t="shared" si="670"/>
        <v>16806392.86007379</v>
      </c>
    </row>
    <row r="3529" spans="1:16" ht="17" x14ac:dyDescent="0.4">
      <c r="A3529" s="1">
        <v>3528</v>
      </c>
      <c r="B3529" s="21">
        <v>43341</v>
      </c>
      <c r="C3529" s="43">
        <v>4</v>
      </c>
      <c r="D3529" s="22">
        <v>59739</v>
      </c>
      <c r="E3529" s="25">
        <f t="shared" si="671"/>
        <v>53404.25</v>
      </c>
      <c r="F3529" s="25">
        <f t="shared" si="672"/>
        <v>54778.75</v>
      </c>
      <c r="G3529" s="25">
        <f t="shared" si="661"/>
        <v>1.0905506241014993</v>
      </c>
      <c r="H3529" s="25">
        <f t="shared" si="668"/>
        <v>1.0012225194949984</v>
      </c>
      <c r="I3529" s="4">
        <f t="shared" si="662"/>
        <v>59666.057082027532</v>
      </c>
      <c r="J3529" s="25">
        <f t="shared" si="669"/>
        <v>53933.079881481593</v>
      </c>
      <c r="K3529" s="15">
        <f t="shared" si="663"/>
        <v>53999.014123062014</v>
      </c>
      <c r="L3529" s="36">
        <f t="shared" si="664"/>
        <v>5739.9858769379862</v>
      </c>
      <c r="M3529" s="36">
        <f t="shared" si="665"/>
        <v>5739.9858769379862</v>
      </c>
      <c r="N3529" s="36">
        <f t="shared" si="666"/>
        <v>9.6084398415406794E-2</v>
      </c>
      <c r="O3529" s="36">
        <f t="shared" si="667"/>
        <v>32947437.867447544</v>
      </c>
      <c r="P3529" s="35">
        <f t="shared" si="670"/>
        <v>32947437.867447544</v>
      </c>
    </row>
    <row r="3530" spans="1:16" ht="17" x14ac:dyDescent="0.4">
      <c r="A3530" s="1">
        <v>3529</v>
      </c>
      <c r="B3530" s="21">
        <v>43342</v>
      </c>
      <c r="C3530" s="43">
        <v>1</v>
      </c>
      <c r="D3530" s="22">
        <v>48088</v>
      </c>
      <c r="E3530" s="25">
        <f t="shared" si="671"/>
        <v>56153.25</v>
      </c>
      <c r="F3530" s="25">
        <f t="shared" si="672"/>
        <v>55914.375</v>
      </c>
      <c r="G3530" s="25">
        <f t="shared" si="661"/>
        <v>0.86002928585001626</v>
      </c>
      <c r="H3530" s="25">
        <f t="shared" si="668"/>
        <v>0.99908176007043725</v>
      </c>
      <c r="I3530" s="4">
        <f t="shared" si="662"/>
        <v>48132.196905095836</v>
      </c>
      <c r="J3530" s="25">
        <f t="shared" si="669"/>
        <v>53933.620547544437</v>
      </c>
      <c r="K3530" s="15">
        <f t="shared" si="663"/>
        <v>53884.096543611799</v>
      </c>
      <c r="L3530" s="36">
        <f t="shared" si="664"/>
        <v>-5796.0965436117986</v>
      </c>
      <c r="M3530" s="36">
        <f t="shared" si="665"/>
        <v>5796.0965436117986</v>
      </c>
      <c r="N3530" s="36">
        <f t="shared" si="666"/>
        <v>0.12053103775602642</v>
      </c>
      <c r="O3530" s="36">
        <f t="shared" si="667"/>
        <v>33594735.142868638</v>
      </c>
      <c r="P3530" s="35">
        <f t="shared" si="670"/>
        <v>33594735.142868638</v>
      </c>
    </row>
    <row r="3531" spans="1:16" ht="17" x14ac:dyDescent="0.4">
      <c r="A3531" s="1">
        <v>3530</v>
      </c>
      <c r="B3531" s="21">
        <v>43343</v>
      </c>
      <c r="C3531" s="43">
        <v>2</v>
      </c>
      <c r="D3531" s="22">
        <v>58718</v>
      </c>
      <c r="E3531" s="25">
        <f t="shared" si="671"/>
        <v>55675.5</v>
      </c>
      <c r="F3531" s="25">
        <f t="shared" si="672"/>
        <v>54433.625</v>
      </c>
      <c r="G3531" s="25">
        <f t="shared" si="661"/>
        <v>1.0787082432963082</v>
      </c>
      <c r="H3531" s="25">
        <f t="shared" si="668"/>
        <v>0.99903006100488578</v>
      </c>
      <c r="I3531" s="4">
        <f t="shared" si="662"/>
        <v>58775.008172364534</v>
      </c>
      <c r="J3531" s="25">
        <f t="shared" si="669"/>
        <v>53934.16121360728</v>
      </c>
      <c r="K3531" s="15">
        <f t="shared" si="663"/>
        <v>53881.848367477425</v>
      </c>
      <c r="L3531" s="36">
        <f t="shared" si="664"/>
        <v>4836.1516325225748</v>
      </c>
      <c r="M3531" s="36">
        <f t="shared" si="665"/>
        <v>4836.1516325225748</v>
      </c>
      <c r="N3531" s="36">
        <f t="shared" si="666"/>
        <v>8.2362335783278978E-2</v>
      </c>
      <c r="O3531" s="36">
        <f t="shared" si="667"/>
        <v>23388362.612750765</v>
      </c>
      <c r="P3531" s="35">
        <f t="shared" si="670"/>
        <v>23388362.612750765</v>
      </c>
    </row>
    <row r="3532" spans="1:16" ht="17" x14ac:dyDescent="0.4">
      <c r="A3532" s="1">
        <v>3531</v>
      </c>
      <c r="B3532" s="21">
        <v>43344</v>
      </c>
      <c r="C3532" s="43">
        <v>3</v>
      </c>
      <c r="D3532" s="22">
        <v>56157</v>
      </c>
      <c r="E3532" s="25">
        <f t="shared" si="671"/>
        <v>53191.75</v>
      </c>
      <c r="F3532" s="25">
        <f t="shared" si="672"/>
        <v>52857.625</v>
      </c>
      <c r="G3532" s="25">
        <f t="shared" si="661"/>
        <v>1.0624200387361331</v>
      </c>
      <c r="H3532" s="25">
        <f t="shared" si="668"/>
        <v>1.0006656594296783</v>
      </c>
      <c r="I3532" s="4">
        <f t="shared" si="662"/>
        <v>56119.643430160526</v>
      </c>
      <c r="J3532" s="25">
        <f t="shared" si="669"/>
        <v>53934.701879670123</v>
      </c>
      <c r="K3532" s="15">
        <f t="shared" si="663"/>
        <v>53970.604022563217</v>
      </c>
      <c r="L3532" s="36">
        <f t="shared" si="664"/>
        <v>2186.3959774367831</v>
      </c>
      <c r="M3532" s="36">
        <f t="shared" si="665"/>
        <v>2186.3959774367831</v>
      </c>
      <c r="N3532" s="36">
        <f t="shared" si="666"/>
        <v>3.8933632092825174E-2</v>
      </c>
      <c r="O3532" s="36">
        <f t="shared" si="667"/>
        <v>4780327.3701517461</v>
      </c>
      <c r="P3532" s="35">
        <f t="shared" si="670"/>
        <v>4780327.3701517461</v>
      </c>
    </row>
    <row r="3533" spans="1:16" ht="17" x14ac:dyDescent="0.4">
      <c r="A3533" s="1">
        <v>3532</v>
      </c>
      <c r="B3533" s="21">
        <v>43345</v>
      </c>
      <c r="C3533" s="43">
        <v>4</v>
      </c>
      <c r="D3533" s="22">
        <v>49804</v>
      </c>
      <c r="E3533" s="25">
        <f t="shared" si="671"/>
        <v>52523.5</v>
      </c>
      <c r="F3533" s="25">
        <f t="shared" si="672"/>
        <v>52029.25</v>
      </c>
      <c r="G3533" s="25">
        <f t="shared" si="661"/>
        <v>0.95723078845072729</v>
      </c>
      <c r="H3533" s="25">
        <f t="shared" si="668"/>
        <v>1.0012225194949984</v>
      </c>
      <c r="I3533" s="4">
        <f t="shared" si="662"/>
        <v>49743.187982947478</v>
      </c>
      <c r="J3533" s="25">
        <f t="shared" si="669"/>
        <v>53935.242545732966</v>
      </c>
      <c r="K3533" s="15">
        <f t="shared" si="663"/>
        <v>54001.179431212593</v>
      </c>
      <c r="L3533" s="36">
        <f t="shared" si="664"/>
        <v>-4197.179431212593</v>
      </c>
      <c r="M3533" s="36">
        <f t="shared" si="665"/>
        <v>4197.179431212593</v>
      </c>
      <c r="N3533" s="36">
        <f t="shared" si="666"/>
        <v>8.427394247876864E-2</v>
      </c>
      <c r="O3533" s="36">
        <f t="shared" si="667"/>
        <v>17616315.177794065</v>
      </c>
      <c r="P3533" s="35">
        <f t="shared" si="670"/>
        <v>17616315.177794065</v>
      </c>
    </row>
    <row r="3534" spans="1:16" ht="17" x14ac:dyDescent="0.4">
      <c r="A3534" s="1">
        <v>3533</v>
      </c>
      <c r="B3534" s="21">
        <v>43346</v>
      </c>
      <c r="C3534" s="43">
        <v>1</v>
      </c>
      <c r="D3534" s="22">
        <v>45415</v>
      </c>
      <c r="E3534" s="25">
        <f t="shared" si="671"/>
        <v>51535</v>
      </c>
      <c r="F3534" s="25">
        <f t="shared" si="672"/>
        <v>51601.25</v>
      </c>
      <c r="G3534" s="25">
        <f t="shared" si="661"/>
        <v>0.88011433831544783</v>
      </c>
      <c r="H3534" s="25">
        <f t="shared" si="668"/>
        <v>0.99908176007043725</v>
      </c>
      <c r="I3534" s="4">
        <f t="shared" si="662"/>
        <v>45456.740193913814</v>
      </c>
      <c r="J3534" s="25">
        <f t="shared" si="669"/>
        <v>53935.78321179581</v>
      </c>
      <c r="K3534" s="15">
        <f t="shared" si="663"/>
        <v>53886.257222018496</v>
      </c>
      <c r="L3534" s="36">
        <f t="shared" si="664"/>
        <v>-8471.2572220184957</v>
      </c>
      <c r="M3534" s="36">
        <f t="shared" si="665"/>
        <v>8471.2572220184957</v>
      </c>
      <c r="N3534" s="36">
        <f t="shared" si="666"/>
        <v>0.18652993993214786</v>
      </c>
      <c r="O3534" s="36">
        <f t="shared" si="667"/>
        <v>71762198.921600521</v>
      </c>
      <c r="P3534" s="35">
        <f t="shared" si="670"/>
        <v>71762198.921600521</v>
      </c>
    </row>
    <row r="3535" spans="1:16" ht="17" x14ac:dyDescent="0.4">
      <c r="A3535" s="1">
        <v>3534</v>
      </c>
      <c r="B3535" s="21">
        <v>43347</v>
      </c>
      <c r="C3535" s="43">
        <v>2</v>
      </c>
      <c r="D3535" s="22">
        <v>54764</v>
      </c>
      <c r="E3535" s="25">
        <f t="shared" si="671"/>
        <v>51667.5</v>
      </c>
      <c r="F3535" s="25">
        <f t="shared" si="672"/>
        <v>51193.5</v>
      </c>
      <c r="G3535" s="25">
        <f t="shared" si="661"/>
        <v>1.0697451824938713</v>
      </c>
      <c r="H3535" s="25">
        <f t="shared" si="668"/>
        <v>0.99903006100488578</v>
      </c>
      <c r="I3535" s="4">
        <f t="shared" si="662"/>
        <v>54817.169310115656</v>
      </c>
      <c r="J3535" s="25">
        <f t="shared" si="669"/>
        <v>53936.32387785866</v>
      </c>
      <c r="K3535" s="15">
        <f t="shared" si="663"/>
        <v>53884.008934076417</v>
      </c>
      <c r="L3535" s="36">
        <f t="shared" si="664"/>
        <v>879.99106592358294</v>
      </c>
      <c r="M3535" s="36">
        <f t="shared" si="665"/>
        <v>879.99106592358294</v>
      </c>
      <c r="N3535" s="36">
        <f t="shared" si="666"/>
        <v>1.606878726761345E-2</v>
      </c>
      <c r="O3535" s="36">
        <f t="shared" si="667"/>
        <v>774384.27610532369</v>
      </c>
      <c r="P3535" s="35">
        <f t="shared" si="670"/>
        <v>774384.27610532369</v>
      </c>
    </row>
    <row r="3536" spans="1:16" ht="17" x14ac:dyDescent="0.4">
      <c r="A3536" s="1">
        <v>3535</v>
      </c>
      <c r="B3536" s="21">
        <v>43348</v>
      </c>
      <c r="C3536" s="43">
        <v>3</v>
      </c>
      <c r="D3536" s="22">
        <v>56687</v>
      </c>
      <c r="E3536" s="25">
        <f t="shared" si="671"/>
        <v>50719.5</v>
      </c>
      <c r="F3536" s="25">
        <f t="shared" si="672"/>
        <v>52296.125</v>
      </c>
      <c r="G3536" s="25">
        <f t="shared" si="661"/>
        <v>1.0839617658096083</v>
      </c>
      <c r="H3536" s="25">
        <f t="shared" si="668"/>
        <v>1.0006656594296783</v>
      </c>
      <c r="I3536" s="4">
        <f t="shared" si="662"/>
        <v>56649.290865350886</v>
      </c>
      <c r="J3536" s="25">
        <f t="shared" si="669"/>
        <v>53936.864543921503</v>
      </c>
      <c r="K3536" s="15">
        <f t="shared" si="663"/>
        <v>53972.768126412448</v>
      </c>
      <c r="L3536" s="36">
        <f t="shared" si="664"/>
        <v>2714.2318735875524</v>
      </c>
      <c r="M3536" s="36">
        <f t="shared" si="665"/>
        <v>2714.2318735875524</v>
      </c>
      <c r="N3536" s="36">
        <f t="shared" si="666"/>
        <v>4.7881028694190066E-2</v>
      </c>
      <c r="O3536" s="36">
        <f t="shared" si="667"/>
        <v>7367054.6635985952</v>
      </c>
      <c r="P3536" s="35">
        <f t="shared" si="670"/>
        <v>7367054.6635985952</v>
      </c>
    </row>
    <row r="3537" spans="1:16" ht="17" x14ac:dyDescent="0.4">
      <c r="A3537" s="1">
        <v>3536</v>
      </c>
      <c r="B3537" s="21">
        <v>43349</v>
      </c>
      <c r="C3537" s="43">
        <v>4</v>
      </c>
      <c r="D3537" s="22">
        <v>46012</v>
      </c>
      <c r="E3537" s="25">
        <f t="shared" si="671"/>
        <v>53872.75</v>
      </c>
      <c r="F3537" s="25">
        <f t="shared" si="672"/>
        <v>54293.5</v>
      </c>
      <c r="G3537" s="25">
        <f t="shared" si="661"/>
        <v>0.84746792894177014</v>
      </c>
      <c r="H3537" s="25">
        <f t="shared" si="668"/>
        <v>1.0012225194949984</v>
      </c>
      <c r="I3537" s="4">
        <f t="shared" si="662"/>
        <v>45955.818116444047</v>
      </c>
      <c r="J3537" s="25">
        <f t="shared" si="669"/>
        <v>53937.405209984347</v>
      </c>
      <c r="K3537" s="15">
        <f t="shared" si="663"/>
        <v>54003.34473936318</v>
      </c>
      <c r="L3537" s="36">
        <f t="shared" si="664"/>
        <v>-7991.3447393631795</v>
      </c>
      <c r="M3537" s="36">
        <f t="shared" si="665"/>
        <v>7991.3447393631795</v>
      </c>
      <c r="N3537" s="36">
        <f t="shared" si="666"/>
        <v>0.17367957792235025</v>
      </c>
      <c r="O3537" s="36">
        <f t="shared" si="667"/>
        <v>63861590.743347563</v>
      </c>
      <c r="P3537" s="35">
        <f t="shared" si="670"/>
        <v>63861590.743347563</v>
      </c>
    </row>
    <row r="3538" spans="1:16" ht="17" x14ac:dyDescent="0.4">
      <c r="A3538" s="1">
        <v>3537</v>
      </c>
      <c r="B3538" s="21">
        <v>43350</v>
      </c>
      <c r="C3538" s="43">
        <v>1</v>
      </c>
      <c r="D3538" s="22">
        <v>58028</v>
      </c>
      <c r="E3538" s="25">
        <f t="shared" si="671"/>
        <v>54714.25</v>
      </c>
      <c r="F3538" s="25">
        <f t="shared" si="672"/>
        <v>54052.75</v>
      </c>
      <c r="G3538" s="25">
        <f t="shared" si="661"/>
        <v>1.0735438992465693</v>
      </c>
      <c r="H3538" s="25">
        <f t="shared" si="668"/>
        <v>0.99908176007043725</v>
      </c>
      <c r="I3538" s="4">
        <f t="shared" si="662"/>
        <v>58081.332598754394</v>
      </c>
      <c r="J3538" s="25">
        <f t="shared" si="669"/>
        <v>53937.94587604719</v>
      </c>
      <c r="K3538" s="15">
        <f t="shared" si="663"/>
        <v>53888.417900425207</v>
      </c>
      <c r="L3538" s="36">
        <f t="shared" si="664"/>
        <v>4139.5820995747927</v>
      </c>
      <c r="M3538" s="36">
        <f t="shared" si="665"/>
        <v>4139.5820995747927</v>
      </c>
      <c r="N3538" s="36">
        <f t="shared" si="666"/>
        <v>7.1337666291700436E-2</v>
      </c>
      <c r="O3538" s="36">
        <f t="shared" si="667"/>
        <v>17136139.95912005</v>
      </c>
      <c r="P3538" s="35">
        <f t="shared" si="670"/>
        <v>17136139.95912005</v>
      </c>
    </row>
    <row r="3539" spans="1:16" ht="17" x14ac:dyDescent="0.4">
      <c r="A3539" s="1">
        <v>3538</v>
      </c>
      <c r="B3539" s="21">
        <v>43351</v>
      </c>
      <c r="C3539" s="43">
        <v>2</v>
      </c>
      <c r="D3539" s="22">
        <v>58130</v>
      </c>
      <c r="E3539" s="25">
        <f t="shared" si="671"/>
        <v>53391.25</v>
      </c>
      <c r="F3539" s="25">
        <f t="shared" si="672"/>
        <v>53475.375</v>
      </c>
      <c r="G3539" s="25">
        <f t="shared" si="661"/>
        <v>1.0870424003571737</v>
      </c>
      <c r="H3539" s="25">
        <f t="shared" si="668"/>
        <v>0.99903006100488578</v>
      </c>
      <c r="I3539" s="4">
        <f t="shared" si="662"/>
        <v>58186.437294518721</v>
      </c>
      <c r="J3539" s="25">
        <f t="shared" si="669"/>
        <v>53938.486542110033</v>
      </c>
      <c r="K3539" s="15">
        <f t="shared" si="663"/>
        <v>53886.169500675394</v>
      </c>
      <c r="L3539" s="36">
        <f t="shared" si="664"/>
        <v>4243.8304993246056</v>
      </c>
      <c r="M3539" s="36">
        <f t="shared" si="665"/>
        <v>4243.8304993246056</v>
      </c>
      <c r="N3539" s="36">
        <f t="shared" si="666"/>
        <v>7.3005857549021252E-2</v>
      </c>
      <c r="O3539" s="36">
        <f t="shared" si="667"/>
        <v>18010097.306997731</v>
      </c>
      <c r="P3539" s="35">
        <f t="shared" si="670"/>
        <v>18010097.306997731</v>
      </c>
    </row>
    <row r="3540" spans="1:16" ht="17" x14ac:dyDescent="0.4">
      <c r="A3540" s="1">
        <v>3539</v>
      </c>
      <c r="B3540" s="21">
        <v>43352</v>
      </c>
      <c r="C3540" s="43">
        <v>3</v>
      </c>
      <c r="D3540" s="22">
        <v>51395</v>
      </c>
      <c r="E3540" s="25">
        <f t="shared" si="671"/>
        <v>53559.5</v>
      </c>
      <c r="F3540" s="25">
        <f t="shared" si="672"/>
        <v>53175.75</v>
      </c>
      <c r="G3540" s="25">
        <f t="shared" si="661"/>
        <v>0.9665119908981068</v>
      </c>
      <c r="H3540" s="25">
        <f t="shared" si="668"/>
        <v>1.0006656594296783</v>
      </c>
      <c r="I3540" s="4">
        <f t="shared" si="662"/>
        <v>51360.811191714303</v>
      </c>
      <c r="J3540" s="25">
        <f t="shared" si="669"/>
        <v>53939.027208172876</v>
      </c>
      <c r="K3540" s="15">
        <f t="shared" si="663"/>
        <v>53974.932230261671</v>
      </c>
      <c r="L3540" s="36">
        <f t="shared" si="664"/>
        <v>-2579.9322302616711</v>
      </c>
      <c r="M3540" s="36">
        <f t="shared" si="665"/>
        <v>2579.9322302616711</v>
      </c>
      <c r="N3540" s="36">
        <f t="shared" si="666"/>
        <v>5.0198117137108103E-2</v>
      </c>
      <c r="O3540" s="36">
        <f t="shared" si="667"/>
        <v>6656050.3127429597</v>
      </c>
      <c r="P3540" s="35">
        <f t="shared" si="670"/>
        <v>6656050.3127429597</v>
      </c>
    </row>
    <row r="3541" spans="1:16" ht="17" x14ac:dyDescent="0.4">
      <c r="A3541" s="1">
        <v>3540</v>
      </c>
      <c r="B3541" s="21">
        <v>43353</v>
      </c>
      <c r="C3541" s="43">
        <v>4</v>
      </c>
      <c r="D3541" s="22">
        <v>46685</v>
      </c>
      <c r="E3541" s="25">
        <f t="shared" si="671"/>
        <v>52792</v>
      </c>
      <c r="F3541" s="25">
        <f t="shared" si="672"/>
        <v>52415.25</v>
      </c>
      <c r="G3541" s="25">
        <f t="shared" si="661"/>
        <v>0.89067590062052548</v>
      </c>
      <c r="H3541" s="25">
        <f t="shared" si="668"/>
        <v>1.0012225194949984</v>
      </c>
      <c r="I3541" s="4">
        <f t="shared" si="662"/>
        <v>46627.996365430547</v>
      </c>
      <c r="J3541" s="25">
        <f t="shared" si="669"/>
        <v>53939.567874235727</v>
      </c>
      <c r="K3541" s="15">
        <f t="shared" si="663"/>
        <v>54005.510047513773</v>
      </c>
      <c r="L3541" s="36">
        <f t="shared" si="664"/>
        <v>-7320.5100475137733</v>
      </c>
      <c r="M3541" s="36">
        <f t="shared" si="665"/>
        <v>7320.5100475137733</v>
      </c>
      <c r="N3541" s="36">
        <f t="shared" si="666"/>
        <v>0.15680646990497532</v>
      </c>
      <c r="O3541" s="36">
        <f t="shared" si="667"/>
        <v>53589867.355750106</v>
      </c>
      <c r="P3541" s="35">
        <f t="shared" si="670"/>
        <v>53589867.355750106</v>
      </c>
    </row>
    <row r="3542" spans="1:16" ht="17" x14ac:dyDescent="0.4">
      <c r="A3542" s="1">
        <v>3541</v>
      </c>
      <c r="B3542" s="21">
        <v>43354</v>
      </c>
      <c r="C3542" s="43">
        <v>1</v>
      </c>
      <c r="D3542" s="22">
        <v>54958</v>
      </c>
      <c r="E3542" s="25">
        <f t="shared" si="671"/>
        <v>52038.5</v>
      </c>
      <c r="F3542" s="25">
        <f t="shared" si="672"/>
        <v>51408.125</v>
      </c>
      <c r="G3542" s="25">
        <f t="shared" si="661"/>
        <v>1.0690528005057567</v>
      </c>
      <c r="H3542" s="25">
        <f t="shared" si="668"/>
        <v>0.99908176007043725</v>
      </c>
      <c r="I3542" s="4">
        <f t="shared" si="662"/>
        <v>55008.511011276343</v>
      </c>
      <c r="J3542" s="25">
        <f t="shared" si="669"/>
        <v>53940.10854029857</v>
      </c>
      <c r="K3542" s="15">
        <f t="shared" si="663"/>
        <v>53890.578578831919</v>
      </c>
      <c r="L3542" s="36">
        <f t="shared" si="664"/>
        <v>1067.421421168081</v>
      </c>
      <c r="M3542" s="36">
        <f t="shared" si="665"/>
        <v>1067.421421168081</v>
      </c>
      <c r="N3542" s="36">
        <f t="shared" si="666"/>
        <v>1.9422493925690183E-2</v>
      </c>
      <c r="O3542" s="36">
        <f t="shared" si="667"/>
        <v>1139388.4903684857</v>
      </c>
      <c r="P3542" s="35">
        <f t="shared" si="670"/>
        <v>1139388.4903684857</v>
      </c>
    </row>
    <row r="3543" spans="1:16" ht="17" x14ac:dyDescent="0.4">
      <c r="A3543" s="1">
        <v>3542</v>
      </c>
      <c r="B3543" s="21">
        <v>43355</v>
      </c>
      <c r="C3543" s="43">
        <v>2</v>
      </c>
      <c r="D3543" s="22">
        <v>55116</v>
      </c>
      <c r="E3543" s="25">
        <f t="shared" si="671"/>
        <v>50777.75</v>
      </c>
      <c r="F3543" s="25">
        <f t="shared" si="672"/>
        <v>52067.125</v>
      </c>
      <c r="G3543" s="25">
        <f t="shared" si="661"/>
        <v>1.0585566228210219</v>
      </c>
      <c r="H3543" s="25">
        <f t="shared" si="668"/>
        <v>0.99903006100488578</v>
      </c>
      <c r="I3543" s="4">
        <f t="shared" si="662"/>
        <v>55169.511060118595</v>
      </c>
      <c r="J3543" s="25">
        <f t="shared" si="669"/>
        <v>53940.649206361413</v>
      </c>
      <c r="K3543" s="15">
        <f t="shared" si="663"/>
        <v>53888.330067274386</v>
      </c>
      <c r="L3543" s="36">
        <f t="shared" si="664"/>
        <v>1227.6699327256138</v>
      </c>
      <c r="M3543" s="36">
        <f t="shared" si="665"/>
        <v>1227.6699327256138</v>
      </c>
      <c r="N3543" s="36">
        <f t="shared" si="666"/>
        <v>2.2274292995239382E-2</v>
      </c>
      <c r="O3543" s="36">
        <f t="shared" si="667"/>
        <v>1507173.463718513</v>
      </c>
      <c r="P3543" s="35">
        <f t="shared" si="670"/>
        <v>1507173.463718513</v>
      </c>
    </row>
    <row r="3544" spans="1:16" ht="17" x14ac:dyDescent="0.4">
      <c r="A3544" s="1">
        <v>3543</v>
      </c>
      <c r="B3544" s="21">
        <v>43356</v>
      </c>
      <c r="C3544" s="43">
        <v>3</v>
      </c>
      <c r="D3544" s="22">
        <v>46352</v>
      </c>
      <c r="E3544" s="25">
        <f t="shared" si="671"/>
        <v>53356.5</v>
      </c>
      <c r="F3544" s="25">
        <f t="shared" si="672"/>
        <v>53481.75</v>
      </c>
      <c r="G3544" s="25">
        <f t="shared" si="661"/>
        <v>0.86668816932878978</v>
      </c>
      <c r="H3544" s="25">
        <f t="shared" si="668"/>
        <v>1.0006656594296783</v>
      </c>
      <c r="I3544" s="4">
        <f t="shared" si="662"/>
        <v>46321.165879138855</v>
      </c>
      <c r="J3544" s="25">
        <f t="shared" si="669"/>
        <v>53941.189872424256</v>
      </c>
      <c r="K3544" s="15">
        <f t="shared" si="663"/>
        <v>53977.096334110902</v>
      </c>
      <c r="L3544" s="36">
        <f t="shared" si="664"/>
        <v>-7625.0963341109018</v>
      </c>
      <c r="M3544" s="36">
        <f t="shared" si="665"/>
        <v>7625.0963341109018</v>
      </c>
      <c r="N3544" s="36">
        <f t="shared" si="666"/>
        <v>0.16450414942420827</v>
      </c>
      <c r="O3544" s="36">
        <f t="shared" si="667"/>
        <v>58142094.104471512</v>
      </c>
      <c r="P3544" s="35">
        <f t="shared" si="670"/>
        <v>58142094.104471512</v>
      </c>
    </row>
    <row r="3545" spans="1:16" ht="17" x14ac:dyDescent="0.4">
      <c r="A3545" s="1">
        <v>3544</v>
      </c>
      <c r="B3545" s="21">
        <v>43357</v>
      </c>
      <c r="C3545" s="43">
        <v>4</v>
      </c>
      <c r="D3545" s="22">
        <v>57000</v>
      </c>
      <c r="E3545" s="25">
        <f t="shared" si="671"/>
        <v>53607</v>
      </c>
      <c r="F3545" s="25">
        <f t="shared" si="672"/>
        <v>52946.875</v>
      </c>
      <c r="G3545" s="25">
        <f t="shared" si="661"/>
        <v>1.0765507879360208</v>
      </c>
      <c r="H3545" s="25">
        <f t="shared" si="668"/>
        <v>1.0012225194949984</v>
      </c>
      <c r="I3545" s="4">
        <f t="shared" si="662"/>
        <v>56930.401474339531</v>
      </c>
      <c r="J3545" s="25">
        <f t="shared" si="669"/>
        <v>53941.7305384871</v>
      </c>
      <c r="K3545" s="15">
        <f t="shared" si="663"/>
        <v>54007.675355664353</v>
      </c>
      <c r="L3545" s="36">
        <f t="shared" si="664"/>
        <v>2992.3246443356475</v>
      </c>
      <c r="M3545" s="36">
        <f t="shared" si="665"/>
        <v>2992.3246443356475</v>
      </c>
      <c r="N3545" s="36">
        <f t="shared" si="666"/>
        <v>5.2496923584835924E-2</v>
      </c>
      <c r="O3545" s="36">
        <f t="shared" si="667"/>
        <v>8954006.7770984583</v>
      </c>
      <c r="P3545" s="35">
        <f t="shared" si="670"/>
        <v>8954006.7770984583</v>
      </c>
    </row>
    <row r="3546" spans="1:16" ht="17" x14ac:dyDescent="0.4">
      <c r="A3546" s="1">
        <v>3545</v>
      </c>
      <c r="B3546" s="21">
        <v>43358</v>
      </c>
      <c r="C3546" s="43">
        <v>1</v>
      </c>
      <c r="D3546" s="22">
        <v>55960</v>
      </c>
      <c r="E3546" s="25">
        <f t="shared" si="671"/>
        <v>52286.75</v>
      </c>
      <c r="F3546" s="25">
        <f t="shared" si="672"/>
        <v>52265.625</v>
      </c>
      <c r="G3546" s="25">
        <f t="shared" si="661"/>
        <v>1.0706846038863975</v>
      </c>
      <c r="H3546" s="25">
        <f t="shared" si="668"/>
        <v>0.99908176007043725</v>
      </c>
      <c r="I3546" s="4">
        <f t="shared" si="662"/>
        <v>56011.431933313157</v>
      </c>
      <c r="J3546" s="25">
        <f t="shared" si="669"/>
        <v>53942.27120454995</v>
      </c>
      <c r="K3546" s="15">
        <f t="shared" si="663"/>
        <v>53892.739257238631</v>
      </c>
      <c r="L3546" s="36">
        <f t="shared" si="664"/>
        <v>2067.2607427613693</v>
      </c>
      <c r="M3546" s="36">
        <f t="shared" si="665"/>
        <v>2067.2607427613693</v>
      </c>
      <c r="N3546" s="36">
        <f t="shared" si="666"/>
        <v>3.6941757376007314E-2</v>
      </c>
      <c r="O3546" s="36">
        <f t="shared" si="667"/>
        <v>4273566.978562288</v>
      </c>
      <c r="P3546" s="35">
        <f t="shared" si="670"/>
        <v>4273566.978562288</v>
      </c>
    </row>
    <row r="3547" spans="1:16" ht="17" x14ac:dyDescent="0.4">
      <c r="A3547" s="1">
        <v>3546</v>
      </c>
      <c r="B3547" s="21">
        <v>43359</v>
      </c>
      <c r="C3547" s="43">
        <v>2</v>
      </c>
      <c r="D3547" s="22">
        <v>49835</v>
      </c>
      <c r="E3547" s="25">
        <f t="shared" si="671"/>
        <v>52244.5</v>
      </c>
      <c r="F3547" s="25">
        <f t="shared" si="672"/>
        <v>52082.625</v>
      </c>
      <c r="G3547" s="25">
        <f t="shared" si="661"/>
        <v>0.95684501309217806</v>
      </c>
      <c r="H3547" s="25">
        <f t="shared" si="668"/>
        <v>0.99903006100488578</v>
      </c>
      <c r="I3547" s="4">
        <f t="shared" si="662"/>
        <v>49883.383839193884</v>
      </c>
      <c r="J3547" s="25">
        <f t="shared" si="669"/>
        <v>53942.811870612793</v>
      </c>
      <c r="K3547" s="15">
        <f t="shared" si="663"/>
        <v>53890.490633873378</v>
      </c>
      <c r="L3547" s="36">
        <f t="shared" si="664"/>
        <v>-4055.4906338733781</v>
      </c>
      <c r="M3547" s="36">
        <f t="shared" si="665"/>
        <v>4055.4906338733781</v>
      </c>
      <c r="N3547" s="36">
        <f t="shared" si="666"/>
        <v>8.1378361269657432E-2</v>
      </c>
      <c r="O3547" s="36">
        <f t="shared" si="667"/>
        <v>16447004.281434694</v>
      </c>
      <c r="P3547" s="35">
        <f t="shared" si="670"/>
        <v>16447004.281434694</v>
      </c>
    </row>
    <row r="3548" spans="1:16" ht="17" x14ac:dyDescent="0.4">
      <c r="A3548" s="1">
        <v>3547</v>
      </c>
      <c r="B3548" s="21">
        <v>43360</v>
      </c>
      <c r="C3548" s="43">
        <v>3</v>
      </c>
      <c r="D3548" s="22">
        <v>46183</v>
      </c>
      <c r="E3548" s="25">
        <f t="shared" si="671"/>
        <v>51920.75</v>
      </c>
      <c r="F3548" s="25">
        <f t="shared" si="672"/>
        <v>52123.875</v>
      </c>
      <c r="G3548" s="25">
        <f t="shared" si="661"/>
        <v>0.88602391898146482</v>
      </c>
      <c r="H3548" s="25">
        <f t="shared" si="668"/>
        <v>1.0006656594296783</v>
      </c>
      <c r="I3548" s="4">
        <f t="shared" si="662"/>
        <v>46152.278300747967</v>
      </c>
      <c r="J3548" s="25">
        <f t="shared" si="669"/>
        <v>53943.352536675637</v>
      </c>
      <c r="K3548" s="15">
        <f t="shared" si="663"/>
        <v>53979.26043796014</v>
      </c>
      <c r="L3548" s="36">
        <f t="shared" si="664"/>
        <v>-7796.2604379601398</v>
      </c>
      <c r="M3548" s="36">
        <f t="shared" si="665"/>
        <v>7796.2604379601398</v>
      </c>
      <c r="N3548" s="36">
        <f t="shared" si="666"/>
        <v>0.16881234302579173</v>
      </c>
      <c r="O3548" s="36">
        <f t="shared" si="667"/>
        <v>60781676.81650243</v>
      </c>
      <c r="P3548" s="35">
        <f t="shared" si="670"/>
        <v>60781676.81650243</v>
      </c>
    </row>
    <row r="3549" spans="1:16" ht="17" x14ac:dyDescent="0.4">
      <c r="A3549" s="1">
        <v>3548</v>
      </c>
      <c r="B3549" s="21">
        <v>43361</v>
      </c>
      <c r="C3549" s="43">
        <v>4</v>
      </c>
      <c r="D3549" s="22">
        <v>55705</v>
      </c>
      <c r="E3549" s="25">
        <f t="shared" si="671"/>
        <v>52327</v>
      </c>
      <c r="F3549" s="25">
        <f t="shared" si="672"/>
        <v>51856.125</v>
      </c>
      <c r="G3549" s="25">
        <f t="shared" si="661"/>
        <v>1.0742221868679929</v>
      </c>
      <c r="H3549" s="25">
        <f t="shared" si="668"/>
        <v>1.0012225194949984</v>
      </c>
      <c r="I3549" s="4">
        <f t="shared" si="662"/>
        <v>55636.982704001472</v>
      </c>
      <c r="J3549" s="25">
        <f t="shared" si="669"/>
        <v>53943.89320273848</v>
      </c>
      <c r="K3549" s="15">
        <f t="shared" si="663"/>
        <v>54009.840663814939</v>
      </c>
      <c r="L3549" s="36">
        <f t="shared" si="664"/>
        <v>1695.159336185061</v>
      </c>
      <c r="M3549" s="36">
        <f t="shared" si="665"/>
        <v>1695.159336185061</v>
      </c>
      <c r="N3549" s="36">
        <f t="shared" si="666"/>
        <v>3.0431008638094621E-2</v>
      </c>
      <c r="O3549" s="36">
        <f t="shared" si="667"/>
        <v>2873565.1750553767</v>
      </c>
      <c r="P3549" s="35">
        <f t="shared" si="670"/>
        <v>2873565.1750553767</v>
      </c>
    </row>
    <row r="3550" spans="1:16" ht="17" x14ac:dyDescent="0.4">
      <c r="A3550" s="1">
        <v>3549</v>
      </c>
      <c r="B3550" s="21">
        <v>43362</v>
      </c>
      <c r="C3550" s="43">
        <v>1</v>
      </c>
      <c r="D3550" s="22">
        <v>57585</v>
      </c>
      <c r="E3550" s="25">
        <f t="shared" si="671"/>
        <v>51385.25</v>
      </c>
      <c r="F3550" s="25">
        <f t="shared" si="672"/>
        <v>52770.25</v>
      </c>
      <c r="G3550" s="25">
        <f t="shared" si="661"/>
        <v>1.0912398557899574</v>
      </c>
      <c r="H3550" s="25">
        <f t="shared" si="668"/>
        <v>0.99908176007043725</v>
      </c>
      <c r="I3550" s="4">
        <f t="shared" si="662"/>
        <v>57637.925444600391</v>
      </c>
      <c r="J3550" s="25">
        <f t="shared" si="669"/>
        <v>53944.433868801323</v>
      </c>
      <c r="K3550" s="15">
        <f t="shared" si="663"/>
        <v>53894.899935645335</v>
      </c>
      <c r="L3550" s="36">
        <f t="shared" si="664"/>
        <v>3690.1000643546649</v>
      </c>
      <c r="M3550" s="36">
        <f t="shared" si="665"/>
        <v>3690.1000643546649</v>
      </c>
      <c r="N3550" s="36">
        <f t="shared" si="666"/>
        <v>6.4080924969257005E-2</v>
      </c>
      <c r="O3550" s="36">
        <f t="shared" si="667"/>
        <v>13616838.484950302</v>
      </c>
      <c r="P3550" s="35">
        <f t="shared" si="670"/>
        <v>13616838.484950302</v>
      </c>
    </row>
    <row r="3551" spans="1:16" ht="17" x14ac:dyDescent="0.4">
      <c r="A3551" s="1">
        <v>3550</v>
      </c>
      <c r="B3551" s="21">
        <v>43363</v>
      </c>
      <c r="C3551" s="43">
        <v>2</v>
      </c>
      <c r="D3551" s="22">
        <v>46068</v>
      </c>
      <c r="E3551" s="25">
        <f t="shared" si="671"/>
        <v>54155.25</v>
      </c>
      <c r="F3551" s="25">
        <f t="shared" si="672"/>
        <v>54297.625</v>
      </c>
      <c r="G3551" s="25">
        <f t="shared" si="661"/>
        <v>0.84843489931649863</v>
      </c>
      <c r="H3551" s="25">
        <f t="shared" si="668"/>
        <v>0.99903006100488578</v>
      </c>
      <c r="I3551" s="4">
        <f t="shared" si="662"/>
        <v>46112.726531634071</v>
      </c>
      <c r="J3551" s="25">
        <f t="shared" si="669"/>
        <v>53944.974534864166</v>
      </c>
      <c r="K3551" s="15">
        <f t="shared" si="663"/>
        <v>53892.651200472355</v>
      </c>
      <c r="L3551" s="36">
        <f t="shared" si="664"/>
        <v>-7824.6512004723554</v>
      </c>
      <c r="M3551" s="36">
        <f t="shared" si="665"/>
        <v>7824.6512004723554</v>
      </c>
      <c r="N3551" s="36">
        <f t="shared" si="666"/>
        <v>0.1698500304001119</v>
      </c>
      <c r="O3551" s="36">
        <f t="shared" si="667"/>
        <v>61225166.409053475</v>
      </c>
      <c r="P3551" s="35">
        <f t="shared" si="670"/>
        <v>61225166.409053475</v>
      </c>
    </row>
    <row r="3552" spans="1:16" ht="17" x14ac:dyDescent="0.4">
      <c r="A3552" s="1">
        <v>3551</v>
      </c>
      <c r="B3552" s="21">
        <v>43364</v>
      </c>
      <c r="C3552" s="43">
        <v>3</v>
      </c>
      <c r="D3552" s="22">
        <v>57263</v>
      </c>
      <c r="E3552" s="25">
        <f t="shared" si="671"/>
        <v>54440</v>
      </c>
      <c r="F3552" s="25">
        <f t="shared" si="672"/>
        <v>53557.125</v>
      </c>
      <c r="G3552" s="25">
        <f t="shared" si="661"/>
        <v>1.0691948083471621</v>
      </c>
      <c r="H3552" s="25">
        <f t="shared" si="668"/>
        <v>1.0006656594296783</v>
      </c>
      <c r="I3552" s="4">
        <f t="shared" si="662"/>
        <v>57224.907700576638</v>
      </c>
      <c r="J3552" s="25">
        <f t="shared" si="669"/>
        <v>53945.515200927017</v>
      </c>
      <c r="K3552" s="15">
        <f t="shared" si="663"/>
        <v>53981.424541809371</v>
      </c>
      <c r="L3552" s="36">
        <f t="shared" si="664"/>
        <v>3281.5754581906294</v>
      </c>
      <c r="M3552" s="36">
        <f t="shared" si="665"/>
        <v>3281.5754581906294</v>
      </c>
      <c r="N3552" s="36">
        <f t="shared" si="666"/>
        <v>5.7307082377637035E-2</v>
      </c>
      <c r="O3552" s="36">
        <f t="shared" si="667"/>
        <v>10768737.487799039</v>
      </c>
      <c r="P3552" s="35">
        <f t="shared" si="670"/>
        <v>10768737.487799039</v>
      </c>
    </row>
    <row r="3553" spans="1:16" ht="17" x14ac:dyDescent="0.4">
      <c r="A3553" s="1">
        <v>3552</v>
      </c>
      <c r="B3553" s="21">
        <v>43365</v>
      </c>
      <c r="C3553" s="43">
        <v>4</v>
      </c>
      <c r="D3553" s="22">
        <v>56844</v>
      </c>
      <c r="E3553" s="25">
        <f t="shared" si="671"/>
        <v>52674.25</v>
      </c>
      <c r="F3553" s="25">
        <f t="shared" si="672"/>
        <v>52640.5</v>
      </c>
      <c r="G3553" s="25">
        <f t="shared" si="661"/>
        <v>1.0798529649224455</v>
      </c>
      <c r="H3553" s="25">
        <f t="shared" si="668"/>
        <v>1.0012225194949984</v>
      </c>
      <c r="I3553" s="4">
        <f t="shared" si="662"/>
        <v>56774.591954515025</v>
      </c>
      <c r="J3553" s="25">
        <f t="shared" si="669"/>
        <v>53946.05586698986</v>
      </c>
      <c r="K3553" s="15">
        <f t="shared" si="663"/>
        <v>54012.005971965526</v>
      </c>
      <c r="L3553" s="36">
        <f t="shared" si="664"/>
        <v>2831.9940280344745</v>
      </c>
      <c r="M3553" s="36">
        <f t="shared" si="665"/>
        <v>2831.9940280344745</v>
      </c>
      <c r="N3553" s="36">
        <f t="shared" si="666"/>
        <v>4.9820456477983152E-2</v>
      </c>
      <c r="O3553" s="36">
        <f t="shared" si="667"/>
        <v>8020190.1748229275</v>
      </c>
      <c r="P3553" s="35">
        <f t="shared" si="670"/>
        <v>8020190.1748229275</v>
      </c>
    </row>
    <row r="3554" spans="1:16" ht="17" x14ac:dyDescent="0.4">
      <c r="A3554" s="1">
        <v>3553</v>
      </c>
      <c r="B3554" s="21">
        <v>43366</v>
      </c>
      <c r="C3554" s="43">
        <v>1</v>
      </c>
      <c r="D3554" s="22">
        <v>50522</v>
      </c>
      <c r="E3554" s="25">
        <f t="shared" si="671"/>
        <v>52606.75</v>
      </c>
      <c r="F3554" s="25">
        <f t="shared" si="672"/>
        <v>52137.875</v>
      </c>
      <c r="G3554" s="25">
        <f t="shared" si="661"/>
        <v>0.96900765518349186</v>
      </c>
      <c r="H3554" s="25">
        <f t="shared" si="668"/>
        <v>0.99908176007043725</v>
      </c>
      <c r="I3554" s="4">
        <f t="shared" si="662"/>
        <v>50568.433955233151</v>
      </c>
      <c r="J3554" s="25">
        <f t="shared" si="669"/>
        <v>53946.596533052703</v>
      </c>
      <c r="K3554" s="15">
        <f t="shared" si="663"/>
        <v>53897.060614052039</v>
      </c>
      <c r="L3554" s="36">
        <f t="shared" si="664"/>
        <v>-3375.0606140520395</v>
      </c>
      <c r="M3554" s="36">
        <f t="shared" si="665"/>
        <v>3375.0606140520395</v>
      </c>
      <c r="N3554" s="36">
        <f t="shared" si="666"/>
        <v>6.6803780809390756E-2</v>
      </c>
      <c r="O3554" s="36">
        <f t="shared" si="667"/>
        <v>11391034.148525329</v>
      </c>
      <c r="P3554" s="35">
        <f t="shared" si="670"/>
        <v>11391034.148525329</v>
      </c>
    </row>
    <row r="3555" spans="1:16" ht="17" x14ac:dyDescent="0.4">
      <c r="A3555" s="1">
        <v>3554</v>
      </c>
      <c r="B3555" s="21">
        <v>43367</v>
      </c>
      <c r="C3555" s="43">
        <v>2</v>
      </c>
      <c r="D3555" s="22">
        <v>45798</v>
      </c>
      <c r="E3555" s="25">
        <f t="shared" si="671"/>
        <v>51669</v>
      </c>
      <c r="F3555" s="25">
        <f t="shared" si="672"/>
        <v>51395</v>
      </c>
      <c r="G3555" s="25">
        <f t="shared" si="661"/>
        <v>0.89109835587119368</v>
      </c>
      <c r="H3555" s="25">
        <f t="shared" si="668"/>
        <v>0.99903006100488578</v>
      </c>
      <c r="I3555" s="4">
        <f t="shared" si="662"/>
        <v>45842.464393847731</v>
      </c>
      <c r="J3555" s="25">
        <f t="shared" si="669"/>
        <v>53947.137199115547</v>
      </c>
      <c r="K3555" s="15">
        <f t="shared" si="663"/>
        <v>53894.811767071347</v>
      </c>
      <c r="L3555" s="36">
        <f t="shared" si="664"/>
        <v>-8096.8117670713473</v>
      </c>
      <c r="M3555" s="36">
        <f t="shared" si="665"/>
        <v>8096.8117670713473</v>
      </c>
      <c r="N3555" s="36">
        <f t="shared" si="666"/>
        <v>0.17679400338598514</v>
      </c>
      <c r="O3555" s="36">
        <f t="shared" si="667"/>
        <v>65558360.791385032</v>
      </c>
      <c r="P3555" s="35">
        <f t="shared" si="670"/>
        <v>65558360.791385032</v>
      </c>
    </row>
    <row r="3556" spans="1:16" ht="17" x14ac:dyDescent="0.4">
      <c r="A3556" s="1">
        <v>3555</v>
      </c>
      <c r="B3556" s="21">
        <v>43368</v>
      </c>
      <c r="C3556" s="43">
        <v>3</v>
      </c>
      <c r="D3556" s="22">
        <v>53512</v>
      </c>
      <c r="E3556" s="25">
        <f t="shared" si="671"/>
        <v>51121</v>
      </c>
      <c r="F3556" s="25">
        <f t="shared" si="672"/>
        <v>50117</v>
      </c>
      <c r="G3556" s="25">
        <f t="shared" si="661"/>
        <v>1.0677414849252749</v>
      </c>
      <c r="H3556" s="25">
        <f t="shared" si="668"/>
        <v>1.0006656594296783</v>
      </c>
      <c r="I3556" s="4">
        <f t="shared" si="662"/>
        <v>53476.402928125615</v>
      </c>
      <c r="J3556" s="25">
        <f t="shared" si="669"/>
        <v>53947.67786517839</v>
      </c>
      <c r="K3556" s="15">
        <f t="shared" si="663"/>
        <v>53983.588645658594</v>
      </c>
      <c r="L3556" s="36">
        <f t="shared" si="664"/>
        <v>-471.58864565859403</v>
      </c>
      <c r="M3556" s="36">
        <f t="shared" si="665"/>
        <v>471.58864565859403</v>
      </c>
      <c r="N3556" s="36">
        <f t="shared" si="666"/>
        <v>8.8127643455410756E-3</v>
      </c>
      <c r="O3556" s="36">
        <f t="shared" si="667"/>
        <v>222395.85071410696</v>
      </c>
      <c r="P3556" s="35">
        <f t="shared" si="670"/>
        <v>222395.85071410696</v>
      </c>
    </row>
    <row r="3557" spans="1:16" ht="17" x14ac:dyDescent="0.4">
      <c r="A3557" s="1">
        <v>3556</v>
      </c>
      <c r="B3557" s="21">
        <v>43369</v>
      </c>
      <c r="C3557" s="43">
        <v>4</v>
      </c>
      <c r="D3557" s="22">
        <v>54652</v>
      </c>
      <c r="E3557" s="25">
        <f t="shared" si="671"/>
        <v>49113</v>
      </c>
      <c r="F3557" s="25">
        <f t="shared" si="672"/>
        <v>49989.875</v>
      </c>
      <c r="G3557" s="25">
        <f t="shared" si="661"/>
        <v>1.0932613854305497</v>
      </c>
      <c r="H3557" s="25">
        <f t="shared" si="668"/>
        <v>1.0012225194949984</v>
      </c>
      <c r="I3557" s="4">
        <f t="shared" si="662"/>
        <v>54585.26844518604</v>
      </c>
      <c r="J3557" s="25">
        <f t="shared" si="669"/>
        <v>53948.218531241233</v>
      </c>
      <c r="K3557" s="15">
        <f t="shared" si="663"/>
        <v>54014.171280116112</v>
      </c>
      <c r="L3557" s="36">
        <f t="shared" si="664"/>
        <v>637.82871988388797</v>
      </c>
      <c r="M3557" s="36">
        <f t="shared" si="665"/>
        <v>637.82871988388797</v>
      </c>
      <c r="N3557" s="36">
        <f t="shared" si="666"/>
        <v>1.167072970584586E-2</v>
      </c>
      <c r="O3557" s="36">
        <f t="shared" si="667"/>
        <v>406825.47590871924</v>
      </c>
      <c r="P3557" s="35">
        <f t="shared" si="670"/>
        <v>406825.47590871924</v>
      </c>
    </row>
    <row r="3558" spans="1:16" ht="17" x14ac:dyDescent="0.4">
      <c r="A3558" s="1">
        <v>3557</v>
      </c>
      <c r="B3558" s="21">
        <v>43370</v>
      </c>
      <c r="C3558" s="43">
        <v>1</v>
      </c>
      <c r="D3558" s="22">
        <v>42490</v>
      </c>
      <c r="E3558" s="25">
        <f t="shared" si="671"/>
        <v>50866.75</v>
      </c>
      <c r="F3558" s="25">
        <f t="shared" si="672"/>
        <v>50822</v>
      </c>
      <c r="G3558" s="25">
        <f t="shared" si="661"/>
        <v>0.83605525166266581</v>
      </c>
      <c r="H3558" s="25">
        <f t="shared" si="668"/>
        <v>0.99908176007043725</v>
      </c>
      <c r="I3558" s="4">
        <f t="shared" si="662"/>
        <v>42529.051873596785</v>
      </c>
      <c r="J3558" s="25">
        <f t="shared" si="669"/>
        <v>53948.759197304084</v>
      </c>
      <c r="K3558" s="15">
        <f t="shared" si="663"/>
        <v>53899.221292458751</v>
      </c>
      <c r="L3558" s="36">
        <f t="shared" si="664"/>
        <v>-11409.221292458751</v>
      </c>
      <c r="M3558" s="36">
        <f t="shared" si="665"/>
        <v>11409.221292458751</v>
      </c>
      <c r="N3558" s="36">
        <f t="shared" si="666"/>
        <v>0.26851544580980824</v>
      </c>
      <c r="O3558" s="36">
        <f t="shared" si="667"/>
        <v>130170330.50029413</v>
      </c>
      <c r="P3558" s="35">
        <f t="shared" si="670"/>
        <v>130170330.50029413</v>
      </c>
    </row>
    <row r="3559" spans="1:16" ht="17" x14ac:dyDescent="0.4">
      <c r="A3559" s="1">
        <v>3558</v>
      </c>
      <c r="B3559" s="21">
        <v>43371</v>
      </c>
      <c r="C3559" s="43">
        <v>2</v>
      </c>
      <c r="D3559" s="22">
        <v>52813</v>
      </c>
      <c r="E3559" s="25">
        <f t="shared" si="671"/>
        <v>50777.25</v>
      </c>
      <c r="F3559" s="25">
        <f t="shared" si="672"/>
        <v>49822</v>
      </c>
      <c r="G3559" s="25">
        <f t="shared" si="661"/>
        <v>1.0600337200433543</v>
      </c>
      <c r="H3559" s="25">
        <f t="shared" si="668"/>
        <v>0.99903006100488578</v>
      </c>
      <c r="I3559" s="4">
        <f t="shared" si="662"/>
        <v>52864.275121889164</v>
      </c>
      <c r="J3559" s="25">
        <f t="shared" si="669"/>
        <v>53949.299863366927</v>
      </c>
      <c r="K3559" s="15">
        <f t="shared" si="663"/>
        <v>53896.972333670339</v>
      </c>
      <c r="L3559" s="36">
        <f t="shared" si="664"/>
        <v>-1083.9723336703391</v>
      </c>
      <c r="M3559" s="36">
        <f t="shared" si="665"/>
        <v>1083.9723336703391</v>
      </c>
      <c r="N3559" s="36">
        <f t="shared" si="666"/>
        <v>2.0524725610556856E-2</v>
      </c>
      <c r="O3559" s="36">
        <f t="shared" si="667"/>
        <v>1174996.0201627212</v>
      </c>
      <c r="P3559" s="35">
        <f t="shared" si="670"/>
        <v>1174996.0201627212</v>
      </c>
    </row>
    <row r="3560" spans="1:16" ht="17" x14ac:dyDescent="0.4">
      <c r="A3560" s="1">
        <v>3559</v>
      </c>
      <c r="B3560" s="21">
        <v>43372</v>
      </c>
      <c r="C3560" s="43">
        <v>3</v>
      </c>
      <c r="D3560" s="22">
        <v>53154</v>
      </c>
      <c r="E3560" s="25">
        <f t="shared" si="671"/>
        <v>48866.75</v>
      </c>
      <c r="F3560" s="25">
        <f t="shared" si="672"/>
        <v>48928.875</v>
      </c>
      <c r="G3560" s="25">
        <f t="shared" si="661"/>
        <v>1.0863523839450631</v>
      </c>
      <c r="H3560" s="25">
        <f t="shared" si="668"/>
        <v>1.0006656594296783</v>
      </c>
      <c r="I3560" s="4">
        <f t="shared" si="662"/>
        <v>53118.641075676278</v>
      </c>
      <c r="J3560" s="25">
        <f t="shared" si="669"/>
        <v>53949.84052942977</v>
      </c>
      <c r="K3560" s="15">
        <f t="shared" si="663"/>
        <v>53985.752749507825</v>
      </c>
      <c r="L3560" s="36">
        <f t="shared" si="664"/>
        <v>-831.75274950782477</v>
      </c>
      <c r="M3560" s="36">
        <f t="shared" si="665"/>
        <v>831.75274950782477</v>
      </c>
      <c r="N3560" s="36">
        <f t="shared" si="666"/>
        <v>1.5647980387324092E-2</v>
      </c>
      <c r="O3560" s="36">
        <f t="shared" si="667"/>
        <v>691812.63631382631</v>
      </c>
      <c r="P3560" s="35">
        <f t="shared" si="670"/>
        <v>691812.63631382631</v>
      </c>
    </row>
    <row r="3561" spans="1:16" ht="17" x14ac:dyDescent="0.4">
      <c r="A3561" s="1">
        <v>3560</v>
      </c>
      <c r="B3561" s="21">
        <v>43373</v>
      </c>
      <c r="C3561" s="43">
        <v>4</v>
      </c>
      <c r="D3561" s="22">
        <v>47010</v>
      </c>
      <c r="E3561" s="25">
        <f t="shared" si="671"/>
        <v>48991</v>
      </c>
      <c r="F3561" s="25">
        <f t="shared" si="672"/>
        <v>48831.125</v>
      </c>
      <c r="G3561" s="25">
        <f t="shared" si="661"/>
        <v>0.96270565136478015</v>
      </c>
      <c r="H3561" s="25">
        <f t="shared" si="668"/>
        <v>1.0012225194949984</v>
      </c>
      <c r="I3561" s="4">
        <f t="shared" si="662"/>
        <v>46952.599531731605</v>
      </c>
      <c r="J3561" s="25">
        <f t="shared" si="669"/>
        <v>53950.381195492613</v>
      </c>
      <c r="K3561" s="15">
        <f t="shared" si="663"/>
        <v>54016.336588266699</v>
      </c>
      <c r="L3561" s="36">
        <f t="shared" si="664"/>
        <v>-7006.3365882666985</v>
      </c>
      <c r="M3561" s="36">
        <f t="shared" si="665"/>
        <v>7006.3365882666985</v>
      </c>
      <c r="N3561" s="36">
        <f t="shared" si="666"/>
        <v>0.14903928075445008</v>
      </c>
      <c r="O3561" s="36">
        <f t="shared" si="667"/>
        <v>49088752.388084643</v>
      </c>
      <c r="P3561" s="35">
        <f t="shared" si="670"/>
        <v>49088752.388084643</v>
      </c>
    </row>
    <row r="3562" spans="1:16" ht="17" x14ac:dyDescent="0.4">
      <c r="A3562" s="1">
        <v>3561</v>
      </c>
      <c r="B3562" s="21">
        <v>43374</v>
      </c>
      <c r="C3562" s="43">
        <v>1</v>
      </c>
      <c r="D3562" s="22">
        <v>42987</v>
      </c>
      <c r="E3562" s="25">
        <f t="shared" si="671"/>
        <v>48671.25</v>
      </c>
      <c r="F3562" s="25">
        <f t="shared" si="672"/>
        <v>48730.75</v>
      </c>
      <c r="G3562" s="25">
        <f t="shared" si="661"/>
        <v>0.88213294480384563</v>
      </c>
      <c r="H3562" s="25">
        <f t="shared" si="668"/>
        <v>0.99908176007043725</v>
      </c>
      <c r="I3562" s="4">
        <f t="shared" si="662"/>
        <v>43026.508658279708</v>
      </c>
      <c r="J3562" s="25">
        <f t="shared" si="669"/>
        <v>53950.921861555456</v>
      </c>
      <c r="K3562" s="15">
        <f t="shared" si="663"/>
        <v>53901.381970865456</v>
      </c>
      <c r="L3562" s="36">
        <f t="shared" si="664"/>
        <v>-10914.381970865456</v>
      </c>
      <c r="M3562" s="36">
        <f t="shared" si="665"/>
        <v>10914.381970865456</v>
      </c>
      <c r="N3562" s="36">
        <f t="shared" si="666"/>
        <v>0.25389959687499608</v>
      </c>
      <c r="O3562" s="36">
        <f t="shared" si="667"/>
        <v>119123733.80595291</v>
      </c>
      <c r="P3562" s="35">
        <f t="shared" si="670"/>
        <v>119123733.80595291</v>
      </c>
    </row>
    <row r="3563" spans="1:16" ht="17" x14ac:dyDescent="0.4">
      <c r="A3563" s="1">
        <v>3562</v>
      </c>
      <c r="B3563" s="21">
        <v>43375</v>
      </c>
      <c r="C3563" s="43">
        <v>2</v>
      </c>
      <c r="D3563" s="22">
        <v>51534</v>
      </c>
      <c r="E3563" s="25">
        <f t="shared" si="671"/>
        <v>48790.25</v>
      </c>
      <c r="F3563" s="25">
        <f t="shared" si="672"/>
        <v>48310.125</v>
      </c>
      <c r="G3563" s="25">
        <f t="shared" si="661"/>
        <v>1.0667329053692161</v>
      </c>
      <c r="H3563" s="25">
        <f t="shared" si="668"/>
        <v>0.99903006100488578</v>
      </c>
      <c r="I3563" s="4">
        <f t="shared" si="662"/>
        <v>51584.033365486459</v>
      </c>
      <c r="J3563" s="25">
        <f t="shared" si="669"/>
        <v>53951.462527618307</v>
      </c>
      <c r="K3563" s="15">
        <f t="shared" si="663"/>
        <v>53899.132900269324</v>
      </c>
      <c r="L3563" s="36">
        <f t="shared" si="664"/>
        <v>-2365.1329002693237</v>
      </c>
      <c r="M3563" s="36">
        <f t="shared" si="665"/>
        <v>2365.1329002693237</v>
      </c>
      <c r="N3563" s="36">
        <f t="shared" si="666"/>
        <v>4.5894611329788559E-2</v>
      </c>
      <c r="O3563" s="36">
        <f t="shared" si="667"/>
        <v>5593853.6359363832</v>
      </c>
      <c r="P3563" s="35">
        <f t="shared" si="670"/>
        <v>5593853.6359363832</v>
      </c>
    </row>
    <row r="3564" spans="1:16" ht="17" x14ac:dyDescent="0.4">
      <c r="A3564" s="1">
        <v>3563</v>
      </c>
      <c r="B3564" s="21">
        <v>43376</v>
      </c>
      <c r="C3564" s="43">
        <v>3</v>
      </c>
      <c r="D3564" s="22">
        <v>53630</v>
      </c>
      <c r="E3564" s="25">
        <f t="shared" si="671"/>
        <v>47830</v>
      </c>
      <c r="F3564" s="25">
        <f t="shared" si="672"/>
        <v>49261.875</v>
      </c>
      <c r="G3564" s="25">
        <f t="shared" si="661"/>
        <v>1.0886715132138189</v>
      </c>
      <c r="H3564" s="25">
        <f t="shared" si="668"/>
        <v>1.0006656594296783</v>
      </c>
      <c r="I3564" s="4">
        <f t="shared" si="662"/>
        <v>53594.324432564223</v>
      </c>
      <c r="J3564" s="25">
        <f t="shared" si="669"/>
        <v>53952.00319368115</v>
      </c>
      <c r="K3564" s="15">
        <f t="shared" si="663"/>
        <v>53987.916853357063</v>
      </c>
      <c r="L3564" s="36">
        <f t="shared" si="664"/>
        <v>-357.91685335706279</v>
      </c>
      <c r="M3564" s="36">
        <f t="shared" si="665"/>
        <v>357.91685335706279</v>
      </c>
      <c r="N3564" s="36">
        <f t="shared" si="666"/>
        <v>6.6738178884404769E-3</v>
      </c>
      <c r="O3564" s="36">
        <f t="shared" si="667"/>
        <v>128104.47391702118</v>
      </c>
      <c r="P3564" s="35">
        <f t="shared" si="670"/>
        <v>128104.47391702118</v>
      </c>
    </row>
    <row r="3565" spans="1:16" ht="17" x14ac:dyDescent="0.4">
      <c r="A3565" s="1">
        <v>3564</v>
      </c>
      <c r="B3565" s="21">
        <v>43377</v>
      </c>
      <c r="C3565" s="43">
        <v>4</v>
      </c>
      <c r="D3565" s="22">
        <v>43169</v>
      </c>
      <c r="E3565" s="25">
        <f t="shared" si="671"/>
        <v>50693.75</v>
      </c>
      <c r="F3565" s="25">
        <f t="shared" si="672"/>
        <v>50983.625</v>
      </c>
      <c r="G3565" s="25">
        <f t="shared" ref="G3565:G3628" si="673">D3565/F3565</f>
        <v>0.84672284483498383</v>
      </c>
      <c r="H3565" s="25">
        <f t="shared" si="668"/>
        <v>1.0012225194949984</v>
      </c>
      <c r="I3565" s="4">
        <f t="shared" ref="I3565:I3628" si="674">D3565/H3565</f>
        <v>43116.289495539706</v>
      </c>
      <c r="J3565" s="25">
        <f t="shared" si="669"/>
        <v>53952.543859743993</v>
      </c>
      <c r="K3565" s="15">
        <f t="shared" ref="K3565:K3628" si="675">H3565*J3565</f>
        <v>54018.501896417285</v>
      </c>
      <c r="L3565" s="36">
        <f t="shared" ref="L3565:L3628" si="676">D3565-K3565</f>
        <v>-10849.501896417285</v>
      </c>
      <c r="M3565" s="36">
        <f t="shared" ref="M3565:M3628" si="677">ABS(L3565)</f>
        <v>10849.501896417285</v>
      </c>
      <c r="N3565" s="36">
        <f t="shared" ref="N3565:N3628" si="678">M3565/D3565</f>
        <v>0.25132622707075181</v>
      </c>
      <c r="O3565" s="36">
        <f t="shared" ref="O3565:O3628" si="679">L3565^2</f>
        <v>117711691.40036227</v>
      </c>
      <c r="P3565" s="35">
        <f t="shared" si="670"/>
        <v>117711691.40036227</v>
      </c>
    </row>
    <row r="3566" spans="1:16" ht="17" x14ac:dyDescent="0.4">
      <c r="A3566" s="1">
        <v>3565</v>
      </c>
      <c r="B3566" s="21">
        <v>43378</v>
      </c>
      <c r="C3566" s="43">
        <v>1</v>
      </c>
      <c r="D3566" s="22">
        <v>54442</v>
      </c>
      <c r="E3566" s="25">
        <f t="shared" si="671"/>
        <v>51273.5</v>
      </c>
      <c r="F3566" s="25">
        <f t="shared" si="672"/>
        <v>50551.375</v>
      </c>
      <c r="G3566" s="25">
        <f t="shared" si="673"/>
        <v>1.0769637818951512</v>
      </c>
      <c r="H3566" s="25">
        <f t="shared" si="668"/>
        <v>0.99908176007043725</v>
      </c>
      <c r="I3566" s="4">
        <f t="shared" si="674"/>
        <v>54492.036763999909</v>
      </c>
      <c r="J3566" s="25">
        <f t="shared" si="669"/>
        <v>53953.084525806837</v>
      </c>
      <c r="K3566" s="15">
        <f t="shared" si="675"/>
        <v>53903.542649272167</v>
      </c>
      <c r="L3566" s="36">
        <f t="shared" si="676"/>
        <v>538.45735072783282</v>
      </c>
      <c r="M3566" s="36">
        <f t="shared" si="677"/>
        <v>538.45735072783282</v>
      </c>
      <c r="N3566" s="36">
        <f t="shared" si="678"/>
        <v>9.8904770347862467E-3</v>
      </c>
      <c r="O3566" s="36">
        <f t="shared" si="679"/>
        <v>289936.31855283637</v>
      </c>
      <c r="P3566" s="35">
        <f t="shared" si="670"/>
        <v>289936.31855283637</v>
      </c>
    </row>
    <row r="3567" spans="1:16" ht="17" x14ac:dyDescent="0.4">
      <c r="A3567" s="1">
        <v>3566</v>
      </c>
      <c r="B3567" s="21">
        <v>43379</v>
      </c>
      <c r="C3567" s="43">
        <v>2</v>
      </c>
      <c r="D3567" s="22">
        <v>53853</v>
      </c>
      <c r="E3567" s="25">
        <f t="shared" si="671"/>
        <v>49829.25</v>
      </c>
      <c r="F3567" s="25">
        <f t="shared" si="672"/>
        <v>49927</v>
      </c>
      <c r="G3567" s="25">
        <f t="shared" si="673"/>
        <v>1.0786348068179543</v>
      </c>
      <c r="H3567" s="25">
        <f t="shared" si="668"/>
        <v>0.99903006100488578</v>
      </c>
      <c r="I3567" s="4">
        <f t="shared" si="674"/>
        <v>53905.284837806925</v>
      </c>
      <c r="J3567" s="25">
        <f t="shared" si="669"/>
        <v>53953.62519186968</v>
      </c>
      <c r="K3567" s="15">
        <f t="shared" si="675"/>
        <v>53901.293466868308</v>
      </c>
      <c r="L3567" s="36">
        <f t="shared" si="676"/>
        <v>-48.293466868308315</v>
      </c>
      <c r="M3567" s="36">
        <f t="shared" si="677"/>
        <v>48.293466868308315</v>
      </c>
      <c r="N3567" s="36">
        <f t="shared" si="678"/>
        <v>8.9676465319124868E-4</v>
      </c>
      <c r="O3567" s="36">
        <f t="shared" si="679"/>
        <v>2332.258942160393</v>
      </c>
      <c r="P3567" s="35">
        <f t="shared" si="670"/>
        <v>2332.258942160393</v>
      </c>
    </row>
    <row r="3568" spans="1:16" ht="17" x14ac:dyDescent="0.4">
      <c r="A3568" s="1">
        <v>3567</v>
      </c>
      <c r="B3568" s="21">
        <v>43380</v>
      </c>
      <c r="C3568" s="43">
        <v>3</v>
      </c>
      <c r="D3568" s="22">
        <v>47853</v>
      </c>
      <c r="E3568" s="25">
        <f t="shared" si="671"/>
        <v>50024.75</v>
      </c>
      <c r="F3568" s="25">
        <f t="shared" si="672"/>
        <v>49868.125</v>
      </c>
      <c r="G3568" s="25">
        <f t="shared" si="673"/>
        <v>0.95959092105428068</v>
      </c>
      <c r="H3568" s="25">
        <f t="shared" si="668"/>
        <v>1.0006656594296783</v>
      </c>
      <c r="I3568" s="4">
        <f t="shared" si="674"/>
        <v>47821.167388989292</v>
      </c>
      <c r="J3568" s="25">
        <f t="shared" si="669"/>
        <v>53954.165857932523</v>
      </c>
      <c r="K3568" s="15">
        <f t="shared" si="675"/>
        <v>53990.080957206286</v>
      </c>
      <c r="L3568" s="36">
        <f t="shared" si="676"/>
        <v>-6137.0809572062863</v>
      </c>
      <c r="M3568" s="36">
        <f t="shared" si="677"/>
        <v>6137.0809572062863</v>
      </c>
      <c r="N3568" s="36">
        <f t="shared" si="678"/>
        <v>0.12824861465751961</v>
      </c>
      <c r="O3568" s="36">
        <f t="shared" si="679"/>
        <v>37663762.675304025</v>
      </c>
      <c r="P3568" s="35">
        <f t="shared" si="670"/>
        <v>37663762.675304025</v>
      </c>
    </row>
    <row r="3569" spans="1:16" ht="17" x14ac:dyDescent="0.4">
      <c r="A3569" s="1">
        <v>3568</v>
      </c>
      <c r="B3569" s="21">
        <v>43381</v>
      </c>
      <c r="C3569" s="43">
        <v>4</v>
      </c>
      <c r="D3569" s="22">
        <v>43951</v>
      </c>
      <c r="E3569" s="25">
        <f t="shared" si="671"/>
        <v>49711.5</v>
      </c>
      <c r="F3569" s="25">
        <f t="shared" si="672"/>
        <v>49746.75</v>
      </c>
      <c r="G3569" s="25">
        <f t="shared" si="673"/>
        <v>0.88349490167699396</v>
      </c>
      <c r="H3569" s="25">
        <f t="shared" si="668"/>
        <v>1.0012225194949984</v>
      </c>
      <c r="I3569" s="4">
        <f t="shared" si="674"/>
        <v>43897.334652608719</v>
      </c>
      <c r="J3569" s="25">
        <f t="shared" si="669"/>
        <v>53954.706523995374</v>
      </c>
      <c r="K3569" s="15">
        <f t="shared" si="675"/>
        <v>54020.667204567879</v>
      </c>
      <c r="L3569" s="36">
        <f t="shared" si="676"/>
        <v>-10069.667204567879</v>
      </c>
      <c r="M3569" s="36">
        <f t="shared" si="677"/>
        <v>10069.667204567879</v>
      </c>
      <c r="N3569" s="36">
        <f t="shared" si="678"/>
        <v>0.22911121941634727</v>
      </c>
      <c r="O3569" s="36">
        <f t="shared" si="679"/>
        <v>101398197.61074989</v>
      </c>
      <c r="P3569" s="35">
        <f t="shared" si="670"/>
        <v>101398197.61074989</v>
      </c>
    </row>
    <row r="3570" spans="1:16" ht="17" x14ac:dyDescent="0.4">
      <c r="A3570" s="1">
        <v>3569</v>
      </c>
      <c r="B3570" s="21">
        <v>43382</v>
      </c>
      <c r="C3570" s="43">
        <v>1</v>
      </c>
      <c r="D3570" s="22">
        <v>53189</v>
      </c>
      <c r="E3570" s="25">
        <f t="shared" si="671"/>
        <v>49782</v>
      </c>
      <c r="F3570" s="25">
        <f t="shared" si="672"/>
        <v>49341.25</v>
      </c>
      <c r="G3570" s="25">
        <f t="shared" si="673"/>
        <v>1.0779824183619182</v>
      </c>
      <c r="H3570" s="25">
        <f t="shared" si="668"/>
        <v>0.99908176007043725</v>
      </c>
      <c r="I3570" s="4">
        <f t="shared" si="674"/>
        <v>53237.885151911963</v>
      </c>
      <c r="J3570" s="25">
        <f t="shared" si="669"/>
        <v>53955.247190058217</v>
      </c>
      <c r="K3570" s="15">
        <f t="shared" si="675"/>
        <v>53905.703327678879</v>
      </c>
      <c r="L3570" s="36">
        <f t="shared" si="676"/>
        <v>-716.70332767887885</v>
      </c>
      <c r="M3570" s="36">
        <f t="shared" si="677"/>
        <v>716.70332767887885</v>
      </c>
      <c r="N3570" s="36">
        <f t="shared" si="678"/>
        <v>1.3474653174131471E-2</v>
      </c>
      <c r="O3570" s="36">
        <f t="shared" si="679"/>
        <v>513663.65990597836</v>
      </c>
      <c r="P3570" s="35">
        <f t="shared" si="670"/>
        <v>513663.65990597836</v>
      </c>
    </row>
    <row r="3571" spans="1:16" ht="17" x14ac:dyDescent="0.4">
      <c r="A3571" s="1">
        <v>3570</v>
      </c>
      <c r="B3571" s="21">
        <v>43383</v>
      </c>
      <c r="C3571" s="43">
        <v>2</v>
      </c>
      <c r="D3571" s="22">
        <v>54135</v>
      </c>
      <c r="E3571" s="25">
        <f t="shared" si="671"/>
        <v>48900.5</v>
      </c>
      <c r="F3571" s="25">
        <f t="shared" si="672"/>
        <v>50186.25</v>
      </c>
      <c r="G3571" s="25">
        <f t="shared" si="673"/>
        <v>1.0786819098856759</v>
      </c>
      <c r="H3571" s="25">
        <f t="shared" si="668"/>
        <v>0.99903006100488578</v>
      </c>
      <c r="I3571" s="4">
        <f t="shared" si="674"/>
        <v>54187.558626161554</v>
      </c>
      <c r="J3571" s="25">
        <f t="shared" si="669"/>
        <v>53955.78785612106</v>
      </c>
      <c r="K3571" s="15">
        <f t="shared" si="675"/>
        <v>53903.4540334673</v>
      </c>
      <c r="L3571" s="36">
        <f t="shared" si="676"/>
        <v>231.54596653269982</v>
      </c>
      <c r="M3571" s="36">
        <f t="shared" si="677"/>
        <v>231.54596653269982</v>
      </c>
      <c r="N3571" s="36">
        <f t="shared" si="678"/>
        <v>4.277195280921766E-3</v>
      </c>
      <c r="O3571" s="36">
        <f t="shared" si="679"/>
        <v>53613.534617562145</v>
      </c>
      <c r="P3571" s="35">
        <f t="shared" si="670"/>
        <v>53613.534617562145</v>
      </c>
    </row>
    <row r="3572" spans="1:16" ht="17" x14ac:dyDescent="0.4">
      <c r="A3572" s="1">
        <v>3571</v>
      </c>
      <c r="B3572" s="21">
        <v>43384</v>
      </c>
      <c r="C3572" s="43">
        <v>3</v>
      </c>
      <c r="D3572" s="22">
        <v>44327</v>
      </c>
      <c r="E3572" s="25">
        <f t="shared" si="671"/>
        <v>51472</v>
      </c>
      <c r="F3572" s="25">
        <f t="shared" si="672"/>
        <v>50407.75</v>
      </c>
      <c r="G3572" s="25">
        <f t="shared" si="673"/>
        <v>0.87936874786119201</v>
      </c>
      <c r="H3572" s="25">
        <f t="shared" si="668"/>
        <v>1.0006656594296783</v>
      </c>
      <c r="I3572" s="4">
        <f t="shared" si="674"/>
        <v>44297.512942798327</v>
      </c>
      <c r="J3572" s="25">
        <f t="shared" si="669"/>
        <v>53956.328522183903</v>
      </c>
      <c r="K3572" s="15">
        <f t="shared" si="675"/>
        <v>53992.245061055517</v>
      </c>
      <c r="L3572" s="36">
        <f t="shared" si="676"/>
        <v>-9665.245061055517</v>
      </c>
      <c r="M3572" s="36">
        <f t="shared" si="677"/>
        <v>9665.245061055517</v>
      </c>
      <c r="N3572" s="36">
        <f t="shared" si="678"/>
        <v>0.21804419566078276</v>
      </c>
      <c r="O3572" s="36">
        <f t="shared" si="679"/>
        <v>93416962.090258062</v>
      </c>
      <c r="P3572" s="35">
        <f t="shared" si="670"/>
        <v>93416962.090258062</v>
      </c>
    </row>
    <row r="3573" spans="1:16" ht="17" x14ac:dyDescent="0.4">
      <c r="A3573" s="1">
        <v>3572</v>
      </c>
      <c r="B3573" s="21">
        <v>43385</v>
      </c>
      <c r="C3573" s="43">
        <v>4</v>
      </c>
      <c r="D3573" s="22">
        <v>54237</v>
      </c>
      <c r="E3573" s="25">
        <f t="shared" si="671"/>
        <v>49343.5</v>
      </c>
      <c r="F3573" s="25">
        <f t="shared" si="672"/>
        <v>48149.25</v>
      </c>
      <c r="G3573" s="25">
        <f t="shared" si="673"/>
        <v>1.12643499119924</v>
      </c>
      <c r="H3573" s="25">
        <f t="shared" si="668"/>
        <v>1.0012225194949984</v>
      </c>
      <c r="I3573" s="4">
        <f t="shared" si="674"/>
        <v>54170.775171293921</v>
      </c>
      <c r="J3573" s="25">
        <f t="shared" si="669"/>
        <v>53956.869188246746</v>
      </c>
      <c r="K3573" s="15">
        <f t="shared" si="675"/>
        <v>54022.832512718458</v>
      </c>
      <c r="L3573" s="36">
        <f t="shared" si="676"/>
        <v>214.16748728154198</v>
      </c>
      <c r="M3573" s="36">
        <f t="shared" si="677"/>
        <v>214.16748728154198</v>
      </c>
      <c r="N3573" s="36">
        <f t="shared" si="678"/>
        <v>3.9487340244029352E-3</v>
      </c>
      <c r="O3573" s="36">
        <f t="shared" si="679"/>
        <v>45867.712608489448</v>
      </c>
      <c r="P3573" s="35">
        <f t="shared" si="670"/>
        <v>45867.712608489448</v>
      </c>
    </row>
    <row r="3574" spans="1:16" ht="17" x14ac:dyDescent="0.4">
      <c r="A3574" s="1">
        <v>3573</v>
      </c>
      <c r="B3574" s="21">
        <v>43386</v>
      </c>
      <c r="C3574" s="43">
        <v>1</v>
      </c>
      <c r="D3574" s="22">
        <v>44675</v>
      </c>
      <c r="E3574" s="25">
        <f t="shared" si="671"/>
        <v>46955</v>
      </c>
      <c r="F3574" s="25">
        <f t="shared" si="672"/>
        <v>46738</v>
      </c>
      <c r="G3574" s="25">
        <f t="shared" si="673"/>
        <v>0.955860327784672</v>
      </c>
      <c r="H3574" s="25">
        <f t="shared" si="668"/>
        <v>0.99908176007043725</v>
      </c>
      <c r="I3574" s="4">
        <f t="shared" si="674"/>
        <v>44716.060071850698</v>
      </c>
      <c r="J3574" s="25">
        <f t="shared" si="669"/>
        <v>53957.409854309597</v>
      </c>
      <c r="K3574" s="15">
        <f t="shared" si="675"/>
        <v>53907.864006085591</v>
      </c>
      <c r="L3574" s="36">
        <f t="shared" si="676"/>
        <v>-9232.8640060855905</v>
      </c>
      <c r="M3574" s="36">
        <f t="shared" si="677"/>
        <v>9232.8640060855905</v>
      </c>
      <c r="N3574" s="36">
        <f t="shared" si="678"/>
        <v>0.20666735324198299</v>
      </c>
      <c r="O3574" s="36">
        <f t="shared" si="679"/>
        <v>85245777.754870862</v>
      </c>
      <c r="P3574" s="35">
        <f t="shared" si="670"/>
        <v>85245777.754870862</v>
      </c>
    </row>
    <row r="3575" spans="1:16" ht="17" x14ac:dyDescent="0.4">
      <c r="A3575" s="1">
        <v>3574</v>
      </c>
      <c r="B3575" s="21">
        <v>43387</v>
      </c>
      <c r="C3575" s="43">
        <v>2</v>
      </c>
      <c r="D3575" s="22">
        <v>44581</v>
      </c>
      <c r="E3575" s="25">
        <f t="shared" si="671"/>
        <v>46521</v>
      </c>
      <c r="F3575" s="25">
        <f t="shared" si="672"/>
        <v>46144.875</v>
      </c>
      <c r="G3575" s="25">
        <f t="shared" si="673"/>
        <v>0.96610945419182526</v>
      </c>
      <c r="H3575" s="25">
        <f t="shared" si="668"/>
        <v>0.99903006100488578</v>
      </c>
      <c r="I3575" s="4">
        <f t="shared" si="674"/>
        <v>44624.282832047807</v>
      </c>
      <c r="J3575" s="25">
        <f t="shared" si="669"/>
        <v>53957.95052037244</v>
      </c>
      <c r="K3575" s="15">
        <f t="shared" si="675"/>
        <v>53905.614600066285</v>
      </c>
      <c r="L3575" s="36">
        <f t="shared" si="676"/>
        <v>-9324.6146000662848</v>
      </c>
      <c r="M3575" s="36">
        <f t="shared" si="677"/>
        <v>9324.6146000662848</v>
      </c>
      <c r="N3575" s="36">
        <f t="shared" si="678"/>
        <v>0.20916118077356463</v>
      </c>
      <c r="O3575" s="36">
        <f t="shared" si="679"/>
        <v>86948437.439769313</v>
      </c>
      <c r="P3575" s="35">
        <f t="shared" si="670"/>
        <v>86948437.439769313</v>
      </c>
    </row>
    <row r="3576" spans="1:16" ht="17" x14ac:dyDescent="0.4">
      <c r="A3576" s="1">
        <v>3575</v>
      </c>
      <c r="B3576" s="21">
        <v>43388</v>
      </c>
      <c r="C3576" s="43">
        <v>3</v>
      </c>
      <c r="D3576" s="22">
        <v>42591</v>
      </c>
      <c r="E3576" s="25">
        <f t="shared" si="671"/>
        <v>45768.75</v>
      </c>
      <c r="F3576" s="25">
        <f t="shared" si="672"/>
        <v>46815.25</v>
      </c>
      <c r="G3576" s="25">
        <f t="shared" si="673"/>
        <v>0.90976765049850206</v>
      </c>
      <c r="H3576" s="25">
        <f t="shared" si="668"/>
        <v>1.0006656594296783</v>
      </c>
      <c r="I3576" s="4">
        <f t="shared" si="674"/>
        <v>42562.667758854055</v>
      </c>
      <c r="J3576" s="25">
        <f t="shared" si="669"/>
        <v>53958.491186435283</v>
      </c>
      <c r="K3576" s="15">
        <f t="shared" si="675"/>
        <v>53994.409164904748</v>
      </c>
      <c r="L3576" s="36">
        <f t="shared" si="676"/>
        <v>-11403.409164904748</v>
      </c>
      <c r="M3576" s="36">
        <f t="shared" si="677"/>
        <v>11403.409164904748</v>
      </c>
      <c r="N3576" s="36">
        <f t="shared" si="678"/>
        <v>0.26774222640709888</v>
      </c>
      <c r="O3576" s="36">
        <f t="shared" si="679"/>
        <v>130037740.58223359</v>
      </c>
      <c r="P3576" s="35">
        <f t="shared" si="670"/>
        <v>130037740.58223359</v>
      </c>
    </row>
    <row r="3577" spans="1:16" ht="17" x14ac:dyDescent="0.4">
      <c r="A3577" s="1">
        <v>3576</v>
      </c>
      <c r="B3577" s="21">
        <v>43389</v>
      </c>
      <c r="C3577" s="43">
        <v>4</v>
      </c>
      <c r="D3577" s="22">
        <v>51228</v>
      </c>
      <c r="E3577" s="25">
        <f t="shared" si="671"/>
        <v>47861.75</v>
      </c>
      <c r="F3577" s="25">
        <f t="shared" si="672"/>
        <v>47644.875</v>
      </c>
      <c r="G3577" s="25">
        <f t="shared" si="673"/>
        <v>1.0752048357771953</v>
      </c>
      <c r="H3577" s="25">
        <f t="shared" si="668"/>
        <v>1.0012225194949984</v>
      </c>
      <c r="I3577" s="4">
        <f t="shared" si="674"/>
        <v>51165.449240832728</v>
      </c>
      <c r="J3577" s="25">
        <f t="shared" si="669"/>
        <v>53959.031852498127</v>
      </c>
      <c r="K3577" s="15">
        <f t="shared" si="675"/>
        <v>54024.997820869045</v>
      </c>
      <c r="L3577" s="36">
        <f t="shared" si="676"/>
        <v>-2796.9978208690445</v>
      </c>
      <c r="M3577" s="36">
        <f t="shared" si="677"/>
        <v>2796.9978208690445</v>
      </c>
      <c r="N3577" s="36">
        <f t="shared" si="678"/>
        <v>5.459900485806677E-2</v>
      </c>
      <c r="O3577" s="36">
        <f t="shared" si="679"/>
        <v>7823196.809946184</v>
      </c>
      <c r="P3577" s="35">
        <f t="shared" si="670"/>
        <v>7823196.809946184</v>
      </c>
    </row>
    <row r="3578" spans="1:16" ht="17" x14ac:dyDescent="0.4">
      <c r="A3578" s="1">
        <v>3577</v>
      </c>
      <c r="B3578" s="21">
        <v>43390</v>
      </c>
      <c r="C3578" s="43">
        <v>1</v>
      </c>
      <c r="D3578" s="22">
        <v>53047</v>
      </c>
      <c r="E3578" s="25">
        <f t="shared" si="671"/>
        <v>47428</v>
      </c>
      <c r="F3578" s="25">
        <f t="shared" si="672"/>
        <v>48912.875</v>
      </c>
      <c r="G3578" s="25">
        <f t="shared" si="673"/>
        <v>1.0845201800139534</v>
      </c>
      <c r="H3578" s="25">
        <f t="shared" si="668"/>
        <v>0.99908176007043725</v>
      </c>
      <c r="I3578" s="4">
        <f t="shared" si="674"/>
        <v>53095.754642002554</v>
      </c>
      <c r="J3578" s="25">
        <f t="shared" si="669"/>
        <v>53959.57251856097</v>
      </c>
      <c r="K3578" s="15">
        <f t="shared" si="675"/>
        <v>53910.024684492288</v>
      </c>
      <c r="L3578" s="36">
        <f t="shared" si="676"/>
        <v>-863.02468449228763</v>
      </c>
      <c r="M3578" s="36">
        <f t="shared" si="677"/>
        <v>863.02468449228763</v>
      </c>
      <c r="N3578" s="36">
        <f t="shared" si="678"/>
        <v>1.626905733580198E-2</v>
      </c>
      <c r="O3578" s="36">
        <f t="shared" si="679"/>
        <v>744811.60604301258</v>
      </c>
      <c r="P3578" s="35">
        <f t="shared" si="670"/>
        <v>744811.60604301258</v>
      </c>
    </row>
    <row r="3579" spans="1:16" ht="17" x14ac:dyDescent="0.4">
      <c r="A3579" s="1">
        <v>3578</v>
      </c>
      <c r="B3579" s="21">
        <v>43391</v>
      </c>
      <c r="C3579" s="43">
        <v>2</v>
      </c>
      <c r="D3579" s="22">
        <v>42846</v>
      </c>
      <c r="E3579" s="25">
        <f t="shared" si="671"/>
        <v>50397.75</v>
      </c>
      <c r="F3579" s="25">
        <f t="shared" si="672"/>
        <v>50773</v>
      </c>
      <c r="G3579" s="25">
        <f t="shared" si="673"/>
        <v>0.84387371240620013</v>
      </c>
      <c r="H3579" s="25">
        <f t="shared" si="668"/>
        <v>0.99903006100488578</v>
      </c>
      <c r="I3579" s="4">
        <f t="shared" si="674"/>
        <v>42887.598354050388</v>
      </c>
      <c r="J3579" s="25">
        <f t="shared" si="669"/>
        <v>53960.113184623813</v>
      </c>
      <c r="K3579" s="15">
        <f t="shared" si="675"/>
        <v>53907.775166665269</v>
      </c>
      <c r="L3579" s="36">
        <f t="shared" si="676"/>
        <v>-11061.775166665269</v>
      </c>
      <c r="M3579" s="36">
        <f t="shared" si="677"/>
        <v>11061.775166665269</v>
      </c>
      <c r="N3579" s="36">
        <f t="shared" si="678"/>
        <v>0.25817521277751176</v>
      </c>
      <c r="O3579" s="36">
        <f t="shared" si="679"/>
        <v>122362869.83785245</v>
      </c>
      <c r="P3579" s="35">
        <f t="shared" si="670"/>
        <v>122362869.83785245</v>
      </c>
    </row>
    <row r="3580" spans="1:16" ht="17" x14ac:dyDescent="0.4">
      <c r="A3580" s="1">
        <v>3579</v>
      </c>
      <c r="B3580" s="21">
        <v>43392</v>
      </c>
      <c r="C3580" s="43">
        <v>3</v>
      </c>
      <c r="D3580" s="22">
        <v>54470</v>
      </c>
      <c r="E3580" s="25">
        <f t="shared" si="671"/>
        <v>51148.25</v>
      </c>
      <c r="F3580" s="25">
        <f t="shared" si="672"/>
        <v>50472.625</v>
      </c>
      <c r="G3580" s="25">
        <f t="shared" si="673"/>
        <v>1.0791988726562172</v>
      </c>
      <c r="H3580" s="25">
        <f t="shared" si="668"/>
        <v>1.0006656594296783</v>
      </c>
      <c r="I3580" s="4">
        <f t="shared" si="674"/>
        <v>54433.765650601774</v>
      </c>
      <c r="J3580" s="25">
        <f t="shared" si="669"/>
        <v>53960.653850686664</v>
      </c>
      <c r="K3580" s="15">
        <f t="shared" si="675"/>
        <v>53996.573268753978</v>
      </c>
      <c r="L3580" s="36">
        <f t="shared" si="676"/>
        <v>473.42673124602152</v>
      </c>
      <c r="M3580" s="36">
        <f t="shared" si="677"/>
        <v>473.42673124602152</v>
      </c>
      <c r="N3580" s="36">
        <f t="shared" si="678"/>
        <v>8.6915133329543148E-3</v>
      </c>
      <c r="O3580" s="36">
        <f t="shared" si="679"/>
        <v>224132.86985829269</v>
      </c>
      <c r="P3580" s="35">
        <f t="shared" si="670"/>
        <v>224132.86985829269</v>
      </c>
    </row>
    <row r="3581" spans="1:16" ht="17" x14ac:dyDescent="0.4">
      <c r="A3581" s="1">
        <v>3580</v>
      </c>
      <c r="B3581" s="21">
        <v>43393</v>
      </c>
      <c r="C3581" s="43">
        <v>4</v>
      </c>
      <c r="D3581" s="22">
        <v>54230</v>
      </c>
      <c r="E3581" s="25">
        <f t="shared" si="671"/>
        <v>49797</v>
      </c>
      <c r="F3581" s="25">
        <f t="shared" si="672"/>
        <v>49860.5</v>
      </c>
      <c r="G3581" s="25">
        <f t="shared" si="673"/>
        <v>1.0876345002557135</v>
      </c>
      <c r="H3581" s="25">
        <f t="shared" si="668"/>
        <v>1.0012225194949984</v>
      </c>
      <c r="I3581" s="4">
        <f t="shared" si="674"/>
        <v>54163.783718481282</v>
      </c>
      <c r="J3581" s="25">
        <f t="shared" si="669"/>
        <v>53961.194516749507</v>
      </c>
      <c r="K3581" s="15">
        <f t="shared" si="675"/>
        <v>54027.163129019631</v>
      </c>
      <c r="L3581" s="36">
        <f t="shared" si="676"/>
        <v>202.83687098036899</v>
      </c>
      <c r="M3581" s="36">
        <f t="shared" si="677"/>
        <v>202.83687098036899</v>
      </c>
      <c r="N3581" s="36">
        <f t="shared" si="678"/>
        <v>3.7403074125091089E-3</v>
      </c>
      <c r="O3581" s="36">
        <f t="shared" si="679"/>
        <v>41142.796229106854</v>
      </c>
      <c r="P3581" s="35">
        <f t="shared" si="670"/>
        <v>41142.796229106854</v>
      </c>
    </row>
    <row r="3582" spans="1:16" ht="17" x14ac:dyDescent="0.4">
      <c r="A3582" s="1">
        <v>3581</v>
      </c>
      <c r="B3582" s="21">
        <v>43394</v>
      </c>
      <c r="C3582" s="43">
        <v>1</v>
      </c>
      <c r="D3582" s="22">
        <v>47642</v>
      </c>
      <c r="E3582" s="25">
        <f t="shared" si="671"/>
        <v>49924</v>
      </c>
      <c r="F3582" s="25">
        <f t="shared" si="672"/>
        <v>49636.5</v>
      </c>
      <c r="G3582" s="25">
        <f t="shared" si="673"/>
        <v>0.95981787595821622</v>
      </c>
      <c r="H3582" s="25">
        <f t="shared" si="668"/>
        <v>0.99908176007043725</v>
      </c>
      <c r="I3582" s="4">
        <f t="shared" si="674"/>
        <v>47685.786993690228</v>
      </c>
      <c r="J3582" s="25">
        <f t="shared" si="669"/>
        <v>53961.73518281235</v>
      </c>
      <c r="K3582" s="15">
        <f t="shared" si="675"/>
        <v>53912.185362898999</v>
      </c>
      <c r="L3582" s="36">
        <f t="shared" si="676"/>
        <v>-6270.1853628989993</v>
      </c>
      <c r="M3582" s="36">
        <f t="shared" si="677"/>
        <v>6270.1853628989993</v>
      </c>
      <c r="N3582" s="36">
        <f t="shared" si="678"/>
        <v>0.13161045638090338</v>
      </c>
      <c r="O3582" s="36">
        <f t="shared" si="679"/>
        <v>39315224.485112853</v>
      </c>
      <c r="P3582" s="35">
        <f t="shared" si="670"/>
        <v>39315224.485112853</v>
      </c>
    </row>
    <row r="3583" spans="1:16" ht="17" x14ac:dyDescent="0.4">
      <c r="A3583" s="1">
        <v>3582</v>
      </c>
      <c r="B3583" s="21">
        <v>43395</v>
      </c>
      <c r="C3583" s="43">
        <v>2</v>
      </c>
      <c r="D3583" s="22">
        <v>43354</v>
      </c>
      <c r="E3583" s="25">
        <f t="shared" si="671"/>
        <v>49349</v>
      </c>
      <c r="F3583" s="25">
        <f t="shared" si="672"/>
        <v>49243.25</v>
      </c>
      <c r="G3583" s="25">
        <f t="shared" si="673"/>
        <v>0.88040492859427433</v>
      </c>
      <c r="H3583" s="25">
        <f t="shared" si="668"/>
        <v>0.99903006100488578</v>
      </c>
      <c r="I3583" s="4">
        <f t="shared" si="674"/>
        <v>43396.09156144099</v>
      </c>
      <c r="J3583" s="25">
        <f t="shared" si="669"/>
        <v>53962.275848875193</v>
      </c>
      <c r="K3583" s="15">
        <f t="shared" si="675"/>
        <v>53909.935733264261</v>
      </c>
      <c r="L3583" s="36">
        <f t="shared" si="676"/>
        <v>-10555.935733264261</v>
      </c>
      <c r="M3583" s="36">
        <f t="shared" si="677"/>
        <v>10555.935733264261</v>
      </c>
      <c r="N3583" s="36">
        <f t="shared" si="678"/>
        <v>0.24348239454869819</v>
      </c>
      <c r="O3583" s="36">
        <f t="shared" si="679"/>
        <v>111427779.2048053</v>
      </c>
      <c r="P3583" s="35">
        <f t="shared" si="670"/>
        <v>111427779.2048053</v>
      </c>
    </row>
    <row r="3584" spans="1:16" ht="17" x14ac:dyDescent="0.4">
      <c r="A3584" s="1">
        <v>3583</v>
      </c>
      <c r="B3584" s="21">
        <v>43396</v>
      </c>
      <c r="C3584" s="43">
        <v>3</v>
      </c>
      <c r="D3584" s="22">
        <v>52170</v>
      </c>
      <c r="E3584" s="25">
        <f t="shared" si="671"/>
        <v>49137.5</v>
      </c>
      <c r="F3584" s="25">
        <f t="shared" si="672"/>
        <v>48550.5</v>
      </c>
      <c r="G3584" s="25">
        <f t="shared" si="673"/>
        <v>1.0745512404609634</v>
      </c>
      <c r="H3584" s="25">
        <f t="shared" si="668"/>
        <v>1.0006656594296783</v>
      </c>
      <c r="I3584" s="4">
        <f t="shared" si="674"/>
        <v>52135.295648832289</v>
      </c>
      <c r="J3584" s="25">
        <f t="shared" si="669"/>
        <v>53962.816514938037</v>
      </c>
      <c r="K3584" s="15">
        <f t="shared" si="675"/>
        <v>53998.737372603209</v>
      </c>
      <c r="L3584" s="36">
        <f t="shared" si="676"/>
        <v>-1828.7373726032092</v>
      </c>
      <c r="M3584" s="36">
        <f t="shared" si="677"/>
        <v>1828.7373726032092</v>
      </c>
      <c r="N3584" s="36">
        <f t="shared" si="678"/>
        <v>3.5053428648710167E-2</v>
      </c>
      <c r="O3584" s="36">
        <f t="shared" si="679"/>
        <v>3344280.3779556891</v>
      </c>
      <c r="P3584" s="35">
        <f t="shared" si="670"/>
        <v>3344280.3779556891</v>
      </c>
    </row>
    <row r="3585" spans="1:16" ht="17" x14ac:dyDescent="0.4">
      <c r="A3585" s="1">
        <v>3584</v>
      </c>
      <c r="B3585" s="21">
        <v>43397</v>
      </c>
      <c r="C3585" s="43">
        <v>4</v>
      </c>
      <c r="D3585" s="22">
        <v>53384</v>
      </c>
      <c r="E3585" s="25">
        <f t="shared" si="671"/>
        <v>47963.5</v>
      </c>
      <c r="F3585" s="25">
        <f t="shared" si="672"/>
        <v>49162.875</v>
      </c>
      <c r="G3585" s="25">
        <f t="shared" si="673"/>
        <v>1.0858600112381549</v>
      </c>
      <c r="H3585" s="25">
        <f t="shared" si="668"/>
        <v>1.0012225194949984</v>
      </c>
      <c r="I3585" s="4">
        <f t="shared" si="674"/>
        <v>53318.81670712529</v>
      </c>
      <c r="J3585" s="25">
        <f t="shared" si="669"/>
        <v>53963.357181000887</v>
      </c>
      <c r="K3585" s="15">
        <f t="shared" si="675"/>
        <v>54029.328437170225</v>
      </c>
      <c r="L3585" s="36">
        <f t="shared" si="676"/>
        <v>-645.32843717022479</v>
      </c>
      <c r="M3585" s="36">
        <f t="shared" si="677"/>
        <v>645.32843717022479</v>
      </c>
      <c r="N3585" s="36">
        <f t="shared" si="678"/>
        <v>1.2088424193957455E-2</v>
      </c>
      <c r="O3585" s="36">
        <f t="shared" si="679"/>
        <v>416448.79182056477</v>
      </c>
      <c r="P3585" s="35">
        <f t="shared" si="670"/>
        <v>416448.79182056477</v>
      </c>
    </row>
    <row r="3586" spans="1:16" ht="17" x14ac:dyDescent="0.4">
      <c r="A3586" s="1">
        <v>3585</v>
      </c>
      <c r="B3586" s="21">
        <v>43398</v>
      </c>
      <c r="C3586" s="43">
        <v>1</v>
      </c>
      <c r="D3586" s="22">
        <v>42946</v>
      </c>
      <c r="E3586" s="25">
        <f t="shared" si="671"/>
        <v>50362.25</v>
      </c>
      <c r="F3586" s="25">
        <f t="shared" si="672"/>
        <v>50338.75</v>
      </c>
      <c r="G3586" s="25">
        <f t="shared" si="673"/>
        <v>0.85313997665814112</v>
      </c>
      <c r="H3586" s="25">
        <f t="shared" ref="H3586:H3649" si="680">VLOOKUP(C3586,$Q$38:$S$42,3,FALSE)</f>
        <v>0.99908176007043725</v>
      </c>
      <c r="I3586" s="4">
        <f t="shared" si="674"/>
        <v>42985.470975841075</v>
      </c>
      <c r="J3586" s="25">
        <f t="shared" si="669"/>
        <v>53963.89784706373</v>
      </c>
      <c r="K3586" s="15">
        <f t="shared" si="675"/>
        <v>53914.346041305711</v>
      </c>
      <c r="L3586" s="36">
        <f t="shared" si="676"/>
        <v>-10968.346041305711</v>
      </c>
      <c r="M3586" s="36">
        <f t="shared" si="677"/>
        <v>10968.346041305711</v>
      </c>
      <c r="N3586" s="36">
        <f t="shared" si="678"/>
        <v>0.25539854797433315</v>
      </c>
      <c r="O3586" s="36">
        <f t="shared" si="679"/>
        <v>120304614.88182665</v>
      </c>
      <c r="P3586" s="35">
        <f t="shared" si="670"/>
        <v>120304614.88182665</v>
      </c>
    </row>
    <row r="3587" spans="1:16" ht="17" x14ac:dyDescent="0.4">
      <c r="A3587" s="1">
        <v>3586</v>
      </c>
      <c r="B3587" s="21">
        <v>43399</v>
      </c>
      <c r="C3587" s="43">
        <v>2</v>
      </c>
      <c r="D3587" s="22">
        <v>52949</v>
      </c>
      <c r="E3587" s="25">
        <f t="shared" si="671"/>
        <v>50315.25</v>
      </c>
      <c r="F3587" s="25">
        <f t="shared" si="672"/>
        <v>49450.75</v>
      </c>
      <c r="G3587" s="25">
        <f t="shared" si="673"/>
        <v>1.0707421019903642</v>
      </c>
      <c r="H3587" s="25">
        <f t="shared" si="680"/>
        <v>0.99903006100488578</v>
      </c>
      <c r="I3587" s="4">
        <f t="shared" si="674"/>
        <v>53000.407161663024</v>
      </c>
      <c r="J3587" s="25">
        <f t="shared" ref="J3587:J3650" si="681">INTERCEPT($I$2:$I$3896,$A$2:$A$3896)+SLOPE($I$2:$I$3896,$A$2:$A$3896)*A3587</f>
        <v>53964.438513126574</v>
      </c>
      <c r="K3587" s="15">
        <f t="shared" si="675"/>
        <v>53912.096299863246</v>
      </c>
      <c r="L3587" s="36">
        <f t="shared" si="676"/>
        <v>-963.0962998632458</v>
      </c>
      <c r="M3587" s="36">
        <f t="shared" si="677"/>
        <v>963.0962998632458</v>
      </c>
      <c r="N3587" s="36">
        <f t="shared" si="678"/>
        <v>1.8189131048050877E-2</v>
      </c>
      <c r="O3587" s="36">
        <f t="shared" si="679"/>
        <v>927554.48281027505</v>
      </c>
      <c r="P3587" s="35">
        <f t="shared" ref="P3587:P3650" si="682">(D3587-K3587)^2</f>
        <v>927554.48281027505</v>
      </c>
    </row>
    <row r="3588" spans="1:16" ht="17" x14ac:dyDescent="0.4">
      <c r="A3588" s="1">
        <v>3587</v>
      </c>
      <c r="B3588" s="21">
        <v>43400</v>
      </c>
      <c r="C3588" s="43">
        <v>3</v>
      </c>
      <c r="D3588" s="22">
        <v>51982</v>
      </c>
      <c r="E3588" s="25">
        <f t="shared" si="671"/>
        <v>48586.25</v>
      </c>
      <c r="F3588" s="25">
        <f t="shared" si="672"/>
        <v>48837.75</v>
      </c>
      <c r="G3588" s="25">
        <f t="shared" si="673"/>
        <v>1.0643815491090396</v>
      </c>
      <c r="H3588" s="25">
        <f t="shared" si="680"/>
        <v>1.0006656594296783</v>
      </c>
      <c r="I3588" s="4">
        <f t="shared" si="674"/>
        <v>51947.420709557213</v>
      </c>
      <c r="J3588" s="25">
        <f t="shared" si="681"/>
        <v>53964.979179189417</v>
      </c>
      <c r="K3588" s="15">
        <f t="shared" si="675"/>
        <v>54000.90147645244</v>
      </c>
      <c r="L3588" s="36">
        <f t="shared" si="676"/>
        <v>-2018.90147645244</v>
      </c>
      <c r="M3588" s="36">
        <f t="shared" si="677"/>
        <v>2018.90147645244</v>
      </c>
      <c r="N3588" s="36">
        <f t="shared" si="678"/>
        <v>3.8838472479943827E-2</v>
      </c>
      <c r="O3588" s="36">
        <f t="shared" si="679"/>
        <v>4075963.1716218418</v>
      </c>
      <c r="P3588" s="35">
        <f t="shared" si="682"/>
        <v>4075963.1716218418</v>
      </c>
    </row>
    <row r="3589" spans="1:16" ht="17" x14ac:dyDescent="0.4">
      <c r="A3589" s="1">
        <v>3588</v>
      </c>
      <c r="B3589" s="21">
        <v>43401</v>
      </c>
      <c r="C3589" s="43">
        <v>4</v>
      </c>
      <c r="D3589" s="22">
        <v>46468</v>
      </c>
      <c r="E3589" s="25">
        <f t="shared" ref="E3589:E3652" si="683">AVERAGE(D3587:D3590)</f>
        <v>49089.25</v>
      </c>
      <c r="F3589" s="25">
        <f t="shared" ref="F3589:F3652" si="684">AVERAGE(E3589:E3590)</f>
        <v>49132.5</v>
      </c>
      <c r="G3589" s="25">
        <f t="shared" si="673"/>
        <v>0.94576909377703144</v>
      </c>
      <c r="H3589" s="25">
        <f t="shared" si="680"/>
        <v>1.0012225194949984</v>
      </c>
      <c r="I3589" s="4">
        <f t="shared" si="674"/>
        <v>46411.261328238761</v>
      </c>
      <c r="J3589" s="25">
        <f t="shared" si="681"/>
        <v>53965.51984525226</v>
      </c>
      <c r="K3589" s="15">
        <f t="shared" si="675"/>
        <v>54031.493745320804</v>
      </c>
      <c r="L3589" s="36">
        <f t="shared" si="676"/>
        <v>-7563.493745320804</v>
      </c>
      <c r="M3589" s="36">
        <f t="shared" si="677"/>
        <v>7563.493745320804</v>
      </c>
      <c r="N3589" s="36">
        <f t="shared" si="678"/>
        <v>0.16276779171302411</v>
      </c>
      <c r="O3589" s="36">
        <f t="shared" si="679"/>
        <v>57206437.635506921</v>
      </c>
      <c r="P3589" s="35">
        <f t="shared" si="682"/>
        <v>57206437.635506921</v>
      </c>
    </row>
    <row r="3590" spans="1:16" ht="17" x14ac:dyDescent="0.4">
      <c r="A3590" s="1">
        <v>3589</v>
      </c>
      <c r="B3590" s="21">
        <v>43402</v>
      </c>
      <c r="C3590" s="43">
        <v>1</v>
      </c>
      <c r="D3590" s="22">
        <v>44958</v>
      </c>
      <c r="E3590" s="25">
        <f t="shared" si="683"/>
        <v>49175.75</v>
      </c>
      <c r="F3590" s="25">
        <f t="shared" si="684"/>
        <v>49726.75</v>
      </c>
      <c r="G3590" s="25">
        <f t="shared" si="673"/>
        <v>0.90410091148124505</v>
      </c>
      <c r="H3590" s="25">
        <f t="shared" si="680"/>
        <v>0.99908176007043725</v>
      </c>
      <c r="I3590" s="4">
        <f t="shared" si="674"/>
        <v>44999.320172585649</v>
      </c>
      <c r="J3590" s="25">
        <f t="shared" si="681"/>
        <v>53966.060511315103</v>
      </c>
      <c r="K3590" s="15">
        <f t="shared" si="675"/>
        <v>53916.506719712415</v>
      </c>
      <c r="L3590" s="36">
        <f t="shared" si="676"/>
        <v>-8958.5067197124154</v>
      </c>
      <c r="M3590" s="36">
        <f t="shared" si="677"/>
        <v>8958.5067197124154</v>
      </c>
      <c r="N3590" s="36">
        <f t="shared" si="678"/>
        <v>0.19926390675102129</v>
      </c>
      <c r="O3590" s="36">
        <f t="shared" si="679"/>
        <v>80254842.647132501</v>
      </c>
      <c r="P3590" s="35">
        <f t="shared" si="682"/>
        <v>80254842.647132501</v>
      </c>
    </row>
    <row r="3591" spans="1:16" ht="17" x14ac:dyDescent="0.4">
      <c r="A3591" s="1">
        <v>3590</v>
      </c>
      <c r="B3591" s="21">
        <v>43403</v>
      </c>
      <c r="C3591" s="43">
        <v>2</v>
      </c>
      <c r="D3591" s="22">
        <v>53295</v>
      </c>
      <c r="E3591" s="25">
        <f t="shared" si="683"/>
        <v>50277.75</v>
      </c>
      <c r="F3591" s="25">
        <f t="shared" si="684"/>
        <v>50049.5</v>
      </c>
      <c r="G3591" s="25">
        <f t="shared" si="673"/>
        <v>1.0648458026553711</v>
      </c>
      <c r="H3591" s="25">
        <f t="shared" si="680"/>
        <v>0.99903006100488578</v>
      </c>
      <c r="I3591" s="4">
        <f t="shared" si="674"/>
        <v>53346.743086381823</v>
      </c>
      <c r="J3591" s="25">
        <f t="shared" si="681"/>
        <v>53966.601177377954</v>
      </c>
      <c r="K3591" s="15">
        <f t="shared" si="675"/>
        <v>53914.256866462238</v>
      </c>
      <c r="L3591" s="36">
        <f t="shared" si="676"/>
        <v>-619.25686646223767</v>
      </c>
      <c r="M3591" s="36">
        <f t="shared" si="677"/>
        <v>619.25686646223767</v>
      </c>
      <c r="N3591" s="36">
        <f t="shared" si="678"/>
        <v>1.1619417702640729E-2</v>
      </c>
      <c r="O3591" s="36">
        <f t="shared" si="679"/>
        <v>383479.06666062964</v>
      </c>
      <c r="P3591" s="35">
        <f t="shared" si="682"/>
        <v>383479.06666062964</v>
      </c>
    </row>
    <row r="3592" spans="1:16" ht="17" x14ac:dyDescent="0.4">
      <c r="A3592" s="1">
        <v>3591</v>
      </c>
      <c r="B3592" s="21">
        <v>43404</v>
      </c>
      <c r="C3592" s="43">
        <v>3</v>
      </c>
      <c r="D3592" s="22">
        <v>56390</v>
      </c>
      <c r="E3592" s="25">
        <f t="shared" si="683"/>
        <v>49821.25</v>
      </c>
      <c r="F3592" s="25">
        <f t="shared" si="684"/>
        <v>50061.625</v>
      </c>
      <c r="G3592" s="25">
        <f t="shared" si="673"/>
        <v>1.1264116975827292</v>
      </c>
      <c r="H3592" s="25">
        <f t="shared" si="680"/>
        <v>1.0006656594296783</v>
      </c>
      <c r="I3592" s="4">
        <f t="shared" si="674"/>
        <v>56352.488434687613</v>
      </c>
      <c r="J3592" s="25">
        <f t="shared" si="681"/>
        <v>53967.141843440797</v>
      </c>
      <c r="K3592" s="15">
        <f t="shared" si="675"/>
        <v>54003.065580301671</v>
      </c>
      <c r="L3592" s="36">
        <f t="shared" si="676"/>
        <v>2386.9344196983293</v>
      </c>
      <c r="M3592" s="36">
        <f t="shared" si="677"/>
        <v>2386.9344196983293</v>
      </c>
      <c r="N3592" s="36">
        <f t="shared" si="678"/>
        <v>4.2329037412632192E-2</v>
      </c>
      <c r="O3592" s="36">
        <f t="shared" si="679"/>
        <v>5697455.9239405999</v>
      </c>
      <c r="P3592" s="35">
        <f t="shared" si="682"/>
        <v>5697455.9239405999</v>
      </c>
    </row>
    <row r="3593" spans="1:16" ht="17" x14ac:dyDescent="0.4">
      <c r="A3593" s="1">
        <v>3592</v>
      </c>
      <c r="B3593" s="21">
        <v>43405</v>
      </c>
      <c r="C3593" s="43">
        <v>4</v>
      </c>
      <c r="D3593" s="22">
        <v>44642</v>
      </c>
      <c r="E3593" s="25">
        <f t="shared" si="683"/>
        <v>50302</v>
      </c>
      <c r="F3593" s="25">
        <f t="shared" si="684"/>
        <v>49849.625</v>
      </c>
      <c r="G3593" s="25">
        <f t="shared" si="673"/>
        <v>0.89553331644922107</v>
      </c>
      <c r="H3593" s="25">
        <f t="shared" si="680"/>
        <v>1.0012225194949984</v>
      </c>
      <c r="I3593" s="4">
        <f t="shared" si="674"/>
        <v>44587.49092311343</v>
      </c>
      <c r="J3593" s="25">
        <f t="shared" si="681"/>
        <v>53967.68250950364</v>
      </c>
      <c r="K3593" s="15">
        <f t="shared" si="675"/>
        <v>54033.659053471391</v>
      </c>
      <c r="L3593" s="36">
        <f t="shared" si="676"/>
        <v>-9391.6590534713905</v>
      </c>
      <c r="M3593" s="36">
        <f t="shared" si="677"/>
        <v>9391.6590534713905</v>
      </c>
      <c r="N3593" s="36">
        <f t="shared" si="678"/>
        <v>0.21037720204003832</v>
      </c>
      <c r="O3593" s="36">
        <f t="shared" si="679"/>
        <v>88203259.776651129</v>
      </c>
      <c r="P3593" s="35">
        <f t="shared" si="682"/>
        <v>88203259.776651129</v>
      </c>
    </row>
    <row r="3594" spans="1:16" ht="17" x14ac:dyDescent="0.4">
      <c r="A3594" s="1">
        <v>3593</v>
      </c>
      <c r="B3594" s="21">
        <v>43406</v>
      </c>
      <c r="C3594" s="43">
        <v>1</v>
      </c>
      <c r="D3594" s="22">
        <v>46881</v>
      </c>
      <c r="E3594" s="25">
        <f t="shared" si="683"/>
        <v>49397.25</v>
      </c>
      <c r="F3594" s="25">
        <f t="shared" si="684"/>
        <v>48325.625</v>
      </c>
      <c r="G3594" s="25">
        <f t="shared" si="673"/>
        <v>0.97010643938904051</v>
      </c>
      <c r="H3594" s="25">
        <f t="shared" si="680"/>
        <v>0.99908176007043725</v>
      </c>
      <c r="I3594" s="4">
        <f t="shared" si="674"/>
        <v>46924.087570865871</v>
      </c>
      <c r="J3594" s="25">
        <f t="shared" si="681"/>
        <v>53968.223175566483</v>
      </c>
      <c r="K3594" s="15">
        <f t="shared" si="675"/>
        <v>53918.667398119127</v>
      </c>
      <c r="L3594" s="36">
        <f t="shared" si="676"/>
        <v>-7037.667398119127</v>
      </c>
      <c r="M3594" s="36">
        <f t="shared" si="677"/>
        <v>7037.667398119127</v>
      </c>
      <c r="N3594" s="36">
        <f t="shared" si="678"/>
        <v>0.15011768942896114</v>
      </c>
      <c r="O3594" s="36">
        <f t="shared" si="679"/>
        <v>49528762.406548843</v>
      </c>
      <c r="P3594" s="35">
        <f t="shared" si="682"/>
        <v>49528762.406548843</v>
      </c>
    </row>
    <row r="3595" spans="1:16" ht="17" x14ac:dyDescent="0.4">
      <c r="A3595" s="1">
        <v>3594</v>
      </c>
      <c r="B3595" s="21">
        <v>43407</v>
      </c>
      <c r="C3595" s="43">
        <v>2</v>
      </c>
      <c r="D3595" s="22">
        <v>49676</v>
      </c>
      <c r="E3595" s="25">
        <f t="shared" si="683"/>
        <v>47254</v>
      </c>
      <c r="F3595" s="25">
        <f t="shared" si="684"/>
        <v>47245</v>
      </c>
      <c r="G3595" s="25">
        <f t="shared" si="673"/>
        <v>1.0514551804423748</v>
      </c>
      <c r="H3595" s="25">
        <f t="shared" si="680"/>
        <v>0.99903006100488578</v>
      </c>
      <c r="I3595" s="4">
        <f t="shared" si="674"/>
        <v>49724.229469164151</v>
      </c>
      <c r="J3595" s="25">
        <f t="shared" si="681"/>
        <v>53968.763841629327</v>
      </c>
      <c r="K3595" s="15">
        <f t="shared" si="675"/>
        <v>53916.417433061222</v>
      </c>
      <c r="L3595" s="36">
        <f t="shared" si="676"/>
        <v>-4240.4174330612223</v>
      </c>
      <c r="M3595" s="36">
        <f t="shared" si="677"/>
        <v>4240.4174330612223</v>
      </c>
      <c r="N3595" s="36">
        <f t="shared" si="678"/>
        <v>8.5361491123706057E-2</v>
      </c>
      <c r="O3595" s="36">
        <f t="shared" si="679"/>
        <v>17981140.006609526</v>
      </c>
      <c r="P3595" s="35">
        <f t="shared" si="682"/>
        <v>17981140.006609526</v>
      </c>
    </row>
    <row r="3596" spans="1:16" ht="17" x14ac:dyDescent="0.4">
      <c r="A3596" s="1">
        <v>3595</v>
      </c>
      <c r="B3596" s="21">
        <v>43408</v>
      </c>
      <c r="C3596" s="43">
        <v>3</v>
      </c>
      <c r="D3596" s="22">
        <v>47817</v>
      </c>
      <c r="E3596" s="25">
        <f t="shared" si="683"/>
        <v>47236</v>
      </c>
      <c r="F3596" s="25">
        <f t="shared" si="684"/>
        <v>48040.25</v>
      </c>
      <c r="G3596" s="25">
        <f t="shared" si="673"/>
        <v>0.9953528551579145</v>
      </c>
      <c r="H3596" s="25">
        <f t="shared" si="680"/>
        <v>1.0006656594296783</v>
      </c>
      <c r="I3596" s="4">
        <f t="shared" si="674"/>
        <v>47785.191336787684</v>
      </c>
      <c r="J3596" s="25">
        <f t="shared" si="681"/>
        <v>53969.30450769217</v>
      </c>
      <c r="K3596" s="15">
        <f t="shared" si="675"/>
        <v>54005.229684150894</v>
      </c>
      <c r="L3596" s="36">
        <f t="shared" si="676"/>
        <v>-6188.2296841508942</v>
      </c>
      <c r="M3596" s="36">
        <f t="shared" si="677"/>
        <v>6188.2296841508942</v>
      </c>
      <c r="N3596" s="36">
        <f t="shared" si="678"/>
        <v>0.12941484585295804</v>
      </c>
      <c r="O3596" s="36">
        <f t="shared" si="679"/>
        <v>38294186.623806275</v>
      </c>
      <c r="P3596" s="35">
        <f t="shared" si="682"/>
        <v>38294186.623806275</v>
      </c>
    </row>
    <row r="3597" spans="1:16" ht="17" x14ac:dyDescent="0.4">
      <c r="A3597" s="1">
        <v>3596</v>
      </c>
      <c r="B3597" s="21">
        <v>43409</v>
      </c>
      <c r="C3597" s="43">
        <v>4</v>
      </c>
      <c r="D3597" s="22">
        <v>44570</v>
      </c>
      <c r="E3597" s="25">
        <f t="shared" si="683"/>
        <v>48844.5</v>
      </c>
      <c r="F3597" s="25">
        <f t="shared" si="684"/>
        <v>49656.25</v>
      </c>
      <c r="G3597" s="25">
        <f t="shared" si="673"/>
        <v>0.89757079924480809</v>
      </c>
      <c r="H3597" s="25">
        <f t="shared" si="680"/>
        <v>1.0012225194949984</v>
      </c>
      <c r="I3597" s="4">
        <f t="shared" si="674"/>
        <v>44515.578837040579</v>
      </c>
      <c r="J3597" s="25">
        <f t="shared" si="681"/>
        <v>53969.84517375502</v>
      </c>
      <c r="K3597" s="15">
        <f t="shared" si="675"/>
        <v>54035.824361621984</v>
      </c>
      <c r="L3597" s="36">
        <f t="shared" si="676"/>
        <v>-9465.8243616219843</v>
      </c>
      <c r="M3597" s="36">
        <f t="shared" si="677"/>
        <v>9465.8243616219843</v>
      </c>
      <c r="N3597" s="36">
        <f t="shared" si="678"/>
        <v>0.21238107160919867</v>
      </c>
      <c r="O3597" s="36">
        <f t="shared" si="679"/>
        <v>89601830.845076248</v>
      </c>
      <c r="P3597" s="35">
        <f t="shared" si="682"/>
        <v>89601830.845076248</v>
      </c>
    </row>
    <row r="3598" spans="1:16" ht="17" x14ac:dyDescent="0.4">
      <c r="A3598" s="1">
        <v>3597</v>
      </c>
      <c r="B3598" s="21">
        <v>43410</v>
      </c>
      <c r="C3598" s="43">
        <v>1</v>
      </c>
      <c r="D3598" s="22">
        <v>53315</v>
      </c>
      <c r="E3598" s="25">
        <f t="shared" si="683"/>
        <v>50468</v>
      </c>
      <c r="F3598" s="25">
        <f t="shared" si="684"/>
        <v>50273.5</v>
      </c>
      <c r="G3598" s="25">
        <f t="shared" si="673"/>
        <v>1.0604990700866261</v>
      </c>
      <c r="H3598" s="25">
        <f t="shared" si="680"/>
        <v>0.99908176007043725</v>
      </c>
      <c r="I3598" s="4">
        <f t="shared" si="674"/>
        <v>53364.000956479467</v>
      </c>
      <c r="J3598" s="25">
        <f t="shared" si="681"/>
        <v>53970.385839817864</v>
      </c>
      <c r="K3598" s="15">
        <f t="shared" si="675"/>
        <v>53920.828076525831</v>
      </c>
      <c r="L3598" s="36">
        <f t="shared" si="676"/>
        <v>-605.82807652583142</v>
      </c>
      <c r="M3598" s="36">
        <f t="shared" si="677"/>
        <v>605.82807652583142</v>
      </c>
      <c r="N3598" s="36">
        <f t="shared" si="678"/>
        <v>1.1363182528853632E-2</v>
      </c>
      <c r="O3598" s="36">
        <f t="shared" si="679"/>
        <v>367027.65830698865</v>
      </c>
      <c r="P3598" s="35">
        <f t="shared" si="682"/>
        <v>367027.65830698865</v>
      </c>
    </row>
    <row r="3599" spans="1:16" ht="17" x14ac:dyDescent="0.4">
      <c r="A3599" s="1">
        <v>3598</v>
      </c>
      <c r="B3599" s="21">
        <v>43411</v>
      </c>
      <c r="C3599" s="43">
        <v>2</v>
      </c>
      <c r="D3599" s="22">
        <v>56170</v>
      </c>
      <c r="E3599" s="25">
        <f t="shared" si="683"/>
        <v>50079</v>
      </c>
      <c r="F3599" s="25">
        <f t="shared" si="684"/>
        <v>51704</v>
      </c>
      <c r="G3599" s="25">
        <f t="shared" si="673"/>
        <v>1.0863762958378462</v>
      </c>
      <c r="H3599" s="25">
        <f t="shared" si="680"/>
        <v>0.99903006100488578</v>
      </c>
      <c r="I3599" s="4">
        <f t="shared" si="674"/>
        <v>56224.534368366018</v>
      </c>
      <c r="J3599" s="25">
        <f t="shared" si="681"/>
        <v>53970.926505880707</v>
      </c>
      <c r="K3599" s="15">
        <f t="shared" si="675"/>
        <v>53918.577999660207</v>
      </c>
      <c r="L3599" s="36">
        <f t="shared" si="676"/>
        <v>2251.4220003397932</v>
      </c>
      <c r="M3599" s="36">
        <f t="shared" si="677"/>
        <v>2251.4220003397932</v>
      </c>
      <c r="N3599" s="36">
        <f t="shared" si="678"/>
        <v>4.008228592379906E-2</v>
      </c>
      <c r="O3599" s="36">
        <f t="shared" si="679"/>
        <v>5068901.0236140359</v>
      </c>
      <c r="P3599" s="35">
        <f t="shared" si="682"/>
        <v>5068901.0236140359</v>
      </c>
    </row>
    <row r="3600" spans="1:16" ht="17" x14ac:dyDescent="0.4">
      <c r="A3600" s="1">
        <v>3599</v>
      </c>
      <c r="B3600" s="21">
        <v>43412</v>
      </c>
      <c r="C3600" s="43">
        <v>3</v>
      </c>
      <c r="D3600" s="22">
        <v>46261</v>
      </c>
      <c r="E3600" s="25">
        <f t="shared" si="683"/>
        <v>53329</v>
      </c>
      <c r="F3600" s="25">
        <f t="shared" si="684"/>
        <v>53681</v>
      </c>
      <c r="G3600" s="25">
        <f t="shared" si="673"/>
        <v>0.8617760473910695</v>
      </c>
      <c r="H3600" s="25">
        <f t="shared" si="680"/>
        <v>1.0006656594296783</v>
      </c>
      <c r="I3600" s="4">
        <f t="shared" si="674"/>
        <v>46230.226413851458</v>
      </c>
      <c r="J3600" s="25">
        <f t="shared" si="681"/>
        <v>53971.46717194355</v>
      </c>
      <c r="K3600" s="15">
        <f t="shared" si="675"/>
        <v>54007.393788000132</v>
      </c>
      <c r="L3600" s="36">
        <f t="shared" si="676"/>
        <v>-7746.3937880001322</v>
      </c>
      <c r="M3600" s="36">
        <f t="shared" si="677"/>
        <v>7746.3937880001322</v>
      </c>
      <c r="N3600" s="36">
        <f t="shared" si="678"/>
        <v>0.16744976952508878</v>
      </c>
      <c r="O3600" s="36">
        <f t="shared" si="679"/>
        <v>60006616.718767039</v>
      </c>
      <c r="P3600" s="35">
        <f t="shared" si="682"/>
        <v>60006616.718767039</v>
      </c>
    </row>
    <row r="3601" spans="1:16" ht="17" x14ac:dyDescent="0.4">
      <c r="A3601" s="1">
        <v>3600</v>
      </c>
      <c r="B3601" s="21">
        <v>43413</v>
      </c>
      <c r="C3601" s="43">
        <v>4</v>
      </c>
      <c r="D3601" s="22">
        <v>57570</v>
      </c>
      <c r="E3601" s="25">
        <f t="shared" si="683"/>
        <v>54033</v>
      </c>
      <c r="F3601" s="25">
        <f t="shared" si="684"/>
        <v>53268.625</v>
      </c>
      <c r="G3601" s="25">
        <f t="shared" si="673"/>
        <v>1.0807487521970016</v>
      </c>
      <c r="H3601" s="25">
        <f t="shared" si="680"/>
        <v>1.0012225194949984</v>
      </c>
      <c r="I3601" s="4">
        <f t="shared" si="674"/>
        <v>57499.705489082931</v>
      </c>
      <c r="J3601" s="25">
        <f t="shared" si="681"/>
        <v>53972.007838006393</v>
      </c>
      <c r="K3601" s="15">
        <f t="shared" si="675"/>
        <v>54037.989669772564</v>
      </c>
      <c r="L3601" s="36">
        <f t="shared" si="676"/>
        <v>3532.0103302274365</v>
      </c>
      <c r="M3601" s="36">
        <f t="shared" si="677"/>
        <v>3532.0103302274365</v>
      </c>
      <c r="N3601" s="36">
        <f t="shared" si="678"/>
        <v>6.1351577735407961E-2</v>
      </c>
      <c r="O3601" s="36">
        <f t="shared" si="679"/>
        <v>12475096.972833324</v>
      </c>
      <c r="P3601" s="35">
        <f t="shared" si="682"/>
        <v>12475096.972833324</v>
      </c>
    </row>
    <row r="3602" spans="1:16" ht="17" x14ac:dyDescent="0.4">
      <c r="A3602" s="1">
        <v>3601</v>
      </c>
      <c r="B3602" s="21">
        <v>43414</v>
      </c>
      <c r="C3602" s="43">
        <v>1</v>
      </c>
      <c r="D3602" s="22">
        <v>56131</v>
      </c>
      <c r="E3602" s="25">
        <f t="shared" si="683"/>
        <v>52504.25</v>
      </c>
      <c r="F3602" s="25">
        <f t="shared" si="684"/>
        <v>52572.375</v>
      </c>
      <c r="G3602" s="25">
        <f t="shared" si="673"/>
        <v>1.0676900178087827</v>
      </c>
      <c r="H3602" s="25">
        <f t="shared" si="680"/>
        <v>0.99908176007043725</v>
      </c>
      <c r="I3602" s="4">
        <f t="shared" si="674"/>
        <v>56182.589096654767</v>
      </c>
      <c r="J3602" s="25">
        <f t="shared" si="681"/>
        <v>53972.548504069244</v>
      </c>
      <c r="K3602" s="15">
        <f t="shared" si="675"/>
        <v>53922.988754932543</v>
      </c>
      <c r="L3602" s="36">
        <f t="shared" si="676"/>
        <v>2208.0112450674569</v>
      </c>
      <c r="M3602" s="36">
        <f t="shared" si="677"/>
        <v>2208.0112450674569</v>
      </c>
      <c r="N3602" s="36">
        <f t="shared" si="678"/>
        <v>3.933675233057414E-2</v>
      </c>
      <c r="O3602" s="36">
        <f t="shared" si="679"/>
        <v>4875313.6583443414</v>
      </c>
      <c r="P3602" s="35">
        <f t="shared" si="682"/>
        <v>4875313.6583443414</v>
      </c>
    </row>
    <row r="3603" spans="1:16" ht="17" x14ac:dyDescent="0.4">
      <c r="A3603" s="1">
        <v>3602</v>
      </c>
      <c r="B3603" s="21">
        <v>43415</v>
      </c>
      <c r="C3603" s="43">
        <v>2</v>
      </c>
      <c r="D3603" s="22">
        <v>50055</v>
      </c>
      <c r="E3603" s="25">
        <f t="shared" si="683"/>
        <v>52640.5</v>
      </c>
      <c r="F3603" s="25">
        <f t="shared" si="684"/>
        <v>52521.125</v>
      </c>
      <c r="G3603" s="25">
        <f t="shared" si="673"/>
        <v>0.95304508423991297</v>
      </c>
      <c r="H3603" s="25">
        <f t="shared" si="680"/>
        <v>0.99903006100488578</v>
      </c>
      <c r="I3603" s="4">
        <f t="shared" si="674"/>
        <v>50103.597432945717</v>
      </c>
      <c r="J3603" s="25">
        <f t="shared" si="681"/>
        <v>53973.089170132087</v>
      </c>
      <c r="K3603" s="15">
        <f t="shared" si="675"/>
        <v>53920.738566259199</v>
      </c>
      <c r="L3603" s="36">
        <f t="shared" si="676"/>
        <v>-3865.7385662591987</v>
      </c>
      <c r="M3603" s="36">
        <f t="shared" si="677"/>
        <v>3865.7385662591987</v>
      </c>
      <c r="N3603" s="36">
        <f t="shared" si="678"/>
        <v>7.722981852480669E-2</v>
      </c>
      <c r="O3603" s="36">
        <f t="shared" si="679"/>
        <v>14943934.662663726</v>
      </c>
      <c r="P3603" s="35">
        <f t="shared" si="682"/>
        <v>14943934.662663726</v>
      </c>
    </row>
    <row r="3604" spans="1:16" ht="17" x14ac:dyDescent="0.4">
      <c r="A3604" s="1">
        <v>3603</v>
      </c>
      <c r="B3604" s="21">
        <v>43416</v>
      </c>
      <c r="C3604" s="43">
        <v>3</v>
      </c>
      <c r="D3604" s="22">
        <v>46806</v>
      </c>
      <c r="E3604" s="25">
        <f t="shared" si="683"/>
        <v>52401.75</v>
      </c>
      <c r="F3604" s="25">
        <f t="shared" si="684"/>
        <v>52582.125</v>
      </c>
      <c r="G3604" s="25">
        <f t="shared" si="673"/>
        <v>0.89015040757671926</v>
      </c>
      <c r="H3604" s="25">
        <f t="shared" si="680"/>
        <v>1.0006656594296783</v>
      </c>
      <c r="I3604" s="4">
        <f t="shared" si="674"/>
        <v>46774.863870792484</v>
      </c>
      <c r="J3604" s="25">
        <f t="shared" si="681"/>
        <v>53973.62983619493</v>
      </c>
      <c r="K3604" s="15">
        <f t="shared" si="675"/>
        <v>54009.557891849363</v>
      </c>
      <c r="L3604" s="36">
        <f t="shared" si="676"/>
        <v>-7203.5578918493629</v>
      </c>
      <c r="M3604" s="36">
        <f t="shared" si="677"/>
        <v>7203.5578918493629</v>
      </c>
      <c r="N3604" s="36">
        <f t="shared" si="678"/>
        <v>0.15390244609343595</v>
      </c>
      <c r="O3604" s="36">
        <f t="shared" si="679"/>
        <v>51891246.301225238</v>
      </c>
      <c r="P3604" s="35">
        <f t="shared" si="682"/>
        <v>51891246.301225238</v>
      </c>
    </row>
    <row r="3605" spans="1:16" ht="17" x14ac:dyDescent="0.4">
      <c r="A3605" s="1">
        <v>3604</v>
      </c>
      <c r="B3605" s="21">
        <v>43417</v>
      </c>
      <c r="C3605" s="43">
        <v>4</v>
      </c>
      <c r="D3605" s="22">
        <v>56615</v>
      </c>
      <c r="E3605" s="25">
        <f t="shared" si="683"/>
        <v>52762.5</v>
      </c>
      <c r="F3605" s="25">
        <f t="shared" si="684"/>
        <v>51633.375</v>
      </c>
      <c r="G3605" s="25">
        <f t="shared" si="673"/>
        <v>1.0964807162034247</v>
      </c>
      <c r="H3605" s="25">
        <f t="shared" si="680"/>
        <v>1.0012225194949984</v>
      </c>
      <c r="I3605" s="4">
        <f t="shared" si="674"/>
        <v>56545.871569644434</v>
      </c>
      <c r="J3605" s="25">
        <f t="shared" si="681"/>
        <v>53974.170502257773</v>
      </c>
      <c r="K3605" s="15">
        <f t="shared" si="675"/>
        <v>54040.15497792315</v>
      </c>
      <c r="L3605" s="36">
        <f t="shared" si="676"/>
        <v>2574.84502207685</v>
      </c>
      <c r="M3605" s="36">
        <f t="shared" si="677"/>
        <v>2574.84502207685</v>
      </c>
      <c r="N3605" s="36">
        <f t="shared" si="678"/>
        <v>4.5479908541496951E-2</v>
      </c>
      <c r="O3605" s="36">
        <f t="shared" si="679"/>
        <v>6629826.8877139343</v>
      </c>
      <c r="P3605" s="35">
        <f t="shared" si="682"/>
        <v>6629826.8877139343</v>
      </c>
    </row>
    <row r="3606" spans="1:16" ht="17" x14ac:dyDescent="0.4">
      <c r="A3606" s="1">
        <v>3605</v>
      </c>
      <c r="B3606" s="21">
        <v>43418</v>
      </c>
      <c r="C3606" s="43">
        <v>1</v>
      </c>
      <c r="D3606" s="22">
        <v>57574</v>
      </c>
      <c r="E3606" s="25">
        <f t="shared" si="683"/>
        <v>50504.25</v>
      </c>
      <c r="F3606" s="25">
        <f t="shared" si="684"/>
        <v>51583.5</v>
      </c>
      <c r="G3606" s="25">
        <f t="shared" si="673"/>
        <v>1.1161320965037269</v>
      </c>
      <c r="H3606" s="25">
        <f t="shared" si="680"/>
        <v>0.99908176007043725</v>
      </c>
      <c r="I3606" s="4">
        <f t="shared" si="674"/>
        <v>57626.915334677833</v>
      </c>
      <c r="J3606" s="25">
        <f t="shared" si="681"/>
        <v>53974.711168320617</v>
      </c>
      <c r="K3606" s="15">
        <f t="shared" si="675"/>
        <v>53925.149433339247</v>
      </c>
      <c r="L3606" s="36">
        <f t="shared" si="676"/>
        <v>3648.8505666607525</v>
      </c>
      <c r="M3606" s="36">
        <f t="shared" si="677"/>
        <v>3648.8505666607525</v>
      </c>
      <c r="N3606" s="36">
        <f t="shared" si="678"/>
        <v>6.3376707657288922E-2</v>
      </c>
      <c r="O3606" s="36">
        <f t="shared" si="679"/>
        <v>13314110.457820496</v>
      </c>
      <c r="P3606" s="35">
        <f t="shared" si="682"/>
        <v>13314110.457820496</v>
      </c>
    </row>
    <row r="3607" spans="1:16" ht="17" x14ac:dyDescent="0.4">
      <c r="A3607" s="1">
        <v>3606</v>
      </c>
      <c r="B3607" s="21">
        <v>43419</v>
      </c>
      <c r="C3607" s="43">
        <v>2</v>
      </c>
      <c r="D3607" s="22">
        <v>41022</v>
      </c>
      <c r="E3607" s="25">
        <f t="shared" si="683"/>
        <v>52662.75</v>
      </c>
      <c r="F3607" s="25">
        <f t="shared" si="684"/>
        <v>52560.125</v>
      </c>
      <c r="G3607" s="25">
        <f t="shared" si="673"/>
        <v>0.78047759589612853</v>
      </c>
      <c r="H3607" s="25">
        <f t="shared" si="680"/>
        <v>0.99903006100488578</v>
      </c>
      <c r="I3607" s="4">
        <f t="shared" si="674"/>
        <v>41061.827467671545</v>
      </c>
      <c r="J3607" s="25">
        <f t="shared" si="681"/>
        <v>53975.25183438346</v>
      </c>
      <c r="K3607" s="15">
        <f t="shared" si="675"/>
        <v>53922.899132858183</v>
      </c>
      <c r="L3607" s="36">
        <f t="shared" si="676"/>
        <v>-12900.899132858183</v>
      </c>
      <c r="M3607" s="36">
        <f t="shared" si="677"/>
        <v>12900.899132858183</v>
      </c>
      <c r="N3607" s="36">
        <f t="shared" si="678"/>
        <v>0.31448732711369953</v>
      </c>
      <c r="O3607" s="36">
        <f t="shared" si="679"/>
        <v>166433198.43618104</v>
      </c>
      <c r="P3607" s="35">
        <f t="shared" si="682"/>
        <v>166433198.43618104</v>
      </c>
    </row>
    <row r="3608" spans="1:16" ht="17" x14ac:dyDescent="0.4">
      <c r="A3608" s="1">
        <v>3607</v>
      </c>
      <c r="B3608" s="21">
        <v>43420</v>
      </c>
      <c r="C3608" s="43">
        <v>3</v>
      </c>
      <c r="D3608" s="22">
        <v>55440</v>
      </c>
      <c r="E3608" s="25">
        <f t="shared" si="683"/>
        <v>52457.5</v>
      </c>
      <c r="F3608" s="25">
        <f t="shared" si="684"/>
        <v>51497.375</v>
      </c>
      <c r="G3608" s="25">
        <f t="shared" si="673"/>
        <v>1.0765597275589289</v>
      </c>
      <c r="H3608" s="25">
        <f t="shared" si="680"/>
        <v>1.0006656594296783</v>
      </c>
      <c r="I3608" s="4">
        <f t="shared" si="674"/>
        <v>55403.120390478471</v>
      </c>
      <c r="J3608" s="25">
        <f t="shared" si="681"/>
        <v>53975.79250044631</v>
      </c>
      <c r="K3608" s="15">
        <f t="shared" si="675"/>
        <v>54011.721995698594</v>
      </c>
      <c r="L3608" s="36">
        <f t="shared" si="676"/>
        <v>1428.2780043014063</v>
      </c>
      <c r="M3608" s="36">
        <f t="shared" si="677"/>
        <v>1428.2780043014063</v>
      </c>
      <c r="N3608" s="36">
        <f t="shared" si="678"/>
        <v>2.5762590265176882E-2</v>
      </c>
      <c r="O3608" s="36">
        <f t="shared" si="679"/>
        <v>2039978.0575712081</v>
      </c>
      <c r="P3608" s="35">
        <f t="shared" si="682"/>
        <v>2039978.0575712081</v>
      </c>
    </row>
    <row r="3609" spans="1:16" ht="17" x14ac:dyDescent="0.4">
      <c r="A3609" s="1">
        <v>3608</v>
      </c>
      <c r="B3609" s="21">
        <v>43421</v>
      </c>
      <c r="C3609" s="43">
        <v>4</v>
      </c>
      <c r="D3609" s="22">
        <v>55794</v>
      </c>
      <c r="E3609" s="25">
        <f t="shared" si="683"/>
        <v>50537.25</v>
      </c>
      <c r="F3609" s="25">
        <f t="shared" si="684"/>
        <v>51139.5</v>
      </c>
      <c r="G3609" s="25">
        <f t="shared" si="673"/>
        <v>1.0910157510339367</v>
      </c>
      <c r="H3609" s="25">
        <f t="shared" si="680"/>
        <v>1.0012225194949984</v>
      </c>
      <c r="I3609" s="4">
        <f t="shared" si="674"/>
        <v>55725.8740326193</v>
      </c>
      <c r="J3609" s="25">
        <f t="shared" si="681"/>
        <v>53976.333166509154</v>
      </c>
      <c r="K3609" s="15">
        <f t="shared" si="675"/>
        <v>54042.320286073744</v>
      </c>
      <c r="L3609" s="36">
        <f t="shared" si="676"/>
        <v>1751.6797139262562</v>
      </c>
      <c r="M3609" s="36">
        <f t="shared" si="677"/>
        <v>1751.6797139262562</v>
      </c>
      <c r="N3609" s="36">
        <f t="shared" si="678"/>
        <v>3.139548542721899E-2</v>
      </c>
      <c r="O3609" s="36">
        <f t="shared" si="679"/>
        <v>3068381.8201807709</v>
      </c>
      <c r="P3609" s="35">
        <f t="shared" si="682"/>
        <v>3068381.8201807709</v>
      </c>
    </row>
    <row r="3610" spans="1:16" ht="17" x14ac:dyDescent="0.4">
      <c r="A3610" s="1">
        <v>3609</v>
      </c>
      <c r="B3610" s="21">
        <v>43422</v>
      </c>
      <c r="C3610" s="43">
        <v>1</v>
      </c>
      <c r="D3610" s="22">
        <v>49893</v>
      </c>
      <c r="E3610" s="25">
        <f t="shared" si="683"/>
        <v>51741.75</v>
      </c>
      <c r="F3610" s="25">
        <f t="shared" si="684"/>
        <v>51726.875</v>
      </c>
      <c r="G3610" s="25">
        <f t="shared" si="673"/>
        <v>0.96454695939006563</v>
      </c>
      <c r="H3610" s="25">
        <f t="shared" si="680"/>
        <v>0.99908176007043725</v>
      </c>
      <c r="I3610" s="4">
        <f t="shared" si="674"/>
        <v>49938.855851479508</v>
      </c>
      <c r="J3610" s="25">
        <f t="shared" si="681"/>
        <v>53976.873832571997</v>
      </c>
      <c r="K3610" s="15">
        <f t="shared" si="675"/>
        <v>53927.310111745959</v>
      </c>
      <c r="L3610" s="36">
        <f t="shared" si="676"/>
        <v>-4034.3101117459591</v>
      </c>
      <c r="M3610" s="36">
        <f t="shared" si="677"/>
        <v>4034.3101117459591</v>
      </c>
      <c r="N3610" s="36">
        <f t="shared" si="678"/>
        <v>8.0859241010682037E-2</v>
      </c>
      <c r="O3610" s="36">
        <f t="shared" si="679"/>
        <v>16275658.077735694</v>
      </c>
      <c r="P3610" s="35">
        <f t="shared" si="682"/>
        <v>16275658.077735694</v>
      </c>
    </row>
    <row r="3611" spans="1:16" ht="17" x14ac:dyDescent="0.4">
      <c r="A3611" s="1">
        <v>3610</v>
      </c>
      <c r="B3611" s="21">
        <v>43423</v>
      </c>
      <c r="C3611" s="43">
        <v>2</v>
      </c>
      <c r="D3611" s="22">
        <v>45840</v>
      </c>
      <c r="E3611" s="25">
        <f t="shared" si="683"/>
        <v>51712</v>
      </c>
      <c r="F3611" s="25">
        <f t="shared" si="684"/>
        <v>51863.75</v>
      </c>
      <c r="G3611" s="25">
        <f t="shared" si="673"/>
        <v>0.88385432985466728</v>
      </c>
      <c r="H3611" s="25">
        <f t="shared" si="680"/>
        <v>0.99903006100488578</v>
      </c>
      <c r="I3611" s="4">
        <f t="shared" si="674"/>
        <v>45884.505170836717</v>
      </c>
      <c r="J3611" s="25">
        <f t="shared" si="681"/>
        <v>53977.41449863484</v>
      </c>
      <c r="K3611" s="15">
        <f t="shared" si="675"/>
        <v>53925.059699457168</v>
      </c>
      <c r="L3611" s="36">
        <f t="shared" si="676"/>
        <v>-8085.0596994571679</v>
      </c>
      <c r="M3611" s="36">
        <f t="shared" si="677"/>
        <v>8085.0596994571679</v>
      </c>
      <c r="N3611" s="36">
        <f t="shared" si="678"/>
        <v>0.17637564789391727</v>
      </c>
      <c r="O3611" s="36">
        <f t="shared" si="679"/>
        <v>65368190.343786433</v>
      </c>
      <c r="P3611" s="35">
        <f t="shared" si="682"/>
        <v>65368190.343786433</v>
      </c>
    </row>
    <row r="3612" spans="1:16" ht="17" x14ac:dyDescent="0.4">
      <c r="A3612" s="1">
        <v>3611</v>
      </c>
      <c r="B3612" s="21">
        <v>43424</v>
      </c>
      <c r="C3612" s="43">
        <v>3</v>
      </c>
      <c r="D3612" s="22">
        <v>55321</v>
      </c>
      <c r="E3612" s="25">
        <f t="shared" si="683"/>
        <v>52015.5</v>
      </c>
      <c r="F3612" s="25">
        <f t="shared" si="684"/>
        <v>51503.125</v>
      </c>
      <c r="G3612" s="25">
        <f t="shared" si="673"/>
        <v>1.0741289970268795</v>
      </c>
      <c r="H3612" s="25">
        <f t="shared" si="680"/>
        <v>1.0006656594296783</v>
      </c>
      <c r="I3612" s="4">
        <f t="shared" si="674"/>
        <v>55284.19955125649</v>
      </c>
      <c r="J3612" s="25">
        <f t="shared" si="681"/>
        <v>53977.955164697683</v>
      </c>
      <c r="K3612" s="15">
        <f t="shared" si="675"/>
        <v>54013.886099547817</v>
      </c>
      <c r="L3612" s="36">
        <f t="shared" si="676"/>
        <v>1307.1139004521829</v>
      </c>
      <c r="M3612" s="36">
        <f t="shared" si="677"/>
        <v>1307.1139004521829</v>
      </c>
      <c r="N3612" s="36">
        <f t="shared" si="678"/>
        <v>2.3627806808484714E-2</v>
      </c>
      <c r="O3612" s="36">
        <f t="shared" si="679"/>
        <v>1708546.748755319</v>
      </c>
      <c r="P3612" s="35">
        <f t="shared" si="682"/>
        <v>1708546.748755319</v>
      </c>
    </row>
    <row r="3613" spans="1:16" ht="17" x14ac:dyDescent="0.4">
      <c r="A3613" s="1">
        <v>3612</v>
      </c>
      <c r="B3613" s="21">
        <v>43425</v>
      </c>
      <c r="C3613" s="43">
        <v>4</v>
      </c>
      <c r="D3613" s="22">
        <v>57008</v>
      </c>
      <c r="E3613" s="25">
        <f t="shared" si="683"/>
        <v>50990.75</v>
      </c>
      <c r="F3613" s="25">
        <f t="shared" si="684"/>
        <v>52430</v>
      </c>
      <c r="G3613" s="25">
        <f t="shared" si="673"/>
        <v>1.0873164218958611</v>
      </c>
      <c r="H3613" s="25">
        <f t="shared" si="680"/>
        <v>1.0012225194949984</v>
      </c>
      <c r="I3613" s="4">
        <f t="shared" si="674"/>
        <v>56938.391706125403</v>
      </c>
      <c r="J3613" s="25">
        <f t="shared" si="681"/>
        <v>53978.495830760527</v>
      </c>
      <c r="K3613" s="15">
        <f t="shared" si="675"/>
        <v>54044.485594224323</v>
      </c>
      <c r="L3613" s="36">
        <f t="shared" si="676"/>
        <v>2963.514405775677</v>
      </c>
      <c r="M3613" s="36">
        <f t="shared" si="677"/>
        <v>2963.514405775677</v>
      </c>
      <c r="N3613" s="36">
        <f t="shared" si="678"/>
        <v>5.1984184777148418E-2</v>
      </c>
      <c r="O3613" s="36">
        <f t="shared" si="679"/>
        <v>8782417.633239964</v>
      </c>
      <c r="P3613" s="35">
        <f t="shared" si="682"/>
        <v>8782417.633239964</v>
      </c>
    </row>
    <row r="3614" spans="1:16" ht="17" x14ac:dyDescent="0.4">
      <c r="A3614" s="1">
        <v>3613</v>
      </c>
      <c r="B3614" s="21">
        <v>43426</v>
      </c>
      <c r="C3614" s="43">
        <v>1</v>
      </c>
      <c r="D3614" s="22">
        <v>45794</v>
      </c>
      <c r="E3614" s="25">
        <f t="shared" si="683"/>
        <v>53869.25</v>
      </c>
      <c r="F3614" s="25">
        <f t="shared" si="684"/>
        <v>54069.375</v>
      </c>
      <c r="G3614" s="25">
        <f t="shared" si="673"/>
        <v>0.84694894290899425</v>
      </c>
      <c r="H3614" s="25">
        <f t="shared" si="680"/>
        <v>0.99908176007043725</v>
      </c>
      <c r="I3614" s="4">
        <f t="shared" si="674"/>
        <v>45836.088526700187</v>
      </c>
      <c r="J3614" s="25">
        <f t="shared" si="681"/>
        <v>53979.036496823377</v>
      </c>
      <c r="K3614" s="15">
        <f t="shared" si="675"/>
        <v>53929.470790152671</v>
      </c>
      <c r="L3614" s="36">
        <f t="shared" si="676"/>
        <v>-8135.4707901526708</v>
      </c>
      <c r="M3614" s="36">
        <f t="shared" si="677"/>
        <v>8135.4707901526708</v>
      </c>
      <c r="N3614" s="36">
        <f t="shared" si="678"/>
        <v>0.17765363999983996</v>
      </c>
      <c r="O3614" s="36">
        <f t="shared" si="679"/>
        <v>66185884.977427319</v>
      </c>
      <c r="P3614" s="35">
        <f t="shared" si="682"/>
        <v>66185884.977427319</v>
      </c>
    </row>
    <row r="3615" spans="1:16" ht="17" x14ac:dyDescent="0.4">
      <c r="A3615" s="1">
        <v>3614</v>
      </c>
      <c r="B3615" s="21">
        <v>43427</v>
      </c>
      <c r="C3615" s="43">
        <v>2</v>
      </c>
      <c r="D3615" s="22">
        <v>57354</v>
      </c>
      <c r="E3615" s="25">
        <f t="shared" si="683"/>
        <v>54269.5</v>
      </c>
      <c r="F3615" s="25">
        <f t="shared" si="684"/>
        <v>53448.75</v>
      </c>
      <c r="G3615" s="25">
        <f t="shared" si="673"/>
        <v>1.0730653195818425</v>
      </c>
      <c r="H3615" s="25">
        <f t="shared" si="680"/>
        <v>0.99903006100488578</v>
      </c>
      <c r="I3615" s="4">
        <f t="shared" si="674"/>
        <v>57409.683891103159</v>
      </c>
      <c r="J3615" s="25">
        <f t="shared" si="681"/>
        <v>53979.57716288622</v>
      </c>
      <c r="K3615" s="15">
        <f t="shared" si="675"/>
        <v>53927.22026605616</v>
      </c>
      <c r="L3615" s="36">
        <f t="shared" si="676"/>
        <v>3426.7797339438403</v>
      </c>
      <c r="M3615" s="36">
        <f t="shared" si="677"/>
        <v>3426.7797339438403</v>
      </c>
      <c r="N3615" s="36">
        <f t="shared" si="678"/>
        <v>5.97478769387286E-2</v>
      </c>
      <c r="O3615" s="36">
        <f t="shared" si="679"/>
        <v>11742819.344968216</v>
      </c>
      <c r="P3615" s="35">
        <f t="shared" si="682"/>
        <v>11742819.344968216</v>
      </c>
    </row>
    <row r="3616" spans="1:16" ht="17" x14ac:dyDescent="0.4">
      <c r="A3616" s="1">
        <v>3615</v>
      </c>
      <c r="B3616" s="21">
        <v>43428</v>
      </c>
      <c r="C3616" s="43">
        <v>3</v>
      </c>
      <c r="D3616" s="22">
        <v>56922</v>
      </c>
      <c r="E3616" s="25">
        <f t="shared" si="683"/>
        <v>52628</v>
      </c>
      <c r="F3616" s="25">
        <f t="shared" si="684"/>
        <v>52711.25</v>
      </c>
      <c r="G3616" s="25">
        <f t="shared" si="673"/>
        <v>1.0798833266143375</v>
      </c>
      <c r="H3616" s="25">
        <f t="shared" si="680"/>
        <v>1.0006656594296783</v>
      </c>
      <c r="I3616" s="4">
        <f t="shared" si="674"/>
        <v>56884.134539444727</v>
      </c>
      <c r="J3616" s="25">
        <f t="shared" si="681"/>
        <v>53980.117828949064</v>
      </c>
      <c r="K3616" s="15">
        <f t="shared" si="675"/>
        <v>54016.050203397048</v>
      </c>
      <c r="L3616" s="36">
        <f t="shared" si="676"/>
        <v>2905.9497966029521</v>
      </c>
      <c r="M3616" s="36">
        <f t="shared" si="677"/>
        <v>2905.9497966029521</v>
      </c>
      <c r="N3616" s="36">
        <f t="shared" si="678"/>
        <v>5.1051435237745552E-2</v>
      </c>
      <c r="O3616" s="36">
        <f t="shared" si="679"/>
        <v>8444544.2203767393</v>
      </c>
      <c r="P3616" s="35">
        <f t="shared" si="682"/>
        <v>8444544.2203767393</v>
      </c>
    </row>
    <row r="3617" spans="1:16" ht="17" x14ac:dyDescent="0.4">
      <c r="A3617" s="1">
        <v>3616</v>
      </c>
      <c r="B3617" s="21">
        <v>43429</v>
      </c>
      <c r="C3617" s="43">
        <v>4</v>
      </c>
      <c r="D3617" s="22">
        <v>50442</v>
      </c>
      <c r="E3617" s="25">
        <f t="shared" si="683"/>
        <v>52794.5</v>
      </c>
      <c r="F3617" s="25">
        <f t="shared" si="684"/>
        <v>52656.875</v>
      </c>
      <c r="G3617" s="25">
        <f t="shared" si="673"/>
        <v>0.95793759124520772</v>
      </c>
      <c r="H3617" s="25">
        <f t="shared" si="680"/>
        <v>1.0012225194949984</v>
      </c>
      <c r="I3617" s="4">
        <f t="shared" si="674"/>
        <v>50380.408967870782</v>
      </c>
      <c r="J3617" s="25">
        <f t="shared" si="681"/>
        <v>53980.658495011907</v>
      </c>
      <c r="K3617" s="15">
        <f t="shared" si="675"/>
        <v>54046.650902374909</v>
      </c>
      <c r="L3617" s="36">
        <f t="shared" si="676"/>
        <v>-3604.6509023749095</v>
      </c>
      <c r="M3617" s="36">
        <f t="shared" si="677"/>
        <v>3604.6509023749095</v>
      </c>
      <c r="N3617" s="36">
        <f t="shared" si="678"/>
        <v>7.1461300154135626E-2</v>
      </c>
      <c r="O3617" s="36">
        <f t="shared" si="679"/>
        <v>12993508.12799225</v>
      </c>
      <c r="P3617" s="35">
        <f t="shared" si="682"/>
        <v>12993508.12799225</v>
      </c>
    </row>
    <row r="3618" spans="1:16" ht="17" x14ac:dyDescent="0.4">
      <c r="A3618" s="1">
        <v>3617</v>
      </c>
      <c r="B3618" s="21">
        <v>43430</v>
      </c>
      <c r="C3618" s="43">
        <v>1</v>
      </c>
      <c r="D3618" s="22">
        <v>46460</v>
      </c>
      <c r="E3618" s="25">
        <f t="shared" si="683"/>
        <v>52519.25</v>
      </c>
      <c r="F3618" s="25">
        <f t="shared" si="684"/>
        <v>52753.75</v>
      </c>
      <c r="G3618" s="25">
        <f t="shared" si="673"/>
        <v>0.88069568514086671</v>
      </c>
      <c r="H3618" s="25">
        <f t="shared" si="680"/>
        <v>0.99908176007043725</v>
      </c>
      <c r="I3618" s="4">
        <f t="shared" si="674"/>
        <v>46502.700636556991</v>
      </c>
      <c r="J3618" s="25">
        <f t="shared" si="681"/>
        <v>53981.19916107475</v>
      </c>
      <c r="K3618" s="15">
        <f t="shared" si="675"/>
        <v>53931.631468559375</v>
      </c>
      <c r="L3618" s="36">
        <f t="shared" si="676"/>
        <v>-7471.6314685593752</v>
      </c>
      <c r="M3618" s="36">
        <f t="shared" si="677"/>
        <v>7471.6314685593752</v>
      </c>
      <c r="N3618" s="36">
        <f t="shared" si="678"/>
        <v>0.16081858520360257</v>
      </c>
      <c r="O3618" s="36">
        <f t="shared" si="679"/>
        <v>55825276.801966727</v>
      </c>
      <c r="P3618" s="35">
        <f t="shared" si="682"/>
        <v>55825276.801966727</v>
      </c>
    </row>
    <row r="3619" spans="1:16" ht="17" x14ac:dyDescent="0.4">
      <c r="A3619" s="1">
        <v>3618</v>
      </c>
      <c r="B3619" s="21">
        <v>43431</v>
      </c>
      <c r="C3619" s="43">
        <v>2</v>
      </c>
      <c r="D3619" s="22">
        <v>56253</v>
      </c>
      <c r="E3619" s="25">
        <f t="shared" si="683"/>
        <v>52988.25</v>
      </c>
      <c r="F3619" s="25">
        <f t="shared" si="684"/>
        <v>52756.75</v>
      </c>
      <c r="G3619" s="25">
        <f t="shared" si="673"/>
        <v>1.0662711406597261</v>
      </c>
      <c r="H3619" s="25">
        <f t="shared" si="680"/>
        <v>0.99903006100488578</v>
      </c>
      <c r="I3619" s="4">
        <f t="shared" si="674"/>
        <v>56307.6149514633</v>
      </c>
      <c r="J3619" s="25">
        <f t="shared" si="681"/>
        <v>53981.739827137601</v>
      </c>
      <c r="K3619" s="15">
        <f t="shared" si="675"/>
        <v>53929.380832655152</v>
      </c>
      <c r="L3619" s="36">
        <f t="shared" si="676"/>
        <v>2323.6191673448484</v>
      </c>
      <c r="M3619" s="36">
        <f t="shared" si="677"/>
        <v>2323.6191673448484</v>
      </c>
      <c r="N3619" s="36">
        <f t="shared" si="678"/>
        <v>4.1306582179525507E-2</v>
      </c>
      <c r="O3619" s="36">
        <f t="shared" si="679"/>
        <v>5399206.0348523669</v>
      </c>
      <c r="P3619" s="35">
        <f t="shared" si="682"/>
        <v>5399206.0348523669</v>
      </c>
    </row>
    <row r="3620" spans="1:16" ht="17" x14ac:dyDescent="0.4">
      <c r="A3620" s="1">
        <v>3619</v>
      </c>
      <c r="B3620" s="21">
        <v>43432</v>
      </c>
      <c r="C3620" s="43">
        <v>3</v>
      </c>
      <c r="D3620" s="22">
        <v>58798</v>
      </c>
      <c r="E3620" s="25">
        <f t="shared" si="683"/>
        <v>52525.25</v>
      </c>
      <c r="F3620" s="25">
        <f t="shared" si="684"/>
        <v>54334.25</v>
      </c>
      <c r="G3620" s="25">
        <f t="shared" si="673"/>
        <v>1.0821535219497831</v>
      </c>
      <c r="H3620" s="25">
        <f t="shared" si="680"/>
        <v>1.0006656594296783</v>
      </c>
      <c r="I3620" s="4">
        <f t="shared" si="674"/>
        <v>58758.886593061929</v>
      </c>
      <c r="J3620" s="25">
        <f t="shared" si="681"/>
        <v>53982.280493200444</v>
      </c>
      <c r="K3620" s="15">
        <f t="shared" si="675"/>
        <v>54018.214307246286</v>
      </c>
      <c r="L3620" s="36">
        <f t="shared" si="676"/>
        <v>4779.7856927537141</v>
      </c>
      <c r="M3620" s="36">
        <f t="shared" si="677"/>
        <v>4779.7856927537141</v>
      </c>
      <c r="N3620" s="36">
        <f t="shared" si="678"/>
        <v>8.1291637347421924E-2</v>
      </c>
      <c r="O3620" s="36">
        <f t="shared" si="679"/>
        <v>22846351.268653102</v>
      </c>
      <c r="P3620" s="35">
        <f t="shared" si="682"/>
        <v>22846351.268653102</v>
      </c>
    </row>
    <row r="3621" spans="1:16" ht="17" x14ac:dyDescent="0.4">
      <c r="A3621" s="1">
        <v>3620</v>
      </c>
      <c r="B3621" s="21">
        <v>43433</v>
      </c>
      <c r="C3621" s="43">
        <v>4</v>
      </c>
      <c r="D3621" s="22">
        <v>48590</v>
      </c>
      <c r="E3621" s="25">
        <f t="shared" si="683"/>
        <v>56143.25</v>
      </c>
      <c r="F3621" s="25">
        <f t="shared" si="684"/>
        <v>56777.75</v>
      </c>
      <c r="G3621" s="25">
        <f t="shared" si="673"/>
        <v>0.85579298228619483</v>
      </c>
      <c r="H3621" s="25">
        <f t="shared" si="680"/>
        <v>1.0012225194949984</v>
      </c>
      <c r="I3621" s="4">
        <f t="shared" si="674"/>
        <v>48530.670309441368</v>
      </c>
      <c r="J3621" s="25">
        <f t="shared" si="681"/>
        <v>53982.821159263287</v>
      </c>
      <c r="K3621" s="15">
        <f t="shared" si="675"/>
        <v>54048.816210525496</v>
      </c>
      <c r="L3621" s="36">
        <f t="shared" si="676"/>
        <v>-5458.816210525496</v>
      </c>
      <c r="M3621" s="36">
        <f t="shared" si="677"/>
        <v>5458.816210525496</v>
      </c>
      <c r="N3621" s="36">
        <f t="shared" si="678"/>
        <v>0.11234443734359942</v>
      </c>
      <c r="O3621" s="36">
        <f t="shared" si="679"/>
        <v>29798674.420295935</v>
      </c>
      <c r="P3621" s="35">
        <f t="shared" si="682"/>
        <v>29798674.420295935</v>
      </c>
    </row>
    <row r="3622" spans="1:16" ht="17" x14ac:dyDescent="0.4">
      <c r="A3622" s="1">
        <v>3621</v>
      </c>
      <c r="B3622" s="21">
        <v>43434</v>
      </c>
      <c r="C3622" s="43">
        <v>1</v>
      </c>
      <c r="D3622" s="22">
        <v>60932</v>
      </c>
      <c r="E3622" s="25">
        <f t="shared" si="683"/>
        <v>57412.25</v>
      </c>
      <c r="F3622" s="25">
        <f t="shared" si="684"/>
        <v>57004.25</v>
      </c>
      <c r="G3622" s="25">
        <f t="shared" si="673"/>
        <v>1.0689027572505558</v>
      </c>
      <c r="H3622" s="25">
        <f t="shared" si="680"/>
        <v>0.99908176007043725</v>
      </c>
      <c r="I3622" s="4">
        <f t="shared" si="674"/>
        <v>60988.001618310169</v>
      </c>
      <c r="J3622" s="25">
        <f t="shared" si="681"/>
        <v>53983.36182532613</v>
      </c>
      <c r="K3622" s="15">
        <f t="shared" si="675"/>
        <v>53933.79214696608</v>
      </c>
      <c r="L3622" s="36">
        <f t="shared" si="676"/>
        <v>6998.2078530339204</v>
      </c>
      <c r="M3622" s="36">
        <f t="shared" si="677"/>
        <v>6998.2078530339204</v>
      </c>
      <c r="N3622" s="36">
        <f t="shared" si="678"/>
        <v>0.11485275147761308</v>
      </c>
      <c r="O3622" s="36">
        <f t="shared" si="679"/>
        <v>48974913.154265635</v>
      </c>
      <c r="P3622" s="35">
        <f t="shared" si="682"/>
        <v>48974913.154265635</v>
      </c>
    </row>
    <row r="3623" spans="1:16" ht="17" x14ac:dyDescent="0.4">
      <c r="A3623" s="1">
        <v>3622</v>
      </c>
      <c r="B3623" s="21">
        <v>43435</v>
      </c>
      <c r="C3623" s="43">
        <v>2</v>
      </c>
      <c r="D3623" s="22">
        <v>61329</v>
      </c>
      <c r="E3623" s="25">
        <f t="shared" si="683"/>
        <v>56596.25</v>
      </c>
      <c r="F3623" s="25">
        <f t="shared" si="684"/>
        <v>57068</v>
      </c>
      <c r="G3623" s="25">
        <f t="shared" si="673"/>
        <v>1.0746653115581413</v>
      </c>
      <c r="H3623" s="25">
        <f t="shared" si="680"/>
        <v>0.99903006100488578</v>
      </c>
      <c r="I3623" s="4">
        <f t="shared" si="674"/>
        <v>61388.54314184653</v>
      </c>
      <c r="J3623" s="25">
        <f t="shared" si="681"/>
        <v>53983.902491388973</v>
      </c>
      <c r="K3623" s="15">
        <f t="shared" si="675"/>
        <v>53931.541399254129</v>
      </c>
      <c r="L3623" s="36">
        <f t="shared" si="676"/>
        <v>7397.4586007458711</v>
      </c>
      <c r="M3623" s="36">
        <f t="shared" si="677"/>
        <v>7397.4586007458711</v>
      </c>
      <c r="N3623" s="36">
        <f t="shared" si="678"/>
        <v>0.12061926006857883</v>
      </c>
      <c r="O3623" s="36">
        <f t="shared" si="679"/>
        <v>54722393.749749064</v>
      </c>
      <c r="P3623" s="35">
        <f t="shared" si="682"/>
        <v>54722393.749749064</v>
      </c>
    </row>
    <row r="3624" spans="1:16" ht="17" x14ac:dyDescent="0.4">
      <c r="A3624" s="1">
        <v>3623</v>
      </c>
      <c r="B3624" s="21">
        <v>43436</v>
      </c>
      <c r="C3624" s="43">
        <v>3</v>
      </c>
      <c r="D3624" s="22">
        <v>55534</v>
      </c>
      <c r="E3624" s="25">
        <f t="shared" si="683"/>
        <v>57539.75</v>
      </c>
      <c r="F3624" s="25">
        <f t="shared" si="684"/>
        <v>57560.625</v>
      </c>
      <c r="G3624" s="25">
        <f t="shared" si="673"/>
        <v>0.96479146986329634</v>
      </c>
      <c r="H3624" s="25">
        <f t="shared" si="680"/>
        <v>1.0006656594296783</v>
      </c>
      <c r="I3624" s="4">
        <f t="shared" si="674"/>
        <v>55497.057860116009</v>
      </c>
      <c r="J3624" s="25">
        <f t="shared" si="681"/>
        <v>53984.443157451817</v>
      </c>
      <c r="K3624" s="15">
        <f t="shared" si="675"/>
        <v>54020.378411095509</v>
      </c>
      <c r="L3624" s="36">
        <f t="shared" si="676"/>
        <v>1513.6215889044906</v>
      </c>
      <c r="M3624" s="36">
        <f t="shared" si="677"/>
        <v>1513.6215889044906</v>
      </c>
      <c r="N3624" s="36">
        <f t="shared" si="678"/>
        <v>2.725576383664945E-2</v>
      </c>
      <c r="O3624" s="36">
        <f t="shared" si="679"/>
        <v>2291050.3143977551</v>
      </c>
      <c r="P3624" s="35">
        <f t="shared" si="682"/>
        <v>2291050.3143977551</v>
      </c>
    </row>
    <row r="3625" spans="1:16" ht="17" x14ac:dyDescent="0.4">
      <c r="A3625" s="1">
        <v>3624</v>
      </c>
      <c r="B3625" s="21">
        <v>43437</v>
      </c>
      <c r="C3625" s="43">
        <v>4</v>
      </c>
      <c r="D3625" s="22">
        <v>52364</v>
      </c>
      <c r="E3625" s="25">
        <f t="shared" si="683"/>
        <v>57581.5</v>
      </c>
      <c r="F3625" s="25">
        <f t="shared" si="684"/>
        <v>57678.625</v>
      </c>
      <c r="G3625" s="25">
        <f t="shared" si="673"/>
        <v>0.90785798031766529</v>
      </c>
      <c r="H3625" s="25">
        <f t="shared" si="680"/>
        <v>1.0012225194949984</v>
      </c>
      <c r="I3625" s="4">
        <f t="shared" si="674"/>
        <v>52300.062154426581</v>
      </c>
      <c r="J3625" s="25">
        <f t="shared" si="681"/>
        <v>53984.983823514667</v>
      </c>
      <c r="K3625" s="15">
        <f t="shared" si="675"/>
        <v>54050.98151867609</v>
      </c>
      <c r="L3625" s="36">
        <f t="shared" si="676"/>
        <v>-1686.9815186760898</v>
      </c>
      <c r="M3625" s="36">
        <f t="shared" si="677"/>
        <v>1686.9815186760898</v>
      </c>
      <c r="N3625" s="36">
        <f t="shared" si="678"/>
        <v>3.221643722168073E-2</v>
      </c>
      <c r="O3625" s="36">
        <f t="shared" si="679"/>
        <v>2845906.6443546861</v>
      </c>
      <c r="P3625" s="35">
        <f t="shared" si="682"/>
        <v>2845906.6443546861</v>
      </c>
    </row>
    <row r="3626" spans="1:16" ht="17" x14ac:dyDescent="0.4">
      <c r="A3626" s="1">
        <v>3625</v>
      </c>
      <c r="B3626" s="21">
        <v>43438</v>
      </c>
      <c r="C3626" s="43">
        <v>1</v>
      </c>
      <c r="D3626" s="22">
        <v>61099</v>
      </c>
      <c r="E3626" s="25">
        <f t="shared" si="683"/>
        <v>57775.75</v>
      </c>
      <c r="F3626" s="25">
        <f t="shared" si="684"/>
        <v>57008.25</v>
      </c>
      <c r="G3626" s="25">
        <f t="shared" si="673"/>
        <v>1.0717571579552083</v>
      </c>
      <c r="H3626" s="25">
        <f t="shared" si="680"/>
        <v>0.99908176007043725</v>
      </c>
      <c r="I3626" s="4">
        <f t="shared" si="674"/>
        <v>61155.155105316306</v>
      </c>
      <c r="J3626" s="25">
        <f t="shared" si="681"/>
        <v>53985.52448957751</v>
      </c>
      <c r="K3626" s="15">
        <f t="shared" si="675"/>
        <v>53935.952825372791</v>
      </c>
      <c r="L3626" s="36">
        <f t="shared" si="676"/>
        <v>7163.0471746272087</v>
      </c>
      <c r="M3626" s="36">
        <f t="shared" si="677"/>
        <v>7163.0471746272087</v>
      </c>
      <c r="N3626" s="36">
        <f t="shared" si="678"/>
        <v>0.11723673341015743</v>
      </c>
      <c r="O3626" s="36">
        <f t="shared" si="679"/>
        <v>51309244.825934835</v>
      </c>
      <c r="P3626" s="35">
        <f t="shared" si="682"/>
        <v>51309244.825934835</v>
      </c>
    </row>
    <row r="3627" spans="1:16" ht="17" x14ac:dyDescent="0.4">
      <c r="A3627" s="1">
        <v>3626</v>
      </c>
      <c r="B3627" s="21">
        <v>43439</v>
      </c>
      <c r="C3627" s="43">
        <v>2</v>
      </c>
      <c r="D3627" s="22">
        <v>62106</v>
      </c>
      <c r="E3627" s="25">
        <f t="shared" si="683"/>
        <v>56240.75</v>
      </c>
      <c r="F3627" s="25">
        <f t="shared" si="684"/>
        <v>56507.125</v>
      </c>
      <c r="G3627" s="25">
        <f t="shared" si="673"/>
        <v>1.0990826378089489</v>
      </c>
      <c r="H3627" s="25">
        <f t="shared" si="680"/>
        <v>0.99903006100488578</v>
      </c>
      <c r="I3627" s="4">
        <f t="shared" si="674"/>
        <v>62166.297516142782</v>
      </c>
      <c r="J3627" s="25">
        <f t="shared" si="681"/>
        <v>53986.065155640354</v>
      </c>
      <c r="K3627" s="15">
        <f t="shared" si="675"/>
        <v>53933.701965853121</v>
      </c>
      <c r="L3627" s="36">
        <f t="shared" si="676"/>
        <v>8172.2980341468792</v>
      </c>
      <c r="M3627" s="36">
        <f t="shared" si="677"/>
        <v>8172.2980341468792</v>
      </c>
      <c r="N3627" s="36">
        <f t="shared" si="678"/>
        <v>0.1315862885091115</v>
      </c>
      <c r="O3627" s="36">
        <f t="shared" si="679"/>
        <v>66786455.158920944</v>
      </c>
      <c r="P3627" s="35">
        <f t="shared" si="682"/>
        <v>66786455.158920944</v>
      </c>
    </row>
    <row r="3628" spans="1:16" ht="17" x14ac:dyDescent="0.4">
      <c r="A3628" s="1">
        <v>3627</v>
      </c>
      <c r="B3628" s="21">
        <v>43440</v>
      </c>
      <c r="C3628" s="43">
        <v>3</v>
      </c>
      <c r="D3628" s="22">
        <v>49394</v>
      </c>
      <c r="E3628" s="25">
        <f t="shared" si="683"/>
        <v>56773.5</v>
      </c>
      <c r="F3628" s="25">
        <f t="shared" si="684"/>
        <v>56261.25</v>
      </c>
      <c r="G3628" s="25">
        <f t="shared" si="673"/>
        <v>0.87793996756204318</v>
      </c>
      <c r="H3628" s="25">
        <f t="shared" si="680"/>
        <v>1.0006656594296783</v>
      </c>
      <c r="I3628" s="4">
        <f t="shared" si="674"/>
        <v>49361.142290174852</v>
      </c>
      <c r="J3628" s="25">
        <f t="shared" si="681"/>
        <v>53986.605821703197</v>
      </c>
      <c r="K3628" s="15">
        <f t="shared" si="675"/>
        <v>54022.54251494474</v>
      </c>
      <c r="L3628" s="36">
        <f t="shared" si="676"/>
        <v>-4628.5425149447401</v>
      </c>
      <c r="M3628" s="36">
        <f t="shared" si="677"/>
        <v>4628.5425149447401</v>
      </c>
      <c r="N3628" s="36">
        <f t="shared" si="678"/>
        <v>9.3706573975477589E-2</v>
      </c>
      <c r="O3628" s="36">
        <f t="shared" si="679"/>
        <v>21423405.812650979</v>
      </c>
      <c r="P3628" s="35">
        <f t="shared" si="682"/>
        <v>21423405.812650979</v>
      </c>
    </row>
    <row r="3629" spans="1:16" ht="17" x14ac:dyDescent="0.4">
      <c r="A3629" s="1">
        <v>3628</v>
      </c>
      <c r="B3629" s="21">
        <v>43441</v>
      </c>
      <c r="C3629" s="43">
        <v>4</v>
      </c>
      <c r="D3629" s="22">
        <v>54495</v>
      </c>
      <c r="E3629" s="25">
        <f t="shared" si="683"/>
        <v>55749</v>
      </c>
      <c r="F3629" s="25">
        <f t="shared" si="684"/>
        <v>54425.875</v>
      </c>
      <c r="G3629" s="25">
        <f t="shared" ref="G3629:G3692" si="685">D3629/F3629</f>
        <v>1.0012700760437936</v>
      </c>
      <c r="H3629" s="25">
        <f t="shared" si="680"/>
        <v>1.0012225194949984</v>
      </c>
      <c r="I3629" s="4">
        <f t="shared" ref="I3629:I3692" si="686">D3629/H3629</f>
        <v>54428.460146388294</v>
      </c>
      <c r="J3629" s="25">
        <f t="shared" si="681"/>
        <v>53987.14648776604</v>
      </c>
      <c r="K3629" s="15">
        <f t="shared" ref="K3629:K3692" si="687">H3629*J3629</f>
        <v>54053.146826826669</v>
      </c>
      <c r="L3629" s="36">
        <f t="shared" ref="L3629:L3692" si="688">D3629-K3629</f>
        <v>441.85317317333102</v>
      </c>
      <c r="M3629" s="36">
        <f t="shared" ref="M3629:M3692" si="689">ABS(L3629)</f>
        <v>441.85317317333102</v>
      </c>
      <c r="N3629" s="36">
        <f t="shared" ref="N3629:N3692" si="690">M3629/D3629</f>
        <v>8.1081415391014034E-3</v>
      </c>
      <c r="O3629" s="36">
        <f t="shared" ref="O3629:O3692" si="691">L3629^2</f>
        <v>195234.22664334165</v>
      </c>
      <c r="P3629" s="35">
        <f t="shared" si="682"/>
        <v>195234.22664334165</v>
      </c>
    </row>
    <row r="3630" spans="1:16" ht="17" x14ac:dyDescent="0.4">
      <c r="A3630" s="1">
        <v>3629</v>
      </c>
      <c r="B3630" s="21">
        <v>43442</v>
      </c>
      <c r="C3630" s="43">
        <v>1</v>
      </c>
      <c r="D3630" s="22">
        <v>57001</v>
      </c>
      <c r="E3630" s="25">
        <f t="shared" si="683"/>
        <v>53102.75</v>
      </c>
      <c r="F3630" s="25">
        <f t="shared" si="684"/>
        <v>53246.625</v>
      </c>
      <c r="G3630" s="25">
        <f t="shared" si="685"/>
        <v>1.0705091637263395</v>
      </c>
      <c r="H3630" s="25">
        <f t="shared" si="680"/>
        <v>0.99908176007043725</v>
      </c>
      <c r="I3630" s="4">
        <f t="shared" si="686"/>
        <v>57053.388699620853</v>
      </c>
      <c r="J3630" s="25">
        <f t="shared" si="681"/>
        <v>53987.687153828883</v>
      </c>
      <c r="K3630" s="15">
        <f t="shared" si="687"/>
        <v>53938.113503779496</v>
      </c>
      <c r="L3630" s="36">
        <f t="shared" si="688"/>
        <v>3062.8864962205043</v>
      </c>
      <c r="M3630" s="36">
        <f t="shared" si="689"/>
        <v>3062.8864962205043</v>
      </c>
      <c r="N3630" s="36">
        <f t="shared" si="690"/>
        <v>5.3733908110743744E-2</v>
      </c>
      <c r="O3630" s="36">
        <f t="shared" si="691"/>
        <v>9381273.6887299176</v>
      </c>
      <c r="P3630" s="35">
        <f t="shared" si="682"/>
        <v>9381273.6887299176</v>
      </c>
    </row>
    <row r="3631" spans="1:16" ht="17" x14ac:dyDescent="0.4">
      <c r="A3631" s="1">
        <v>3630</v>
      </c>
      <c r="B3631" s="21">
        <v>43443</v>
      </c>
      <c r="C3631" s="43">
        <v>2</v>
      </c>
      <c r="D3631" s="22">
        <v>51521</v>
      </c>
      <c r="E3631" s="25">
        <f t="shared" si="683"/>
        <v>53390.5</v>
      </c>
      <c r="F3631" s="25">
        <f t="shared" si="684"/>
        <v>54289.125</v>
      </c>
      <c r="G3631" s="25">
        <f t="shared" si="685"/>
        <v>0.94901142724256471</v>
      </c>
      <c r="H3631" s="25">
        <f t="shared" si="680"/>
        <v>0.99903006100488578</v>
      </c>
      <c r="I3631" s="4">
        <f t="shared" si="686"/>
        <v>51571.020744037487</v>
      </c>
      <c r="J3631" s="25">
        <f t="shared" si="681"/>
        <v>53988.227819891734</v>
      </c>
      <c r="K3631" s="15">
        <f t="shared" si="687"/>
        <v>53935.862532452113</v>
      </c>
      <c r="L3631" s="36">
        <f t="shared" si="688"/>
        <v>-2414.8625324521126</v>
      </c>
      <c r="M3631" s="36">
        <f t="shared" si="689"/>
        <v>2414.8625324521126</v>
      </c>
      <c r="N3631" s="36">
        <f t="shared" si="690"/>
        <v>4.687142199204427E-2</v>
      </c>
      <c r="O3631" s="36">
        <f t="shared" si="691"/>
        <v>5831561.050641031</v>
      </c>
      <c r="P3631" s="35">
        <f t="shared" si="682"/>
        <v>5831561.050641031</v>
      </c>
    </row>
    <row r="3632" spans="1:16" ht="17" x14ac:dyDescent="0.4">
      <c r="A3632" s="1">
        <v>3631</v>
      </c>
      <c r="B3632" s="21">
        <v>43444</v>
      </c>
      <c r="C3632" s="43">
        <v>3</v>
      </c>
      <c r="D3632" s="22">
        <v>50545</v>
      </c>
      <c r="E3632" s="25">
        <f t="shared" si="683"/>
        <v>55187.75</v>
      </c>
      <c r="F3632" s="25">
        <f t="shared" si="684"/>
        <v>56010.125</v>
      </c>
      <c r="G3632" s="25">
        <f t="shared" si="685"/>
        <v>0.90242612384814358</v>
      </c>
      <c r="H3632" s="25">
        <f t="shared" si="680"/>
        <v>1.0006656594296783</v>
      </c>
      <c r="I3632" s="4">
        <f t="shared" si="686"/>
        <v>50511.376625842975</v>
      </c>
      <c r="J3632" s="25">
        <f t="shared" si="681"/>
        <v>53988.768485954577</v>
      </c>
      <c r="K3632" s="15">
        <f t="shared" si="687"/>
        <v>54024.706618793971</v>
      </c>
      <c r="L3632" s="36">
        <f t="shared" si="688"/>
        <v>-3479.7066187939708</v>
      </c>
      <c r="M3632" s="36">
        <f t="shared" si="689"/>
        <v>3479.7066187939708</v>
      </c>
      <c r="N3632" s="36">
        <f t="shared" si="690"/>
        <v>6.8843735657215771E-2</v>
      </c>
      <c r="O3632" s="36">
        <f t="shared" si="691"/>
        <v>12108358.152878569</v>
      </c>
      <c r="P3632" s="35">
        <f t="shared" si="682"/>
        <v>12108358.152878569</v>
      </c>
    </row>
    <row r="3633" spans="1:16" ht="17" x14ac:dyDescent="0.4">
      <c r="A3633" s="1">
        <v>3632</v>
      </c>
      <c r="B3633" s="21">
        <v>43445</v>
      </c>
      <c r="C3633" s="43">
        <v>4</v>
      </c>
      <c r="D3633" s="22">
        <v>61684</v>
      </c>
      <c r="E3633" s="25">
        <f t="shared" si="683"/>
        <v>56832.5</v>
      </c>
      <c r="F3633" s="25">
        <f t="shared" si="684"/>
        <v>56791.875</v>
      </c>
      <c r="G3633" s="25">
        <f t="shared" si="685"/>
        <v>1.0861412834142208</v>
      </c>
      <c r="H3633" s="25">
        <f t="shared" si="680"/>
        <v>1.0012225194949984</v>
      </c>
      <c r="I3633" s="4">
        <f t="shared" si="686"/>
        <v>61608.682184967714</v>
      </c>
      <c r="J3633" s="25">
        <f t="shared" si="681"/>
        <v>53989.30915201742</v>
      </c>
      <c r="K3633" s="15">
        <f t="shared" si="687"/>
        <v>54055.312134977255</v>
      </c>
      <c r="L3633" s="36">
        <f t="shared" si="688"/>
        <v>7628.6878650227445</v>
      </c>
      <c r="M3633" s="36">
        <f t="shared" si="689"/>
        <v>7628.6878650227445</v>
      </c>
      <c r="N3633" s="36">
        <f t="shared" si="690"/>
        <v>0.12367368953087907</v>
      </c>
      <c r="O3633" s="36">
        <f t="shared" si="691"/>
        <v>58196878.541945279</v>
      </c>
      <c r="P3633" s="35">
        <f t="shared" si="682"/>
        <v>58196878.541945279</v>
      </c>
    </row>
    <row r="3634" spans="1:16" ht="17" x14ac:dyDescent="0.4">
      <c r="A3634" s="1">
        <v>3633</v>
      </c>
      <c r="B3634" s="21">
        <v>43446</v>
      </c>
      <c r="C3634" s="43">
        <v>1</v>
      </c>
      <c r="D3634" s="22">
        <v>63580</v>
      </c>
      <c r="E3634" s="25">
        <f t="shared" si="683"/>
        <v>56751.25</v>
      </c>
      <c r="F3634" s="25">
        <f t="shared" si="684"/>
        <v>58378.875</v>
      </c>
      <c r="G3634" s="25">
        <f t="shared" si="685"/>
        <v>1.0890925870017194</v>
      </c>
      <c r="H3634" s="25">
        <f t="shared" si="680"/>
        <v>0.99908176007043725</v>
      </c>
      <c r="I3634" s="4">
        <f t="shared" si="686"/>
        <v>63638.435352395471</v>
      </c>
      <c r="J3634" s="25">
        <f t="shared" si="681"/>
        <v>53989.849818080264</v>
      </c>
      <c r="K3634" s="15">
        <f t="shared" si="687"/>
        <v>53940.274182186207</v>
      </c>
      <c r="L3634" s="36">
        <f t="shared" si="688"/>
        <v>9639.7258178137927</v>
      </c>
      <c r="M3634" s="36">
        <f t="shared" si="689"/>
        <v>9639.7258178137927</v>
      </c>
      <c r="N3634" s="36">
        <f t="shared" si="690"/>
        <v>0.15161569389452331</v>
      </c>
      <c r="O3634" s="36">
        <f t="shared" si="691"/>
        <v>92924313.842625797</v>
      </c>
      <c r="P3634" s="35">
        <f t="shared" si="682"/>
        <v>92924313.842625797</v>
      </c>
    </row>
    <row r="3635" spans="1:16" ht="17" x14ac:dyDescent="0.4">
      <c r="A3635" s="1">
        <v>3634</v>
      </c>
      <c r="B3635" s="21">
        <v>43447</v>
      </c>
      <c r="C3635" s="43">
        <v>2</v>
      </c>
      <c r="D3635" s="22">
        <v>51196</v>
      </c>
      <c r="E3635" s="25">
        <f t="shared" si="683"/>
        <v>60006.5</v>
      </c>
      <c r="F3635" s="25">
        <f t="shared" si="684"/>
        <v>60081.75</v>
      </c>
      <c r="G3635" s="25">
        <f t="shared" si="685"/>
        <v>0.85210567268762982</v>
      </c>
      <c r="H3635" s="25">
        <f t="shared" si="680"/>
        <v>0.99903006100488578</v>
      </c>
      <c r="I3635" s="4">
        <f t="shared" si="686"/>
        <v>51245.705207813189</v>
      </c>
      <c r="J3635" s="25">
        <f t="shared" si="681"/>
        <v>53990.390484143107</v>
      </c>
      <c r="K3635" s="15">
        <f t="shared" si="687"/>
        <v>53938.02309905109</v>
      </c>
      <c r="L3635" s="36">
        <f t="shared" si="688"/>
        <v>-2742.02309905109</v>
      </c>
      <c r="M3635" s="36">
        <f t="shared" si="689"/>
        <v>2742.02309905109</v>
      </c>
      <c r="N3635" s="36">
        <f t="shared" si="690"/>
        <v>5.3559322975449054E-2</v>
      </c>
      <c r="O3635" s="36">
        <f t="shared" si="691"/>
        <v>7518690.6757297432</v>
      </c>
      <c r="P3635" s="35">
        <f t="shared" si="682"/>
        <v>7518690.6757297432</v>
      </c>
    </row>
    <row r="3636" spans="1:16" ht="17" x14ac:dyDescent="0.4">
      <c r="A3636" s="1">
        <v>3635</v>
      </c>
      <c r="B3636" s="21">
        <v>43448</v>
      </c>
      <c r="C3636" s="43">
        <v>3</v>
      </c>
      <c r="D3636" s="22">
        <v>63566</v>
      </c>
      <c r="E3636" s="25">
        <f t="shared" si="683"/>
        <v>60157</v>
      </c>
      <c r="F3636" s="25">
        <f t="shared" si="684"/>
        <v>58966.625</v>
      </c>
      <c r="G3636" s="25">
        <f t="shared" si="685"/>
        <v>1.0779996311472804</v>
      </c>
      <c r="H3636" s="25">
        <f t="shared" si="680"/>
        <v>1.0006656594296783</v>
      </c>
      <c r="I3636" s="4">
        <f t="shared" si="686"/>
        <v>63523.71484020842</v>
      </c>
      <c r="J3636" s="25">
        <f t="shared" si="681"/>
        <v>53990.931150205957</v>
      </c>
      <c r="K3636" s="15">
        <f t="shared" si="687"/>
        <v>54026.870722643209</v>
      </c>
      <c r="L3636" s="36">
        <f t="shared" si="688"/>
        <v>9539.1292773567911</v>
      </c>
      <c r="M3636" s="36">
        <f t="shared" si="689"/>
        <v>9539.1292773567911</v>
      </c>
      <c r="N3636" s="36">
        <f t="shared" si="690"/>
        <v>0.15006653363994574</v>
      </c>
      <c r="O3636" s="36">
        <f t="shared" si="691"/>
        <v>90994987.370125502</v>
      </c>
      <c r="P3636" s="35">
        <f t="shared" si="682"/>
        <v>90994987.370125502</v>
      </c>
    </row>
    <row r="3637" spans="1:16" ht="17" x14ac:dyDescent="0.4">
      <c r="A3637" s="1">
        <v>3636</v>
      </c>
      <c r="B3637" s="21">
        <v>43449</v>
      </c>
      <c r="C3637" s="43">
        <v>4</v>
      </c>
      <c r="D3637" s="22">
        <v>62286</v>
      </c>
      <c r="E3637" s="25">
        <f t="shared" si="683"/>
        <v>57776.25</v>
      </c>
      <c r="F3637" s="25">
        <f t="shared" si="684"/>
        <v>57597.875</v>
      </c>
      <c r="G3637" s="25">
        <f t="shared" si="685"/>
        <v>1.0813940618468998</v>
      </c>
      <c r="H3637" s="25">
        <f t="shared" si="680"/>
        <v>1.0012225194949984</v>
      </c>
      <c r="I3637" s="4">
        <f t="shared" si="686"/>
        <v>62209.947126854597</v>
      </c>
      <c r="J3637" s="25">
        <f t="shared" si="681"/>
        <v>53991.4718162688</v>
      </c>
      <c r="K3637" s="15">
        <f t="shared" si="687"/>
        <v>54057.477443127849</v>
      </c>
      <c r="L3637" s="36">
        <f t="shared" si="688"/>
        <v>8228.5225568721507</v>
      </c>
      <c r="M3637" s="36">
        <f t="shared" si="689"/>
        <v>8228.5225568721507</v>
      </c>
      <c r="N3637" s="36">
        <f t="shared" si="690"/>
        <v>0.13210870110252948</v>
      </c>
      <c r="O3637" s="36">
        <f t="shared" si="691"/>
        <v>67708583.468953803</v>
      </c>
      <c r="P3637" s="35">
        <f t="shared" si="682"/>
        <v>67708583.468953803</v>
      </c>
    </row>
    <row r="3638" spans="1:16" ht="17" x14ac:dyDescent="0.4">
      <c r="A3638" s="1">
        <v>3637</v>
      </c>
      <c r="B3638" s="21">
        <v>43450</v>
      </c>
      <c r="C3638" s="43">
        <v>1</v>
      </c>
      <c r="D3638" s="22">
        <v>54057</v>
      </c>
      <c r="E3638" s="25">
        <f t="shared" si="683"/>
        <v>57419.5</v>
      </c>
      <c r="F3638" s="25">
        <f t="shared" si="684"/>
        <v>56758.875</v>
      </c>
      <c r="G3638" s="25">
        <f t="shared" si="685"/>
        <v>0.95239731231459401</v>
      </c>
      <c r="H3638" s="25">
        <f t="shared" si="680"/>
        <v>0.99908176007043725</v>
      </c>
      <c r="I3638" s="4">
        <f t="shared" si="686"/>
        <v>54106.682916710313</v>
      </c>
      <c r="J3638" s="25">
        <f t="shared" si="681"/>
        <v>53992.012482331644</v>
      </c>
      <c r="K3638" s="15">
        <f t="shared" si="687"/>
        <v>53942.434860592919</v>
      </c>
      <c r="L3638" s="36">
        <f t="shared" si="688"/>
        <v>114.56513940708101</v>
      </c>
      <c r="M3638" s="36">
        <f t="shared" si="689"/>
        <v>114.56513940708101</v>
      </c>
      <c r="N3638" s="36">
        <f t="shared" si="690"/>
        <v>2.1193395750241598E-3</v>
      </c>
      <c r="O3638" s="36">
        <f t="shared" si="691"/>
        <v>13125.171167363906</v>
      </c>
      <c r="P3638" s="35">
        <f t="shared" si="682"/>
        <v>13125.171167363906</v>
      </c>
    </row>
    <row r="3639" spans="1:16" ht="17" x14ac:dyDescent="0.4">
      <c r="A3639" s="1">
        <v>3638</v>
      </c>
      <c r="B3639" s="21">
        <v>43451</v>
      </c>
      <c r="C3639" s="43">
        <v>2</v>
      </c>
      <c r="D3639" s="22">
        <v>49769</v>
      </c>
      <c r="E3639" s="25">
        <f t="shared" si="683"/>
        <v>56098.25</v>
      </c>
      <c r="F3639" s="25">
        <f t="shared" si="684"/>
        <v>55779.75</v>
      </c>
      <c r="G3639" s="25">
        <f t="shared" si="685"/>
        <v>0.89224135999175325</v>
      </c>
      <c r="H3639" s="25">
        <f t="shared" si="680"/>
        <v>0.99903006100488578</v>
      </c>
      <c r="I3639" s="4">
        <f t="shared" si="686"/>
        <v>49817.319761068335</v>
      </c>
      <c r="J3639" s="25">
        <f t="shared" si="681"/>
        <v>53992.553148394487</v>
      </c>
      <c r="K3639" s="15">
        <f t="shared" si="687"/>
        <v>53940.183665650082</v>
      </c>
      <c r="L3639" s="36">
        <f t="shared" si="688"/>
        <v>-4171.1836656500818</v>
      </c>
      <c r="M3639" s="36">
        <f t="shared" si="689"/>
        <v>4171.1836656500818</v>
      </c>
      <c r="N3639" s="36">
        <f t="shared" si="690"/>
        <v>8.3810879576645736E-2</v>
      </c>
      <c r="O3639" s="36">
        <f t="shared" si="691"/>
        <v>17398773.172586054</v>
      </c>
      <c r="P3639" s="35">
        <f t="shared" si="682"/>
        <v>17398773.172586054</v>
      </c>
    </row>
    <row r="3640" spans="1:16" ht="17" x14ac:dyDescent="0.4">
      <c r="A3640" s="1">
        <v>3639</v>
      </c>
      <c r="B3640" s="21">
        <v>43452</v>
      </c>
      <c r="C3640" s="43">
        <v>3</v>
      </c>
      <c r="D3640" s="22">
        <v>58281</v>
      </c>
      <c r="E3640" s="25">
        <f t="shared" si="683"/>
        <v>55461.25</v>
      </c>
      <c r="F3640" s="25">
        <f t="shared" si="684"/>
        <v>54648.75</v>
      </c>
      <c r="G3640" s="25">
        <f t="shared" si="685"/>
        <v>1.0664653811843821</v>
      </c>
      <c r="H3640" s="25">
        <f t="shared" si="680"/>
        <v>1.0006656594296783</v>
      </c>
      <c r="I3640" s="4">
        <f t="shared" si="686"/>
        <v>58242.23051005548</v>
      </c>
      <c r="J3640" s="25">
        <f t="shared" si="681"/>
        <v>53993.09381445733</v>
      </c>
      <c r="K3640" s="15">
        <f t="shared" si="687"/>
        <v>54029.034826492432</v>
      </c>
      <c r="L3640" s="36">
        <f t="shared" si="688"/>
        <v>4251.9651735075677</v>
      </c>
      <c r="M3640" s="36">
        <f t="shared" si="689"/>
        <v>4251.9651735075677</v>
      </c>
      <c r="N3640" s="36">
        <f t="shared" si="690"/>
        <v>7.2956283754698231E-2</v>
      </c>
      <c r="O3640" s="36">
        <f t="shared" si="691"/>
        <v>18079207.836721241</v>
      </c>
      <c r="P3640" s="35">
        <f t="shared" si="682"/>
        <v>18079207.836721241</v>
      </c>
    </row>
    <row r="3641" spans="1:16" ht="17" x14ac:dyDescent="0.4">
      <c r="A3641" s="1">
        <v>3640</v>
      </c>
      <c r="B3641" s="21">
        <v>43453</v>
      </c>
      <c r="C3641" s="43">
        <v>4</v>
      </c>
      <c r="D3641" s="22">
        <v>59738</v>
      </c>
      <c r="E3641" s="25">
        <f t="shared" si="683"/>
        <v>53836.25</v>
      </c>
      <c r="F3641" s="25">
        <f t="shared" si="684"/>
        <v>54889.875</v>
      </c>
      <c r="G3641" s="25">
        <f t="shared" si="685"/>
        <v>1.0883245771647321</v>
      </c>
      <c r="H3641" s="25">
        <f t="shared" si="680"/>
        <v>1.0012225194949984</v>
      </c>
      <c r="I3641" s="4">
        <f t="shared" si="686"/>
        <v>59665.058303054298</v>
      </c>
      <c r="J3641" s="25">
        <f t="shared" si="681"/>
        <v>53993.634480520173</v>
      </c>
      <c r="K3641" s="15">
        <f t="shared" si="687"/>
        <v>54059.642751278428</v>
      </c>
      <c r="L3641" s="36">
        <f t="shared" si="688"/>
        <v>5678.3572487215715</v>
      </c>
      <c r="M3641" s="36">
        <f t="shared" si="689"/>
        <v>5678.3572487215715</v>
      </c>
      <c r="N3641" s="36">
        <f t="shared" si="690"/>
        <v>9.5054358176061657E-2</v>
      </c>
      <c r="O3641" s="36">
        <f t="shared" si="691"/>
        <v>32243741.044108815</v>
      </c>
      <c r="P3641" s="35">
        <f t="shared" si="682"/>
        <v>32243741.044108815</v>
      </c>
    </row>
    <row r="3642" spans="1:16" ht="17" x14ac:dyDescent="0.4">
      <c r="A3642" s="1">
        <v>3641</v>
      </c>
      <c r="B3642" s="21">
        <v>43454</v>
      </c>
      <c r="C3642" s="43">
        <v>1</v>
      </c>
      <c r="D3642" s="22">
        <v>47557</v>
      </c>
      <c r="E3642" s="25">
        <f t="shared" si="683"/>
        <v>55943.5</v>
      </c>
      <c r="F3642" s="25">
        <f t="shared" si="684"/>
        <v>55622</v>
      </c>
      <c r="G3642" s="25">
        <f t="shared" si="685"/>
        <v>0.85500341591456619</v>
      </c>
      <c r="H3642" s="25">
        <f t="shared" si="680"/>
        <v>0.99908176007043725</v>
      </c>
      <c r="I3642" s="4">
        <f t="shared" si="686"/>
        <v>47600.708871561357</v>
      </c>
      <c r="J3642" s="25">
        <f t="shared" si="681"/>
        <v>53994.175146583024</v>
      </c>
      <c r="K3642" s="15">
        <f t="shared" si="687"/>
        <v>53944.595538999623</v>
      </c>
      <c r="L3642" s="36">
        <f t="shared" si="688"/>
        <v>-6387.5955389996234</v>
      </c>
      <c r="M3642" s="36">
        <f t="shared" si="689"/>
        <v>6387.5955389996234</v>
      </c>
      <c r="N3642" s="36">
        <f t="shared" si="690"/>
        <v>0.13431451813612347</v>
      </c>
      <c r="O3642" s="36">
        <f t="shared" si="691"/>
        <v>40801376.769847892</v>
      </c>
      <c r="P3642" s="35">
        <f t="shared" si="682"/>
        <v>40801376.769847892</v>
      </c>
    </row>
    <row r="3643" spans="1:16" ht="17" x14ac:dyDescent="0.4">
      <c r="A3643" s="1">
        <v>3642</v>
      </c>
      <c r="B3643" s="21">
        <v>43455</v>
      </c>
      <c r="C3643" s="43">
        <v>2</v>
      </c>
      <c r="D3643" s="22">
        <v>58198</v>
      </c>
      <c r="E3643" s="25">
        <f t="shared" si="683"/>
        <v>55300.5</v>
      </c>
      <c r="F3643" s="25">
        <f t="shared" si="684"/>
        <v>54049.5</v>
      </c>
      <c r="G3643" s="25">
        <f t="shared" si="685"/>
        <v>1.0767537165006151</v>
      </c>
      <c r="H3643" s="25">
        <f t="shared" si="680"/>
        <v>0.99903006100488578</v>
      </c>
      <c r="I3643" s="4">
        <f t="shared" si="686"/>
        <v>58254.503314405651</v>
      </c>
      <c r="J3643" s="25">
        <f t="shared" si="681"/>
        <v>53994.715812645867</v>
      </c>
      <c r="K3643" s="15">
        <f t="shared" si="687"/>
        <v>53942.344232249074</v>
      </c>
      <c r="L3643" s="36">
        <f t="shared" si="688"/>
        <v>4255.6557677509263</v>
      </c>
      <c r="M3643" s="36">
        <f t="shared" si="689"/>
        <v>4255.6557677509263</v>
      </c>
      <c r="N3643" s="36">
        <f t="shared" si="690"/>
        <v>7.3123745966372153E-2</v>
      </c>
      <c r="O3643" s="36">
        <f t="shared" si="691"/>
        <v>18110606.013591725</v>
      </c>
      <c r="P3643" s="35">
        <f t="shared" si="682"/>
        <v>18110606.013591725</v>
      </c>
    </row>
    <row r="3644" spans="1:16" ht="17" x14ac:dyDescent="0.4">
      <c r="A3644" s="1">
        <v>3643</v>
      </c>
      <c r="B3644" s="21">
        <v>43456</v>
      </c>
      <c r="C3644" s="43">
        <v>3</v>
      </c>
      <c r="D3644" s="22">
        <v>55709</v>
      </c>
      <c r="E3644" s="25">
        <f t="shared" si="683"/>
        <v>52798.5</v>
      </c>
      <c r="F3644" s="25">
        <f t="shared" si="684"/>
        <v>52660.875</v>
      </c>
      <c r="G3644" s="25">
        <f t="shared" si="685"/>
        <v>1.0578821563447247</v>
      </c>
      <c r="H3644" s="25">
        <f t="shared" si="680"/>
        <v>1.0006656594296783</v>
      </c>
      <c r="I3644" s="4">
        <f t="shared" si="686"/>
        <v>55671.941447207166</v>
      </c>
      <c r="J3644" s="25">
        <f t="shared" si="681"/>
        <v>53995.25647870871</v>
      </c>
      <c r="K3644" s="15">
        <f t="shared" si="687"/>
        <v>54031.198930341663</v>
      </c>
      <c r="L3644" s="36">
        <f t="shared" si="688"/>
        <v>1677.8010696583369</v>
      </c>
      <c r="M3644" s="36">
        <f t="shared" si="689"/>
        <v>1677.8010696583369</v>
      </c>
      <c r="N3644" s="36">
        <f t="shared" si="690"/>
        <v>3.011723544953844E-2</v>
      </c>
      <c r="O3644" s="36">
        <f t="shared" si="691"/>
        <v>2815016.4293466597</v>
      </c>
      <c r="P3644" s="35">
        <f t="shared" si="682"/>
        <v>2815016.4293466597</v>
      </c>
    </row>
    <row r="3645" spans="1:16" ht="17" x14ac:dyDescent="0.4">
      <c r="A3645" s="1">
        <v>3644</v>
      </c>
      <c r="B3645" s="21">
        <v>43457</v>
      </c>
      <c r="C3645" s="43">
        <v>4</v>
      </c>
      <c r="D3645" s="22">
        <v>49730</v>
      </c>
      <c r="E3645" s="25">
        <f t="shared" si="683"/>
        <v>52523.25</v>
      </c>
      <c r="F3645" s="25">
        <f t="shared" si="684"/>
        <v>51102.375</v>
      </c>
      <c r="G3645" s="25">
        <f t="shared" si="685"/>
        <v>0.97314459455162305</v>
      </c>
      <c r="H3645" s="25">
        <f t="shared" si="680"/>
        <v>1.0012225194949984</v>
      </c>
      <c r="I3645" s="4">
        <f t="shared" si="686"/>
        <v>49669.278338928161</v>
      </c>
      <c r="J3645" s="25">
        <f t="shared" si="681"/>
        <v>53995.797144771554</v>
      </c>
      <c r="K3645" s="15">
        <f t="shared" si="687"/>
        <v>54061.808059429015</v>
      </c>
      <c r="L3645" s="36">
        <f t="shared" si="688"/>
        <v>-4331.808059429015</v>
      </c>
      <c r="M3645" s="36">
        <f t="shared" si="689"/>
        <v>4331.808059429015</v>
      </c>
      <c r="N3645" s="36">
        <f t="shared" si="690"/>
        <v>8.7106536485602556E-2</v>
      </c>
      <c r="O3645" s="36">
        <f t="shared" si="691"/>
        <v>18764561.06373417</v>
      </c>
      <c r="P3645" s="35">
        <f t="shared" si="682"/>
        <v>18764561.06373417</v>
      </c>
    </row>
    <row r="3646" spans="1:16" ht="17" x14ac:dyDescent="0.4">
      <c r="A3646" s="1">
        <v>3645</v>
      </c>
      <c r="B3646" s="21">
        <v>43458</v>
      </c>
      <c r="C3646" s="43">
        <v>1</v>
      </c>
      <c r="D3646" s="22">
        <v>46456</v>
      </c>
      <c r="E3646" s="25">
        <f t="shared" si="683"/>
        <v>49681.5</v>
      </c>
      <c r="F3646" s="25">
        <f t="shared" si="684"/>
        <v>47910.25</v>
      </c>
      <c r="G3646" s="25">
        <f t="shared" si="685"/>
        <v>0.96964637003563958</v>
      </c>
      <c r="H3646" s="25">
        <f t="shared" si="680"/>
        <v>0.99908176007043725</v>
      </c>
      <c r="I3646" s="4">
        <f t="shared" si="686"/>
        <v>46498.69696022151</v>
      </c>
      <c r="J3646" s="25">
        <f t="shared" si="681"/>
        <v>53996.337810834397</v>
      </c>
      <c r="K3646" s="15">
        <f t="shared" si="687"/>
        <v>53946.756217406328</v>
      </c>
      <c r="L3646" s="36">
        <f t="shared" si="688"/>
        <v>-7490.7562174063278</v>
      </c>
      <c r="M3646" s="36">
        <f t="shared" si="689"/>
        <v>7490.7562174063278</v>
      </c>
      <c r="N3646" s="36">
        <f t="shared" si="690"/>
        <v>0.16124410662576047</v>
      </c>
      <c r="O3646" s="36">
        <f t="shared" si="691"/>
        <v>56111428.708611555</v>
      </c>
      <c r="P3646" s="35">
        <f t="shared" si="682"/>
        <v>56111428.708611555</v>
      </c>
    </row>
    <row r="3647" spans="1:16" ht="17" x14ac:dyDescent="0.4">
      <c r="A3647" s="1">
        <v>3646</v>
      </c>
      <c r="B3647" s="21">
        <v>43459</v>
      </c>
      <c r="C3647" s="43">
        <v>2</v>
      </c>
      <c r="D3647" s="22">
        <v>46831</v>
      </c>
      <c r="E3647" s="25">
        <f t="shared" si="683"/>
        <v>46139</v>
      </c>
      <c r="F3647" s="25">
        <f t="shared" si="684"/>
        <v>44782.625</v>
      </c>
      <c r="G3647" s="25">
        <f t="shared" si="685"/>
        <v>1.0457403959683025</v>
      </c>
      <c r="H3647" s="25">
        <f t="shared" si="680"/>
        <v>0.99903006100488578</v>
      </c>
      <c r="I3647" s="4">
        <f t="shared" si="686"/>
        <v>46876.46731360066</v>
      </c>
      <c r="J3647" s="25">
        <f t="shared" si="681"/>
        <v>53996.878476897247</v>
      </c>
      <c r="K3647" s="15">
        <f t="shared" si="687"/>
        <v>53944.504798848058</v>
      </c>
      <c r="L3647" s="36">
        <f t="shared" si="688"/>
        <v>-7113.5047988480583</v>
      </c>
      <c r="M3647" s="36">
        <f t="shared" si="689"/>
        <v>7113.5047988480583</v>
      </c>
      <c r="N3647" s="36">
        <f t="shared" si="690"/>
        <v>0.15189735002131191</v>
      </c>
      <c r="O3647" s="36">
        <f t="shared" si="691"/>
        <v>50601950.523234352</v>
      </c>
      <c r="P3647" s="35">
        <f t="shared" si="682"/>
        <v>50601950.523234352</v>
      </c>
    </row>
    <row r="3648" spans="1:16" ht="17" x14ac:dyDescent="0.4">
      <c r="A3648" s="1">
        <v>3647</v>
      </c>
      <c r="B3648" s="21">
        <v>43460</v>
      </c>
      <c r="C3648" s="43">
        <v>3</v>
      </c>
      <c r="D3648" s="22">
        <v>41539</v>
      </c>
      <c r="E3648" s="25">
        <f t="shared" si="683"/>
        <v>43426.25</v>
      </c>
      <c r="F3648" s="25">
        <f t="shared" si="684"/>
        <v>44194.375</v>
      </c>
      <c r="G3648" s="25">
        <f t="shared" si="685"/>
        <v>0.93991599609678833</v>
      </c>
      <c r="H3648" s="25">
        <f t="shared" si="680"/>
        <v>1.0006656594296783</v>
      </c>
      <c r="I3648" s="4">
        <f t="shared" si="686"/>
        <v>41511.367566740359</v>
      </c>
      <c r="J3648" s="25">
        <f t="shared" si="681"/>
        <v>53997.419142960091</v>
      </c>
      <c r="K3648" s="15">
        <f t="shared" si="687"/>
        <v>54033.363034190894</v>
      </c>
      <c r="L3648" s="36">
        <f t="shared" si="688"/>
        <v>-12494.363034190894</v>
      </c>
      <c r="M3648" s="36">
        <f t="shared" si="689"/>
        <v>12494.363034190894</v>
      </c>
      <c r="N3648" s="36">
        <f t="shared" si="690"/>
        <v>0.30078632211153117</v>
      </c>
      <c r="O3648" s="36">
        <f t="shared" si="691"/>
        <v>156109107.63015589</v>
      </c>
      <c r="P3648" s="35">
        <f t="shared" si="682"/>
        <v>156109107.63015589</v>
      </c>
    </row>
    <row r="3649" spans="1:16" ht="17" x14ac:dyDescent="0.4">
      <c r="A3649" s="1">
        <v>3648</v>
      </c>
      <c r="B3649" s="21">
        <v>43461</v>
      </c>
      <c r="C3649" s="43">
        <v>4</v>
      </c>
      <c r="D3649" s="22">
        <v>38879</v>
      </c>
      <c r="E3649" s="25">
        <f t="shared" si="683"/>
        <v>44962.5</v>
      </c>
      <c r="F3649" s="25">
        <f t="shared" si="684"/>
        <v>45704.25</v>
      </c>
      <c r="G3649" s="25">
        <f t="shared" si="685"/>
        <v>0.85066487252279599</v>
      </c>
      <c r="H3649" s="25">
        <f t="shared" si="680"/>
        <v>1.0012225194949984</v>
      </c>
      <c r="I3649" s="4">
        <f t="shared" si="686"/>
        <v>38831.527700365732</v>
      </c>
      <c r="J3649" s="25">
        <f t="shared" si="681"/>
        <v>53997.959809022934</v>
      </c>
      <c r="K3649" s="15">
        <f t="shared" si="687"/>
        <v>54063.973367579601</v>
      </c>
      <c r="L3649" s="36">
        <f t="shared" si="688"/>
        <v>-15184.973367579601</v>
      </c>
      <c r="M3649" s="36">
        <f t="shared" si="689"/>
        <v>15184.973367579601</v>
      </c>
      <c r="N3649" s="36">
        <f t="shared" si="690"/>
        <v>0.39057006012447854</v>
      </c>
      <c r="O3649" s="36">
        <f t="shared" si="691"/>
        <v>230583416.17410177</v>
      </c>
      <c r="P3649" s="35">
        <f t="shared" si="682"/>
        <v>230583416.17410177</v>
      </c>
    </row>
    <row r="3650" spans="1:16" ht="17" x14ac:dyDescent="0.4">
      <c r="A3650" s="1">
        <v>3649</v>
      </c>
      <c r="B3650" s="21">
        <v>43462</v>
      </c>
      <c r="C3650" s="43">
        <v>1</v>
      </c>
      <c r="D3650" s="22">
        <v>52601</v>
      </c>
      <c r="E3650" s="25">
        <f t="shared" si="683"/>
        <v>46446</v>
      </c>
      <c r="F3650" s="25">
        <f t="shared" si="684"/>
        <v>47481.25</v>
      </c>
      <c r="G3650" s="25">
        <f t="shared" si="685"/>
        <v>1.1078267737264709</v>
      </c>
      <c r="H3650" s="25">
        <f t="shared" ref="H3650:H3713" si="692">VLOOKUP(C3650,$Q$38:$S$42,3,FALSE)</f>
        <v>0.99908176007043725</v>
      </c>
      <c r="I3650" s="4">
        <f t="shared" si="686"/>
        <v>52649.344730596946</v>
      </c>
      <c r="J3650" s="25">
        <f t="shared" si="681"/>
        <v>53998.500475085777</v>
      </c>
      <c r="K3650" s="15">
        <f t="shared" si="687"/>
        <v>53948.916895813039</v>
      </c>
      <c r="L3650" s="36">
        <f t="shared" si="688"/>
        <v>-1347.9168958130394</v>
      </c>
      <c r="M3650" s="36">
        <f t="shared" si="689"/>
        <v>1347.9168958130394</v>
      </c>
      <c r="N3650" s="36">
        <f t="shared" si="690"/>
        <v>2.5625309325165671E-2</v>
      </c>
      <c r="O3650" s="36">
        <f t="shared" si="691"/>
        <v>1816879.9580182603</v>
      </c>
      <c r="P3650" s="35">
        <f t="shared" si="682"/>
        <v>1816879.9580182603</v>
      </c>
    </row>
    <row r="3651" spans="1:16" ht="17" x14ac:dyDescent="0.4">
      <c r="A3651" s="1">
        <v>3650</v>
      </c>
      <c r="B3651" s="21">
        <v>43463</v>
      </c>
      <c r="C3651" s="43">
        <v>2</v>
      </c>
      <c r="D3651" s="22">
        <v>52765</v>
      </c>
      <c r="E3651" s="25">
        <f t="shared" si="683"/>
        <v>48516.5</v>
      </c>
      <c r="F3651" s="25">
        <f t="shared" si="684"/>
        <v>49519.5</v>
      </c>
      <c r="G3651" s="25">
        <f t="shared" si="685"/>
        <v>1.0655398378416583</v>
      </c>
      <c r="H3651" s="25">
        <f t="shared" si="692"/>
        <v>0.99903006100488578</v>
      </c>
      <c r="I3651" s="4">
        <f t="shared" si="686"/>
        <v>52816.228519616037</v>
      </c>
      <c r="J3651" s="25">
        <f t="shared" ref="J3651:J3714" si="693">INTERCEPT($I$2:$I$3896,$A$2:$A$3896)+SLOPE($I$2:$I$3896,$A$2:$A$3896)*A3651</f>
        <v>53999.04114114862</v>
      </c>
      <c r="K3651" s="15">
        <f t="shared" si="687"/>
        <v>53946.665365447043</v>
      </c>
      <c r="L3651" s="36">
        <f t="shared" si="688"/>
        <v>-1181.6653654470429</v>
      </c>
      <c r="M3651" s="36">
        <f t="shared" si="689"/>
        <v>1181.6653654470429</v>
      </c>
      <c r="N3651" s="36">
        <f t="shared" si="690"/>
        <v>2.23948709456466E-2</v>
      </c>
      <c r="O3651" s="36">
        <f t="shared" si="691"/>
        <v>1396333.0358970934</v>
      </c>
      <c r="P3651" s="35">
        <f t="shared" ref="P3651:P3714" si="694">(D3651-K3651)^2</f>
        <v>1396333.0358970934</v>
      </c>
    </row>
    <row r="3652" spans="1:16" ht="17" x14ac:dyDescent="0.4">
      <c r="A3652" s="1">
        <v>3651</v>
      </c>
      <c r="B3652" s="21">
        <v>43464</v>
      </c>
      <c r="C3652" s="43">
        <v>3</v>
      </c>
      <c r="D3652" s="22">
        <v>49821</v>
      </c>
      <c r="E3652" s="25">
        <f t="shared" si="683"/>
        <v>50522.5</v>
      </c>
      <c r="F3652" s="25">
        <f t="shared" si="684"/>
        <v>48884.375</v>
      </c>
      <c r="G3652" s="25">
        <f t="shared" si="685"/>
        <v>1.0191600076711629</v>
      </c>
      <c r="H3652" s="25">
        <f t="shared" si="692"/>
        <v>1.0006656594296783</v>
      </c>
      <c r="I3652" s="4">
        <f t="shared" si="686"/>
        <v>49787.858242677277</v>
      </c>
      <c r="J3652" s="25">
        <f t="shared" si="693"/>
        <v>53999.581807211463</v>
      </c>
      <c r="K3652" s="15">
        <f t="shared" si="687"/>
        <v>54035.527138040117</v>
      </c>
      <c r="L3652" s="36">
        <f t="shared" si="688"/>
        <v>-4214.5271380401173</v>
      </c>
      <c r="M3652" s="36">
        <f t="shared" si="689"/>
        <v>4214.5271380401173</v>
      </c>
      <c r="N3652" s="36">
        <f t="shared" si="690"/>
        <v>8.4593387086572269E-2</v>
      </c>
      <c r="O3652" s="36">
        <f t="shared" si="691"/>
        <v>17762238.997276623</v>
      </c>
      <c r="P3652" s="35">
        <f t="shared" si="694"/>
        <v>17762238.997276623</v>
      </c>
    </row>
    <row r="3653" spans="1:16" ht="17" x14ac:dyDescent="0.4">
      <c r="A3653" s="1">
        <v>3652</v>
      </c>
      <c r="B3653" s="21">
        <v>43465</v>
      </c>
      <c r="C3653" s="43">
        <v>4</v>
      </c>
      <c r="D3653" s="22">
        <v>46903</v>
      </c>
      <c r="E3653" s="25">
        <f t="shared" ref="E3653:E3716" si="695">AVERAGE(D3651:D3654)</f>
        <v>47246.25</v>
      </c>
      <c r="F3653" s="25">
        <f t="shared" ref="F3653:F3716" si="696">AVERAGE(E3653:E3654)</f>
        <v>46661.625</v>
      </c>
      <c r="G3653" s="25">
        <f t="shared" si="685"/>
        <v>1.0051728802843878</v>
      </c>
      <c r="H3653" s="25">
        <f t="shared" si="692"/>
        <v>1.0012225194949984</v>
      </c>
      <c r="I3653" s="4">
        <f t="shared" si="686"/>
        <v>46845.730181595565</v>
      </c>
      <c r="J3653" s="25">
        <f t="shared" si="693"/>
        <v>54000.122473274314</v>
      </c>
      <c r="K3653" s="15">
        <f t="shared" si="687"/>
        <v>54066.138675730195</v>
      </c>
      <c r="L3653" s="36">
        <f t="shared" si="688"/>
        <v>-7163.1386757301952</v>
      </c>
      <c r="M3653" s="36">
        <f t="shared" si="689"/>
        <v>7163.1386757301952</v>
      </c>
      <c r="N3653" s="36">
        <f t="shared" si="690"/>
        <v>0.15272239890263301</v>
      </c>
      <c r="O3653" s="36">
        <f t="shared" si="691"/>
        <v>51310555.687741734</v>
      </c>
      <c r="P3653" s="35">
        <f t="shared" si="694"/>
        <v>51310555.687741734</v>
      </c>
    </row>
    <row r="3654" spans="1:16" ht="17" x14ac:dyDescent="0.4">
      <c r="A3654" s="1">
        <v>3653</v>
      </c>
      <c r="B3654" s="21">
        <v>43466</v>
      </c>
      <c r="C3654" s="43">
        <v>1</v>
      </c>
      <c r="D3654" s="24">
        <v>39496</v>
      </c>
      <c r="E3654" s="25">
        <f t="shared" si="695"/>
        <v>46077</v>
      </c>
      <c r="F3654" s="25">
        <f t="shared" si="696"/>
        <v>45099</v>
      </c>
      <c r="G3654" s="25">
        <f t="shared" si="685"/>
        <v>0.87576221202243953</v>
      </c>
      <c r="H3654" s="25">
        <f t="shared" si="692"/>
        <v>0.99908176007043725</v>
      </c>
      <c r="I3654" s="4">
        <f t="shared" si="686"/>
        <v>39532.300136492784</v>
      </c>
      <c r="J3654" s="25">
        <f t="shared" si="693"/>
        <v>54000.663139337157</v>
      </c>
      <c r="K3654" s="15">
        <f t="shared" si="687"/>
        <v>53951.077574219751</v>
      </c>
      <c r="L3654" s="36">
        <f t="shared" si="688"/>
        <v>-14455.077574219751</v>
      </c>
      <c r="M3654" s="36">
        <f t="shared" si="689"/>
        <v>14455.077574219751</v>
      </c>
      <c r="N3654" s="36">
        <f t="shared" si="690"/>
        <v>0.36598839310866293</v>
      </c>
      <c r="O3654" s="36">
        <f t="shared" si="691"/>
        <v>208949267.67671075</v>
      </c>
      <c r="P3654" s="35">
        <f t="shared" si="694"/>
        <v>208949267.67671075</v>
      </c>
    </row>
    <row r="3655" spans="1:16" ht="17" x14ac:dyDescent="0.4">
      <c r="A3655" s="1">
        <v>3654</v>
      </c>
      <c r="B3655" s="21">
        <v>43467</v>
      </c>
      <c r="C3655" s="43">
        <v>2</v>
      </c>
      <c r="D3655" s="24">
        <v>48088</v>
      </c>
      <c r="E3655" s="25">
        <f t="shared" si="695"/>
        <v>44121</v>
      </c>
      <c r="F3655" s="25">
        <f t="shared" si="696"/>
        <v>44941.875</v>
      </c>
      <c r="G3655" s="25">
        <f t="shared" si="685"/>
        <v>1.0700043111240909</v>
      </c>
      <c r="H3655" s="25">
        <f t="shared" si="692"/>
        <v>0.99903006100488578</v>
      </c>
      <c r="I3655" s="4">
        <f t="shared" si="686"/>
        <v>48134.687710628183</v>
      </c>
      <c r="J3655" s="25">
        <f t="shared" si="693"/>
        <v>54001.2038054</v>
      </c>
      <c r="K3655" s="15">
        <f t="shared" si="687"/>
        <v>53948.825932046035</v>
      </c>
      <c r="L3655" s="36">
        <f t="shared" si="688"/>
        <v>-5860.8259320460347</v>
      </c>
      <c r="M3655" s="36">
        <f t="shared" si="689"/>
        <v>5860.8259320460347</v>
      </c>
      <c r="N3655" s="36">
        <f t="shared" si="690"/>
        <v>0.12187709890297027</v>
      </c>
      <c r="O3655" s="36">
        <f t="shared" si="691"/>
        <v>34349280.605743274</v>
      </c>
      <c r="P3655" s="35">
        <f t="shared" si="694"/>
        <v>34349280.605743274</v>
      </c>
    </row>
    <row r="3656" spans="1:16" ht="17" x14ac:dyDescent="0.4">
      <c r="A3656" s="1">
        <v>3655</v>
      </c>
      <c r="B3656" s="21">
        <v>43468</v>
      </c>
      <c r="C3656" s="43">
        <v>3</v>
      </c>
      <c r="D3656" s="24">
        <v>41997</v>
      </c>
      <c r="E3656" s="25">
        <f t="shared" si="695"/>
        <v>45762.75</v>
      </c>
      <c r="F3656" s="25">
        <f t="shared" si="696"/>
        <v>47280.375</v>
      </c>
      <c r="G3656" s="25">
        <f t="shared" si="685"/>
        <v>0.88825437615501146</v>
      </c>
      <c r="H3656" s="25">
        <f t="shared" si="692"/>
        <v>1.0006656594296783</v>
      </c>
      <c r="I3656" s="4">
        <f t="shared" si="686"/>
        <v>41969.062897527496</v>
      </c>
      <c r="J3656" s="25">
        <f t="shared" si="693"/>
        <v>54001.744471462844</v>
      </c>
      <c r="K3656" s="15">
        <f t="shared" si="687"/>
        <v>54037.691241889355</v>
      </c>
      <c r="L3656" s="36">
        <f t="shared" si="688"/>
        <v>-12040.691241889355</v>
      </c>
      <c r="M3656" s="36">
        <f t="shared" si="689"/>
        <v>12040.691241889355</v>
      </c>
      <c r="N3656" s="36">
        <f t="shared" si="690"/>
        <v>0.28670360363572056</v>
      </c>
      <c r="O3656" s="36">
        <f t="shared" si="691"/>
        <v>144978245.58251104</v>
      </c>
      <c r="P3656" s="35">
        <f t="shared" si="694"/>
        <v>144978245.58251104</v>
      </c>
    </row>
    <row r="3657" spans="1:16" ht="17" x14ac:dyDescent="0.4">
      <c r="A3657" s="1">
        <v>3656</v>
      </c>
      <c r="B3657" s="21">
        <v>43469</v>
      </c>
      <c r="C3657" s="43">
        <v>4</v>
      </c>
      <c r="D3657" s="24">
        <v>53470</v>
      </c>
      <c r="E3657" s="25">
        <f t="shared" si="695"/>
        <v>48798</v>
      </c>
      <c r="F3657" s="25">
        <f t="shared" si="696"/>
        <v>48178.5</v>
      </c>
      <c r="G3657" s="25">
        <f t="shared" si="685"/>
        <v>1.1098311487489232</v>
      </c>
      <c r="H3657" s="25">
        <f t="shared" si="692"/>
        <v>1.0012225194949984</v>
      </c>
      <c r="I3657" s="4">
        <f t="shared" si="686"/>
        <v>53404.711698823419</v>
      </c>
      <c r="J3657" s="25">
        <f t="shared" si="693"/>
        <v>54002.285137525687</v>
      </c>
      <c r="K3657" s="15">
        <f t="shared" si="687"/>
        <v>54068.303983880774</v>
      </c>
      <c r="L3657" s="36">
        <f t="shared" si="688"/>
        <v>-598.30398388077447</v>
      </c>
      <c r="M3657" s="36">
        <f t="shared" si="689"/>
        <v>598.30398388077447</v>
      </c>
      <c r="N3657" s="36">
        <f t="shared" si="690"/>
        <v>1.118952653601598E-2</v>
      </c>
      <c r="O3657" s="36">
        <f t="shared" si="691"/>
        <v>357967.65712760604</v>
      </c>
      <c r="P3657" s="35">
        <f t="shared" si="694"/>
        <v>357967.65712760604</v>
      </c>
    </row>
    <row r="3658" spans="1:16" ht="17" x14ac:dyDescent="0.4">
      <c r="A3658" s="1">
        <v>3657</v>
      </c>
      <c r="B3658" s="21">
        <v>43470</v>
      </c>
      <c r="C3658" s="43">
        <v>1</v>
      </c>
      <c r="D3658" s="24">
        <v>51637</v>
      </c>
      <c r="E3658" s="25">
        <f t="shared" si="695"/>
        <v>47559</v>
      </c>
      <c r="F3658" s="25">
        <f t="shared" si="696"/>
        <v>48057.375</v>
      </c>
      <c r="G3658" s="25">
        <f t="shared" si="685"/>
        <v>1.074486486205291</v>
      </c>
      <c r="H3658" s="25">
        <f t="shared" si="692"/>
        <v>0.99908176007043725</v>
      </c>
      <c r="I3658" s="4">
        <f t="shared" si="686"/>
        <v>51684.458733747168</v>
      </c>
      <c r="J3658" s="25">
        <f t="shared" si="693"/>
        <v>54002.82580358853</v>
      </c>
      <c r="K3658" s="15">
        <f t="shared" si="687"/>
        <v>53953.238252626456</v>
      </c>
      <c r="L3658" s="36">
        <f t="shared" si="688"/>
        <v>-2316.2382526264555</v>
      </c>
      <c r="M3658" s="36">
        <f t="shared" si="689"/>
        <v>2316.2382526264555</v>
      </c>
      <c r="N3658" s="36">
        <f t="shared" si="690"/>
        <v>4.4856173918439407E-2</v>
      </c>
      <c r="O3658" s="36">
        <f t="shared" si="691"/>
        <v>5364959.642930056</v>
      </c>
      <c r="P3658" s="35">
        <f t="shared" si="694"/>
        <v>5364959.642930056</v>
      </c>
    </row>
    <row r="3659" spans="1:16" ht="17" x14ac:dyDescent="0.4">
      <c r="A3659" s="1">
        <v>3658</v>
      </c>
      <c r="B3659" s="21">
        <v>43471</v>
      </c>
      <c r="C3659" s="43">
        <v>2</v>
      </c>
      <c r="D3659" s="24">
        <v>43132</v>
      </c>
      <c r="E3659" s="25">
        <f t="shared" si="695"/>
        <v>48555.75</v>
      </c>
      <c r="F3659" s="25">
        <f t="shared" si="696"/>
        <v>47532.125</v>
      </c>
      <c r="G3659" s="25">
        <f t="shared" si="685"/>
        <v>0.90742839711037537</v>
      </c>
      <c r="H3659" s="25">
        <f t="shared" si="692"/>
        <v>0.99903006100488578</v>
      </c>
      <c r="I3659" s="4">
        <f t="shared" si="686"/>
        <v>43173.876025927777</v>
      </c>
      <c r="J3659" s="25">
        <f t="shared" si="693"/>
        <v>54003.366469651381</v>
      </c>
      <c r="K3659" s="15">
        <f t="shared" si="687"/>
        <v>53950.986498645019</v>
      </c>
      <c r="L3659" s="36">
        <f t="shared" si="688"/>
        <v>-10818.986498645019</v>
      </c>
      <c r="M3659" s="36">
        <f t="shared" si="689"/>
        <v>10818.986498645019</v>
      </c>
      <c r="N3659" s="36">
        <f t="shared" si="690"/>
        <v>0.25083433410565287</v>
      </c>
      <c r="O3659" s="36">
        <f t="shared" si="691"/>
        <v>117050468.85786322</v>
      </c>
      <c r="P3659" s="35">
        <f t="shared" si="694"/>
        <v>117050468.85786322</v>
      </c>
    </row>
    <row r="3660" spans="1:16" ht="17" x14ac:dyDescent="0.4">
      <c r="A3660" s="1">
        <v>3659</v>
      </c>
      <c r="B3660" s="21">
        <v>43472</v>
      </c>
      <c r="C3660" s="43">
        <v>3</v>
      </c>
      <c r="D3660" s="24">
        <v>45984</v>
      </c>
      <c r="E3660" s="25">
        <f t="shared" si="695"/>
        <v>46508.5</v>
      </c>
      <c r="F3660" s="25">
        <f t="shared" si="696"/>
        <v>46935.5</v>
      </c>
      <c r="G3660" s="25">
        <f t="shared" si="685"/>
        <v>0.97972749837543016</v>
      </c>
      <c r="H3660" s="25">
        <f t="shared" si="692"/>
        <v>1.0006656594296783</v>
      </c>
      <c r="I3660" s="4">
        <f t="shared" si="686"/>
        <v>45953.41067885574</v>
      </c>
      <c r="J3660" s="25">
        <f t="shared" si="693"/>
        <v>54003.907135714224</v>
      </c>
      <c r="K3660" s="15">
        <f t="shared" si="687"/>
        <v>54039.855345738586</v>
      </c>
      <c r="L3660" s="36">
        <f t="shared" si="688"/>
        <v>-8055.855345738586</v>
      </c>
      <c r="M3660" s="36">
        <f t="shared" si="689"/>
        <v>8055.855345738586</v>
      </c>
      <c r="N3660" s="36">
        <f t="shared" si="690"/>
        <v>0.17518822515958998</v>
      </c>
      <c r="O3660" s="36">
        <f t="shared" si="691"/>
        <v>64896805.351464957</v>
      </c>
      <c r="P3660" s="35">
        <f t="shared" si="694"/>
        <v>64896805.351464957</v>
      </c>
    </row>
    <row r="3661" spans="1:16" ht="17" x14ac:dyDescent="0.4">
      <c r="A3661" s="1">
        <v>3660</v>
      </c>
      <c r="B3661" s="21">
        <v>43473</v>
      </c>
      <c r="C3661" s="43">
        <v>4</v>
      </c>
      <c r="D3661" s="24">
        <v>45281</v>
      </c>
      <c r="E3661" s="25">
        <f t="shared" si="695"/>
        <v>47362.5</v>
      </c>
      <c r="F3661" s="25">
        <f t="shared" si="696"/>
        <v>47715.25</v>
      </c>
      <c r="G3661" s="25">
        <f t="shared" si="685"/>
        <v>0.94898381544684351</v>
      </c>
      <c r="H3661" s="25">
        <f t="shared" si="692"/>
        <v>1.0012225194949984</v>
      </c>
      <c r="I3661" s="4">
        <f t="shared" si="686"/>
        <v>45225.710687009974</v>
      </c>
      <c r="J3661" s="25">
        <f t="shared" si="693"/>
        <v>54004.447801777067</v>
      </c>
      <c r="K3661" s="15">
        <f t="shared" si="687"/>
        <v>54070.469292031361</v>
      </c>
      <c r="L3661" s="36">
        <f t="shared" si="688"/>
        <v>-8789.469292031361</v>
      </c>
      <c r="M3661" s="36">
        <f t="shared" si="689"/>
        <v>8789.469292031361</v>
      </c>
      <c r="N3661" s="36">
        <f t="shared" si="690"/>
        <v>0.19410943424463595</v>
      </c>
      <c r="O3661" s="36">
        <f t="shared" si="691"/>
        <v>77254770.435562268</v>
      </c>
      <c r="P3661" s="35">
        <f t="shared" si="694"/>
        <v>77254770.435562268</v>
      </c>
    </row>
    <row r="3662" spans="1:16" ht="17" x14ac:dyDescent="0.4">
      <c r="A3662" s="1">
        <v>3661</v>
      </c>
      <c r="B3662" s="21">
        <v>43474</v>
      </c>
      <c r="C3662" s="43">
        <v>1</v>
      </c>
      <c r="D3662" s="24">
        <v>55053</v>
      </c>
      <c r="E3662" s="25">
        <f t="shared" si="695"/>
        <v>48068</v>
      </c>
      <c r="F3662" s="25">
        <f t="shared" si="696"/>
        <v>49586.5</v>
      </c>
      <c r="G3662" s="25">
        <f t="shared" si="685"/>
        <v>1.1102416988494852</v>
      </c>
      <c r="H3662" s="25">
        <f t="shared" si="692"/>
        <v>0.99908176007043725</v>
      </c>
      <c r="I3662" s="4">
        <f t="shared" si="686"/>
        <v>55103.598324243911</v>
      </c>
      <c r="J3662" s="25">
        <f t="shared" si="693"/>
        <v>54004.98846783991</v>
      </c>
      <c r="K3662" s="15">
        <f t="shared" si="687"/>
        <v>53955.398931033167</v>
      </c>
      <c r="L3662" s="36">
        <f t="shared" si="688"/>
        <v>1097.6010689668328</v>
      </c>
      <c r="M3662" s="36">
        <f t="shared" si="689"/>
        <v>1097.6010689668328</v>
      </c>
      <c r="N3662" s="36">
        <f t="shared" si="690"/>
        <v>1.9937170889267303E-2</v>
      </c>
      <c r="O3662" s="36">
        <f t="shared" si="691"/>
        <v>1204728.1065971341</v>
      </c>
      <c r="P3662" s="35">
        <f t="shared" si="694"/>
        <v>1204728.1065971341</v>
      </c>
    </row>
    <row r="3663" spans="1:16" ht="17" x14ac:dyDescent="0.4">
      <c r="A3663" s="1">
        <v>3662</v>
      </c>
      <c r="B3663" s="21">
        <v>43475</v>
      </c>
      <c r="C3663" s="43">
        <v>2</v>
      </c>
      <c r="D3663" s="24">
        <v>45954</v>
      </c>
      <c r="E3663" s="25">
        <f t="shared" si="695"/>
        <v>51105</v>
      </c>
      <c r="F3663" s="25">
        <f t="shared" si="696"/>
        <v>52755.375</v>
      </c>
      <c r="G3663" s="25">
        <f t="shared" si="685"/>
        <v>0.87107711773444885</v>
      </c>
      <c r="H3663" s="25">
        <f t="shared" si="692"/>
        <v>0.99903006100488578</v>
      </c>
      <c r="I3663" s="4">
        <f t="shared" si="686"/>
        <v>45998.615851235394</v>
      </c>
      <c r="J3663" s="25">
        <f t="shared" si="693"/>
        <v>54005.529133902754</v>
      </c>
      <c r="K3663" s="15">
        <f t="shared" si="687"/>
        <v>53953.147065244004</v>
      </c>
      <c r="L3663" s="36">
        <f t="shared" si="688"/>
        <v>-7999.1470652440039</v>
      </c>
      <c r="M3663" s="36">
        <f t="shared" si="689"/>
        <v>7999.1470652440039</v>
      </c>
      <c r="N3663" s="36">
        <f t="shared" si="690"/>
        <v>0.17406856998833625</v>
      </c>
      <c r="O3663" s="36">
        <f t="shared" si="691"/>
        <v>63986353.771401763</v>
      </c>
      <c r="P3663" s="35">
        <f t="shared" si="694"/>
        <v>63986353.771401763</v>
      </c>
    </row>
    <row r="3664" spans="1:16" ht="17" x14ac:dyDescent="0.4">
      <c r="A3664" s="1">
        <v>3663</v>
      </c>
      <c r="B3664" s="21">
        <v>43476</v>
      </c>
      <c r="C3664" s="43">
        <v>3</v>
      </c>
      <c r="D3664" s="24">
        <v>58132</v>
      </c>
      <c r="E3664" s="25">
        <f t="shared" si="695"/>
        <v>54405.75</v>
      </c>
      <c r="F3664" s="25">
        <f t="shared" si="696"/>
        <v>54814</v>
      </c>
      <c r="G3664" s="25">
        <f t="shared" si="685"/>
        <v>1.0605319808807969</v>
      </c>
      <c r="H3664" s="25">
        <f t="shared" si="692"/>
        <v>1.0006656594296783</v>
      </c>
      <c r="I3664" s="4">
        <f t="shared" si="686"/>
        <v>58093.329627332154</v>
      </c>
      <c r="J3664" s="25">
        <f t="shared" si="693"/>
        <v>54006.069799965604</v>
      </c>
      <c r="K3664" s="15">
        <f t="shared" si="687"/>
        <v>54042.019449587817</v>
      </c>
      <c r="L3664" s="36">
        <f t="shared" si="688"/>
        <v>4089.9805504121832</v>
      </c>
      <c r="M3664" s="36">
        <f t="shared" si="689"/>
        <v>4089.9805504121832</v>
      </c>
      <c r="N3664" s="36">
        <f t="shared" si="690"/>
        <v>7.0356783706257878E-2</v>
      </c>
      <c r="O3664" s="36">
        <f t="shared" si="691"/>
        <v>16727940.902749944</v>
      </c>
      <c r="P3664" s="35">
        <f t="shared" si="694"/>
        <v>16727940.902749944</v>
      </c>
    </row>
    <row r="3665" spans="1:16" ht="17" x14ac:dyDescent="0.4">
      <c r="A3665" s="1">
        <v>3664</v>
      </c>
      <c r="B3665" s="21">
        <v>43477</v>
      </c>
      <c r="C3665" s="43">
        <v>4</v>
      </c>
      <c r="D3665" s="24">
        <v>58484</v>
      </c>
      <c r="E3665" s="25">
        <f t="shared" si="695"/>
        <v>55222.25</v>
      </c>
      <c r="F3665" s="25">
        <f t="shared" si="696"/>
        <v>55946.75</v>
      </c>
      <c r="G3665" s="25">
        <f t="shared" si="685"/>
        <v>1.0453511598082106</v>
      </c>
      <c r="H3665" s="25">
        <f t="shared" si="692"/>
        <v>1.0012225194949984</v>
      </c>
      <c r="I3665" s="4">
        <f t="shared" si="686"/>
        <v>58412.589470618826</v>
      </c>
      <c r="J3665" s="25">
        <f t="shared" si="693"/>
        <v>54006.610466028447</v>
      </c>
      <c r="K3665" s="15">
        <f t="shared" si="687"/>
        <v>54072.634600181955</v>
      </c>
      <c r="L3665" s="36">
        <f t="shared" si="688"/>
        <v>4411.3653998180453</v>
      </c>
      <c r="M3665" s="36">
        <f t="shared" si="689"/>
        <v>4411.3653998180453</v>
      </c>
      <c r="N3665" s="36">
        <f t="shared" si="690"/>
        <v>7.5428585592949279E-2</v>
      </c>
      <c r="O3665" s="36">
        <f t="shared" si="691"/>
        <v>19460144.690711822</v>
      </c>
      <c r="P3665" s="35">
        <f t="shared" si="694"/>
        <v>19460144.690711822</v>
      </c>
    </row>
    <row r="3666" spans="1:16" ht="17" x14ac:dyDescent="0.4">
      <c r="A3666" s="1">
        <v>3665</v>
      </c>
      <c r="B3666" s="21">
        <v>43478</v>
      </c>
      <c r="C3666" s="43">
        <v>1</v>
      </c>
      <c r="D3666" s="24">
        <v>58319</v>
      </c>
      <c r="E3666" s="25">
        <f t="shared" si="695"/>
        <v>56671.25</v>
      </c>
      <c r="F3666" s="25">
        <f t="shared" si="696"/>
        <v>55474.25</v>
      </c>
      <c r="G3666" s="25">
        <f t="shared" si="685"/>
        <v>1.0512805490835839</v>
      </c>
      <c r="H3666" s="25">
        <f t="shared" si="692"/>
        <v>0.99908176007043725</v>
      </c>
      <c r="I3666" s="4">
        <f t="shared" si="686"/>
        <v>58372.600052160291</v>
      </c>
      <c r="J3666" s="25">
        <f t="shared" si="693"/>
        <v>54007.15113209129</v>
      </c>
      <c r="K3666" s="15">
        <f t="shared" si="687"/>
        <v>53957.559609439872</v>
      </c>
      <c r="L3666" s="36">
        <f t="shared" si="688"/>
        <v>4361.4403905601284</v>
      </c>
      <c r="M3666" s="36">
        <f t="shared" si="689"/>
        <v>4361.4403905601284</v>
      </c>
      <c r="N3666" s="36">
        <f t="shared" si="690"/>
        <v>7.478592552273064E-2</v>
      </c>
      <c r="O3666" s="36">
        <f t="shared" si="691"/>
        <v>19022162.280409284</v>
      </c>
      <c r="P3666" s="35">
        <f t="shared" si="694"/>
        <v>19022162.280409284</v>
      </c>
    </row>
    <row r="3667" spans="1:16" ht="17" x14ac:dyDescent="0.4">
      <c r="A3667" s="1">
        <v>3666</v>
      </c>
      <c r="B3667" s="21">
        <v>43479</v>
      </c>
      <c r="C3667" s="43">
        <v>2</v>
      </c>
      <c r="D3667" s="24">
        <v>51750</v>
      </c>
      <c r="E3667" s="25">
        <f t="shared" si="695"/>
        <v>54277.25</v>
      </c>
      <c r="F3667" s="25">
        <f t="shared" si="696"/>
        <v>54273.625</v>
      </c>
      <c r="G3667" s="25">
        <f t="shared" si="685"/>
        <v>0.95350181602942496</v>
      </c>
      <c r="H3667" s="25">
        <f t="shared" si="692"/>
        <v>0.99903006100488578</v>
      </c>
      <c r="I3667" s="4">
        <f t="shared" si="686"/>
        <v>51800.243075715531</v>
      </c>
      <c r="J3667" s="25">
        <f t="shared" si="693"/>
        <v>54007.691798154134</v>
      </c>
      <c r="K3667" s="15">
        <f t="shared" si="687"/>
        <v>53955.307631842996</v>
      </c>
      <c r="L3667" s="36">
        <f t="shared" si="688"/>
        <v>-2205.3076318429958</v>
      </c>
      <c r="M3667" s="36">
        <f t="shared" si="689"/>
        <v>2205.3076318429958</v>
      </c>
      <c r="N3667" s="36">
        <f t="shared" si="690"/>
        <v>4.2614640228850156E-2</v>
      </c>
      <c r="O3667" s="36">
        <f t="shared" si="691"/>
        <v>4863381.7510649618</v>
      </c>
      <c r="P3667" s="35">
        <f t="shared" si="694"/>
        <v>4863381.7510649618</v>
      </c>
    </row>
    <row r="3668" spans="1:16" ht="17" x14ac:dyDescent="0.4">
      <c r="A3668" s="1">
        <v>3667</v>
      </c>
      <c r="B3668" s="21">
        <v>43480</v>
      </c>
      <c r="C3668" s="43">
        <v>3</v>
      </c>
      <c r="D3668" s="24">
        <v>48556</v>
      </c>
      <c r="E3668" s="25">
        <f t="shared" si="695"/>
        <v>54270</v>
      </c>
      <c r="F3668" s="25">
        <f t="shared" si="696"/>
        <v>52818</v>
      </c>
      <c r="G3668" s="25">
        <f t="shared" si="685"/>
        <v>0.9193078117308493</v>
      </c>
      <c r="H3668" s="25">
        <f t="shared" si="692"/>
        <v>1.0006656594296783</v>
      </c>
      <c r="I3668" s="4">
        <f t="shared" si="686"/>
        <v>48523.699741704055</v>
      </c>
      <c r="J3668" s="25">
        <f t="shared" si="693"/>
        <v>54008.232464216977</v>
      </c>
      <c r="K3668" s="15">
        <f t="shared" si="687"/>
        <v>54044.18355343704</v>
      </c>
      <c r="L3668" s="36">
        <f t="shared" si="688"/>
        <v>-5488.1835534370402</v>
      </c>
      <c r="M3668" s="36">
        <f t="shared" si="689"/>
        <v>5488.1835534370402</v>
      </c>
      <c r="N3668" s="36">
        <f t="shared" si="690"/>
        <v>0.11302791732097044</v>
      </c>
      <c r="O3668" s="36">
        <f t="shared" si="691"/>
        <v>30120158.716216817</v>
      </c>
      <c r="P3668" s="35">
        <f t="shared" si="694"/>
        <v>30120158.716216817</v>
      </c>
    </row>
    <row r="3669" spans="1:16" ht="17" x14ac:dyDescent="0.4">
      <c r="A3669" s="1">
        <v>3668</v>
      </c>
      <c r="B3669" s="21">
        <v>43481</v>
      </c>
      <c r="C3669" s="43">
        <v>4</v>
      </c>
      <c r="D3669" s="24">
        <v>58455</v>
      </c>
      <c r="E3669" s="25">
        <f t="shared" si="695"/>
        <v>51366</v>
      </c>
      <c r="F3669" s="25">
        <f t="shared" si="696"/>
        <v>52177</v>
      </c>
      <c r="G3669" s="25">
        <f t="shared" si="685"/>
        <v>1.1203212143281522</v>
      </c>
      <c r="H3669" s="25">
        <f t="shared" si="692"/>
        <v>1.0012225194949984</v>
      </c>
      <c r="I3669" s="4">
        <f t="shared" si="686"/>
        <v>58383.624880395044</v>
      </c>
      <c r="J3669" s="25">
        <f t="shared" si="693"/>
        <v>54008.77313027982</v>
      </c>
      <c r="K3669" s="15">
        <f t="shared" si="687"/>
        <v>54074.799908332534</v>
      </c>
      <c r="L3669" s="36">
        <f t="shared" si="688"/>
        <v>4380.200091667466</v>
      </c>
      <c r="M3669" s="36">
        <f t="shared" si="689"/>
        <v>4380.200091667466</v>
      </c>
      <c r="N3669" s="36">
        <f t="shared" si="690"/>
        <v>7.4932855900563949E-2</v>
      </c>
      <c r="O3669" s="36">
        <f t="shared" si="691"/>
        <v>19186152.843043678</v>
      </c>
      <c r="P3669" s="35">
        <f t="shared" si="694"/>
        <v>19186152.843043678</v>
      </c>
    </row>
    <row r="3670" spans="1:16" ht="17" x14ac:dyDescent="0.4">
      <c r="A3670" s="1">
        <v>3669</v>
      </c>
      <c r="B3670" s="21">
        <v>43482</v>
      </c>
      <c r="C3670" s="43">
        <v>1</v>
      </c>
      <c r="D3670" s="24">
        <v>46703</v>
      </c>
      <c r="E3670" s="25">
        <f t="shared" si="695"/>
        <v>52988</v>
      </c>
      <c r="F3670" s="25">
        <f t="shared" si="696"/>
        <v>54137.125</v>
      </c>
      <c r="G3670" s="25">
        <f t="shared" si="685"/>
        <v>0.86267972301816909</v>
      </c>
      <c r="H3670" s="25">
        <f t="shared" si="692"/>
        <v>0.99908176007043725</v>
      </c>
      <c r="I3670" s="4">
        <f t="shared" si="686"/>
        <v>46745.923973937177</v>
      </c>
      <c r="J3670" s="25">
        <f t="shared" si="693"/>
        <v>54009.313796342671</v>
      </c>
      <c r="K3670" s="15">
        <f t="shared" si="687"/>
        <v>53959.720287846583</v>
      </c>
      <c r="L3670" s="36">
        <f t="shared" si="688"/>
        <v>-7256.7202878465832</v>
      </c>
      <c r="M3670" s="36">
        <f t="shared" si="689"/>
        <v>7256.7202878465832</v>
      </c>
      <c r="N3670" s="36">
        <f t="shared" si="690"/>
        <v>0.15538017446088223</v>
      </c>
      <c r="O3670" s="36">
        <f t="shared" si="691"/>
        <v>52659989.3360442</v>
      </c>
      <c r="P3670" s="35">
        <f t="shared" si="694"/>
        <v>52659989.3360442</v>
      </c>
    </row>
    <row r="3671" spans="1:16" ht="17" x14ac:dyDescent="0.4">
      <c r="A3671" s="1">
        <v>3670</v>
      </c>
      <c r="B3671" s="21">
        <v>43483</v>
      </c>
      <c r="C3671" s="43">
        <v>2</v>
      </c>
      <c r="D3671" s="24">
        <v>58238</v>
      </c>
      <c r="E3671" s="25">
        <f t="shared" si="695"/>
        <v>55286.25</v>
      </c>
      <c r="F3671" s="25">
        <f t="shared" si="696"/>
        <v>55005.75</v>
      </c>
      <c r="G3671" s="25">
        <f t="shared" si="685"/>
        <v>1.0587620385141554</v>
      </c>
      <c r="H3671" s="25">
        <f t="shared" si="692"/>
        <v>0.99903006100488578</v>
      </c>
      <c r="I3671" s="4">
        <f t="shared" si="686"/>
        <v>58294.542149633256</v>
      </c>
      <c r="J3671" s="25">
        <f t="shared" si="693"/>
        <v>54009.854462405514</v>
      </c>
      <c r="K3671" s="15">
        <f t="shared" si="687"/>
        <v>53957.46819844198</v>
      </c>
      <c r="L3671" s="36">
        <f t="shared" si="688"/>
        <v>4280.5318015580197</v>
      </c>
      <c r="M3671" s="36">
        <f t="shared" si="689"/>
        <v>4280.5318015580197</v>
      </c>
      <c r="N3671" s="36">
        <f t="shared" si="690"/>
        <v>7.3500666258422678E-2</v>
      </c>
      <c r="O3671" s="36">
        <f t="shared" si="691"/>
        <v>18322952.504149545</v>
      </c>
      <c r="P3671" s="35">
        <f t="shared" si="694"/>
        <v>18322952.504149545</v>
      </c>
    </row>
    <row r="3672" spans="1:16" ht="17" x14ac:dyDescent="0.4">
      <c r="A3672" s="1">
        <v>3671</v>
      </c>
      <c r="B3672" s="21">
        <v>43484</v>
      </c>
      <c r="C3672" s="43">
        <v>3</v>
      </c>
      <c r="D3672" s="24">
        <v>57749</v>
      </c>
      <c r="E3672" s="25">
        <f t="shared" si="695"/>
        <v>54725.25</v>
      </c>
      <c r="F3672" s="25">
        <f t="shared" si="696"/>
        <v>55128.5</v>
      </c>
      <c r="G3672" s="25">
        <f t="shared" si="685"/>
        <v>1.0475343969090398</v>
      </c>
      <c r="H3672" s="25">
        <f t="shared" si="692"/>
        <v>1.0006656594296783</v>
      </c>
      <c r="I3672" s="4">
        <f t="shared" si="686"/>
        <v>57710.584405298367</v>
      </c>
      <c r="J3672" s="25">
        <f t="shared" si="693"/>
        <v>54010.395128468357</v>
      </c>
      <c r="K3672" s="15">
        <f t="shared" si="687"/>
        <v>54046.347657286278</v>
      </c>
      <c r="L3672" s="36">
        <f t="shared" si="688"/>
        <v>3702.6523427137217</v>
      </c>
      <c r="M3672" s="36">
        <f t="shared" si="689"/>
        <v>3702.6523427137217</v>
      </c>
      <c r="N3672" s="36">
        <f t="shared" si="690"/>
        <v>6.4116302320624111E-2</v>
      </c>
      <c r="O3672" s="36">
        <f t="shared" si="691"/>
        <v>13709634.371003412</v>
      </c>
      <c r="P3672" s="35">
        <f t="shared" si="694"/>
        <v>13709634.371003412</v>
      </c>
    </row>
    <row r="3673" spans="1:16" ht="17" x14ac:dyDescent="0.4">
      <c r="A3673" s="1">
        <v>3672</v>
      </c>
      <c r="B3673" s="21">
        <v>43485</v>
      </c>
      <c r="C3673" s="43">
        <v>4</v>
      </c>
      <c r="D3673" s="24">
        <v>56211</v>
      </c>
      <c r="E3673" s="25">
        <f t="shared" si="695"/>
        <v>55531.75</v>
      </c>
      <c r="F3673" s="25">
        <f t="shared" si="696"/>
        <v>54027.375</v>
      </c>
      <c r="G3673" s="25">
        <f t="shared" si="685"/>
        <v>1.0404170108209032</v>
      </c>
      <c r="H3673" s="25">
        <f t="shared" si="692"/>
        <v>1.0012225194949984</v>
      </c>
      <c r="I3673" s="4">
        <f t="shared" si="686"/>
        <v>56142.364864457886</v>
      </c>
      <c r="J3673" s="25">
        <f t="shared" si="693"/>
        <v>54010.9357945312</v>
      </c>
      <c r="K3673" s="15">
        <f t="shared" si="687"/>
        <v>54076.96521648312</v>
      </c>
      <c r="L3673" s="36">
        <f t="shared" si="688"/>
        <v>2134.0347835168795</v>
      </c>
      <c r="M3673" s="36">
        <f t="shared" si="689"/>
        <v>2134.0347835168795</v>
      </c>
      <c r="N3673" s="36">
        <f t="shared" si="690"/>
        <v>3.7964718356138114E-2</v>
      </c>
      <c r="O3673" s="36">
        <f t="shared" si="691"/>
        <v>4554104.4572599353</v>
      </c>
      <c r="P3673" s="35">
        <f t="shared" si="694"/>
        <v>4554104.4572599353</v>
      </c>
    </row>
    <row r="3674" spans="1:16" ht="17" x14ac:dyDescent="0.4">
      <c r="A3674" s="1">
        <v>3673</v>
      </c>
      <c r="B3674" s="21">
        <v>43486</v>
      </c>
      <c r="C3674" s="43">
        <v>1</v>
      </c>
      <c r="D3674" s="24">
        <v>49929</v>
      </c>
      <c r="E3674" s="25">
        <f t="shared" si="695"/>
        <v>52523</v>
      </c>
      <c r="F3674" s="25">
        <f t="shared" si="696"/>
        <v>52195.875</v>
      </c>
      <c r="G3674" s="25">
        <f t="shared" si="685"/>
        <v>0.95656984388134125</v>
      </c>
      <c r="H3674" s="25">
        <f t="shared" si="692"/>
        <v>0.99908176007043725</v>
      </c>
      <c r="I3674" s="4">
        <f t="shared" si="686"/>
        <v>49974.888938498792</v>
      </c>
      <c r="J3674" s="25">
        <f t="shared" si="693"/>
        <v>54011.476460594044</v>
      </c>
      <c r="K3674" s="15">
        <f t="shared" si="687"/>
        <v>53961.880966253288</v>
      </c>
      <c r="L3674" s="36">
        <f t="shared" si="688"/>
        <v>-4032.8809662532876</v>
      </c>
      <c r="M3674" s="36">
        <f t="shared" si="689"/>
        <v>4032.8809662532876</v>
      </c>
      <c r="N3674" s="36">
        <f t="shared" si="690"/>
        <v>8.0772316013805356E-2</v>
      </c>
      <c r="O3674" s="36">
        <f t="shared" si="691"/>
        <v>16264128.88796805</v>
      </c>
      <c r="P3674" s="35">
        <f t="shared" si="694"/>
        <v>16264128.88796805</v>
      </c>
    </row>
    <row r="3675" spans="1:16" ht="17" x14ac:dyDescent="0.4">
      <c r="A3675" s="1">
        <v>3674</v>
      </c>
      <c r="B3675" s="21">
        <v>43487</v>
      </c>
      <c r="C3675" s="43">
        <v>2</v>
      </c>
      <c r="D3675" s="24">
        <v>46203</v>
      </c>
      <c r="E3675" s="25">
        <f t="shared" si="695"/>
        <v>51868.75</v>
      </c>
      <c r="F3675" s="25">
        <f t="shared" si="696"/>
        <v>50462.25</v>
      </c>
      <c r="G3675" s="25">
        <f t="shared" si="685"/>
        <v>0.91559532125499754</v>
      </c>
      <c r="H3675" s="25">
        <f t="shared" si="692"/>
        <v>0.99903006100488578</v>
      </c>
      <c r="I3675" s="4">
        <f t="shared" si="686"/>
        <v>46247.857600527241</v>
      </c>
      <c r="J3675" s="25">
        <f t="shared" si="693"/>
        <v>54012.017126656894</v>
      </c>
      <c r="K3675" s="15">
        <f t="shared" si="687"/>
        <v>53959.628765040972</v>
      </c>
      <c r="L3675" s="36">
        <f t="shared" si="688"/>
        <v>-7756.6287650409722</v>
      </c>
      <c r="M3675" s="36">
        <f t="shared" si="689"/>
        <v>7756.6287650409722</v>
      </c>
      <c r="N3675" s="36">
        <f t="shared" si="690"/>
        <v>0.16788149611585768</v>
      </c>
      <c r="O3675" s="36">
        <f t="shared" si="691"/>
        <v>60165289.798661038</v>
      </c>
      <c r="P3675" s="35">
        <f t="shared" si="694"/>
        <v>60165289.798661038</v>
      </c>
    </row>
    <row r="3676" spans="1:16" ht="17" x14ac:dyDescent="0.4">
      <c r="A3676" s="1">
        <v>3675</v>
      </c>
      <c r="B3676" s="21">
        <v>43488</v>
      </c>
      <c r="C3676" s="43">
        <v>3</v>
      </c>
      <c r="D3676" s="24">
        <v>55132</v>
      </c>
      <c r="E3676" s="25">
        <f t="shared" si="695"/>
        <v>49055.75</v>
      </c>
      <c r="F3676" s="25">
        <f t="shared" si="696"/>
        <v>49928.125</v>
      </c>
      <c r="G3676" s="25">
        <f t="shared" si="685"/>
        <v>1.1042273267822496</v>
      </c>
      <c r="H3676" s="25">
        <f t="shared" si="692"/>
        <v>1.0006656594296783</v>
      </c>
      <c r="I3676" s="4">
        <f t="shared" si="686"/>
        <v>55095.325277198041</v>
      </c>
      <c r="J3676" s="25">
        <f t="shared" si="693"/>
        <v>54012.557792719737</v>
      </c>
      <c r="K3676" s="15">
        <f t="shared" si="687"/>
        <v>54048.511761135509</v>
      </c>
      <c r="L3676" s="36">
        <f t="shared" si="688"/>
        <v>1083.488238864491</v>
      </c>
      <c r="M3676" s="36">
        <f t="shared" si="689"/>
        <v>1083.488238864491</v>
      </c>
      <c r="N3676" s="36">
        <f t="shared" si="690"/>
        <v>1.9652619873476222E-2</v>
      </c>
      <c r="O3676" s="36">
        <f t="shared" si="691"/>
        <v>1173946.7637576764</v>
      </c>
      <c r="P3676" s="35">
        <f t="shared" si="694"/>
        <v>1173946.7637576764</v>
      </c>
    </row>
    <row r="3677" spans="1:16" ht="17" x14ac:dyDescent="0.4">
      <c r="A3677" s="1">
        <v>3676</v>
      </c>
      <c r="B3677" s="21">
        <v>43489</v>
      </c>
      <c r="C3677" s="43">
        <v>4</v>
      </c>
      <c r="D3677" s="24">
        <v>44959</v>
      </c>
      <c r="E3677" s="25">
        <f t="shared" si="695"/>
        <v>50800.5</v>
      </c>
      <c r="F3677" s="25">
        <f t="shared" si="696"/>
        <v>52183.875</v>
      </c>
      <c r="G3677" s="25">
        <f t="shared" si="685"/>
        <v>0.86154966452759596</v>
      </c>
      <c r="H3677" s="25">
        <f t="shared" si="692"/>
        <v>1.0012225194949984</v>
      </c>
      <c r="I3677" s="4">
        <f t="shared" si="686"/>
        <v>44904.103857628616</v>
      </c>
      <c r="J3677" s="25">
        <f t="shared" si="693"/>
        <v>54013.098458782581</v>
      </c>
      <c r="K3677" s="15">
        <f t="shared" si="687"/>
        <v>54079.130524633714</v>
      </c>
      <c r="L3677" s="36">
        <f t="shared" si="688"/>
        <v>-9120.1305246337142</v>
      </c>
      <c r="M3677" s="36">
        <f t="shared" si="689"/>
        <v>9120.1305246337142</v>
      </c>
      <c r="N3677" s="36">
        <f t="shared" si="690"/>
        <v>0.2028543901028429</v>
      </c>
      <c r="O3677" s="36">
        <f t="shared" si="691"/>
        <v>83176780.78635563</v>
      </c>
      <c r="P3677" s="35">
        <f t="shared" si="694"/>
        <v>83176780.78635563</v>
      </c>
    </row>
    <row r="3678" spans="1:16" ht="17" x14ac:dyDescent="0.4">
      <c r="A3678" s="1">
        <v>3677</v>
      </c>
      <c r="B3678" s="21">
        <v>43490</v>
      </c>
      <c r="C3678" s="43">
        <v>1</v>
      </c>
      <c r="D3678" s="24">
        <v>56908</v>
      </c>
      <c r="E3678" s="25">
        <f t="shared" si="695"/>
        <v>53567.25</v>
      </c>
      <c r="F3678" s="25">
        <f t="shared" si="696"/>
        <v>53798.5</v>
      </c>
      <c r="G3678" s="25">
        <f t="shared" si="685"/>
        <v>1.0577990092660576</v>
      </c>
      <c r="H3678" s="25">
        <f t="shared" si="692"/>
        <v>0.99908176007043725</v>
      </c>
      <c r="I3678" s="4">
        <f t="shared" si="686"/>
        <v>56960.303224821029</v>
      </c>
      <c r="J3678" s="25">
        <f t="shared" si="693"/>
        <v>54013.639124845424</v>
      </c>
      <c r="K3678" s="15">
        <f t="shared" si="687"/>
        <v>53964.041644659999</v>
      </c>
      <c r="L3678" s="36">
        <f t="shared" si="688"/>
        <v>2943.9583553400007</v>
      </c>
      <c r="M3678" s="36">
        <f t="shared" si="689"/>
        <v>2943.9583553400007</v>
      </c>
      <c r="N3678" s="36">
        <f t="shared" si="690"/>
        <v>5.1731889283404803E-2</v>
      </c>
      <c r="O3678" s="36">
        <f t="shared" si="691"/>
        <v>8666890.7979762014</v>
      </c>
      <c r="P3678" s="35">
        <f t="shared" si="694"/>
        <v>8666890.7979762014</v>
      </c>
    </row>
    <row r="3679" spans="1:16" ht="17" x14ac:dyDescent="0.4">
      <c r="A3679" s="1">
        <v>3678</v>
      </c>
      <c r="B3679" s="21">
        <v>43491</v>
      </c>
      <c r="C3679" s="43">
        <v>2</v>
      </c>
      <c r="D3679" s="24">
        <v>57270</v>
      </c>
      <c r="E3679" s="25">
        <f t="shared" si="695"/>
        <v>54029.75</v>
      </c>
      <c r="F3679" s="25">
        <f t="shared" si="696"/>
        <v>54757.625</v>
      </c>
      <c r="G3679" s="25">
        <f t="shared" si="685"/>
        <v>1.0458817379314753</v>
      </c>
      <c r="H3679" s="25">
        <f t="shared" si="692"/>
        <v>0.99903006100488578</v>
      </c>
      <c r="I3679" s="4">
        <f t="shared" si="686"/>
        <v>57325.602337125187</v>
      </c>
      <c r="J3679" s="25">
        <f t="shared" si="693"/>
        <v>54014.179790908267</v>
      </c>
      <c r="K3679" s="15">
        <f t="shared" si="687"/>
        <v>53961.789331639957</v>
      </c>
      <c r="L3679" s="36">
        <f t="shared" si="688"/>
        <v>3308.2106683600432</v>
      </c>
      <c r="M3679" s="36">
        <f t="shared" si="689"/>
        <v>3308.2106683600432</v>
      </c>
      <c r="N3679" s="36">
        <f t="shared" si="690"/>
        <v>5.7765159217042839E-2</v>
      </c>
      <c r="O3679" s="36">
        <f t="shared" si="691"/>
        <v>10944257.826251203</v>
      </c>
      <c r="P3679" s="35">
        <f t="shared" si="694"/>
        <v>10944257.826251203</v>
      </c>
    </row>
    <row r="3680" spans="1:16" ht="17" x14ac:dyDescent="0.4">
      <c r="A3680" s="1">
        <v>3679</v>
      </c>
      <c r="B3680" s="21">
        <v>43492</v>
      </c>
      <c r="C3680" s="43">
        <v>3</v>
      </c>
      <c r="D3680" s="24">
        <v>56982</v>
      </c>
      <c r="E3680" s="25">
        <f t="shared" si="695"/>
        <v>55485.5</v>
      </c>
      <c r="F3680" s="25">
        <f t="shared" si="696"/>
        <v>54233.75</v>
      </c>
      <c r="G3680" s="25">
        <f t="shared" si="685"/>
        <v>1.0506741650724871</v>
      </c>
      <c r="H3680" s="25">
        <f t="shared" si="692"/>
        <v>1.0006656594296783</v>
      </c>
      <c r="I3680" s="4">
        <f t="shared" si="686"/>
        <v>56944.094626447411</v>
      </c>
      <c r="J3680" s="25">
        <f t="shared" si="693"/>
        <v>54014.72045697111</v>
      </c>
      <c r="K3680" s="15">
        <f t="shared" si="687"/>
        <v>54050.675864984732</v>
      </c>
      <c r="L3680" s="36">
        <f t="shared" si="688"/>
        <v>2931.3241350152675</v>
      </c>
      <c r="M3680" s="36">
        <f t="shared" si="689"/>
        <v>2931.3241350152675</v>
      </c>
      <c r="N3680" s="36">
        <f t="shared" si="690"/>
        <v>5.1442984363751144E-2</v>
      </c>
      <c r="O3680" s="36">
        <f t="shared" si="691"/>
        <v>8592661.1845230069</v>
      </c>
      <c r="P3680" s="35">
        <f t="shared" si="694"/>
        <v>8592661.1845230069</v>
      </c>
    </row>
    <row r="3681" spans="1:16" ht="17" x14ac:dyDescent="0.4">
      <c r="A3681" s="1">
        <v>3680</v>
      </c>
      <c r="B3681" s="21">
        <v>43493</v>
      </c>
      <c r="C3681" s="43">
        <v>4</v>
      </c>
      <c r="D3681" s="24">
        <v>50782</v>
      </c>
      <c r="E3681" s="25">
        <f t="shared" si="695"/>
        <v>52982</v>
      </c>
      <c r="F3681" s="25">
        <f t="shared" si="696"/>
        <v>52903.75</v>
      </c>
      <c r="G3681" s="25">
        <f t="shared" si="685"/>
        <v>0.95989414739030787</v>
      </c>
      <c r="H3681" s="25">
        <f t="shared" si="692"/>
        <v>1.0012225194949984</v>
      </c>
      <c r="I3681" s="4">
        <f t="shared" si="686"/>
        <v>50719.993818770352</v>
      </c>
      <c r="J3681" s="25">
        <f t="shared" si="693"/>
        <v>54015.261123033961</v>
      </c>
      <c r="K3681" s="15">
        <f t="shared" si="687"/>
        <v>54081.295832784301</v>
      </c>
      <c r="L3681" s="36">
        <f t="shared" si="688"/>
        <v>-3299.2958327843007</v>
      </c>
      <c r="M3681" s="36">
        <f t="shared" si="689"/>
        <v>3299.2958327843007</v>
      </c>
      <c r="N3681" s="36">
        <f t="shared" si="690"/>
        <v>6.4969789153327961E-2</v>
      </c>
      <c r="O3681" s="36">
        <f t="shared" si="691"/>
        <v>10885352.992227852</v>
      </c>
      <c r="P3681" s="35">
        <f t="shared" si="694"/>
        <v>10885352.992227852</v>
      </c>
    </row>
    <row r="3682" spans="1:16" ht="17" x14ac:dyDescent="0.4">
      <c r="A3682" s="1">
        <v>3681</v>
      </c>
      <c r="B3682" s="21">
        <v>43494</v>
      </c>
      <c r="C3682" s="43">
        <v>1</v>
      </c>
      <c r="D3682" s="24">
        <v>46894</v>
      </c>
      <c r="E3682" s="25">
        <f t="shared" si="695"/>
        <v>52825.5</v>
      </c>
      <c r="F3682" s="25">
        <f t="shared" si="696"/>
        <v>51557.75</v>
      </c>
      <c r="G3682" s="25">
        <f t="shared" si="685"/>
        <v>0.90954318215981111</v>
      </c>
      <c r="H3682" s="25">
        <f t="shared" si="692"/>
        <v>0.99908176007043725</v>
      </c>
      <c r="I3682" s="4">
        <f t="shared" si="686"/>
        <v>46937.099518956165</v>
      </c>
      <c r="J3682" s="25">
        <f t="shared" si="693"/>
        <v>54015.801789096804</v>
      </c>
      <c r="K3682" s="15">
        <f t="shared" si="687"/>
        <v>53966.202323066711</v>
      </c>
      <c r="L3682" s="36">
        <f t="shared" si="688"/>
        <v>-7072.202323066711</v>
      </c>
      <c r="M3682" s="36">
        <f t="shared" si="689"/>
        <v>7072.202323066711</v>
      </c>
      <c r="N3682" s="36">
        <f t="shared" si="690"/>
        <v>0.15081252021722846</v>
      </c>
      <c r="O3682" s="36">
        <f t="shared" si="691"/>
        <v>50016045.698390186</v>
      </c>
      <c r="P3682" s="35">
        <f t="shared" si="694"/>
        <v>50016045.698390186</v>
      </c>
    </row>
    <row r="3683" spans="1:16" ht="17" x14ac:dyDescent="0.4">
      <c r="A3683" s="1">
        <v>3682</v>
      </c>
      <c r="B3683" s="21">
        <v>43495</v>
      </c>
      <c r="C3683" s="43">
        <v>2</v>
      </c>
      <c r="D3683" s="24">
        <v>56644</v>
      </c>
      <c r="E3683" s="25">
        <f t="shared" si="695"/>
        <v>50290</v>
      </c>
      <c r="F3683" s="25">
        <f t="shared" si="696"/>
        <v>51716.125</v>
      </c>
      <c r="G3683" s="25">
        <f t="shared" si="685"/>
        <v>1.0952870115462054</v>
      </c>
      <c r="H3683" s="25">
        <f t="shared" si="692"/>
        <v>0.99903006100488578</v>
      </c>
      <c r="I3683" s="4">
        <f t="shared" si="686"/>
        <v>56698.994565813155</v>
      </c>
      <c r="J3683" s="25">
        <f t="shared" si="693"/>
        <v>54016.342455159647</v>
      </c>
      <c r="K3683" s="15">
        <f t="shared" si="687"/>
        <v>53963.949898238941</v>
      </c>
      <c r="L3683" s="36">
        <f t="shared" si="688"/>
        <v>2680.0501017610586</v>
      </c>
      <c r="M3683" s="36">
        <f t="shared" si="689"/>
        <v>2680.0501017610586</v>
      </c>
      <c r="N3683" s="36">
        <f t="shared" si="690"/>
        <v>4.7313927366730082E-2</v>
      </c>
      <c r="O3683" s="36">
        <f t="shared" si="691"/>
        <v>7182668.5479494603</v>
      </c>
      <c r="P3683" s="35">
        <f t="shared" si="694"/>
        <v>7182668.5479494603</v>
      </c>
    </row>
    <row r="3684" spans="1:16" ht="17" x14ac:dyDescent="0.4">
      <c r="A3684" s="1">
        <v>3683</v>
      </c>
      <c r="B3684" s="21">
        <v>43496</v>
      </c>
      <c r="C3684" s="43">
        <v>3</v>
      </c>
      <c r="D3684" s="24">
        <v>46840</v>
      </c>
      <c r="E3684" s="25">
        <f t="shared" si="695"/>
        <v>53142.25</v>
      </c>
      <c r="F3684" s="25">
        <f t="shared" si="696"/>
        <v>55268.125</v>
      </c>
      <c r="G3684" s="25">
        <f t="shared" si="685"/>
        <v>0.84750477784437228</v>
      </c>
      <c r="H3684" s="25">
        <f t="shared" si="692"/>
        <v>1.0006656594296783</v>
      </c>
      <c r="I3684" s="4">
        <f t="shared" si="686"/>
        <v>46808.841253427338</v>
      </c>
      <c r="J3684" s="25">
        <f t="shared" si="693"/>
        <v>54016.88312122249</v>
      </c>
      <c r="K3684" s="15">
        <f t="shared" si="687"/>
        <v>54052.839968833963</v>
      </c>
      <c r="L3684" s="36">
        <f t="shared" si="688"/>
        <v>-7212.8399688339632</v>
      </c>
      <c r="M3684" s="36">
        <f t="shared" si="689"/>
        <v>7212.8399688339632</v>
      </c>
      <c r="N3684" s="36">
        <f t="shared" si="690"/>
        <v>0.15398889771208291</v>
      </c>
      <c r="O3684" s="36">
        <f t="shared" si="691"/>
        <v>52025060.416008726</v>
      </c>
      <c r="P3684" s="35">
        <f t="shared" si="694"/>
        <v>52025060.416008726</v>
      </c>
    </row>
    <row r="3685" spans="1:16" ht="17" x14ac:dyDescent="0.4">
      <c r="A3685" s="1">
        <v>3684</v>
      </c>
      <c r="B3685" s="21">
        <v>43497</v>
      </c>
      <c r="C3685" s="43">
        <v>4</v>
      </c>
      <c r="D3685" s="24">
        <v>62191</v>
      </c>
      <c r="E3685" s="25">
        <f t="shared" si="695"/>
        <v>57394</v>
      </c>
      <c r="F3685" s="25">
        <f t="shared" si="696"/>
        <v>58373.25</v>
      </c>
      <c r="G3685" s="25">
        <f t="shared" si="685"/>
        <v>1.0654023889367132</v>
      </c>
      <c r="H3685" s="25">
        <f t="shared" si="692"/>
        <v>1.0012225194949984</v>
      </c>
      <c r="I3685" s="4">
        <f t="shared" si="686"/>
        <v>62115.063124397369</v>
      </c>
      <c r="J3685" s="25">
        <f t="shared" si="693"/>
        <v>54017.423787285334</v>
      </c>
      <c r="K3685" s="15">
        <f t="shared" si="687"/>
        <v>54083.46114093488</v>
      </c>
      <c r="L3685" s="36">
        <f t="shared" si="688"/>
        <v>8107.5388590651201</v>
      </c>
      <c r="M3685" s="36">
        <f t="shared" si="689"/>
        <v>8107.5388590651201</v>
      </c>
      <c r="N3685" s="36">
        <f t="shared" si="690"/>
        <v>0.13036514703196797</v>
      </c>
      <c r="O3685" s="36">
        <f t="shared" si="691"/>
        <v>65732186.351250947</v>
      </c>
      <c r="P3685" s="35">
        <f t="shared" si="694"/>
        <v>65732186.351250947</v>
      </c>
    </row>
    <row r="3686" spans="1:16" ht="17" x14ac:dyDescent="0.4">
      <c r="A3686" s="1">
        <v>3685</v>
      </c>
      <c r="B3686" s="21">
        <v>43498</v>
      </c>
      <c r="C3686" s="43">
        <v>1</v>
      </c>
      <c r="D3686" s="24">
        <v>63901</v>
      </c>
      <c r="E3686" s="25">
        <f t="shared" si="695"/>
        <v>59352.5</v>
      </c>
      <c r="F3686" s="25">
        <f t="shared" si="696"/>
        <v>60867.5</v>
      </c>
      <c r="G3686" s="25">
        <f t="shared" si="685"/>
        <v>1.0498377623526514</v>
      </c>
      <c r="H3686" s="25">
        <f t="shared" si="692"/>
        <v>0.99908176007043725</v>
      </c>
      <c r="I3686" s="4">
        <f t="shared" si="686"/>
        <v>63959.730378317436</v>
      </c>
      <c r="J3686" s="25">
        <f t="shared" si="693"/>
        <v>54017.964453348177</v>
      </c>
      <c r="K3686" s="15">
        <f t="shared" si="687"/>
        <v>53968.363001473408</v>
      </c>
      <c r="L3686" s="36">
        <f t="shared" si="688"/>
        <v>9932.6369985265919</v>
      </c>
      <c r="M3686" s="36">
        <f t="shared" si="689"/>
        <v>9932.6369985265919</v>
      </c>
      <c r="N3686" s="36">
        <f t="shared" si="690"/>
        <v>0.15543789609750383</v>
      </c>
      <c r="O3686" s="36">
        <f t="shared" si="691"/>
        <v>98657277.744499341</v>
      </c>
      <c r="P3686" s="35">
        <f t="shared" si="694"/>
        <v>98657277.744499341</v>
      </c>
    </row>
    <row r="3687" spans="1:16" ht="17" x14ac:dyDescent="0.4">
      <c r="A3687" s="1">
        <v>3686</v>
      </c>
      <c r="B3687" s="21">
        <v>43499</v>
      </c>
      <c r="C3687" s="43">
        <v>2</v>
      </c>
      <c r="D3687" s="24">
        <v>64478</v>
      </c>
      <c r="E3687" s="25">
        <f t="shared" si="695"/>
        <v>62382.5</v>
      </c>
      <c r="F3687" s="25">
        <f t="shared" si="696"/>
        <v>61485.125</v>
      </c>
      <c r="G3687" s="25">
        <f t="shared" si="685"/>
        <v>1.0486764075050672</v>
      </c>
      <c r="H3687" s="25">
        <f t="shared" si="692"/>
        <v>0.99903006100488578</v>
      </c>
      <c r="I3687" s="4">
        <f t="shared" si="686"/>
        <v>64540.600445139826</v>
      </c>
      <c r="J3687" s="25">
        <f t="shared" si="693"/>
        <v>54018.505119411027</v>
      </c>
      <c r="K3687" s="15">
        <f t="shared" si="687"/>
        <v>53966.110464837933</v>
      </c>
      <c r="L3687" s="36">
        <f t="shared" si="688"/>
        <v>10511.889535162067</v>
      </c>
      <c r="M3687" s="36">
        <f t="shared" si="689"/>
        <v>10511.889535162067</v>
      </c>
      <c r="N3687" s="36">
        <f t="shared" si="690"/>
        <v>0.16303063890260347</v>
      </c>
      <c r="O3687" s="36">
        <f t="shared" si="691"/>
        <v>110499821.59944977</v>
      </c>
      <c r="P3687" s="35">
        <f t="shared" si="694"/>
        <v>110499821.59944977</v>
      </c>
    </row>
    <row r="3688" spans="1:16" ht="17" x14ac:dyDescent="0.4">
      <c r="A3688" s="1">
        <v>3687</v>
      </c>
      <c r="B3688" s="21">
        <v>43500</v>
      </c>
      <c r="C3688" s="43">
        <v>3</v>
      </c>
      <c r="D3688" s="24">
        <v>58960</v>
      </c>
      <c r="E3688" s="25">
        <f t="shared" si="695"/>
        <v>60587.75</v>
      </c>
      <c r="F3688" s="25">
        <f t="shared" si="696"/>
        <v>60409.5</v>
      </c>
      <c r="G3688" s="25">
        <f t="shared" si="685"/>
        <v>0.97600542960958125</v>
      </c>
      <c r="H3688" s="25">
        <f t="shared" si="692"/>
        <v>1.0006656594296783</v>
      </c>
      <c r="I3688" s="4">
        <f t="shared" si="686"/>
        <v>58920.778827969174</v>
      </c>
      <c r="J3688" s="25">
        <f t="shared" si="693"/>
        <v>54019.045785473871</v>
      </c>
      <c r="K3688" s="15">
        <f t="shared" si="687"/>
        <v>54055.004072683194</v>
      </c>
      <c r="L3688" s="36">
        <f t="shared" si="688"/>
        <v>4904.995927316806</v>
      </c>
      <c r="M3688" s="36">
        <f t="shared" si="689"/>
        <v>4904.995927316806</v>
      </c>
      <c r="N3688" s="36">
        <f t="shared" si="690"/>
        <v>8.319192549723213E-2</v>
      </c>
      <c r="O3688" s="36">
        <f t="shared" si="691"/>
        <v>24058985.046994455</v>
      </c>
      <c r="P3688" s="35">
        <f t="shared" si="694"/>
        <v>24058985.046994455</v>
      </c>
    </row>
    <row r="3689" spans="1:16" ht="17" x14ac:dyDescent="0.4">
      <c r="A3689" s="1">
        <v>3688</v>
      </c>
      <c r="B3689" s="21">
        <v>43501</v>
      </c>
      <c r="C3689" s="43">
        <v>4</v>
      </c>
      <c r="D3689" s="24">
        <v>55012</v>
      </c>
      <c r="E3689" s="25">
        <f t="shared" si="695"/>
        <v>60231.25</v>
      </c>
      <c r="F3689" s="25">
        <f t="shared" si="696"/>
        <v>58465.875</v>
      </c>
      <c r="G3689" s="25">
        <f t="shared" si="685"/>
        <v>0.94092494125846915</v>
      </c>
      <c r="H3689" s="25">
        <f t="shared" si="692"/>
        <v>1.0012225194949984</v>
      </c>
      <c r="I3689" s="4">
        <f t="shared" si="686"/>
        <v>54944.828875550287</v>
      </c>
      <c r="J3689" s="25">
        <f t="shared" si="693"/>
        <v>54019.586451536714</v>
      </c>
      <c r="K3689" s="15">
        <f t="shared" si="687"/>
        <v>54085.626449085466</v>
      </c>
      <c r="L3689" s="36">
        <f t="shared" si="688"/>
        <v>926.37355091453355</v>
      </c>
      <c r="M3689" s="36">
        <f t="shared" si="689"/>
        <v>926.37355091453355</v>
      </c>
      <c r="N3689" s="36">
        <f t="shared" si="690"/>
        <v>1.68394814025037E-2</v>
      </c>
      <c r="O3689" s="36">
        <f t="shared" si="691"/>
        <v>858167.95583400188</v>
      </c>
      <c r="P3689" s="35">
        <f t="shared" si="694"/>
        <v>858167.95583400188</v>
      </c>
    </row>
    <row r="3690" spans="1:16" ht="17" x14ac:dyDescent="0.4">
      <c r="A3690" s="1">
        <v>3689</v>
      </c>
      <c r="B3690" s="21">
        <v>43502</v>
      </c>
      <c r="C3690" s="43">
        <v>1</v>
      </c>
      <c r="D3690" s="24">
        <v>62475</v>
      </c>
      <c r="E3690" s="25">
        <f t="shared" si="695"/>
        <v>56700.5</v>
      </c>
      <c r="F3690" s="25">
        <f t="shared" si="696"/>
        <v>57448.5</v>
      </c>
      <c r="G3690" s="25">
        <f t="shared" si="685"/>
        <v>1.0874957570693751</v>
      </c>
      <c r="H3690" s="25">
        <f t="shared" si="692"/>
        <v>0.99908176007043725</v>
      </c>
      <c r="I3690" s="4">
        <f t="shared" si="686"/>
        <v>62532.419764720144</v>
      </c>
      <c r="J3690" s="25">
        <f t="shared" si="693"/>
        <v>54020.127117599557</v>
      </c>
      <c r="K3690" s="15">
        <f t="shared" si="687"/>
        <v>53970.52367988012</v>
      </c>
      <c r="L3690" s="36">
        <f t="shared" si="688"/>
        <v>8504.4763201198803</v>
      </c>
      <c r="M3690" s="36">
        <f t="shared" si="689"/>
        <v>8504.4763201198803</v>
      </c>
      <c r="N3690" s="36">
        <f t="shared" si="690"/>
        <v>0.1361260715505383</v>
      </c>
      <c r="O3690" s="36">
        <f t="shared" si="691"/>
        <v>72326117.479479775</v>
      </c>
      <c r="P3690" s="35">
        <f t="shared" si="694"/>
        <v>72326117.479479775</v>
      </c>
    </row>
    <row r="3691" spans="1:16" ht="17" x14ac:dyDescent="0.4">
      <c r="A3691" s="1">
        <v>3690</v>
      </c>
      <c r="B3691" s="21">
        <v>43503</v>
      </c>
      <c r="C3691" s="43">
        <v>2</v>
      </c>
      <c r="D3691" s="24">
        <v>50355</v>
      </c>
      <c r="E3691" s="25">
        <f t="shared" si="695"/>
        <v>58196.5</v>
      </c>
      <c r="F3691" s="25">
        <f t="shared" si="696"/>
        <v>59493.375</v>
      </c>
      <c r="G3691" s="25">
        <f t="shared" si="685"/>
        <v>0.8463967626647505</v>
      </c>
      <c r="H3691" s="25">
        <f t="shared" si="692"/>
        <v>0.99903006100488578</v>
      </c>
      <c r="I3691" s="4">
        <f t="shared" si="686"/>
        <v>50403.888697152768</v>
      </c>
      <c r="J3691" s="25">
        <f t="shared" si="693"/>
        <v>54020.6677836624</v>
      </c>
      <c r="K3691" s="15">
        <f t="shared" si="687"/>
        <v>53968.271031436918</v>
      </c>
      <c r="L3691" s="36">
        <f t="shared" si="688"/>
        <v>-3613.2710314369178</v>
      </c>
      <c r="M3691" s="36">
        <f t="shared" si="689"/>
        <v>3613.2710314369178</v>
      </c>
      <c r="N3691" s="36">
        <f t="shared" si="690"/>
        <v>7.175595335988319E-2</v>
      </c>
      <c r="O3691" s="36">
        <f t="shared" si="691"/>
        <v>13055727.546621209</v>
      </c>
      <c r="P3691" s="35">
        <f t="shared" si="694"/>
        <v>13055727.546621209</v>
      </c>
    </row>
    <row r="3692" spans="1:16" ht="17" x14ac:dyDescent="0.4">
      <c r="A3692" s="1">
        <v>3691</v>
      </c>
      <c r="B3692" s="21">
        <v>43504</v>
      </c>
      <c r="C3692" s="43">
        <v>3</v>
      </c>
      <c r="D3692" s="24">
        <v>64944</v>
      </c>
      <c r="E3692" s="25">
        <f t="shared" si="695"/>
        <v>60790.25</v>
      </c>
      <c r="F3692" s="25">
        <f t="shared" si="696"/>
        <v>60998.25</v>
      </c>
      <c r="G3692" s="25">
        <f t="shared" si="685"/>
        <v>1.0646862819834995</v>
      </c>
      <c r="H3692" s="25">
        <f t="shared" si="692"/>
        <v>1.0006656594296783</v>
      </c>
      <c r="I3692" s="4">
        <f t="shared" si="686"/>
        <v>64900.798171703354</v>
      </c>
      <c r="J3692" s="25">
        <f t="shared" si="693"/>
        <v>54021.208449725251</v>
      </c>
      <c r="K3692" s="15">
        <f t="shared" si="687"/>
        <v>54057.168176532432</v>
      </c>
      <c r="L3692" s="36">
        <f t="shared" si="688"/>
        <v>10886.831823467568</v>
      </c>
      <c r="M3692" s="36">
        <f t="shared" si="689"/>
        <v>10886.831823467568</v>
      </c>
      <c r="N3692" s="36">
        <f t="shared" si="690"/>
        <v>0.167634143623238</v>
      </c>
      <c r="O3692" s="36">
        <f t="shared" si="691"/>
        <v>118523107.15246618</v>
      </c>
      <c r="P3692" s="35">
        <f t="shared" si="694"/>
        <v>118523107.15246618</v>
      </c>
    </row>
    <row r="3693" spans="1:16" ht="17" x14ac:dyDescent="0.4">
      <c r="A3693" s="1">
        <v>3692</v>
      </c>
      <c r="B3693" s="21">
        <v>43505</v>
      </c>
      <c r="C3693" s="43">
        <v>4</v>
      </c>
      <c r="D3693" s="24">
        <v>65387</v>
      </c>
      <c r="E3693" s="25">
        <f t="shared" si="695"/>
        <v>61206.25</v>
      </c>
      <c r="F3693" s="25">
        <f t="shared" si="696"/>
        <v>62028.125</v>
      </c>
      <c r="G3693" s="25">
        <f t="shared" ref="G3693:G3756" si="697">D3693/F3693</f>
        <v>1.0541508388331906</v>
      </c>
      <c r="H3693" s="25">
        <f t="shared" si="692"/>
        <v>1.0012225194949984</v>
      </c>
      <c r="I3693" s="4">
        <f t="shared" ref="I3693:I3756" si="698">D3693/H3693</f>
        <v>65307.160722853318</v>
      </c>
      <c r="J3693" s="25">
        <f t="shared" si="693"/>
        <v>54021.749115788094</v>
      </c>
      <c r="K3693" s="15">
        <f t="shared" ref="K3693:K3756" si="699">H3693*J3693</f>
        <v>54087.79175723606</v>
      </c>
      <c r="L3693" s="36">
        <f t="shared" ref="L3693:L3756" si="700">D3693-K3693</f>
        <v>11299.20824276394</v>
      </c>
      <c r="M3693" s="36">
        <f t="shared" ref="M3693:M3756" si="701">ABS(L3693)</f>
        <v>11299.20824276394</v>
      </c>
      <c r="N3693" s="36">
        <f t="shared" ref="N3693:N3756" si="702">M3693/D3693</f>
        <v>0.17280511787914937</v>
      </c>
      <c r="O3693" s="36">
        <f t="shared" ref="O3693:O3756" si="703">L3693^2</f>
        <v>127672106.91334456</v>
      </c>
      <c r="P3693" s="35">
        <f t="shared" si="694"/>
        <v>127672106.91334456</v>
      </c>
    </row>
    <row r="3694" spans="1:16" ht="17" x14ac:dyDescent="0.4">
      <c r="A3694" s="1">
        <v>3693</v>
      </c>
      <c r="B3694" s="21">
        <v>43506</v>
      </c>
      <c r="C3694" s="43">
        <v>1</v>
      </c>
      <c r="D3694" s="24">
        <v>64139</v>
      </c>
      <c r="E3694" s="25">
        <f t="shared" si="695"/>
        <v>62850</v>
      </c>
      <c r="F3694" s="25">
        <f t="shared" si="696"/>
        <v>61443.25</v>
      </c>
      <c r="G3694" s="25">
        <f t="shared" si="697"/>
        <v>1.043873818523597</v>
      </c>
      <c r="H3694" s="25">
        <f t="shared" si="692"/>
        <v>0.99908176007043725</v>
      </c>
      <c r="I3694" s="4">
        <f t="shared" si="698"/>
        <v>64197.949120278274</v>
      </c>
      <c r="J3694" s="25">
        <f t="shared" si="693"/>
        <v>54022.289781850937</v>
      </c>
      <c r="K3694" s="15">
        <f t="shared" si="699"/>
        <v>53972.684358286831</v>
      </c>
      <c r="L3694" s="36">
        <f t="shared" si="700"/>
        <v>10166.315641713169</v>
      </c>
      <c r="M3694" s="36">
        <f t="shared" si="701"/>
        <v>10166.315641713169</v>
      </c>
      <c r="N3694" s="36">
        <f t="shared" si="702"/>
        <v>0.15850443009266077</v>
      </c>
      <c r="O3694" s="36">
        <f t="shared" si="703"/>
        <v>103353973.72694184</v>
      </c>
      <c r="P3694" s="35">
        <f t="shared" si="694"/>
        <v>103353973.72694184</v>
      </c>
    </row>
    <row r="3695" spans="1:16" ht="17" x14ac:dyDescent="0.4">
      <c r="A3695" s="1">
        <v>3694</v>
      </c>
      <c r="B3695" s="21">
        <v>43507</v>
      </c>
      <c r="C3695" s="43">
        <v>2</v>
      </c>
      <c r="D3695" s="24">
        <v>56930</v>
      </c>
      <c r="E3695" s="25">
        <f t="shared" si="695"/>
        <v>60036.5</v>
      </c>
      <c r="F3695" s="25">
        <f t="shared" si="696"/>
        <v>59940.125</v>
      </c>
      <c r="G3695" s="25">
        <f t="shared" si="697"/>
        <v>0.94978113575839218</v>
      </c>
      <c r="H3695" s="25">
        <f t="shared" si="692"/>
        <v>0.99903006100488578</v>
      </c>
      <c r="I3695" s="4">
        <f t="shared" si="698"/>
        <v>56985.272237690537</v>
      </c>
      <c r="J3695" s="25">
        <f t="shared" si="693"/>
        <v>54022.830447913781</v>
      </c>
      <c r="K3695" s="15">
        <f t="shared" si="699"/>
        <v>53970.431598035902</v>
      </c>
      <c r="L3695" s="36">
        <f t="shared" si="700"/>
        <v>2959.5684019640976</v>
      </c>
      <c r="M3695" s="36">
        <f t="shared" si="701"/>
        <v>2959.5684019640976</v>
      </c>
      <c r="N3695" s="36">
        <f t="shared" si="702"/>
        <v>5.1986095239137498E-2</v>
      </c>
      <c r="O3695" s="36">
        <f t="shared" si="703"/>
        <v>8759045.1259043217</v>
      </c>
      <c r="P3695" s="35">
        <f t="shared" si="694"/>
        <v>8759045.1259043217</v>
      </c>
    </row>
    <row r="3696" spans="1:16" ht="17" x14ac:dyDescent="0.4">
      <c r="A3696" s="1">
        <v>3695</v>
      </c>
      <c r="B3696" s="21">
        <v>43508</v>
      </c>
      <c r="C3696" s="43">
        <v>3</v>
      </c>
      <c r="D3696" s="24">
        <v>53690</v>
      </c>
      <c r="E3696" s="25">
        <f t="shared" si="695"/>
        <v>59843.75</v>
      </c>
      <c r="F3696" s="25">
        <f t="shared" si="696"/>
        <v>58330.5</v>
      </c>
      <c r="G3696" s="25">
        <f t="shared" si="697"/>
        <v>0.92044470731435524</v>
      </c>
      <c r="H3696" s="25">
        <f t="shared" si="692"/>
        <v>1.0006656594296783</v>
      </c>
      <c r="I3696" s="4">
        <f t="shared" si="698"/>
        <v>53654.284519566907</v>
      </c>
      <c r="J3696" s="25">
        <f t="shared" si="693"/>
        <v>54023.371113976624</v>
      </c>
      <c r="K3696" s="15">
        <f t="shared" si="699"/>
        <v>54059.332280381655</v>
      </c>
      <c r="L3696" s="36">
        <f t="shared" si="700"/>
        <v>-369.33228038165544</v>
      </c>
      <c r="M3696" s="36">
        <f t="shared" si="701"/>
        <v>369.33228038165544</v>
      </c>
      <c r="N3696" s="36">
        <f t="shared" si="702"/>
        <v>6.8789770978144055E-3</v>
      </c>
      <c r="O3696" s="36">
        <f t="shared" si="703"/>
        <v>136406.33333191375</v>
      </c>
      <c r="P3696" s="35">
        <f t="shared" si="694"/>
        <v>136406.33333191375</v>
      </c>
    </row>
    <row r="3697" spans="1:16" ht="17" x14ac:dyDescent="0.4">
      <c r="A3697" s="1">
        <v>3696</v>
      </c>
      <c r="B3697" s="21">
        <v>43509</v>
      </c>
      <c r="C3697" s="43">
        <v>4</v>
      </c>
      <c r="D3697" s="24">
        <v>64616</v>
      </c>
      <c r="E3697" s="25">
        <f t="shared" si="695"/>
        <v>56817.25</v>
      </c>
      <c r="F3697" s="25">
        <f t="shared" si="696"/>
        <v>57652.5</v>
      </c>
      <c r="G3697" s="25">
        <f t="shared" si="697"/>
        <v>1.1207840076319326</v>
      </c>
      <c r="H3697" s="25">
        <f t="shared" si="692"/>
        <v>1.0012225194949984</v>
      </c>
      <c r="I3697" s="4">
        <f t="shared" si="698"/>
        <v>64537.102134489884</v>
      </c>
      <c r="J3697" s="25">
        <f t="shared" si="693"/>
        <v>54023.911780039467</v>
      </c>
      <c r="K3697" s="15">
        <f t="shared" si="699"/>
        <v>54089.957065386639</v>
      </c>
      <c r="L3697" s="36">
        <f t="shared" si="700"/>
        <v>10526.042934613361</v>
      </c>
      <c r="M3697" s="36">
        <f t="shared" si="701"/>
        <v>10526.042934613361</v>
      </c>
      <c r="N3697" s="36">
        <f t="shared" si="702"/>
        <v>0.1629014939738356</v>
      </c>
      <c r="O3697" s="36">
        <f t="shared" si="703"/>
        <v>110797579.86132385</v>
      </c>
      <c r="P3697" s="35">
        <f t="shared" si="694"/>
        <v>110797579.86132385</v>
      </c>
    </row>
    <row r="3698" spans="1:16" ht="17" x14ac:dyDescent="0.4">
      <c r="A3698" s="1">
        <v>3697</v>
      </c>
      <c r="B3698" s="21">
        <v>43510</v>
      </c>
      <c r="C3698" s="43">
        <v>1</v>
      </c>
      <c r="D3698" s="24">
        <v>52033</v>
      </c>
      <c r="E3698" s="25">
        <f t="shared" si="695"/>
        <v>58487.75</v>
      </c>
      <c r="F3698" s="25">
        <f t="shared" si="696"/>
        <v>59632.75</v>
      </c>
      <c r="G3698" s="25">
        <f t="shared" si="697"/>
        <v>0.87255744536349578</v>
      </c>
      <c r="H3698" s="25">
        <f t="shared" si="692"/>
        <v>0.99908176007043725</v>
      </c>
      <c r="I3698" s="4">
        <f t="shared" si="698"/>
        <v>52080.822690959314</v>
      </c>
      <c r="J3698" s="25">
        <f t="shared" si="693"/>
        <v>54024.452446102317</v>
      </c>
      <c r="K3698" s="15">
        <f t="shared" si="699"/>
        <v>53974.845036693543</v>
      </c>
      <c r="L3698" s="36">
        <f t="shared" si="700"/>
        <v>-1941.8450366935431</v>
      </c>
      <c r="M3698" s="36">
        <f t="shared" si="701"/>
        <v>1941.8450366935431</v>
      </c>
      <c r="N3698" s="36">
        <f t="shared" si="702"/>
        <v>3.73194902599032E-2</v>
      </c>
      <c r="O3698" s="36">
        <f t="shared" si="703"/>
        <v>3770762.1465313477</v>
      </c>
      <c r="P3698" s="35">
        <f t="shared" si="694"/>
        <v>3770762.1465313477</v>
      </c>
    </row>
    <row r="3699" spans="1:16" ht="17" x14ac:dyDescent="0.4">
      <c r="A3699" s="1">
        <v>3698</v>
      </c>
      <c r="B3699" s="21">
        <v>43511</v>
      </c>
      <c r="C3699" s="43">
        <v>2</v>
      </c>
      <c r="D3699" s="24">
        <v>63612</v>
      </c>
      <c r="E3699" s="25">
        <f t="shared" si="695"/>
        <v>60777.75</v>
      </c>
      <c r="F3699" s="25">
        <f t="shared" si="696"/>
        <v>60415.75</v>
      </c>
      <c r="G3699" s="25">
        <f t="shared" si="697"/>
        <v>1.0529042509610491</v>
      </c>
      <c r="H3699" s="25">
        <f t="shared" si="692"/>
        <v>0.99903006100488578</v>
      </c>
      <c r="I3699" s="4">
        <f t="shared" si="698"/>
        <v>63673.759662462151</v>
      </c>
      <c r="J3699" s="25">
        <f t="shared" si="693"/>
        <v>54024.993112165161</v>
      </c>
      <c r="K3699" s="15">
        <f t="shared" si="699"/>
        <v>53972.592164634894</v>
      </c>
      <c r="L3699" s="36">
        <f t="shared" si="700"/>
        <v>9639.4078353651057</v>
      </c>
      <c r="M3699" s="36">
        <f t="shared" si="701"/>
        <v>9639.4078353651057</v>
      </c>
      <c r="N3699" s="36">
        <f t="shared" si="702"/>
        <v>0.1515344248784051</v>
      </c>
      <c r="O3699" s="36">
        <f t="shared" si="703"/>
        <v>92918183.416498199</v>
      </c>
      <c r="P3699" s="35">
        <f t="shared" si="694"/>
        <v>92918183.416498199</v>
      </c>
    </row>
    <row r="3700" spans="1:16" ht="17" x14ac:dyDescent="0.4">
      <c r="A3700" s="1">
        <v>3699</v>
      </c>
      <c r="B3700" s="21">
        <v>43512</v>
      </c>
      <c r="C3700" s="43">
        <v>3</v>
      </c>
      <c r="D3700" s="24">
        <v>62850</v>
      </c>
      <c r="E3700" s="25">
        <f t="shared" si="695"/>
        <v>60053.75</v>
      </c>
      <c r="F3700" s="25">
        <f t="shared" si="696"/>
        <v>60430.125</v>
      </c>
      <c r="G3700" s="25">
        <f t="shared" si="697"/>
        <v>1.0400441832612459</v>
      </c>
      <c r="H3700" s="25">
        <f t="shared" si="692"/>
        <v>1.0006656594296783</v>
      </c>
      <c r="I3700" s="4">
        <f t="shared" si="698"/>
        <v>62808.191135309738</v>
      </c>
      <c r="J3700" s="25">
        <f t="shared" si="693"/>
        <v>54025.533778228004</v>
      </c>
      <c r="K3700" s="15">
        <f t="shared" si="699"/>
        <v>54061.496384230886</v>
      </c>
      <c r="L3700" s="36">
        <f t="shared" si="700"/>
        <v>8788.5036157691138</v>
      </c>
      <c r="M3700" s="36">
        <f t="shared" si="701"/>
        <v>8788.5036157691138</v>
      </c>
      <c r="N3700" s="36">
        <f t="shared" si="702"/>
        <v>0.13983299309099625</v>
      </c>
      <c r="O3700" s="36">
        <f t="shared" si="703"/>
        <v>77237795.804386795</v>
      </c>
      <c r="P3700" s="35">
        <f t="shared" si="694"/>
        <v>77237795.804386795</v>
      </c>
    </row>
    <row r="3701" spans="1:16" ht="17" x14ac:dyDescent="0.4">
      <c r="A3701" s="1">
        <v>3700</v>
      </c>
      <c r="B3701" s="21">
        <v>43513</v>
      </c>
      <c r="C3701" s="43">
        <v>4</v>
      </c>
      <c r="D3701" s="24">
        <v>61720</v>
      </c>
      <c r="E3701" s="25">
        <f t="shared" si="695"/>
        <v>60806.5</v>
      </c>
      <c r="F3701" s="25">
        <f t="shared" si="696"/>
        <v>59123.375</v>
      </c>
      <c r="G3701" s="25">
        <f t="shared" si="697"/>
        <v>1.0439187546380768</v>
      </c>
      <c r="H3701" s="25">
        <f t="shared" si="692"/>
        <v>1.0012225194949984</v>
      </c>
      <c r="I3701" s="4">
        <f t="shared" si="698"/>
        <v>61644.638228004143</v>
      </c>
      <c r="J3701" s="25">
        <f t="shared" si="693"/>
        <v>54026.074444290847</v>
      </c>
      <c r="K3701" s="15">
        <f t="shared" si="699"/>
        <v>54092.122373537226</v>
      </c>
      <c r="L3701" s="36">
        <f t="shared" si="700"/>
        <v>7627.8776264627741</v>
      </c>
      <c r="M3701" s="36">
        <f t="shared" si="701"/>
        <v>7627.8776264627741</v>
      </c>
      <c r="N3701" s="36">
        <f t="shared" si="702"/>
        <v>0.12358842557457508</v>
      </c>
      <c r="O3701" s="36">
        <f t="shared" si="703"/>
        <v>58184517.084291361</v>
      </c>
      <c r="P3701" s="35">
        <f t="shared" si="694"/>
        <v>58184517.084291361</v>
      </c>
    </row>
    <row r="3702" spans="1:16" ht="17" x14ac:dyDescent="0.4">
      <c r="A3702" s="1">
        <v>3701</v>
      </c>
      <c r="B3702" s="21">
        <v>43514</v>
      </c>
      <c r="C3702" s="43">
        <v>1</v>
      </c>
      <c r="D3702" s="24">
        <v>55044</v>
      </c>
      <c r="E3702" s="25">
        <f t="shared" si="695"/>
        <v>57440.25</v>
      </c>
      <c r="F3702" s="25">
        <f t="shared" si="696"/>
        <v>57014.875</v>
      </c>
      <c r="G3702" s="25">
        <f t="shared" si="697"/>
        <v>0.96543226657955494</v>
      </c>
      <c r="H3702" s="25">
        <f t="shared" si="692"/>
        <v>0.99908176007043725</v>
      </c>
      <c r="I3702" s="4">
        <f t="shared" si="698"/>
        <v>55094.590052489089</v>
      </c>
      <c r="J3702" s="25">
        <f t="shared" si="693"/>
        <v>54026.61511035369</v>
      </c>
      <c r="K3702" s="15">
        <f t="shared" si="699"/>
        <v>53977.005715100247</v>
      </c>
      <c r="L3702" s="36">
        <f t="shared" si="700"/>
        <v>1066.9942848997525</v>
      </c>
      <c r="M3702" s="36">
        <f t="shared" si="701"/>
        <v>1066.9942848997525</v>
      </c>
      <c r="N3702" s="36">
        <f t="shared" si="702"/>
        <v>1.9384388578223829E-2</v>
      </c>
      <c r="O3702" s="36">
        <f t="shared" si="703"/>
        <v>1138476.8040087342</v>
      </c>
      <c r="P3702" s="35">
        <f t="shared" si="694"/>
        <v>1138476.8040087342</v>
      </c>
    </row>
    <row r="3703" spans="1:16" ht="17" x14ac:dyDescent="0.4">
      <c r="A3703" s="1">
        <v>3702</v>
      </c>
      <c r="B3703" s="21">
        <v>43515</v>
      </c>
      <c r="C3703" s="43">
        <v>2</v>
      </c>
      <c r="D3703" s="24">
        <v>50147</v>
      </c>
      <c r="E3703" s="25">
        <f t="shared" si="695"/>
        <v>56589.5</v>
      </c>
      <c r="F3703" s="25">
        <f t="shared" si="696"/>
        <v>54945.25</v>
      </c>
      <c r="G3703" s="25">
        <f t="shared" si="697"/>
        <v>0.912672160013832</v>
      </c>
      <c r="H3703" s="25">
        <f t="shared" si="692"/>
        <v>0.99903006100488578</v>
      </c>
      <c r="I3703" s="4">
        <f t="shared" si="698"/>
        <v>50195.68675396921</v>
      </c>
      <c r="J3703" s="25">
        <f t="shared" si="693"/>
        <v>54027.155776416534</v>
      </c>
      <c r="K3703" s="15">
        <f t="shared" si="699"/>
        <v>53974.752731233879</v>
      </c>
      <c r="L3703" s="36">
        <f t="shared" si="700"/>
        <v>-3827.7527312338789</v>
      </c>
      <c r="M3703" s="36">
        <f t="shared" si="701"/>
        <v>3827.7527312338789</v>
      </c>
      <c r="N3703" s="36">
        <f t="shared" si="702"/>
        <v>7.6330642535622842E-2</v>
      </c>
      <c r="O3703" s="36">
        <f t="shared" si="703"/>
        <v>14651690.971468419</v>
      </c>
      <c r="P3703" s="35">
        <f t="shared" si="694"/>
        <v>14651690.971468419</v>
      </c>
    </row>
    <row r="3704" spans="1:16" ht="17" x14ac:dyDescent="0.4">
      <c r="A3704" s="1">
        <v>3703</v>
      </c>
      <c r="B3704" s="21">
        <v>43516</v>
      </c>
      <c r="C3704" s="43">
        <v>3</v>
      </c>
      <c r="D3704" s="24">
        <v>59447</v>
      </c>
      <c r="E3704" s="25">
        <f t="shared" si="695"/>
        <v>53301</v>
      </c>
      <c r="F3704" s="25">
        <f t="shared" si="696"/>
        <v>54047.375</v>
      </c>
      <c r="G3704" s="25">
        <f t="shared" si="697"/>
        <v>1.0999054070618601</v>
      </c>
      <c r="H3704" s="25">
        <f t="shared" si="692"/>
        <v>1.0006656594296783</v>
      </c>
      <c r="I3704" s="4">
        <f t="shared" si="698"/>
        <v>59407.454867474276</v>
      </c>
      <c r="J3704" s="25">
        <f t="shared" si="693"/>
        <v>54027.696442479384</v>
      </c>
      <c r="K3704" s="15">
        <f t="shared" si="699"/>
        <v>54063.660488080117</v>
      </c>
      <c r="L3704" s="36">
        <f t="shared" si="700"/>
        <v>5383.3395119198831</v>
      </c>
      <c r="M3704" s="36">
        <f t="shared" si="701"/>
        <v>5383.3395119198831</v>
      </c>
      <c r="N3704" s="36">
        <f t="shared" si="702"/>
        <v>9.0556958499501794E-2</v>
      </c>
      <c r="O3704" s="36">
        <f t="shared" si="703"/>
        <v>28980344.300597806</v>
      </c>
      <c r="P3704" s="35">
        <f t="shared" si="694"/>
        <v>28980344.300597806</v>
      </c>
    </row>
    <row r="3705" spans="1:16" ht="17" x14ac:dyDescent="0.4">
      <c r="A3705" s="1">
        <v>3704</v>
      </c>
      <c r="B3705" s="21">
        <v>43517</v>
      </c>
      <c r="C3705" s="43">
        <v>4</v>
      </c>
      <c r="D3705" s="24">
        <v>48566</v>
      </c>
      <c r="E3705" s="25">
        <f t="shared" si="695"/>
        <v>54793.75</v>
      </c>
      <c r="F3705" s="25">
        <f t="shared" si="696"/>
        <v>56043.5</v>
      </c>
      <c r="G3705" s="25">
        <f t="shared" si="697"/>
        <v>0.86657685547833374</v>
      </c>
      <c r="H3705" s="25">
        <f t="shared" si="692"/>
        <v>1.0012225194949984</v>
      </c>
      <c r="I3705" s="4">
        <f t="shared" si="698"/>
        <v>48506.699614083751</v>
      </c>
      <c r="J3705" s="25">
        <f t="shared" si="693"/>
        <v>54028.237108542227</v>
      </c>
      <c r="K3705" s="15">
        <f t="shared" si="699"/>
        <v>54094.28768168782</v>
      </c>
      <c r="L3705" s="36">
        <f t="shared" si="700"/>
        <v>-5528.2876816878197</v>
      </c>
      <c r="M3705" s="36">
        <f t="shared" si="701"/>
        <v>5528.2876816878197</v>
      </c>
      <c r="N3705" s="36">
        <f t="shared" si="702"/>
        <v>0.11383040978643125</v>
      </c>
      <c r="O3705" s="36">
        <f t="shared" si="703"/>
        <v>30561964.69150129</v>
      </c>
      <c r="P3705" s="35">
        <f t="shared" si="694"/>
        <v>30561964.69150129</v>
      </c>
    </row>
    <row r="3706" spans="1:16" ht="17" x14ac:dyDescent="0.4">
      <c r="A3706" s="1">
        <v>3705</v>
      </c>
      <c r="B3706" s="21">
        <v>43518</v>
      </c>
      <c r="C3706" s="43">
        <v>1</v>
      </c>
      <c r="D3706" s="24">
        <v>61015</v>
      </c>
      <c r="E3706" s="25">
        <f t="shared" si="695"/>
        <v>57293.25</v>
      </c>
      <c r="F3706" s="25">
        <f t="shared" si="696"/>
        <v>57163.25</v>
      </c>
      <c r="G3706" s="25">
        <f t="shared" si="697"/>
        <v>1.0673815781992801</v>
      </c>
      <c r="H3706" s="25">
        <f t="shared" si="692"/>
        <v>0.99908176007043725</v>
      </c>
      <c r="I3706" s="4">
        <f t="shared" si="698"/>
        <v>61071.077902271303</v>
      </c>
      <c r="J3706" s="25">
        <f t="shared" si="693"/>
        <v>54028.777774605071</v>
      </c>
      <c r="K3706" s="15">
        <f t="shared" si="699"/>
        <v>53979.166393506959</v>
      </c>
      <c r="L3706" s="36">
        <f t="shared" si="700"/>
        <v>7035.8336064930409</v>
      </c>
      <c r="M3706" s="36">
        <f t="shared" si="701"/>
        <v>7035.8336064930409</v>
      </c>
      <c r="N3706" s="36">
        <f t="shared" si="702"/>
        <v>0.11531317883295977</v>
      </c>
      <c r="O3706" s="36">
        <f t="shared" si="703"/>
        <v>49502954.538256869</v>
      </c>
      <c r="P3706" s="35">
        <f t="shared" si="694"/>
        <v>49502954.538256869</v>
      </c>
    </row>
    <row r="3707" spans="1:16" ht="17" x14ac:dyDescent="0.4">
      <c r="A3707" s="1">
        <v>3706</v>
      </c>
      <c r="B3707" s="21">
        <v>43519</v>
      </c>
      <c r="C3707" s="43">
        <v>2</v>
      </c>
      <c r="D3707" s="24">
        <v>60145</v>
      </c>
      <c r="E3707" s="25">
        <f t="shared" si="695"/>
        <v>57033.25</v>
      </c>
      <c r="F3707" s="25">
        <f t="shared" si="696"/>
        <v>57464.75</v>
      </c>
      <c r="G3707" s="25">
        <f t="shared" si="697"/>
        <v>1.0466416368295346</v>
      </c>
      <c r="H3707" s="25">
        <f t="shared" si="692"/>
        <v>0.99903006100488578</v>
      </c>
      <c r="I3707" s="4">
        <f t="shared" si="698"/>
        <v>60203.393619109382</v>
      </c>
      <c r="J3707" s="25">
        <f t="shared" si="693"/>
        <v>54029.318440667914</v>
      </c>
      <c r="K3707" s="15">
        <f t="shared" si="699"/>
        <v>53976.913297832863</v>
      </c>
      <c r="L3707" s="36">
        <f t="shared" si="700"/>
        <v>6168.0867021671365</v>
      </c>
      <c r="M3707" s="36">
        <f t="shared" si="701"/>
        <v>6168.0867021671365</v>
      </c>
      <c r="N3707" s="36">
        <f t="shared" si="702"/>
        <v>0.10255360715216787</v>
      </c>
      <c r="O3707" s="36">
        <f t="shared" si="703"/>
        <v>38045293.565451063</v>
      </c>
      <c r="P3707" s="35">
        <f t="shared" si="694"/>
        <v>38045293.565451063</v>
      </c>
    </row>
    <row r="3708" spans="1:16" ht="17" x14ac:dyDescent="0.4">
      <c r="A3708" s="1">
        <v>3707</v>
      </c>
      <c r="B3708" s="21">
        <v>43520</v>
      </c>
      <c r="C3708" s="43">
        <v>3</v>
      </c>
      <c r="D3708" s="24">
        <v>58407</v>
      </c>
      <c r="E3708" s="25">
        <f t="shared" si="695"/>
        <v>57896.25</v>
      </c>
      <c r="F3708" s="25">
        <f t="shared" si="696"/>
        <v>56171.75</v>
      </c>
      <c r="G3708" s="25">
        <f t="shared" si="697"/>
        <v>1.0397931344492561</v>
      </c>
      <c r="H3708" s="25">
        <f t="shared" si="692"/>
        <v>1.0006656594296783</v>
      </c>
      <c r="I3708" s="4">
        <f t="shared" si="698"/>
        <v>58368.146692761118</v>
      </c>
      <c r="J3708" s="25">
        <f t="shared" si="693"/>
        <v>54029.859106730757</v>
      </c>
      <c r="K3708" s="15">
        <f t="shared" si="699"/>
        <v>54065.824591929348</v>
      </c>
      <c r="L3708" s="36">
        <f t="shared" si="700"/>
        <v>4341.1754080706523</v>
      </c>
      <c r="M3708" s="36">
        <f t="shared" si="701"/>
        <v>4341.1754080706523</v>
      </c>
      <c r="N3708" s="36">
        <f t="shared" si="702"/>
        <v>7.4326286370994102E-2</v>
      </c>
      <c r="O3708" s="36">
        <f t="shared" si="703"/>
        <v>18845803.923637394</v>
      </c>
      <c r="P3708" s="35">
        <f t="shared" si="694"/>
        <v>18845803.923637394</v>
      </c>
    </row>
    <row r="3709" spans="1:16" ht="17" x14ac:dyDescent="0.4">
      <c r="A3709" s="1">
        <v>3708</v>
      </c>
      <c r="B3709" s="21">
        <v>43521</v>
      </c>
      <c r="C3709" s="43">
        <v>4</v>
      </c>
      <c r="D3709" s="24">
        <v>52018</v>
      </c>
      <c r="E3709" s="25">
        <f t="shared" si="695"/>
        <v>54447.25</v>
      </c>
      <c r="F3709" s="25">
        <f t="shared" si="696"/>
        <v>53846.375</v>
      </c>
      <c r="G3709" s="25">
        <f t="shared" si="697"/>
        <v>0.96604460374537748</v>
      </c>
      <c r="H3709" s="25">
        <f t="shared" si="692"/>
        <v>1.0012225194949984</v>
      </c>
      <c r="I3709" s="4">
        <f t="shared" si="698"/>
        <v>51954.484629687613</v>
      </c>
      <c r="J3709" s="25">
        <f t="shared" si="693"/>
        <v>54030.399772793608</v>
      </c>
      <c r="K3709" s="15">
        <f t="shared" si="699"/>
        <v>54096.452989838406</v>
      </c>
      <c r="L3709" s="36">
        <f t="shared" si="700"/>
        <v>-2078.4529898384062</v>
      </c>
      <c r="M3709" s="36">
        <f t="shared" si="701"/>
        <v>2078.4529898384062</v>
      </c>
      <c r="N3709" s="36">
        <f t="shared" si="702"/>
        <v>3.9956418736560542E-2</v>
      </c>
      <c r="O3709" s="36">
        <f t="shared" si="703"/>
        <v>4319966.8309682095</v>
      </c>
      <c r="P3709" s="35">
        <f t="shared" si="694"/>
        <v>4319966.8309682095</v>
      </c>
    </row>
    <row r="3710" spans="1:16" ht="17" x14ac:dyDescent="0.4">
      <c r="A3710" s="1">
        <v>3709</v>
      </c>
      <c r="B3710" s="21">
        <v>43522</v>
      </c>
      <c r="C3710" s="43">
        <v>1</v>
      </c>
      <c r="D3710" s="24">
        <v>47219</v>
      </c>
      <c r="E3710" s="25">
        <f t="shared" si="695"/>
        <v>53245.5</v>
      </c>
      <c r="F3710" s="25">
        <f t="shared" si="696"/>
        <v>51493.375</v>
      </c>
      <c r="G3710" s="25">
        <f t="shared" si="697"/>
        <v>0.91699174893857704</v>
      </c>
      <c r="H3710" s="25">
        <f t="shared" si="692"/>
        <v>0.99908176007043725</v>
      </c>
      <c r="I3710" s="4">
        <f t="shared" si="698"/>
        <v>47262.398221213611</v>
      </c>
      <c r="J3710" s="25">
        <f t="shared" si="693"/>
        <v>54030.940438856451</v>
      </c>
      <c r="K3710" s="15">
        <f t="shared" si="699"/>
        <v>53981.327071913664</v>
      </c>
      <c r="L3710" s="36">
        <f t="shared" si="700"/>
        <v>-6762.3270719136635</v>
      </c>
      <c r="M3710" s="36">
        <f t="shared" si="701"/>
        <v>6762.3270719136635</v>
      </c>
      <c r="N3710" s="36">
        <f t="shared" si="702"/>
        <v>0.14321199245883359</v>
      </c>
      <c r="O3710" s="36">
        <f t="shared" si="703"/>
        <v>45729067.427536421</v>
      </c>
      <c r="P3710" s="35">
        <f t="shared" si="694"/>
        <v>45729067.427536421</v>
      </c>
    </row>
    <row r="3711" spans="1:16" ht="17" x14ac:dyDescent="0.4">
      <c r="A3711" s="1">
        <v>3710</v>
      </c>
      <c r="B3711" s="21">
        <v>43523</v>
      </c>
      <c r="C3711" s="43">
        <v>2</v>
      </c>
      <c r="D3711" s="24">
        <v>55338</v>
      </c>
      <c r="E3711" s="25">
        <f t="shared" si="695"/>
        <v>49741.25</v>
      </c>
      <c r="F3711" s="25">
        <f t="shared" si="696"/>
        <v>50232</v>
      </c>
      <c r="G3711" s="25">
        <f t="shared" si="697"/>
        <v>1.1016483516483517</v>
      </c>
      <c r="H3711" s="25">
        <f t="shared" si="692"/>
        <v>0.99903006100488578</v>
      </c>
      <c r="I3711" s="4">
        <f t="shared" si="698"/>
        <v>55391.726595631808</v>
      </c>
      <c r="J3711" s="25">
        <f t="shared" si="693"/>
        <v>54031.481104919294</v>
      </c>
      <c r="K3711" s="15">
        <f t="shared" si="699"/>
        <v>53979.073864431855</v>
      </c>
      <c r="L3711" s="36">
        <f t="shared" si="700"/>
        <v>1358.9261355681447</v>
      </c>
      <c r="M3711" s="36">
        <f t="shared" si="701"/>
        <v>1358.9261355681447</v>
      </c>
      <c r="N3711" s="36">
        <f t="shared" si="702"/>
        <v>2.4556835006110531E-2</v>
      </c>
      <c r="O3711" s="36">
        <f t="shared" si="703"/>
        <v>1846680.2419301716</v>
      </c>
      <c r="P3711" s="35">
        <f t="shared" si="694"/>
        <v>1846680.2419301716</v>
      </c>
    </row>
    <row r="3712" spans="1:16" ht="17" x14ac:dyDescent="0.4">
      <c r="A3712" s="1">
        <v>3711</v>
      </c>
      <c r="B3712" s="21">
        <v>43524</v>
      </c>
      <c r="C3712" s="43">
        <v>3</v>
      </c>
      <c r="D3712" s="24">
        <v>44390</v>
      </c>
      <c r="E3712" s="25">
        <f t="shared" si="695"/>
        <v>50722.75</v>
      </c>
      <c r="F3712" s="25">
        <f t="shared" si="696"/>
        <v>51843.375</v>
      </c>
      <c r="G3712" s="25">
        <f t="shared" si="697"/>
        <v>0.85623283592165822</v>
      </c>
      <c r="H3712" s="25">
        <f t="shared" si="692"/>
        <v>1.0006656594296783</v>
      </c>
      <c r="I3712" s="4">
        <f t="shared" si="698"/>
        <v>44360.471034151145</v>
      </c>
      <c r="J3712" s="25">
        <f t="shared" si="693"/>
        <v>54032.021770982137</v>
      </c>
      <c r="K3712" s="15">
        <f t="shared" si="699"/>
        <v>54067.988695778578</v>
      </c>
      <c r="L3712" s="36">
        <f t="shared" si="700"/>
        <v>-9677.9886957785784</v>
      </c>
      <c r="M3712" s="36">
        <f t="shared" si="701"/>
        <v>9677.9886957785784</v>
      </c>
      <c r="N3712" s="36">
        <f t="shared" si="702"/>
        <v>0.21802182238744264</v>
      </c>
      <c r="O3712" s="36">
        <f t="shared" si="703"/>
        <v>93663465.195617944</v>
      </c>
      <c r="P3712" s="35">
        <f t="shared" si="694"/>
        <v>93663465.195617944</v>
      </c>
    </row>
    <row r="3713" spans="1:16" ht="17" x14ac:dyDescent="0.4">
      <c r="A3713" s="1">
        <v>3712</v>
      </c>
      <c r="B3713" s="21">
        <v>43525</v>
      </c>
      <c r="C3713" s="43">
        <v>4</v>
      </c>
      <c r="D3713" s="24">
        <v>55944</v>
      </c>
      <c r="E3713" s="25">
        <f t="shared" si="695"/>
        <v>52964</v>
      </c>
      <c r="F3713" s="25">
        <f t="shared" si="696"/>
        <v>53134.25</v>
      </c>
      <c r="G3713" s="25">
        <f t="shared" si="697"/>
        <v>1.0528802043879419</v>
      </c>
      <c r="H3713" s="25">
        <f t="shared" si="692"/>
        <v>1.0012225194949984</v>
      </c>
      <c r="I3713" s="4">
        <f t="shared" si="698"/>
        <v>55875.6908786044</v>
      </c>
      <c r="J3713" s="25">
        <f t="shared" si="693"/>
        <v>54032.56243704498</v>
      </c>
      <c r="K3713" s="15">
        <f t="shared" si="699"/>
        <v>54098.618297988985</v>
      </c>
      <c r="L3713" s="36">
        <f t="shared" si="700"/>
        <v>1845.3817020110146</v>
      </c>
      <c r="M3713" s="36">
        <f t="shared" si="701"/>
        <v>1845.3817020110146</v>
      </c>
      <c r="N3713" s="36">
        <f t="shared" si="702"/>
        <v>3.2986230909677797E-2</v>
      </c>
      <c r="O3713" s="36">
        <f t="shared" si="703"/>
        <v>3405433.6261170688</v>
      </c>
      <c r="P3713" s="35">
        <f t="shared" si="694"/>
        <v>3405433.6261170688</v>
      </c>
    </row>
    <row r="3714" spans="1:16" ht="17" x14ac:dyDescent="0.4">
      <c r="A3714" s="1">
        <v>3713</v>
      </c>
      <c r="B3714" s="21">
        <v>43526</v>
      </c>
      <c r="C3714" s="43">
        <v>1</v>
      </c>
      <c r="D3714" s="24">
        <v>56184</v>
      </c>
      <c r="E3714" s="25">
        <f t="shared" si="695"/>
        <v>53304.5</v>
      </c>
      <c r="F3714" s="25">
        <f t="shared" si="696"/>
        <v>54016.625</v>
      </c>
      <c r="G3714" s="25">
        <f t="shared" si="697"/>
        <v>1.0401242210152892</v>
      </c>
      <c r="H3714" s="25">
        <f t="shared" ref="H3714:H3777" si="704">VLOOKUP(C3714,$Q$38:$S$42,3,FALSE)</f>
        <v>0.99908176007043725</v>
      </c>
      <c r="I3714" s="4">
        <f t="shared" si="698"/>
        <v>56235.637808099826</v>
      </c>
      <c r="J3714" s="25">
        <f t="shared" si="693"/>
        <v>54033.103103107824</v>
      </c>
      <c r="K3714" s="15">
        <f t="shared" si="699"/>
        <v>53983.487750320368</v>
      </c>
      <c r="L3714" s="36">
        <f t="shared" si="700"/>
        <v>2200.5122496796321</v>
      </c>
      <c r="M3714" s="36">
        <f t="shared" si="701"/>
        <v>2200.5122496796321</v>
      </c>
      <c r="N3714" s="36">
        <f t="shared" si="702"/>
        <v>3.9166172748106791E-2</v>
      </c>
      <c r="O3714" s="36">
        <f t="shared" si="703"/>
        <v>4842254.1609901153</v>
      </c>
      <c r="P3714" s="35">
        <f t="shared" si="694"/>
        <v>4842254.1609901153</v>
      </c>
    </row>
    <row r="3715" spans="1:16" ht="17" x14ac:dyDescent="0.4">
      <c r="A3715" s="1">
        <v>3714</v>
      </c>
      <c r="B3715" s="21">
        <v>43527</v>
      </c>
      <c r="C3715" s="43">
        <v>2</v>
      </c>
      <c r="D3715" s="24">
        <v>56700</v>
      </c>
      <c r="E3715" s="25">
        <f t="shared" si="695"/>
        <v>54728.75</v>
      </c>
      <c r="F3715" s="25">
        <f t="shared" si="696"/>
        <v>53505</v>
      </c>
      <c r="G3715" s="25">
        <f t="shared" si="697"/>
        <v>1.0597140454163163</v>
      </c>
      <c r="H3715" s="25">
        <f t="shared" si="704"/>
        <v>0.99903006100488578</v>
      </c>
      <c r="I3715" s="4">
        <f t="shared" si="698"/>
        <v>56755.048935131803</v>
      </c>
      <c r="J3715" s="25">
        <f t="shared" ref="J3715:J3778" si="705">INTERCEPT($I$2:$I$3896,$A$2:$A$3896)+SLOPE($I$2:$I$3896,$A$2:$A$3896)*A3715</f>
        <v>54033.643769170674</v>
      </c>
      <c r="K3715" s="15">
        <f t="shared" si="699"/>
        <v>53981.234431030847</v>
      </c>
      <c r="L3715" s="36">
        <f t="shared" si="700"/>
        <v>2718.7655689691528</v>
      </c>
      <c r="M3715" s="36">
        <f t="shared" si="701"/>
        <v>2718.7655689691528</v>
      </c>
      <c r="N3715" s="36">
        <f t="shared" si="702"/>
        <v>4.7950010034729325E-2</v>
      </c>
      <c r="O3715" s="36">
        <f t="shared" si="703"/>
        <v>7391686.2190121608</v>
      </c>
      <c r="P3715" s="35">
        <f t="shared" ref="P3715:P3778" si="706">(D3715-K3715)^2</f>
        <v>7391686.2190121608</v>
      </c>
    </row>
    <row r="3716" spans="1:16" ht="17" x14ac:dyDescent="0.4">
      <c r="A3716" s="1">
        <v>3715</v>
      </c>
      <c r="B3716" s="21">
        <v>43528</v>
      </c>
      <c r="C3716" s="43">
        <v>3</v>
      </c>
      <c r="D3716" s="24">
        <v>50087</v>
      </c>
      <c r="E3716" s="25">
        <f t="shared" si="695"/>
        <v>52281.25</v>
      </c>
      <c r="F3716" s="25">
        <f t="shared" si="696"/>
        <v>52097.875</v>
      </c>
      <c r="G3716" s="25">
        <f t="shared" si="697"/>
        <v>0.96140197656814219</v>
      </c>
      <c r="H3716" s="25">
        <f t="shared" si="704"/>
        <v>1.0006656594296783</v>
      </c>
      <c r="I3716" s="4">
        <f t="shared" si="698"/>
        <v>50053.681295055831</v>
      </c>
      <c r="J3716" s="25">
        <f t="shared" si="705"/>
        <v>54034.184435233517</v>
      </c>
      <c r="K3716" s="15">
        <f t="shared" si="699"/>
        <v>54070.152799627809</v>
      </c>
      <c r="L3716" s="36">
        <f t="shared" si="700"/>
        <v>-3983.1527996278091</v>
      </c>
      <c r="M3716" s="36">
        <f t="shared" si="701"/>
        <v>3983.1527996278091</v>
      </c>
      <c r="N3716" s="36">
        <f t="shared" si="702"/>
        <v>7.9524683044059519E-2</v>
      </c>
      <c r="O3716" s="36">
        <f t="shared" si="703"/>
        <v>15865506.225182854</v>
      </c>
      <c r="P3716" s="35">
        <f t="shared" si="706"/>
        <v>15865506.225182854</v>
      </c>
    </row>
    <row r="3717" spans="1:16" ht="17" x14ac:dyDescent="0.4">
      <c r="A3717" s="1">
        <v>3716</v>
      </c>
      <c r="B3717" s="21">
        <v>43529</v>
      </c>
      <c r="C3717" s="43">
        <v>4</v>
      </c>
      <c r="D3717" s="24">
        <v>46154</v>
      </c>
      <c r="E3717" s="25">
        <f t="shared" ref="E3717:E3780" si="707">AVERAGE(D3715:D3718)</f>
        <v>51914.5</v>
      </c>
      <c r="F3717" s="25">
        <f t="shared" ref="F3717:F3780" si="708">AVERAGE(E3717:E3718)</f>
        <v>50519.75</v>
      </c>
      <c r="G3717" s="25">
        <f t="shared" si="697"/>
        <v>0.91358330158007517</v>
      </c>
      <c r="H3717" s="25">
        <f t="shared" si="704"/>
        <v>1.0012225194949984</v>
      </c>
      <c r="I3717" s="4">
        <f t="shared" si="698"/>
        <v>46097.644730643275</v>
      </c>
      <c r="J3717" s="25">
        <f t="shared" si="705"/>
        <v>54034.725101296361</v>
      </c>
      <c r="K3717" s="15">
        <f t="shared" si="699"/>
        <v>54100.783606139572</v>
      </c>
      <c r="L3717" s="36">
        <f t="shared" si="700"/>
        <v>-7946.7836061395719</v>
      </c>
      <c r="M3717" s="36">
        <f t="shared" si="701"/>
        <v>7946.7836061395719</v>
      </c>
      <c r="N3717" s="36">
        <f t="shared" si="702"/>
        <v>0.17217973753389895</v>
      </c>
      <c r="O3717" s="36">
        <f t="shared" si="703"/>
        <v>63151369.68280866</v>
      </c>
      <c r="P3717" s="35">
        <f t="shared" si="706"/>
        <v>63151369.68280866</v>
      </c>
    </row>
    <row r="3718" spans="1:16" ht="17" x14ac:dyDescent="0.4">
      <c r="A3718" s="1">
        <v>3717</v>
      </c>
      <c r="B3718" s="21">
        <v>43530</v>
      </c>
      <c r="C3718" s="43">
        <v>1</v>
      </c>
      <c r="D3718" s="24">
        <v>54717</v>
      </c>
      <c r="E3718" s="25">
        <f t="shared" si="707"/>
        <v>49125</v>
      </c>
      <c r="F3718" s="25">
        <f t="shared" si="708"/>
        <v>50030.375</v>
      </c>
      <c r="G3718" s="25">
        <f t="shared" si="697"/>
        <v>1.0936755920778127</v>
      </c>
      <c r="H3718" s="25">
        <f t="shared" si="704"/>
        <v>0.99908176007043725</v>
      </c>
      <c r="I3718" s="4">
        <f t="shared" si="698"/>
        <v>54767.2895120639</v>
      </c>
      <c r="J3718" s="25">
        <f t="shared" si="705"/>
        <v>54035.265767359204</v>
      </c>
      <c r="K3718" s="15">
        <f t="shared" si="699"/>
        <v>53985.64842872708</v>
      </c>
      <c r="L3718" s="36">
        <f t="shared" si="700"/>
        <v>731.35157127292041</v>
      </c>
      <c r="M3718" s="36">
        <f t="shared" si="701"/>
        <v>731.35157127292041</v>
      </c>
      <c r="N3718" s="36">
        <f t="shared" si="702"/>
        <v>1.3366075831513431E-2</v>
      </c>
      <c r="O3718" s="36">
        <f t="shared" si="703"/>
        <v>534875.12080336956</v>
      </c>
      <c r="P3718" s="35">
        <f t="shared" si="706"/>
        <v>534875.12080336956</v>
      </c>
    </row>
    <row r="3719" spans="1:16" ht="17" x14ac:dyDescent="0.4">
      <c r="A3719" s="1">
        <v>3718</v>
      </c>
      <c r="B3719" s="21">
        <v>43531</v>
      </c>
      <c r="C3719" s="43">
        <v>2</v>
      </c>
      <c r="D3719" s="24">
        <v>45542</v>
      </c>
      <c r="E3719" s="25">
        <f t="shared" si="707"/>
        <v>50935.75</v>
      </c>
      <c r="F3719" s="25">
        <f t="shared" si="708"/>
        <v>52312.875</v>
      </c>
      <c r="G3719" s="25">
        <f t="shared" si="697"/>
        <v>0.87056962554629236</v>
      </c>
      <c r="H3719" s="25">
        <f t="shared" si="704"/>
        <v>0.99903006100488578</v>
      </c>
      <c r="I3719" s="4">
        <f t="shared" si="698"/>
        <v>45586.215848391046</v>
      </c>
      <c r="J3719" s="25">
        <f t="shared" si="705"/>
        <v>54035.806433422047</v>
      </c>
      <c r="K3719" s="15">
        <f t="shared" si="699"/>
        <v>53983.394997629825</v>
      </c>
      <c r="L3719" s="36">
        <f t="shared" si="700"/>
        <v>-8441.3949976298245</v>
      </c>
      <c r="M3719" s="36">
        <f t="shared" si="701"/>
        <v>8441.3949976298245</v>
      </c>
      <c r="N3719" s="36">
        <f t="shared" si="702"/>
        <v>0.18535406871963955</v>
      </c>
      <c r="O3719" s="36">
        <f t="shared" si="703"/>
        <v>71257149.506009832</v>
      </c>
      <c r="P3719" s="35">
        <f t="shared" si="706"/>
        <v>71257149.506009832</v>
      </c>
    </row>
    <row r="3720" spans="1:16" ht="17" x14ac:dyDescent="0.4">
      <c r="A3720" s="1">
        <v>3719</v>
      </c>
      <c r="B3720" s="21">
        <v>43532</v>
      </c>
      <c r="C3720" s="43">
        <v>3</v>
      </c>
      <c r="D3720" s="24">
        <v>57330</v>
      </c>
      <c r="E3720" s="25">
        <f t="shared" si="707"/>
        <v>53690</v>
      </c>
      <c r="F3720" s="25">
        <f t="shared" si="708"/>
        <v>53885.875</v>
      </c>
      <c r="G3720" s="25">
        <f t="shared" si="697"/>
        <v>1.0639151725753735</v>
      </c>
      <c r="H3720" s="25">
        <f t="shared" si="704"/>
        <v>1.0006656594296783</v>
      </c>
      <c r="I3720" s="4">
        <f t="shared" si="698"/>
        <v>57291.863131062964</v>
      </c>
      <c r="J3720" s="25">
        <f t="shared" si="705"/>
        <v>54036.34709948489</v>
      </c>
      <c r="K3720" s="15">
        <f t="shared" si="699"/>
        <v>54072.316903477033</v>
      </c>
      <c r="L3720" s="36">
        <f t="shared" si="700"/>
        <v>3257.6830965229674</v>
      </c>
      <c r="M3720" s="36">
        <f t="shared" si="701"/>
        <v>3257.6830965229674</v>
      </c>
      <c r="N3720" s="36">
        <f t="shared" si="702"/>
        <v>5.6823357692708312E-2</v>
      </c>
      <c r="O3720" s="36">
        <f t="shared" si="703"/>
        <v>10612499.157371469</v>
      </c>
      <c r="P3720" s="35">
        <f t="shared" si="706"/>
        <v>10612499.157371469</v>
      </c>
    </row>
    <row r="3721" spans="1:16" ht="17" x14ac:dyDescent="0.4">
      <c r="A3721" s="1">
        <v>3720</v>
      </c>
      <c r="B3721" s="21">
        <v>43533</v>
      </c>
      <c r="C3721" s="43">
        <v>4</v>
      </c>
      <c r="D3721" s="24">
        <v>57171</v>
      </c>
      <c r="E3721" s="25">
        <f t="shared" si="707"/>
        <v>54081.75</v>
      </c>
      <c r="F3721" s="25">
        <f t="shared" si="708"/>
        <v>54638.625</v>
      </c>
      <c r="G3721" s="25">
        <f t="shared" si="697"/>
        <v>1.0463477073224299</v>
      </c>
      <c r="H3721" s="25">
        <f t="shared" si="704"/>
        <v>1.0012225194949984</v>
      </c>
      <c r="I3721" s="4">
        <f t="shared" si="698"/>
        <v>57101.192678762549</v>
      </c>
      <c r="J3721" s="25">
        <f t="shared" si="705"/>
        <v>54036.887765547741</v>
      </c>
      <c r="K3721" s="15">
        <f t="shared" si="699"/>
        <v>54102.948914290166</v>
      </c>
      <c r="L3721" s="36">
        <f t="shared" si="700"/>
        <v>3068.0510857098343</v>
      </c>
      <c r="M3721" s="36">
        <f t="shared" si="701"/>
        <v>3068.0510857098343</v>
      </c>
      <c r="N3721" s="36">
        <f t="shared" si="702"/>
        <v>5.3664464251278347E-2</v>
      </c>
      <c r="O3721" s="36">
        <f t="shared" si="703"/>
        <v>9412937.4645252936</v>
      </c>
      <c r="P3721" s="35">
        <f t="shared" si="706"/>
        <v>9412937.4645252936</v>
      </c>
    </row>
    <row r="3722" spans="1:16" ht="17" x14ac:dyDescent="0.4">
      <c r="A3722" s="1">
        <v>3721</v>
      </c>
      <c r="B3722" s="21">
        <v>43534</v>
      </c>
      <c r="C3722" s="43">
        <v>1</v>
      </c>
      <c r="D3722" s="24">
        <v>56284</v>
      </c>
      <c r="E3722" s="25">
        <f t="shared" si="707"/>
        <v>55195.5</v>
      </c>
      <c r="F3722" s="25">
        <f t="shared" si="708"/>
        <v>53746.75</v>
      </c>
      <c r="G3722" s="25">
        <f t="shared" si="697"/>
        <v>1.0472075055701042</v>
      </c>
      <c r="H3722" s="25">
        <f t="shared" si="704"/>
        <v>0.99908176007043725</v>
      </c>
      <c r="I3722" s="4">
        <f t="shared" si="698"/>
        <v>56335.729716486734</v>
      </c>
      <c r="J3722" s="25">
        <f t="shared" si="705"/>
        <v>54037.428431610584</v>
      </c>
      <c r="K3722" s="15">
        <f t="shared" si="699"/>
        <v>53987.809107133791</v>
      </c>
      <c r="L3722" s="36">
        <f t="shared" si="700"/>
        <v>2296.1908928662087</v>
      </c>
      <c r="M3722" s="36">
        <f t="shared" si="701"/>
        <v>2296.1908928662087</v>
      </c>
      <c r="N3722" s="36">
        <f t="shared" si="702"/>
        <v>4.0796512203578439E-2</v>
      </c>
      <c r="O3722" s="36">
        <f t="shared" si="703"/>
        <v>5272492.6164817167</v>
      </c>
      <c r="P3722" s="35">
        <f t="shared" si="706"/>
        <v>5272492.6164817167</v>
      </c>
    </row>
    <row r="3723" spans="1:16" ht="17" x14ac:dyDescent="0.4">
      <c r="A3723" s="1">
        <v>3722</v>
      </c>
      <c r="B3723" s="21">
        <v>43535</v>
      </c>
      <c r="C3723" s="43">
        <v>2</v>
      </c>
      <c r="D3723" s="24">
        <v>49997</v>
      </c>
      <c r="E3723" s="25">
        <f t="shared" si="707"/>
        <v>52298</v>
      </c>
      <c r="F3723" s="25">
        <f t="shared" si="708"/>
        <v>51869.625</v>
      </c>
      <c r="G3723" s="25">
        <f t="shared" si="697"/>
        <v>0.96389746407459087</v>
      </c>
      <c r="H3723" s="25">
        <f t="shared" si="704"/>
        <v>0.99903006100488578</v>
      </c>
      <c r="I3723" s="4">
        <f t="shared" si="698"/>
        <v>50045.541121865688</v>
      </c>
      <c r="J3723" s="25">
        <f t="shared" si="705"/>
        <v>54037.969097673427</v>
      </c>
      <c r="K3723" s="15">
        <f t="shared" si="699"/>
        <v>53985.555564228816</v>
      </c>
      <c r="L3723" s="36">
        <f t="shared" si="700"/>
        <v>-3988.5555642288164</v>
      </c>
      <c r="M3723" s="36">
        <f t="shared" si="701"/>
        <v>3988.5555642288164</v>
      </c>
      <c r="N3723" s="36">
        <f t="shared" si="702"/>
        <v>7.977589783844663E-2</v>
      </c>
      <c r="O3723" s="36">
        <f t="shared" si="703"/>
        <v>15908575.488940652</v>
      </c>
      <c r="P3723" s="35">
        <f t="shared" si="706"/>
        <v>15908575.488940652</v>
      </c>
    </row>
    <row r="3724" spans="1:16" ht="17" x14ac:dyDescent="0.4">
      <c r="A3724" s="1">
        <v>3723</v>
      </c>
      <c r="B3724" s="21">
        <v>43536</v>
      </c>
      <c r="C3724" s="43">
        <v>3</v>
      </c>
      <c r="D3724" s="24">
        <v>45740</v>
      </c>
      <c r="E3724" s="25">
        <f t="shared" si="707"/>
        <v>51441.25</v>
      </c>
      <c r="F3724" s="25">
        <f t="shared" si="708"/>
        <v>49876.125</v>
      </c>
      <c r="G3724" s="25">
        <f t="shared" si="697"/>
        <v>0.91707204599394998</v>
      </c>
      <c r="H3724" s="25">
        <f t="shared" si="704"/>
        <v>1.0006656594296783</v>
      </c>
      <c r="I3724" s="4">
        <f t="shared" si="698"/>
        <v>45709.572991711495</v>
      </c>
      <c r="J3724" s="25">
        <f t="shared" si="705"/>
        <v>54038.509763736271</v>
      </c>
      <c r="K3724" s="15">
        <f t="shared" si="699"/>
        <v>54074.481007326263</v>
      </c>
      <c r="L3724" s="36">
        <f t="shared" si="700"/>
        <v>-8334.4810073262634</v>
      </c>
      <c r="M3724" s="36">
        <f t="shared" si="701"/>
        <v>8334.4810073262634</v>
      </c>
      <c r="N3724" s="36">
        <f t="shared" si="702"/>
        <v>0.1822142765047281</v>
      </c>
      <c r="O3724" s="36">
        <f t="shared" si="703"/>
        <v>69463573.6614822</v>
      </c>
      <c r="P3724" s="35">
        <f t="shared" si="706"/>
        <v>69463573.6614822</v>
      </c>
    </row>
    <row r="3725" spans="1:16" ht="17" x14ac:dyDescent="0.4">
      <c r="A3725" s="1">
        <v>3724</v>
      </c>
      <c r="B3725" s="21">
        <v>43537</v>
      </c>
      <c r="C3725" s="43">
        <v>4</v>
      </c>
      <c r="D3725" s="24">
        <v>53744</v>
      </c>
      <c r="E3725" s="25">
        <f t="shared" si="707"/>
        <v>48311</v>
      </c>
      <c r="F3725" s="25">
        <f t="shared" si="708"/>
        <v>48792.875</v>
      </c>
      <c r="G3725" s="25">
        <f t="shared" si="697"/>
        <v>1.1014722948791191</v>
      </c>
      <c r="H3725" s="25">
        <f t="shared" si="704"/>
        <v>1.0012225194949984</v>
      </c>
      <c r="I3725" s="4">
        <f t="shared" si="698"/>
        <v>53678.377137489544</v>
      </c>
      <c r="J3725" s="25">
        <f t="shared" si="705"/>
        <v>54039.050429799114</v>
      </c>
      <c r="K3725" s="15">
        <f t="shared" si="699"/>
        <v>54105.114222440745</v>
      </c>
      <c r="L3725" s="36">
        <f t="shared" si="700"/>
        <v>-361.11422244074492</v>
      </c>
      <c r="M3725" s="36">
        <f t="shared" si="701"/>
        <v>361.11422244074492</v>
      </c>
      <c r="N3725" s="36">
        <f t="shared" si="702"/>
        <v>6.7191541835506276E-3</v>
      </c>
      <c r="O3725" s="36">
        <f t="shared" si="703"/>
        <v>130403.48164898381</v>
      </c>
      <c r="P3725" s="35">
        <f t="shared" si="706"/>
        <v>130403.48164898381</v>
      </c>
    </row>
    <row r="3726" spans="1:16" ht="17" x14ac:dyDescent="0.4">
      <c r="A3726" s="1">
        <v>3725</v>
      </c>
      <c r="B3726" s="21">
        <v>43538</v>
      </c>
      <c r="C3726" s="43">
        <v>1</v>
      </c>
      <c r="D3726" s="24">
        <v>43763</v>
      </c>
      <c r="E3726" s="25">
        <f t="shared" si="707"/>
        <v>49274.75</v>
      </c>
      <c r="F3726" s="25">
        <f t="shared" si="708"/>
        <v>50322.75</v>
      </c>
      <c r="G3726" s="25">
        <f t="shared" si="697"/>
        <v>0.86964643227963501</v>
      </c>
      <c r="H3726" s="25">
        <f t="shared" si="704"/>
        <v>0.99908176007043725</v>
      </c>
      <c r="I3726" s="4">
        <f t="shared" si="698"/>
        <v>43803.22186736211</v>
      </c>
      <c r="J3726" s="25">
        <f t="shared" si="705"/>
        <v>54039.591095861964</v>
      </c>
      <c r="K3726" s="15">
        <f t="shared" si="699"/>
        <v>53989.969785540503</v>
      </c>
      <c r="L3726" s="36">
        <f t="shared" si="700"/>
        <v>-10226.969785540503</v>
      </c>
      <c r="M3726" s="36">
        <f t="shared" si="701"/>
        <v>10226.969785540503</v>
      </c>
      <c r="N3726" s="36">
        <f t="shared" si="702"/>
        <v>0.23368987010809367</v>
      </c>
      <c r="O3726" s="36">
        <f t="shared" si="703"/>
        <v>104590910.99435836</v>
      </c>
      <c r="P3726" s="35">
        <f t="shared" si="706"/>
        <v>104590910.99435836</v>
      </c>
    </row>
    <row r="3727" spans="1:16" ht="17" x14ac:dyDescent="0.4">
      <c r="A3727" s="1">
        <v>3726</v>
      </c>
      <c r="B3727" s="21">
        <v>43539</v>
      </c>
      <c r="C3727" s="43">
        <v>2</v>
      </c>
      <c r="D3727" s="24">
        <v>53852</v>
      </c>
      <c r="E3727" s="25">
        <f t="shared" si="707"/>
        <v>51370.75</v>
      </c>
      <c r="F3727" s="25">
        <f t="shared" si="708"/>
        <v>51382.75</v>
      </c>
      <c r="G3727" s="25">
        <f t="shared" si="697"/>
        <v>1.04805601101537</v>
      </c>
      <c r="H3727" s="25">
        <f t="shared" si="704"/>
        <v>0.99903006100488578</v>
      </c>
      <c r="I3727" s="4">
        <f t="shared" si="698"/>
        <v>53904.283866926235</v>
      </c>
      <c r="J3727" s="25">
        <f t="shared" si="705"/>
        <v>54040.131761924808</v>
      </c>
      <c r="K3727" s="15">
        <f t="shared" si="699"/>
        <v>53987.716130827808</v>
      </c>
      <c r="L3727" s="36">
        <f t="shared" si="700"/>
        <v>-135.71613082780823</v>
      </c>
      <c r="M3727" s="36">
        <f t="shared" si="701"/>
        <v>135.71613082780823</v>
      </c>
      <c r="N3727" s="36">
        <f t="shared" si="702"/>
        <v>2.5201688113312081E-3</v>
      </c>
      <c r="O3727" s="36">
        <f t="shared" si="703"/>
        <v>18418.868166870758</v>
      </c>
      <c r="P3727" s="35">
        <f t="shared" si="706"/>
        <v>18418.868166870758</v>
      </c>
    </row>
    <row r="3728" spans="1:16" ht="17" x14ac:dyDescent="0.4">
      <c r="A3728" s="1">
        <v>3727</v>
      </c>
      <c r="B3728" s="21">
        <v>43540</v>
      </c>
      <c r="C3728" s="43">
        <v>3</v>
      </c>
      <c r="D3728" s="24">
        <v>54124</v>
      </c>
      <c r="E3728" s="25">
        <f t="shared" si="707"/>
        <v>51394.75</v>
      </c>
      <c r="F3728" s="25">
        <f t="shared" si="708"/>
        <v>51963.125</v>
      </c>
      <c r="G3728" s="25">
        <f t="shared" si="697"/>
        <v>1.0415847776668552</v>
      </c>
      <c r="H3728" s="25">
        <f t="shared" si="704"/>
        <v>1.0006656594296783</v>
      </c>
      <c r="I3728" s="4">
        <f t="shared" si="698"/>
        <v>54087.995815552975</v>
      </c>
      <c r="J3728" s="25">
        <f t="shared" si="705"/>
        <v>54040.672427987651</v>
      </c>
      <c r="K3728" s="15">
        <f t="shared" si="699"/>
        <v>54076.645111175501</v>
      </c>
      <c r="L3728" s="36">
        <f t="shared" si="700"/>
        <v>47.35488882449863</v>
      </c>
      <c r="M3728" s="36">
        <f t="shared" si="701"/>
        <v>47.35488882449863</v>
      </c>
      <c r="N3728" s="36">
        <f t="shared" si="702"/>
        <v>8.7493327958943596E-4</v>
      </c>
      <c r="O3728" s="36">
        <f t="shared" si="703"/>
        <v>2242.4854955806254</v>
      </c>
      <c r="P3728" s="35">
        <f t="shared" si="706"/>
        <v>2242.4854955806254</v>
      </c>
    </row>
    <row r="3729" spans="1:16" ht="17" x14ac:dyDescent="0.4">
      <c r="A3729" s="1">
        <v>3728</v>
      </c>
      <c r="B3729" s="21">
        <v>43541</v>
      </c>
      <c r="C3729" s="43">
        <v>4</v>
      </c>
      <c r="D3729" s="24">
        <v>53840</v>
      </c>
      <c r="E3729" s="25">
        <f t="shared" si="707"/>
        <v>52531.5</v>
      </c>
      <c r="F3729" s="25">
        <f t="shared" si="708"/>
        <v>51341.375</v>
      </c>
      <c r="G3729" s="25">
        <f t="shared" si="697"/>
        <v>1.0486668890344288</v>
      </c>
      <c r="H3729" s="25">
        <f t="shared" si="704"/>
        <v>1.0012225194949984</v>
      </c>
      <c r="I3729" s="4">
        <f t="shared" si="698"/>
        <v>53774.259918920012</v>
      </c>
      <c r="J3729" s="25">
        <f t="shared" si="705"/>
        <v>54041.213094050494</v>
      </c>
      <c r="K3729" s="15">
        <f t="shared" si="699"/>
        <v>54107.279530591331</v>
      </c>
      <c r="L3729" s="36">
        <f t="shared" si="700"/>
        <v>-267.27953059133142</v>
      </c>
      <c r="M3729" s="36">
        <f t="shared" si="701"/>
        <v>267.27953059133142</v>
      </c>
      <c r="N3729" s="36">
        <f t="shared" si="702"/>
        <v>4.9643300629890683E-3</v>
      </c>
      <c r="O3729" s="36">
        <f t="shared" si="703"/>
        <v>71438.347473122471</v>
      </c>
      <c r="P3729" s="35">
        <f t="shared" si="706"/>
        <v>71438.347473122471</v>
      </c>
    </row>
    <row r="3730" spans="1:16" ht="17" x14ac:dyDescent="0.4">
      <c r="A3730" s="1">
        <v>3729</v>
      </c>
      <c r="B3730" s="21">
        <v>43542</v>
      </c>
      <c r="C3730" s="43">
        <v>1</v>
      </c>
      <c r="D3730" s="24">
        <v>48310</v>
      </c>
      <c r="E3730" s="25">
        <f t="shared" si="707"/>
        <v>50151.25</v>
      </c>
      <c r="F3730" s="25">
        <f t="shared" si="708"/>
        <v>49594.375</v>
      </c>
      <c r="G3730" s="25">
        <f t="shared" si="697"/>
        <v>0.97410240576678297</v>
      </c>
      <c r="H3730" s="25">
        <f t="shared" si="704"/>
        <v>0.99908176007043725</v>
      </c>
      <c r="I3730" s="4">
        <f t="shared" si="698"/>
        <v>48354.400941714768</v>
      </c>
      <c r="J3730" s="25">
        <f t="shared" si="705"/>
        <v>54041.753760113337</v>
      </c>
      <c r="K3730" s="15">
        <f t="shared" si="699"/>
        <v>53992.1304639472</v>
      </c>
      <c r="L3730" s="36">
        <f t="shared" si="700"/>
        <v>-5682.1304639472</v>
      </c>
      <c r="M3730" s="36">
        <f t="shared" si="701"/>
        <v>5682.1304639472</v>
      </c>
      <c r="N3730" s="36">
        <f t="shared" si="702"/>
        <v>0.11761810109598841</v>
      </c>
      <c r="O3730" s="36">
        <f t="shared" si="703"/>
        <v>32286606.609316822</v>
      </c>
      <c r="P3730" s="35">
        <f t="shared" si="706"/>
        <v>32286606.609316822</v>
      </c>
    </row>
    <row r="3731" spans="1:16" ht="17" x14ac:dyDescent="0.4">
      <c r="A3731" s="1">
        <v>3730</v>
      </c>
      <c r="B3731" s="21">
        <v>43543</v>
      </c>
      <c r="C3731" s="43">
        <v>2</v>
      </c>
      <c r="D3731" s="24">
        <v>44331</v>
      </c>
      <c r="E3731" s="25">
        <f t="shared" si="707"/>
        <v>49037.5</v>
      </c>
      <c r="F3731" s="25">
        <f t="shared" si="708"/>
        <v>47962.875</v>
      </c>
      <c r="G3731" s="25">
        <f t="shared" si="697"/>
        <v>0.92427737077896188</v>
      </c>
      <c r="H3731" s="25">
        <f t="shared" si="704"/>
        <v>0.99903006100488578</v>
      </c>
      <c r="I3731" s="4">
        <f t="shared" si="698"/>
        <v>44374.040111875271</v>
      </c>
      <c r="J3731" s="25">
        <f t="shared" si="705"/>
        <v>54042.29442617618</v>
      </c>
      <c r="K3731" s="15">
        <f t="shared" si="699"/>
        <v>53989.876697426786</v>
      </c>
      <c r="L3731" s="36">
        <f t="shared" si="700"/>
        <v>-9658.8766974267855</v>
      </c>
      <c r="M3731" s="36">
        <f t="shared" si="701"/>
        <v>9658.8766974267855</v>
      </c>
      <c r="N3731" s="36">
        <f t="shared" si="702"/>
        <v>0.21788086660410966</v>
      </c>
      <c r="O3731" s="36">
        <f t="shared" si="703"/>
        <v>93293899.05609417</v>
      </c>
      <c r="P3731" s="35">
        <f t="shared" si="706"/>
        <v>93293899.05609417</v>
      </c>
    </row>
    <row r="3732" spans="1:16" ht="17" x14ac:dyDescent="0.4">
      <c r="A3732" s="1">
        <v>3731</v>
      </c>
      <c r="B3732" s="21">
        <v>43544</v>
      </c>
      <c r="C3732" s="43">
        <v>3</v>
      </c>
      <c r="D3732" s="24">
        <v>49669</v>
      </c>
      <c r="E3732" s="25">
        <f t="shared" si="707"/>
        <v>46888.25</v>
      </c>
      <c r="F3732" s="25">
        <f t="shared" si="708"/>
        <v>48092.25</v>
      </c>
      <c r="G3732" s="25">
        <f t="shared" si="697"/>
        <v>1.0327859478398287</v>
      </c>
      <c r="H3732" s="25">
        <f t="shared" si="704"/>
        <v>1.0006656594296783</v>
      </c>
      <c r="I3732" s="4">
        <f t="shared" si="698"/>
        <v>49635.959355603809</v>
      </c>
      <c r="J3732" s="25">
        <f t="shared" si="705"/>
        <v>54042.835092239031</v>
      </c>
      <c r="K3732" s="15">
        <f t="shared" si="699"/>
        <v>54078.809215024732</v>
      </c>
      <c r="L3732" s="36">
        <f t="shared" si="700"/>
        <v>-4409.8092150247321</v>
      </c>
      <c r="M3732" s="36">
        <f t="shared" si="701"/>
        <v>4409.8092150247321</v>
      </c>
      <c r="N3732" s="36">
        <f t="shared" si="702"/>
        <v>8.8783933943198612E-2</v>
      </c>
      <c r="O3732" s="36">
        <f t="shared" si="703"/>
        <v>19446417.312917043</v>
      </c>
      <c r="P3732" s="35">
        <f t="shared" si="706"/>
        <v>19446417.312917043</v>
      </c>
    </row>
    <row r="3733" spans="1:16" ht="17" x14ac:dyDescent="0.4">
      <c r="A3733" s="1">
        <v>3732</v>
      </c>
      <c r="B3733" s="21">
        <v>43545</v>
      </c>
      <c r="C3733" s="43">
        <v>4</v>
      </c>
      <c r="D3733" s="24">
        <v>45243</v>
      </c>
      <c r="E3733" s="25">
        <f t="shared" si="707"/>
        <v>49296.25</v>
      </c>
      <c r="F3733" s="25">
        <f t="shared" si="708"/>
        <v>50799.25</v>
      </c>
      <c r="G3733" s="25">
        <f t="shared" si="697"/>
        <v>0.8906233851877734</v>
      </c>
      <c r="H3733" s="25">
        <f t="shared" si="704"/>
        <v>1.0012225194949984</v>
      </c>
      <c r="I3733" s="4">
        <f t="shared" si="698"/>
        <v>45187.757086027079</v>
      </c>
      <c r="J3733" s="25">
        <f t="shared" si="705"/>
        <v>54043.375758301874</v>
      </c>
      <c r="K3733" s="15">
        <f t="shared" si="699"/>
        <v>54109.444838741925</v>
      </c>
      <c r="L3733" s="36">
        <f t="shared" si="700"/>
        <v>-8866.4448387419252</v>
      </c>
      <c r="M3733" s="36">
        <f t="shared" si="701"/>
        <v>8866.4448387419252</v>
      </c>
      <c r="N3733" s="36">
        <f t="shared" si="702"/>
        <v>0.1959738487443787</v>
      </c>
      <c r="O3733" s="36">
        <f t="shared" si="703"/>
        <v>78613844.078453317</v>
      </c>
      <c r="P3733" s="35">
        <f t="shared" si="706"/>
        <v>78613844.078453317</v>
      </c>
    </row>
    <row r="3734" spans="1:16" ht="17" x14ac:dyDescent="0.4">
      <c r="A3734" s="1">
        <v>3733</v>
      </c>
      <c r="B3734" s="21">
        <v>43546</v>
      </c>
      <c r="C3734" s="43">
        <v>1</v>
      </c>
      <c r="D3734" s="24">
        <v>57942</v>
      </c>
      <c r="E3734" s="25">
        <f t="shared" si="707"/>
        <v>52302.25</v>
      </c>
      <c r="F3734" s="25">
        <f t="shared" si="708"/>
        <v>52988.375</v>
      </c>
      <c r="G3734" s="25">
        <f t="shared" si="697"/>
        <v>1.0934851276341273</v>
      </c>
      <c r="H3734" s="25">
        <f t="shared" si="704"/>
        <v>0.99908176007043725</v>
      </c>
      <c r="I3734" s="4">
        <f t="shared" si="698"/>
        <v>57995.253557541648</v>
      </c>
      <c r="J3734" s="25">
        <f t="shared" si="705"/>
        <v>54043.916424364717</v>
      </c>
      <c r="K3734" s="15">
        <f t="shared" si="699"/>
        <v>53994.291142353912</v>
      </c>
      <c r="L3734" s="36">
        <f t="shared" si="700"/>
        <v>3947.7088576460883</v>
      </c>
      <c r="M3734" s="36">
        <f t="shared" si="701"/>
        <v>3947.7088576460883</v>
      </c>
      <c r="N3734" s="36">
        <f t="shared" si="702"/>
        <v>6.8132077899383664E-2</v>
      </c>
      <c r="O3734" s="36">
        <f t="shared" si="703"/>
        <v>15584405.224737383</v>
      </c>
      <c r="P3734" s="35">
        <f t="shared" si="706"/>
        <v>15584405.224737383</v>
      </c>
    </row>
    <row r="3735" spans="1:16" ht="17" x14ac:dyDescent="0.4">
      <c r="A3735" s="1">
        <v>3734</v>
      </c>
      <c r="B3735" s="21">
        <v>43547</v>
      </c>
      <c r="C3735" s="43">
        <v>2</v>
      </c>
      <c r="D3735" s="24">
        <v>56355</v>
      </c>
      <c r="E3735" s="25">
        <f t="shared" si="707"/>
        <v>53674.5</v>
      </c>
      <c r="F3735" s="25">
        <f t="shared" si="708"/>
        <v>54121.25</v>
      </c>
      <c r="G3735" s="25">
        <f t="shared" si="697"/>
        <v>1.0412730674180659</v>
      </c>
      <c r="H3735" s="25">
        <f t="shared" si="704"/>
        <v>0.99903006100488578</v>
      </c>
      <c r="I3735" s="4">
        <f t="shared" si="698"/>
        <v>56409.713981293695</v>
      </c>
      <c r="J3735" s="25">
        <f t="shared" si="705"/>
        <v>54044.457090427561</v>
      </c>
      <c r="K3735" s="15">
        <f t="shared" si="699"/>
        <v>53992.037264025777</v>
      </c>
      <c r="L3735" s="36">
        <f t="shared" si="700"/>
        <v>2362.9627359742226</v>
      </c>
      <c r="M3735" s="36">
        <f t="shared" si="701"/>
        <v>2362.9627359742226</v>
      </c>
      <c r="N3735" s="36">
        <f t="shared" si="702"/>
        <v>4.1929957163946811E-2</v>
      </c>
      <c r="O3735" s="36">
        <f t="shared" si="703"/>
        <v>5583592.8916027835</v>
      </c>
      <c r="P3735" s="35">
        <f t="shared" si="706"/>
        <v>5583592.8916027835</v>
      </c>
    </row>
    <row r="3736" spans="1:16" ht="17" x14ac:dyDescent="0.4">
      <c r="A3736" s="1">
        <v>3735</v>
      </c>
      <c r="B3736" s="21">
        <v>43548</v>
      </c>
      <c r="C3736" s="43">
        <v>3</v>
      </c>
      <c r="D3736" s="24">
        <v>55158</v>
      </c>
      <c r="E3736" s="25">
        <f t="shared" si="707"/>
        <v>54568</v>
      </c>
      <c r="F3736" s="25">
        <f t="shared" si="708"/>
        <v>52561.75</v>
      </c>
      <c r="G3736" s="25">
        <f t="shared" si="697"/>
        <v>1.0493942838661194</v>
      </c>
      <c r="H3736" s="25">
        <f t="shared" si="704"/>
        <v>1.0006656594296783</v>
      </c>
      <c r="I3736" s="4">
        <f t="shared" si="698"/>
        <v>55121.307981565864</v>
      </c>
      <c r="J3736" s="25">
        <f t="shared" si="705"/>
        <v>54044.997756490404</v>
      </c>
      <c r="K3736" s="15">
        <f t="shared" si="699"/>
        <v>54080.973318873956</v>
      </c>
      <c r="L3736" s="36">
        <f t="shared" si="700"/>
        <v>1077.0266811260444</v>
      </c>
      <c r="M3736" s="36">
        <f t="shared" si="701"/>
        <v>1077.0266811260444</v>
      </c>
      <c r="N3736" s="36">
        <f t="shared" si="702"/>
        <v>1.9526209817724436E-2</v>
      </c>
      <c r="O3736" s="36">
        <f t="shared" si="703"/>
        <v>1159986.4718573822</v>
      </c>
      <c r="P3736" s="35">
        <f t="shared" si="706"/>
        <v>1159986.4718573822</v>
      </c>
    </row>
    <row r="3737" spans="1:16" ht="17" x14ac:dyDescent="0.4">
      <c r="A3737" s="1">
        <v>3736</v>
      </c>
      <c r="B3737" s="21">
        <v>43549</v>
      </c>
      <c r="C3737" s="43">
        <v>4</v>
      </c>
      <c r="D3737" s="24">
        <v>48817</v>
      </c>
      <c r="E3737" s="25">
        <f t="shared" si="707"/>
        <v>50555.5</v>
      </c>
      <c r="F3737" s="25">
        <f t="shared" si="708"/>
        <v>50043.25</v>
      </c>
      <c r="G3737" s="25">
        <f t="shared" si="697"/>
        <v>0.97549619579064106</v>
      </c>
      <c r="H3737" s="25">
        <f t="shared" si="704"/>
        <v>1.0012225194949984</v>
      </c>
      <c r="I3737" s="4">
        <f t="shared" si="698"/>
        <v>48757.393136365492</v>
      </c>
      <c r="J3737" s="25">
        <f t="shared" si="705"/>
        <v>54045.538422553254</v>
      </c>
      <c r="K3737" s="15">
        <f t="shared" si="699"/>
        <v>54111.610146892512</v>
      </c>
      <c r="L3737" s="36">
        <f t="shared" si="700"/>
        <v>-5294.6101468925117</v>
      </c>
      <c r="M3737" s="36">
        <f t="shared" si="701"/>
        <v>5294.6101468925117</v>
      </c>
      <c r="N3737" s="36">
        <f t="shared" si="702"/>
        <v>0.10845832695357174</v>
      </c>
      <c r="O3737" s="36">
        <f t="shared" si="703"/>
        <v>28032896.607577145</v>
      </c>
      <c r="P3737" s="35">
        <f t="shared" si="706"/>
        <v>28032896.607577145</v>
      </c>
    </row>
    <row r="3738" spans="1:16" ht="17" x14ac:dyDescent="0.4">
      <c r="A3738" s="1">
        <v>3737</v>
      </c>
      <c r="B3738" s="21">
        <v>43550</v>
      </c>
      <c r="C3738" s="43">
        <v>1</v>
      </c>
      <c r="D3738" s="24">
        <v>41892</v>
      </c>
      <c r="E3738" s="25">
        <f t="shared" si="707"/>
        <v>49531</v>
      </c>
      <c r="F3738" s="25">
        <f t="shared" si="708"/>
        <v>47961.75</v>
      </c>
      <c r="G3738" s="25">
        <f t="shared" si="697"/>
        <v>0.87344602730300713</v>
      </c>
      <c r="H3738" s="25">
        <f t="shared" si="704"/>
        <v>0.99908176007043725</v>
      </c>
      <c r="I3738" s="4">
        <f t="shared" si="698"/>
        <v>41930.502261443078</v>
      </c>
      <c r="J3738" s="25">
        <f t="shared" si="705"/>
        <v>54046.079088616098</v>
      </c>
      <c r="K3738" s="15">
        <f t="shared" si="699"/>
        <v>53996.451820760623</v>
      </c>
      <c r="L3738" s="36">
        <f t="shared" si="700"/>
        <v>-12104.451820760623</v>
      </c>
      <c r="M3738" s="36">
        <f t="shared" si="701"/>
        <v>12104.451820760623</v>
      </c>
      <c r="N3738" s="36">
        <f t="shared" si="702"/>
        <v>0.28894423328465157</v>
      </c>
      <c r="O3738" s="36">
        <f t="shared" si="703"/>
        <v>146517753.88111517</v>
      </c>
      <c r="P3738" s="35">
        <f t="shared" si="706"/>
        <v>146517753.88111517</v>
      </c>
    </row>
    <row r="3739" spans="1:16" ht="17" x14ac:dyDescent="0.4">
      <c r="A3739" s="1">
        <v>3738</v>
      </c>
      <c r="B3739" s="21">
        <v>43551</v>
      </c>
      <c r="C3739" s="43">
        <v>2</v>
      </c>
      <c r="D3739" s="24">
        <v>52257</v>
      </c>
      <c r="E3739" s="25">
        <f t="shared" si="707"/>
        <v>46392.5</v>
      </c>
      <c r="F3739" s="25">
        <f t="shared" si="708"/>
        <v>46790</v>
      </c>
      <c r="G3739" s="25">
        <f t="shared" si="697"/>
        <v>1.1168412053857661</v>
      </c>
      <c r="H3739" s="25">
        <f t="shared" si="704"/>
        <v>0.99903006100488578</v>
      </c>
      <c r="I3739" s="4">
        <f t="shared" si="698"/>
        <v>52307.735312225443</v>
      </c>
      <c r="J3739" s="25">
        <f t="shared" si="705"/>
        <v>54046.619754678941</v>
      </c>
      <c r="K3739" s="15">
        <f t="shared" si="699"/>
        <v>53994.197830624769</v>
      </c>
      <c r="L3739" s="36">
        <f t="shared" si="700"/>
        <v>-1737.1978306247693</v>
      </c>
      <c r="M3739" s="36">
        <f t="shared" si="701"/>
        <v>1737.1978306247693</v>
      </c>
      <c r="N3739" s="36">
        <f t="shared" si="702"/>
        <v>3.3243351716033626E-2</v>
      </c>
      <c r="O3739" s="36">
        <f t="shared" si="703"/>
        <v>3017856.3027274045</v>
      </c>
      <c r="P3739" s="35">
        <f t="shared" si="706"/>
        <v>3017856.3027274045</v>
      </c>
    </row>
    <row r="3740" spans="1:16" ht="17" x14ac:dyDescent="0.4">
      <c r="A3740" s="1">
        <v>3739</v>
      </c>
      <c r="B3740" s="21">
        <v>43552</v>
      </c>
      <c r="C3740" s="43">
        <v>3</v>
      </c>
      <c r="D3740" s="24">
        <v>42604</v>
      </c>
      <c r="E3740" s="25">
        <f t="shared" si="707"/>
        <v>47187.5</v>
      </c>
      <c r="F3740" s="25">
        <f t="shared" si="708"/>
        <v>47542</v>
      </c>
      <c r="G3740" s="25">
        <f t="shared" si="697"/>
        <v>0.89613394472256114</v>
      </c>
      <c r="H3740" s="25">
        <f t="shared" si="704"/>
        <v>1.0006656594296783</v>
      </c>
      <c r="I3740" s="4">
        <f t="shared" si="698"/>
        <v>42575.659111037967</v>
      </c>
      <c r="J3740" s="25">
        <f t="shared" si="705"/>
        <v>54047.160420741784</v>
      </c>
      <c r="K3740" s="15">
        <f t="shared" si="699"/>
        <v>54083.137422723186</v>
      </c>
      <c r="L3740" s="36">
        <f t="shared" si="700"/>
        <v>-11479.137422723186</v>
      </c>
      <c r="M3740" s="36">
        <f t="shared" si="701"/>
        <v>11479.137422723186</v>
      </c>
      <c r="N3740" s="36">
        <f t="shared" si="702"/>
        <v>0.26943802043759241</v>
      </c>
      <c r="O3740" s="36">
        <f t="shared" si="703"/>
        <v>131770595.96976392</v>
      </c>
      <c r="P3740" s="35">
        <f t="shared" si="706"/>
        <v>131770595.96976392</v>
      </c>
    </row>
    <row r="3741" spans="1:16" ht="17" x14ac:dyDescent="0.4">
      <c r="A3741" s="1">
        <v>3740</v>
      </c>
      <c r="B3741" s="21">
        <v>43553</v>
      </c>
      <c r="C3741" s="43">
        <v>4</v>
      </c>
      <c r="D3741" s="24">
        <v>51997</v>
      </c>
      <c r="E3741" s="25">
        <f t="shared" si="707"/>
        <v>47896.5</v>
      </c>
      <c r="F3741" s="25">
        <f t="shared" si="708"/>
        <v>47603.75</v>
      </c>
      <c r="G3741" s="25">
        <f t="shared" si="697"/>
        <v>1.0922878974870678</v>
      </c>
      <c r="H3741" s="25">
        <f t="shared" si="704"/>
        <v>1.0012225194949984</v>
      </c>
      <c r="I3741" s="4">
        <f t="shared" si="698"/>
        <v>51933.510271249696</v>
      </c>
      <c r="J3741" s="25">
        <f t="shared" si="705"/>
        <v>54047.701086804627</v>
      </c>
      <c r="K3741" s="15">
        <f t="shared" si="699"/>
        <v>54113.775455043091</v>
      </c>
      <c r="L3741" s="36">
        <f t="shared" si="700"/>
        <v>-2116.7754550430909</v>
      </c>
      <c r="M3741" s="36">
        <f t="shared" si="701"/>
        <v>2116.7754550430909</v>
      </c>
      <c r="N3741" s="36">
        <f t="shared" si="702"/>
        <v>4.0709568918266263E-2</v>
      </c>
      <c r="O3741" s="36">
        <f t="shared" si="703"/>
        <v>4480738.3270728849</v>
      </c>
      <c r="P3741" s="35">
        <f t="shared" si="706"/>
        <v>4480738.3270728849</v>
      </c>
    </row>
    <row r="3742" spans="1:16" ht="17" x14ac:dyDescent="0.4">
      <c r="A3742" s="1">
        <v>3741</v>
      </c>
      <c r="B3742" s="21">
        <v>43554</v>
      </c>
      <c r="C3742" s="43">
        <v>1</v>
      </c>
      <c r="D3742" s="24">
        <v>44728</v>
      </c>
      <c r="E3742" s="25">
        <f t="shared" si="707"/>
        <v>47311</v>
      </c>
      <c r="F3742" s="25">
        <f t="shared" si="708"/>
        <v>48366.125</v>
      </c>
      <c r="G3742" s="25">
        <f t="shared" si="697"/>
        <v>0.92477948150694311</v>
      </c>
      <c r="H3742" s="25">
        <f t="shared" si="704"/>
        <v>0.99908176007043725</v>
      </c>
      <c r="I3742" s="4">
        <f t="shared" si="698"/>
        <v>44769.108783295764</v>
      </c>
      <c r="J3742" s="25">
        <f t="shared" si="705"/>
        <v>54048.24175286747</v>
      </c>
      <c r="K3742" s="15">
        <f t="shared" si="699"/>
        <v>53998.612499167328</v>
      </c>
      <c r="L3742" s="36">
        <f t="shared" si="700"/>
        <v>-9270.6124991673278</v>
      </c>
      <c r="M3742" s="36">
        <f t="shared" si="701"/>
        <v>9270.6124991673278</v>
      </c>
      <c r="N3742" s="36">
        <f t="shared" si="702"/>
        <v>0.20726642146233518</v>
      </c>
      <c r="O3742" s="36">
        <f t="shared" si="703"/>
        <v>85944256.109717488</v>
      </c>
      <c r="P3742" s="35">
        <f t="shared" si="706"/>
        <v>85944256.109717488</v>
      </c>
    </row>
    <row r="3743" spans="1:16" ht="17" x14ac:dyDescent="0.4">
      <c r="A3743" s="1">
        <v>3742</v>
      </c>
      <c r="B3743" s="21">
        <v>43555</v>
      </c>
      <c r="C3743" s="43">
        <v>2</v>
      </c>
      <c r="D3743" s="24">
        <v>49915</v>
      </c>
      <c r="E3743" s="25">
        <f t="shared" si="707"/>
        <v>49421.25</v>
      </c>
      <c r="F3743" s="25">
        <f t="shared" si="708"/>
        <v>48701.5</v>
      </c>
      <c r="G3743" s="25">
        <f t="shared" si="697"/>
        <v>1.0249170970093324</v>
      </c>
      <c r="H3743" s="25">
        <f t="shared" si="704"/>
        <v>0.99903006100488578</v>
      </c>
      <c r="I3743" s="4">
        <f t="shared" si="698"/>
        <v>49963.461509649096</v>
      </c>
      <c r="J3743" s="25">
        <f t="shared" si="705"/>
        <v>54048.782418930321</v>
      </c>
      <c r="K3743" s="15">
        <f t="shared" si="699"/>
        <v>53996.358397223754</v>
      </c>
      <c r="L3743" s="36">
        <f t="shared" si="700"/>
        <v>-4081.3583972237539</v>
      </c>
      <c r="M3743" s="36">
        <f t="shared" si="701"/>
        <v>4081.3583972237539</v>
      </c>
      <c r="N3743" s="36">
        <f t="shared" si="702"/>
        <v>8.1766170434213234E-2</v>
      </c>
      <c r="O3743" s="36">
        <f t="shared" si="703"/>
        <v>16657486.36658885</v>
      </c>
      <c r="P3743" s="35">
        <f t="shared" si="706"/>
        <v>16657486.36658885</v>
      </c>
    </row>
    <row r="3744" spans="1:16" ht="17" x14ac:dyDescent="0.4">
      <c r="A3744" s="1">
        <v>3743</v>
      </c>
      <c r="B3744" s="21">
        <v>43556</v>
      </c>
      <c r="C3744" s="43">
        <v>3</v>
      </c>
      <c r="D3744" s="22">
        <v>51045</v>
      </c>
      <c r="E3744" s="25">
        <f t="shared" si="707"/>
        <v>47981.75</v>
      </c>
      <c r="F3744" s="25">
        <f t="shared" si="708"/>
        <v>49346.625</v>
      </c>
      <c r="G3744" s="25">
        <f t="shared" si="697"/>
        <v>1.0344172473801401</v>
      </c>
      <c r="H3744" s="25">
        <f t="shared" si="704"/>
        <v>1.0006656594296783</v>
      </c>
      <c r="I3744" s="4">
        <f t="shared" si="698"/>
        <v>51011.044017531996</v>
      </c>
      <c r="J3744" s="25">
        <f t="shared" si="705"/>
        <v>54049.323084993164</v>
      </c>
      <c r="K3744" s="15">
        <f t="shared" si="699"/>
        <v>54085.301526572424</v>
      </c>
      <c r="L3744" s="36">
        <f t="shared" si="700"/>
        <v>-3040.3015265724243</v>
      </c>
      <c r="M3744" s="36">
        <f t="shared" si="701"/>
        <v>3040.3015265724243</v>
      </c>
      <c r="N3744" s="36">
        <f t="shared" si="702"/>
        <v>5.9561201421734239E-2</v>
      </c>
      <c r="O3744" s="36">
        <f t="shared" si="703"/>
        <v>9243433.3724786136</v>
      </c>
      <c r="P3744" s="35">
        <f t="shared" si="706"/>
        <v>9243433.3724786136</v>
      </c>
    </row>
    <row r="3745" spans="1:16" ht="17" x14ac:dyDescent="0.4">
      <c r="A3745" s="1">
        <v>3744</v>
      </c>
      <c r="B3745" s="21">
        <v>43557</v>
      </c>
      <c r="C3745" s="43">
        <v>4</v>
      </c>
      <c r="D3745" s="22">
        <v>46239</v>
      </c>
      <c r="E3745" s="25">
        <f t="shared" si="707"/>
        <v>50711.5</v>
      </c>
      <c r="F3745" s="25">
        <f t="shared" si="708"/>
        <v>50217.875</v>
      </c>
      <c r="G3745" s="25">
        <f t="shared" si="697"/>
        <v>0.92076775450972392</v>
      </c>
      <c r="H3745" s="25">
        <f t="shared" si="704"/>
        <v>1.0012225194949984</v>
      </c>
      <c r="I3745" s="4">
        <f t="shared" si="698"/>
        <v>46182.540943368171</v>
      </c>
      <c r="J3745" s="25">
        <f t="shared" si="705"/>
        <v>54049.863751056007</v>
      </c>
      <c r="K3745" s="15">
        <f t="shared" si="699"/>
        <v>54115.940763193685</v>
      </c>
      <c r="L3745" s="36">
        <f t="shared" si="700"/>
        <v>-7876.9407631936847</v>
      </c>
      <c r="M3745" s="36">
        <f t="shared" si="701"/>
        <v>7876.9407631936847</v>
      </c>
      <c r="N3745" s="36">
        <f t="shared" si="702"/>
        <v>0.1703527490472044</v>
      </c>
      <c r="O3745" s="36">
        <f t="shared" si="703"/>
        <v>62046195.786862306</v>
      </c>
      <c r="P3745" s="35">
        <f t="shared" si="706"/>
        <v>62046195.786862306</v>
      </c>
    </row>
    <row r="3746" spans="1:16" ht="17" x14ac:dyDescent="0.4">
      <c r="A3746" s="1">
        <v>3745</v>
      </c>
      <c r="B3746" s="21">
        <v>43558</v>
      </c>
      <c r="C3746" s="43">
        <v>1</v>
      </c>
      <c r="D3746" s="22">
        <v>55647</v>
      </c>
      <c r="E3746" s="25">
        <f t="shared" si="707"/>
        <v>49724.25</v>
      </c>
      <c r="F3746" s="25">
        <f t="shared" si="708"/>
        <v>50512.75</v>
      </c>
      <c r="G3746" s="25">
        <f t="shared" si="697"/>
        <v>1.1016426545773097</v>
      </c>
      <c r="H3746" s="25">
        <f t="shared" si="704"/>
        <v>0.99908176007043725</v>
      </c>
      <c r="I3746" s="4">
        <f t="shared" si="698"/>
        <v>55698.144260062138</v>
      </c>
      <c r="J3746" s="25">
        <f t="shared" si="705"/>
        <v>54050.404417118851</v>
      </c>
      <c r="K3746" s="15">
        <f t="shared" si="699"/>
        <v>54000.773177574039</v>
      </c>
      <c r="L3746" s="36">
        <f t="shared" si="700"/>
        <v>1646.2268224259606</v>
      </c>
      <c r="M3746" s="36">
        <f t="shared" si="701"/>
        <v>1646.2268224259606</v>
      </c>
      <c r="N3746" s="36">
        <f t="shared" si="702"/>
        <v>2.9583388546120377E-2</v>
      </c>
      <c r="O3746" s="36">
        <f t="shared" si="703"/>
        <v>2710062.7508746749</v>
      </c>
      <c r="P3746" s="35">
        <f t="shared" si="706"/>
        <v>2710062.7508746749</v>
      </c>
    </row>
    <row r="3747" spans="1:16" ht="17" x14ac:dyDescent="0.4">
      <c r="A3747" s="1">
        <v>3746</v>
      </c>
      <c r="B3747" s="21">
        <v>43559</v>
      </c>
      <c r="C3747" s="43">
        <v>2</v>
      </c>
      <c r="D3747" s="22">
        <v>45966</v>
      </c>
      <c r="E3747" s="25">
        <f t="shared" si="707"/>
        <v>51301.25</v>
      </c>
      <c r="F3747" s="25">
        <f t="shared" si="708"/>
        <v>51802.75</v>
      </c>
      <c r="G3747" s="25">
        <f t="shared" si="697"/>
        <v>0.88732741022436068</v>
      </c>
      <c r="H3747" s="25">
        <f t="shared" si="704"/>
        <v>0.99903006100488578</v>
      </c>
      <c r="I3747" s="4">
        <f t="shared" si="698"/>
        <v>46010.627501803676</v>
      </c>
      <c r="J3747" s="25">
        <f t="shared" si="705"/>
        <v>54050.945083181694</v>
      </c>
      <c r="K3747" s="15">
        <f t="shared" si="699"/>
        <v>53998.518963822738</v>
      </c>
      <c r="L3747" s="36">
        <f t="shared" si="700"/>
        <v>-8032.5189638227384</v>
      </c>
      <c r="M3747" s="36">
        <f t="shared" si="701"/>
        <v>8032.5189638227384</v>
      </c>
      <c r="N3747" s="36">
        <f t="shared" si="702"/>
        <v>0.17474913988214633</v>
      </c>
      <c r="O3747" s="36">
        <f t="shared" si="703"/>
        <v>64521360.904171921</v>
      </c>
      <c r="P3747" s="35">
        <f t="shared" si="706"/>
        <v>64521360.904171921</v>
      </c>
    </row>
    <row r="3748" spans="1:16" ht="17" x14ac:dyDescent="0.4">
      <c r="A3748" s="1">
        <v>3747</v>
      </c>
      <c r="B3748" s="21">
        <v>43560</v>
      </c>
      <c r="C3748" s="43">
        <v>3</v>
      </c>
      <c r="D3748" s="22">
        <v>57353</v>
      </c>
      <c r="E3748" s="25">
        <f t="shared" si="707"/>
        <v>52304.25</v>
      </c>
      <c r="F3748" s="25">
        <f t="shared" si="708"/>
        <v>51147.875</v>
      </c>
      <c r="G3748" s="25">
        <f t="shared" si="697"/>
        <v>1.1213173567816845</v>
      </c>
      <c r="H3748" s="25">
        <f t="shared" si="704"/>
        <v>1.0006656594296783</v>
      </c>
      <c r="I3748" s="4">
        <f t="shared" si="698"/>
        <v>57314.84783108066</v>
      </c>
      <c r="J3748" s="25">
        <f t="shared" si="705"/>
        <v>54051.485749244544</v>
      </c>
      <c r="K3748" s="15">
        <f t="shared" si="699"/>
        <v>54087.465630421655</v>
      </c>
      <c r="L3748" s="36">
        <f t="shared" si="700"/>
        <v>3265.5343695783449</v>
      </c>
      <c r="M3748" s="36">
        <f t="shared" si="701"/>
        <v>3265.5343695783449</v>
      </c>
      <c r="N3748" s="36">
        <f t="shared" si="702"/>
        <v>5.69374639439671E-2</v>
      </c>
      <c r="O3748" s="36">
        <f t="shared" si="703"/>
        <v>10663714.718897438</v>
      </c>
      <c r="P3748" s="35">
        <f t="shared" si="706"/>
        <v>10663714.718897438</v>
      </c>
    </row>
    <row r="3749" spans="1:16" ht="17" x14ac:dyDescent="0.4">
      <c r="A3749" s="1">
        <v>3748</v>
      </c>
      <c r="B3749" s="21">
        <v>43561</v>
      </c>
      <c r="C3749" s="43">
        <v>4</v>
      </c>
      <c r="D3749" s="22">
        <v>50251</v>
      </c>
      <c r="E3749" s="25">
        <f t="shared" si="707"/>
        <v>49991.5</v>
      </c>
      <c r="F3749" s="25">
        <f t="shared" si="708"/>
        <v>50325.625</v>
      </c>
      <c r="G3749" s="25">
        <f t="shared" si="697"/>
        <v>0.99851715701494015</v>
      </c>
      <c r="H3749" s="25">
        <f t="shared" si="704"/>
        <v>1.0012225194949984</v>
      </c>
      <c r="I3749" s="4">
        <f t="shared" si="698"/>
        <v>50189.642183983087</v>
      </c>
      <c r="J3749" s="25">
        <f t="shared" si="705"/>
        <v>54052.026415307388</v>
      </c>
      <c r="K3749" s="15">
        <f t="shared" si="699"/>
        <v>54118.106071344271</v>
      </c>
      <c r="L3749" s="36">
        <f t="shared" si="700"/>
        <v>-3867.1060713442712</v>
      </c>
      <c r="M3749" s="36">
        <f t="shared" si="701"/>
        <v>3867.1060713442712</v>
      </c>
      <c r="N3749" s="36">
        <f t="shared" si="702"/>
        <v>7.6955803294347799E-2</v>
      </c>
      <c r="O3749" s="36">
        <f t="shared" si="703"/>
        <v>14954509.367027724</v>
      </c>
      <c r="P3749" s="35">
        <f t="shared" si="706"/>
        <v>14954509.367027724</v>
      </c>
    </row>
    <row r="3750" spans="1:16" ht="17" x14ac:dyDescent="0.4">
      <c r="A3750" s="1">
        <v>3749</v>
      </c>
      <c r="B3750" s="21">
        <v>43562</v>
      </c>
      <c r="C3750" s="43">
        <v>1</v>
      </c>
      <c r="D3750" s="22">
        <v>46396</v>
      </c>
      <c r="E3750" s="25">
        <f t="shared" si="707"/>
        <v>50659.75</v>
      </c>
      <c r="F3750" s="25">
        <f t="shared" si="708"/>
        <v>49192.25</v>
      </c>
      <c r="G3750" s="25">
        <f t="shared" si="697"/>
        <v>0.94315669643084021</v>
      </c>
      <c r="H3750" s="25">
        <f t="shared" si="704"/>
        <v>0.99908176007043725</v>
      </c>
      <c r="I3750" s="4">
        <f t="shared" si="698"/>
        <v>46438.641815189367</v>
      </c>
      <c r="J3750" s="25">
        <f t="shared" si="705"/>
        <v>54052.567081370231</v>
      </c>
      <c r="K3750" s="15">
        <f t="shared" si="699"/>
        <v>54002.933855980751</v>
      </c>
      <c r="L3750" s="36">
        <f t="shared" si="700"/>
        <v>-7606.9338559807511</v>
      </c>
      <c r="M3750" s="36">
        <f t="shared" si="701"/>
        <v>7606.9338559807511</v>
      </c>
      <c r="N3750" s="36">
        <f t="shared" si="702"/>
        <v>0.1639566741956365</v>
      </c>
      <c r="O3750" s="36">
        <f t="shared" si="703"/>
        <v>57865442.689266175</v>
      </c>
      <c r="P3750" s="35">
        <f t="shared" si="706"/>
        <v>57865442.689266175</v>
      </c>
    </row>
    <row r="3751" spans="1:16" ht="17" x14ac:dyDescent="0.4">
      <c r="A3751" s="1">
        <v>3750</v>
      </c>
      <c r="B3751" s="21">
        <v>43563</v>
      </c>
      <c r="C3751" s="43">
        <v>2</v>
      </c>
      <c r="D3751" s="22">
        <v>48639</v>
      </c>
      <c r="E3751" s="25">
        <f t="shared" si="707"/>
        <v>47724.75</v>
      </c>
      <c r="F3751" s="25">
        <f t="shared" si="708"/>
        <v>47657</v>
      </c>
      <c r="G3751" s="25">
        <f t="shared" si="697"/>
        <v>1.0206055773548481</v>
      </c>
      <c r="H3751" s="25">
        <f t="shared" si="704"/>
        <v>0.99903006100488578</v>
      </c>
      <c r="I3751" s="4">
        <f t="shared" si="698"/>
        <v>48686.222665888461</v>
      </c>
      <c r="J3751" s="25">
        <f t="shared" si="705"/>
        <v>54053.107747433074</v>
      </c>
      <c r="K3751" s="15">
        <f t="shared" si="699"/>
        <v>54000.67953042173</v>
      </c>
      <c r="L3751" s="36">
        <f t="shared" si="700"/>
        <v>-5361.6795304217303</v>
      </c>
      <c r="M3751" s="36">
        <f t="shared" si="701"/>
        <v>5361.6795304217303</v>
      </c>
      <c r="N3751" s="36">
        <f t="shared" si="702"/>
        <v>0.11023416456797488</v>
      </c>
      <c r="O3751" s="36">
        <f t="shared" si="703"/>
        <v>28747607.386943385</v>
      </c>
      <c r="P3751" s="35">
        <f t="shared" si="706"/>
        <v>28747607.386943385</v>
      </c>
    </row>
    <row r="3752" spans="1:16" ht="17" x14ac:dyDescent="0.4">
      <c r="A3752" s="1">
        <v>3751</v>
      </c>
      <c r="B3752" s="21">
        <v>43564</v>
      </c>
      <c r="C3752" s="43">
        <v>3</v>
      </c>
      <c r="D3752" s="22">
        <v>45613</v>
      </c>
      <c r="E3752" s="25">
        <f t="shared" si="707"/>
        <v>47589.25</v>
      </c>
      <c r="F3752" s="25">
        <f t="shared" si="708"/>
        <v>47500</v>
      </c>
      <c r="G3752" s="25">
        <f t="shared" si="697"/>
        <v>0.96027368421052628</v>
      </c>
      <c r="H3752" s="25">
        <f t="shared" si="704"/>
        <v>1.0006656594296783</v>
      </c>
      <c r="I3752" s="4">
        <f t="shared" si="698"/>
        <v>45582.657474222484</v>
      </c>
      <c r="J3752" s="25">
        <f t="shared" si="705"/>
        <v>54053.648413495917</v>
      </c>
      <c r="K3752" s="15">
        <f t="shared" si="699"/>
        <v>54089.629734270879</v>
      </c>
      <c r="L3752" s="36">
        <f t="shared" si="700"/>
        <v>-8476.6297342708785</v>
      </c>
      <c r="M3752" s="36">
        <f t="shared" si="701"/>
        <v>8476.6297342708785</v>
      </c>
      <c r="N3752" s="36">
        <f t="shared" si="702"/>
        <v>0.18583802280645603</v>
      </c>
      <c r="O3752" s="36">
        <f t="shared" si="703"/>
        <v>71853251.651925191</v>
      </c>
      <c r="P3752" s="35">
        <f t="shared" si="706"/>
        <v>71853251.651925191</v>
      </c>
    </row>
    <row r="3753" spans="1:16" ht="17" x14ac:dyDescent="0.4">
      <c r="A3753" s="1">
        <v>3752</v>
      </c>
      <c r="B3753" s="21">
        <v>43565</v>
      </c>
      <c r="C3753" s="43">
        <v>4</v>
      </c>
      <c r="D3753" s="22">
        <v>49709</v>
      </c>
      <c r="E3753" s="25">
        <f t="shared" si="707"/>
        <v>47410.75</v>
      </c>
      <c r="F3753" s="25">
        <f t="shared" si="708"/>
        <v>48655.25</v>
      </c>
      <c r="G3753" s="25">
        <f t="shared" si="697"/>
        <v>1.0216574778672394</v>
      </c>
      <c r="H3753" s="25">
        <f t="shared" si="704"/>
        <v>1.0012225194949984</v>
      </c>
      <c r="I3753" s="4">
        <f t="shared" si="698"/>
        <v>49648.303980490244</v>
      </c>
      <c r="J3753" s="25">
        <f t="shared" si="705"/>
        <v>54054.189079558761</v>
      </c>
      <c r="K3753" s="15">
        <f t="shared" si="699"/>
        <v>54120.27137949485</v>
      </c>
      <c r="L3753" s="36">
        <f t="shared" si="700"/>
        <v>-4411.2713794948504</v>
      </c>
      <c r="M3753" s="36">
        <f t="shared" si="701"/>
        <v>4411.2713794948504</v>
      </c>
      <c r="N3753" s="36">
        <f t="shared" si="702"/>
        <v>8.8741905479789385E-2</v>
      </c>
      <c r="O3753" s="36">
        <f t="shared" si="703"/>
        <v>19459315.183550399</v>
      </c>
      <c r="P3753" s="35">
        <f t="shared" si="706"/>
        <v>19459315.183550399</v>
      </c>
    </row>
    <row r="3754" spans="1:16" ht="17" x14ac:dyDescent="0.4">
      <c r="A3754" s="1">
        <v>3753</v>
      </c>
      <c r="B3754" s="21">
        <v>43566</v>
      </c>
      <c r="C3754" s="43">
        <v>1</v>
      </c>
      <c r="D3754" s="22">
        <v>45682</v>
      </c>
      <c r="E3754" s="25">
        <f t="shared" si="707"/>
        <v>49899.75</v>
      </c>
      <c r="F3754" s="25">
        <f t="shared" si="708"/>
        <v>51599.875</v>
      </c>
      <c r="G3754" s="25">
        <f t="shared" si="697"/>
        <v>0.88531222217108085</v>
      </c>
      <c r="H3754" s="25">
        <f t="shared" si="704"/>
        <v>0.99908176007043725</v>
      </c>
      <c r="I3754" s="4">
        <f t="shared" si="698"/>
        <v>45723.985589306852</v>
      </c>
      <c r="J3754" s="25">
        <f t="shared" si="705"/>
        <v>54054.729745621611</v>
      </c>
      <c r="K3754" s="15">
        <f t="shared" si="699"/>
        <v>54005.094534387455</v>
      </c>
      <c r="L3754" s="36">
        <f t="shared" si="700"/>
        <v>-8323.0945343874555</v>
      </c>
      <c r="M3754" s="36">
        <f t="shared" si="701"/>
        <v>8323.0945343874555</v>
      </c>
      <c r="N3754" s="36">
        <f t="shared" si="702"/>
        <v>0.18219636912542042</v>
      </c>
      <c r="O3754" s="36">
        <f t="shared" si="703"/>
        <v>69273902.628350332</v>
      </c>
      <c r="P3754" s="35">
        <f t="shared" si="706"/>
        <v>69273902.628350332</v>
      </c>
    </row>
    <row r="3755" spans="1:16" ht="17" x14ac:dyDescent="0.4">
      <c r="A3755" s="1">
        <v>3754</v>
      </c>
      <c r="B3755" s="21">
        <v>43567</v>
      </c>
      <c r="C3755" s="43">
        <v>2</v>
      </c>
      <c r="D3755" s="22">
        <v>58595</v>
      </c>
      <c r="E3755" s="25">
        <f t="shared" si="707"/>
        <v>53300</v>
      </c>
      <c r="F3755" s="25">
        <f t="shared" si="708"/>
        <v>54459.5</v>
      </c>
      <c r="G3755" s="25">
        <f t="shared" si="697"/>
        <v>1.0759371643147659</v>
      </c>
      <c r="H3755" s="25">
        <f t="shared" si="704"/>
        <v>0.99903006100488578</v>
      </c>
      <c r="I3755" s="4">
        <f t="shared" si="698"/>
        <v>58651.888754039646</v>
      </c>
      <c r="J3755" s="25">
        <f t="shared" si="705"/>
        <v>54055.270411684454</v>
      </c>
      <c r="K3755" s="15">
        <f t="shared" si="699"/>
        <v>54002.840097020715</v>
      </c>
      <c r="L3755" s="36">
        <f t="shared" si="700"/>
        <v>4592.1599029792851</v>
      </c>
      <c r="M3755" s="36">
        <f t="shared" si="701"/>
        <v>4592.1599029792851</v>
      </c>
      <c r="N3755" s="36">
        <f t="shared" si="702"/>
        <v>7.8371190425450724E-2</v>
      </c>
      <c r="O3755" s="36">
        <f t="shared" si="703"/>
        <v>21087932.574530717</v>
      </c>
      <c r="P3755" s="35">
        <f t="shared" si="706"/>
        <v>21087932.574530717</v>
      </c>
    </row>
    <row r="3756" spans="1:16" ht="17" x14ac:dyDescent="0.4">
      <c r="A3756" s="1">
        <v>3755</v>
      </c>
      <c r="B3756" s="21">
        <v>43568</v>
      </c>
      <c r="C3756" s="43">
        <v>3</v>
      </c>
      <c r="D3756" s="22">
        <v>59214</v>
      </c>
      <c r="E3756" s="25">
        <f t="shared" si="707"/>
        <v>55619</v>
      </c>
      <c r="F3756" s="25">
        <f t="shared" si="708"/>
        <v>56566.125</v>
      </c>
      <c r="G3756" s="25">
        <f t="shared" si="697"/>
        <v>1.0468102596739657</v>
      </c>
      <c r="H3756" s="25">
        <f t="shared" si="704"/>
        <v>1.0006656594296783</v>
      </c>
      <c r="I3756" s="4">
        <f t="shared" si="698"/>
        <v>59174.609862947196</v>
      </c>
      <c r="J3756" s="25">
        <f t="shared" si="705"/>
        <v>54055.811077747298</v>
      </c>
      <c r="K3756" s="15">
        <f t="shared" si="699"/>
        <v>54091.793838120109</v>
      </c>
      <c r="L3756" s="36">
        <f t="shared" si="700"/>
        <v>5122.2061618798907</v>
      </c>
      <c r="M3756" s="36">
        <f t="shared" si="701"/>
        <v>5122.2061618798907</v>
      </c>
      <c r="N3756" s="36">
        <f t="shared" si="702"/>
        <v>8.6503295873946881E-2</v>
      </c>
      <c r="O3756" s="36">
        <f t="shared" si="703"/>
        <v>26236995.964800321</v>
      </c>
      <c r="P3756" s="35">
        <f t="shared" si="706"/>
        <v>26236995.964800321</v>
      </c>
    </row>
    <row r="3757" spans="1:16" ht="17" x14ac:dyDescent="0.4">
      <c r="A3757" s="1">
        <v>3756</v>
      </c>
      <c r="B3757" s="21">
        <v>43569</v>
      </c>
      <c r="C3757" s="43">
        <v>4</v>
      </c>
      <c r="D3757" s="22">
        <v>58985</v>
      </c>
      <c r="E3757" s="25">
        <f t="shared" si="707"/>
        <v>57513.25</v>
      </c>
      <c r="F3757" s="25">
        <f t="shared" si="708"/>
        <v>56342.75</v>
      </c>
      <c r="G3757" s="25">
        <f t="shared" ref="G3757:G3820" si="709">D3757/F3757</f>
        <v>1.046896007028411</v>
      </c>
      <c r="H3757" s="25">
        <f t="shared" si="704"/>
        <v>1.0012225194949984</v>
      </c>
      <c r="I3757" s="4">
        <f t="shared" ref="I3757:I3820" si="710">D3757/H3757</f>
        <v>58912.977736209075</v>
      </c>
      <c r="J3757" s="25">
        <f t="shared" si="705"/>
        <v>54056.351743810141</v>
      </c>
      <c r="K3757" s="15">
        <f t="shared" ref="K3757:K3820" si="711">H3757*J3757</f>
        <v>54122.436687645437</v>
      </c>
      <c r="L3757" s="36">
        <f t="shared" ref="L3757:L3820" si="712">D3757-K3757</f>
        <v>4862.5633123545631</v>
      </c>
      <c r="M3757" s="36">
        <f t="shared" ref="M3757:M3820" si="713">ABS(L3757)</f>
        <v>4862.5633123545631</v>
      </c>
      <c r="N3757" s="36">
        <f t="shared" ref="N3757:N3820" si="714">M3757/D3757</f>
        <v>8.2437285960067191E-2</v>
      </c>
      <c r="O3757" s="36">
        <f t="shared" ref="O3757:O3820" si="715">L3757^2</f>
        <v>23644521.966656581</v>
      </c>
      <c r="P3757" s="35">
        <f t="shared" si="706"/>
        <v>23644521.966656581</v>
      </c>
    </row>
    <row r="3758" spans="1:16" ht="17" x14ac:dyDescent="0.4">
      <c r="A3758" s="1">
        <v>3757</v>
      </c>
      <c r="B3758" s="21">
        <v>43570</v>
      </c>
      <c r="C3758" s="43">
        <v>1</v>
      </c>
      <c r="D3758" s="22">
        <v>53259</v>
      </c>
      <c r="E3758" s="25">
        <f t="shared" si="707"/>
        <v>55172.25</v>
      </c>
      <c r="F3758" s="25">
        <f t="shared" si="708"/>
        <v>55135.5</v>
      </c>
      <c r="G3758" s="25">
        <f t="shared" si="709"/>
        <v>0.9659656664036782</v>
      </c>
      <c r="H3758" s="25">
        <f t="shared" si="704"/>
        <v>0.99908176007043725</v>
      </c>
      <c r="I3758" s="4">
        <f t="shared" si="710"/>
        <v>53307.949487782796</v>
      </c>
      <c r="J3758" s="25">
        <f t="shared" si="705"/>
        <v>54056.892409872984</v>
      </c>
      <c r="K3758" s="15">
        <f t="shared" si="711"/>
        <v>54007.25521279416</v>
      </c>
      <c r="L3758" s="36">
        <f t="shared" si="712"/>
        <v>-748.25521279415989</v>
      </c>
      <c r="M3758" s="36">
        <f t="shared" si="713"/>
        <v>748.25521279415989</v>
      </c>
      <c r="N3758" s="36">
        <f t="shared" si="714"/>
        <v>1.4049366544511912E-2</v>
      </c>
      <c r="O3758" s="36">
        <f t="shared" si="715"/>
        <v>559885.86347363354</v>
      </c>
      <c r="P3758" s="35">
        <f t="shared" si="706"/>
        <v>559885.86347363354</v>
      </c>
    </row>
    <row r="3759" spans="1:16" ht="17" x14ac:dyDescent="0.4">
      <c r="A3759" s="1">
        <v>3758</v>
      </c>
      <c r="B3759" s="21">
        <v>43571</v>
      </c>
      <c r="C3759" s="43">
        <v>2</v>
      </c>
      <c r="D3759" s="22">
        <v>49231</v>
      </c>
      <c r="E3759" s="25">
        <f t="shared" si="707"/>
        <v>55098.75</v>
      </c>
      <c r="F3759" s="25">
        <f t="shared" si="708"/>
        <v>53780</v>
      </c>
      <c r="G3759" s="25">
        <f t="shared" si="709"/>
        <v>0.91541465228709562</v>
      </c>
      <c r="H3759" s="25">
        <f t="shared" si="704"/>
        <v>0.99903006100488578</v>
      </c>
      <c r="I3759" s="4">
        <f t="shared" si="710"/>
        <v>49278.797427257028</v>
      </c>
      <c r="J3759" s="25">
        <f t="shared" si="705"/>
        <v>54057.433075935827</v>
      </c>
      <c r="K3759" s="15">
        <f t="shared" si="711"/>
        <v>54005.000663619699</v>
      </c>
      <c r="L3759" s="36">
        <f t="shared" si="712"/>
        <v>-4774.0006636196995</v>
      </c>
      <c r="M3759" s="36">
        <f t="shared" si="713"/>
        <v>4774.0006636196995</v>
      </c>
      <c r="N3759" s="36">
        <f t="shared" si="714"/>
        <v>9.6971433926178616E-2</v>
      </c>
      <c r="O3759" s="36">
        <f t="shared" si="715"/>
        <v>22791082.336241331</v>
      </c>
      <c r="P3759" s="35">
        <f t="shared" si="706"/>
        <v>22791082.336241331</v>
      </c>
    </row>
    <row r="3760" spans="1:16" ht="17" x14ac:dyDescent="0.4">
      <c r="A3760" s="1">
        <v>3759</v>
      </c>
      <c r="B3760" s="21">
        <v>43572</v>
      </c>
      <c r="C3760" s="43">
        <v>3</v>
      </c>
      <c r="D3760" s="22">
        <v>58920</v>
      </c>
      <c r="E3760" s="25">
        <f t="shared" si="707"/>
        <v>52461.25</v>
      </c>
      <c r="F3760" s="25">
        <f t="shared" si="708"/>
        <v>53438.125</v>
      </c>
      <c r="G3760" s="25">
        <f t="shared" si="709"/>
        <v>1.1025835955135028</v>
      </c>
      <c r="H3760" s="25">
        <f t="shared" si="704"/>
        <v>1.0006656594296783</v>
      </c>
      <c r="I3760" s="4">
        <f t="shared" si="710"/>
        <v>58880.805436634051</v>
      </c>
      <c r="J3760" s="25">
        <f t="shared" si="705"/>
        <v>54057.973741998678</v>
      </c>
      <c r="K3760" s="15">
        <f t="shared" si="711"/>
        <v>54093.95794196934</v>
      </c>
      <c r="L3760" s="36">
        <f t="shared" si="712"/>
        <v>4826.04205803066</v>
      </c>
      <c r="M3760" s="36">
        <f t="shared" si="713"/>
        <v>4826.04205803066</v>
      </c>
      <c r="N3760" s="36">
        <f t="shared" si="714"/>
        <v>8.1908385234736258E-2</v>
      </c>
      <c r="O3760" s="36">
        <f t="shared" si="715"/>
        <v>23290681.945880808</v>
      </c>
      <c r="P3760" s="35">
        <f t="shared" si="706"/>
        <v>23290681.945880808</v>
      </c>
    </row>
    <row r="3761" spans="1:16" ht="17" x14ac:dyDescent="0.4">
      <c r="A3761" s="1">
        <v>3760</v>
      </c>
      <c r="B3761" s="21">
        <v>43573</v>
      </c>
      <c r="C3761" s="43">
        <v>4</v>
      </c>
      <c r="D3761" s="22">
        <v>48435</v>
      </c>
      <c r="E3761" s="25">
        <f t="shared" si="707"/>
        <v>54415</v>
      </c>
      <c r="F3761" s="25">
        <f t="shared" si="708"/>
        <v>55923.125</v>
      </c>
      <c r="G3761" s="25">
        <f t="shared" si="709"/>
        <v>0.86609966807112437</v>
      </c>
      <c r="H3761" s="25">
        <f t="shared" si="704"/>
        <v>1.0012225194949984</v>
      </c>
      <c r="I3761" s="4">
        <f t="shared" si="710"/>
        <v>48375.859568590095</v>
      </c>
      <c r="J3761" s="25">
        <f t="shared" si="705"/>
        <v>54058.514408061521</v>
      </c>
      <c r="K3761" s="15">
        <f t="shared" si="711"/>
        <v>54124.601995796031</v>
      </c>
      <c r="L3761" s="36">
        <f t="shared" si="712"/>
        <v>-5689.6019957960307</v>
      </c>
      <c r="M3761" s="36">
        <f t="shared" si="713"/>
        <v>5689.6019957960307</v>
      </c>
      <c r="N3761" s="36">
        <f t="shared" si="714"/>
        <v>0.11746881378746837</v>
      </c>
      <c r="O3761" s="36">
        <f t="shared" si="715"/>
        <v>32371570.870566174</v>
      </c>
      <c r="P3761" s="35">
        <f t="shared" si="706"/>
        <v>32371570.870566174</v>
      </c>
    </row>
    <row r="3762" spans="1:16" ht="17" x14ac:dyDescent="0.4">
      <c r="A3762" s="1">
        <v>3761</v>
      </c>
      <c r="B3762" s="21">
        <v>43574</v>
      </c>
      <c r="C3762" s="43">
        <v>1</v>
      </c>
      <c r="D3762" s="22">
        <v>61074</v>
      </c>
      <c r="E3762" s="25">
        <f t="shared" si="707"/>
        <v>57431.25</v>
      </c>
      <c r="F3762" s="25">
        <f t="shared" si="708"/>
        <v>57583</v>
      </c>
      <c r="G3762" s="25">
        <f t="shared" si="709"/>
        <v>1.0606255318409947</v>
      </c>
      <c r="H3762" s="25">
        <f t="shared" si="704"/>
        <v>0.99908176007043725</v>
      </c>
      <c r="I3762" s="4">
        <f t="shared" si="710"/>
        <v>61130.132128219579</v>
      </c>
      <c r="J3762" s="25">
        <f t="shared" si="705"/>
        <v>54059.055074124364</v>
      </c>
      <c r="K3762" s="15">
        <f t="shared" si="711"/>
        <v>54009.415891200872</v>
      </c>
      <c r="L3762" s="36">
        <f t="shared" si="712"/>
        <v>7064.5841087991284</v>
      </c>
      <c r="M3762" s="36">
        <f t="shared" si="713"/>
        <v>7064.5841087991284</v>
      </c>
      <c r="N3762" s="36">
        <f t="shared" si="714"/>
        <v>0.11567253018959178</v>
      </c>
      <c r="O3762" s="36">
        <f t="shared" si="715"/>
        <v>49908348.630297177</v>
      </c>
      <c r="P3762" s="35">
        <f t="shared" si="706"/>
        <v>49908348.630297177</v>
      </c>
    </row>
    <row r="3763" spans="1:16" ht="17" x14ac:dyDescent="0.4">
      <c r="A3763" s="1">
        <v>3762</v>
      </c>
      <c r="B3763" s="21">
        <v>43575</v>
      </c>
      <c r="C3763" s="43">
        <v>2</v>
      </c>
      <c r="D3763" s="22">
        <v>61296</v>
      </c>
      <c r="E3763" s="25">
        <f t="shared" si="707"/>
        <v>57734.75</v>
      </c>
      <c r="F3763" s="25">
        <f t="shared" si="708"/>
        <v>58291.75</v>
      </c>
      <c r="G3763" s="25">
        <f t="shared" si="709"/>
        <v>1.0515381679225619</v>
      </c>
      <c r="H3763" s="25">
        <f t="shared" si="704"/>
        <v>0.99903006100488578</v>
      </c>
      <c r="I3763" s="4">
        <f t="shared" si="710"/>
        <v>61355.511102783756</v>
      </c>
      <c r="J3763" s="25">
        <f t="shared" si="705"/>
        <v>54059.595740187207</v>
      </c>
      <c r="K3763" s="15">
        <f t="shared" si="711"/>
        <v>54007.161230218691</v>
      </c>
      <c r="L3763" s="36">
        <f t="shared" si="712"/>
        <v>7288.8387697813087</v>
      </c>
      <c r="M3763" s="36">
        <f t="shared" si="713"/>
        <v>7288.8387697813087</v>
      </c>
      <c r="N3763" s="36">
        <f t="shared" si="714"/>
        <v>0.11891214385573787</v>
      </c>
      <c r="O3763" s="36">
        <f t="shared" si="715"/>
        <v>53127170.6118671</v>
      </c>
      <c r="P3763" s="35">
        <f t="shared" si="706"/>
        <v>53127170.6118671</v>
      </c>
    </row>
    <row r="3764" spans="1:16" ht="17" x14ac:dyDescent="0.4">
      <c r="A3764" s="1">
        <v>3763</v>
      </c>
      <c r="B3764" s="21">
        <v>43576</v>
      </c>
      <c r="C3764" s="43">
        <v>3</v>
      </c>
      <c r="D3764" s="22">
        <v>60134</v>
      </c>
      <c r="E3764" s="25">
        <f t="shared" si="707"/>
        <v>58848.75</v>
      </c>
      <c r="F3764" s="25">
        <f t="shared" si="708"/>
        <v>57206.625</v>
      </c>
      <c r="G3764" s="25">
        <f t="shared" si="709"/>
        <v>1.05117195779335</v>
      </c>
      <c r="H3764" s="25">
        <f t="shared" si="704"/>
        <v>1.0006656594296783</v>
      </c>
      <c r="I3764" s="4">
        <f t="shared" si="710"/>
        <v>60093.997863654986</v>
      </c>
      <c r="J3764" s="25">
        <f t="shared" si="705"/>
        <v>54060.136406250051</v>
      </c>
      <c r="K3764" s="15">
        <f t="shared" si="711"/>
        <v>54096.122045818571</v>
      </c>
      <c r="L3764" s="36">
        <f t="shared" si="712"/>
        <v>6037.8779541814292</v>
      </c>
      <c r="M3764" s="36">
        <f t="shared" si="713"/>
        <v>6037.8779541814292</v>
      </c>
      <c r="N3764" s="36">
        <f t="shared" si="714"/>
        <v>0.10040705680948264</v>
      </c>
      <c r="O3764" s="36">
        <f t="shared" si="715"/>
        <v>36455970.189590119</v>
      </c>
      <c r="P3764" s="35">
        <f t="shared" si="706"/>
        <v>36455970.189590119</v>
      </c>
    </row>
    <row r="3765" spans="1:16" ht="17" x14ac:dyDescent="0.4">
      <c r="A3765" s="1">
        <v>3764</v>
      </c>
      <c r="B3765" s="21">
        <v>43577</v>
      </c>
      <c r="C3765" s="43">
        <v>4</v>
      </c>
      <c r="D3765" s="22">
        <v>52891</v>
      </c>
      <c r="E3765" s="25">
        <f t="shared" si="707"/>
        <v>55564.5</v>
      </c>
      <c r="F3765" s="25">
        <f t="shared" si="708"/>
        <v>54977.625</v>
      </c>
      <c r="G3765" s="25">
        <f t="shared" si="709"/>
        <v>0.96204592322785865</v>
      </c>
      <c r="H3765" s="25">
        <f t="shared" si="704"/>
        <v>1.0012225194949984</v>
      </c>
      <c r="I3765" s="4">
        <f t="shared" si="710"/>
        <v>52826.418673320921</v>
      </c>
      <c r="J3765" s="25">
        <f t="shared" si="705"/>
        <v>54060.677072312901</v>
      </c>
      <c r="K3765" s="15">
        <f t="shared" si="711"/>
        <v>54126.767303946617</v>
      </c>
      <c r="L3765" s="36">
        <f t="shared" si="712"/>
        <v>-1235.7673039466172</v>
      </c>
      <c r="M3765" s="36">
        <f t="shared" si="713"/>
        <v>1235.7673039466172</v>
      </c>
      <c r="N3765" s="36">
        <f t="shared" si="714"/>
        <v>2.336441557063805E-2</v>
      </c>
      <c r="O3765" s="36">
        <f t="shared" si="715"/>
        <v>1527120.8295034908</v>
      </c>
      <c r="P3765" s="35">
        <f t="shared" si="706"/>
        <v>1527120.8295034908</v>
      </c>
    </row>
    <row r="3766" spans="1:16" ht="17" x14ac:dyDescent="0.4">
      <c r="A3766" s="1">
        <v>3765</v>
      </c>
      <c r="B3766" s="21">
        <v>43578</v>
      </c>
      <c r="C3766" s="43">
        <v>1</v>
      </c>
      <c r="D3766" s="22">
        <v>47937</v>
      </c>
      <c r="E3766" s="25">
        <f t="shared" si="707"/>
        <v>54390.75</v>
      </c>
      <c r="F3766" s="25">
        <f t="shared" si="708"/>
        <v>52721.5</v>
      </c>
      <c r="G3766" s="25">
        <f t="shared" si="709"/>
        <v>0.90924954714869644</v>
      </c>
      <c r="H3766" s="25">
        <f t="shared" si="704"/>
        <v>0.99908176007043725</v>
      </c>
      <c r="I3766" s="4">
        <f t="shared" si="710"/>
        <v>47981.058123431605</v>
      </c>
      <c r="J3766" s="25">
        <f t="shared" si="705"/>
        <v>54061.217738375744</v>
      </c>
      <c r="K3766" s="15">
        <f t="shared" si="711"/>
        <v>54011.576569607583</v>
      </c>
      <c r="L3766" s="36">
        <f t="shared" si="712"/>
        <v>-6074.5765696075832</v>
      </c>
      <c r="M3766" s="36">
        <f t="shared" si="713"/>
        <v>6074.5765696075832</v>
      </c>
      <c r="N3766" s="36">
        <f t="shared" si="714"/>
        <v>0.12671999853156399</v>
      </c>
      <c r="O3766" s="36">
        <f t="shared" si="715"/>
        <v>36900480.500025436</v>
      </c>
      <c r="P3766" s="35">
        <f t="shared" si="706"/>
        <v>36900480.500025436</v>
      </c>
    </row>
    <row r="3767" spans="1:16" ht="17" x14ac:dyDescent="0.4">
      <c r="A3767" s="1">
        <v>3766</v>
      </c>
      <c r="B3767" s="21">
        <v>43579</v>
      </c>
      <c r="C3767" s="43">
        <v>2</v>
      </c>
      <c r="D3767" s="22">
        <v>56601</v>
      </c>
      <c r="E3767" s="25">
        <f t="shared" si="707"/>
        <v>51052.25</v>
      </c>
      <c r="F3767" s="25">
        <f t="shared" si="708"/>
        <v>51774.875</v>
      </c>
      <c r="G3767" s="25">
        <f t="shared" si="709"/>
        <v>1.0932136485119472</v>
      </c>
      <c r="H3767" s="25">
        <f t="shared" si="704"/>
        <v>0.99903006100488578</v>
      </c>
      <c r="I3767" s="4">
        <f t="shared" si="710"/>
        <v>56655.952817943471</v>
      </c>
      <c r="J3767" s="25">
        <f t="shared" si="705"/>
        <v>54061.758404438588</v>
      </c>
      <c r="K3767" s="15">
        <f t="shared" si="711"/>
        <v>54009.321796817676</v>
      </c>
      <c r="L3767" s="36">
        <f t="shared" si="712"/>
        <v>2591.6782031823241</v>
      </c>
      <c r="M3767" s="36">
        <f t="shared" si="713"/>
        <v>2591.6782031823241</v>
      </c>
      <c r="N3767" s="36">
        <f t="shared" si="714"/>
        <v>4.5788558562257275E-2</v>
      </c>
      <c r="O3767" s="36">
        <f t="shared" si="715"/>
        <v>6716795.9088503597</v>
      </c>
      <c r="P3767" s="35">
        <f t="shared" si="706"/>
        <v>6716795.9088503597</v>
      </c>
    </row>
    <row r="3768" spans="1:16" ht="17" x14ac:dyDescent="0.4">
      <c r="A3768" s="1">
        <v>3767</v>
      </c>
      <c r="B3768" s="21">
        <v>43580</v>
      </c>
      <c r="C3768" s="43">
        <v>3</v>
      </c>
      <c r="D3768" s="22">
        <v>46780</v>
      </c>
      <c r="E3768" s="25">
        <f t="shared" si="707"/>
        <v>52497.5</v>
      </c>
      <c r="F3768" s="25">
        <f t="shared" si="708"/>
        <v>53908.625</v>
      </c>
      <c r="G3768" s="25">
        <f t="shared" si="709"/>
        <v>0.86776466660019613</v>
      </c>
      <c r="H3768" s="25">
        <f t="shared" si="704"/>
        <v>1.0006656594296783</v>
      </c>
      <c r="I3768" s="4">
        <f t="shared" si="710"/>
        <v>46748.88116642466</v>
      </c>
      <c r="J3768" s="25">
        <f t="shared" si="705"/>
        <v>54062.299070501431</v>
      </c>
      <c r="K3768" s="15">
        <f t="shared" si="711"/>
        <v>54098.286149667802</v>
      </c>
      <c r="L3768" s="36">
        <f t="shared" si="712"/>
        <v>-7318.2861496678015</v>
      </c>
      <c r="M3768" s="36">
        <f t="shared" si="713"/>
        <v>7318.2861496678015</v>
      </c>
      <c r="N3768" s="36">
        <f t="shared" si="714"/>
        <v>0.15644049058716977</v>
      </c>
      <c r="O3768" s="36">
        <f t="shared" si="715"/>
        <v>53557312.168419577</v>
      </c>
      <c r="P3768" s="35">
        <f t="shared" si="706"/>
        <v>53557312.168419577</v>
      </c>
    </row>
    <row r="3769" spans="1:16" ht="17" x14ac:dyDescent="0.4">
      <c r="A3769" s="1">
        <v>3768</v>
      </c>
      <c r="B3769" s="21">
        <v>43581</v>
      </c>
      <c r="C3769" s="43">
        <v>4</v>
      </c>
      <c r="D3769" s="22">
        <v>58672</v>
      </c>
      <c r="E3769" s="25">
        <f t="shared" si="707"/>
        <v>55319.75</v>
      </c>
      <c r="F3769" s="25">
        <f t="shared" si="708"/>
        <v>55582.25</v>
      </c>
      <c r="G3769" s="25">
        <f t="shared" si="709"/>
        <v>1.0555887895866036</v>
      </c>
      <c r="H3769" s="25">
        <f t="shared" si="704"/>
        <v>1.0012225194949984</v>
      </c>
      <c r="I3769" s="4">
        <f t="shared" si="710"/>
        <v>58600.359917586829</v>
      </c>
      <c r="J3769" s="25">
        <f t="shared" si="705"/>
        <v>54062.839736564274</v>
      </c>
      <c r="K3769" s="15">
        <f t="shared" si="711"/>
        <v>54128.932612097196</v>
      </c>
      <c r="L3769" s="36">
        <f t="shared" si="712"/>
        <v>4543.0673879028036</v>
      </c>
      <c r="M3769" s="36">
        <f t="shared" si="713"/>
        <v>4543.0673879028036</v>
      </c>
      <c r="N3769" s="36">
        <f t="shared" si="714"/>
        <v>7.743160942021414E-2</v>
      </c>
      <c r="O3769" s="36">
        <f t="shared" si="715"/>
        <v>20639461.291026004</v>
      </c>
      <c r="P3769" s="35">
        <f t="shared" si="706"/>
        <v>20639461.291026004</v>
      </c>
    </row>
    <row r="3770" spans="1:16" ht="17" x14ac:dyDescent="0.4">
      <c r="A3770" s="1">
        <v>3769</v>
      </c>
      <c r="B3770" s="21">
        <v>43582</v>
      </c>
      <c r="C3770" s="43">
        <v>1</v>
      </c>
      <c r="D3770" s="22">
        <v>59226</v>
      </c>
      <c r="E3770" s="25">
        <f t="shared" si="707"/>
        <v>55844.75</v>
      </c>
      <c r="F3770" s="25">
        <f t="shared" si="708"/>
        <v>56592.375</v>
      </c>
      <c r="G3770" s="25">
        <f t="shared" si="709"/>
        <v>1.0465367463372937</v>
      </c>
      <c r="H3770" s="25">
        <f t="shared" si="704"/>
        <v>0.99908176007043725</v>
      </c>
      <c r="I3770" s="4">
        <f t="shared" si="710"/>
        <v>59280.433661229537</v>
      </c>
      <c r="J3770" s="25">
        <f t="shared" si="705"/>
        <v>54063.380402627117</v>
      </c>
      <c r="K3770" s="15">
        <f t="shared" si="711"/>
        <v>54013.737248014288</v>
      </c>
      <c r="L3770" s="36">
        <f t="shared" si="712"/>
        <v>5212.2627519857124</v>
      </c>
      <c r="M3770" s="36">
        <f t="shared" si="713"/>
        <v>5212.2627519857124</v>
      </c>
      <c r="N3770" s="36">
        <f t="shared" si="714"/>
        <v>8.8006327491063255E-2</v>
      </c>
      <c r="O3770" s="36">
        <f t="shared" si="715"/>
        <v>27167682.995737672</v>
      </c>
      <c r="P3770" s="35">
        <f t="shared" si="706"/>
        <v>27167682.995737672</v>
      </c>
    </row>
    <row r="3771" spans="1:16" ht="17" x14ac:dyDescent="0.4">
      <c r="A3771" s="1">
        <v>3770</v>
      </c>
      <c r="B3771" s="21">
        <v>43583</v>
      </c>
      <c r="C3771" s="43">
        <v>2</v>
      </c>
      <c r="D3771" s="22">
        <v>58701</v>
      </c>
      <c r="E3771" s="25">
        <f t="shared" si="707"/>
        <v>57340</v>
      </c>
      <c r="F3771" s="25">
        <f t="shared" si="708"/>
        <v>55987.25</v>
      </c>
      <c r="G3771" s="25">
        <f t="shared" si="709"/>
        <v>1.0484708572040955</v>
      </c>
      <c r="H3771" s="25">
        <f t="shared" si="704"/>
        <v>0.99903006100488578</v>
      </c>
      <c r="I3771" s="4">
        <f t="shared" si="710"/>
        <v>58757.991667392802</v>
      </c>
      <c r="J3771" s="25">
        <f t="shared" si="705"/>
        <v>54063.921068689968</v>
      </c>
      <c r="K3771" s="15">
        <f t="shared" si="711"/>
        <v>54011.482363416668</v>
      </c>
      <c r="L3771" s="36">
        <f t="shared" si="712"/>
        <v>4689.5176365833322</v>
      </c>
      <c r="M3771" s="36">
        <f t="shared" si="713"/>
        <v>4689.5176365833322</v>
      </c>
      <c r="N3771" s="36">
        <f t="shared" si="714"/>
        <v>7.9888206957008101E-2</v>
      </c>
      <c r="O3771" s="36">
        <f t="shared" si="715"/>
        <v>21991575.663826123</v>
      </c>
      <c r="P3771" s="35">
        <f t="shared" si="706"/>
        <v>21991575.663826123</v>
      </c>
    </row>
    <row r="3772" spans="1:16" ht="17" x14ac:dyDescent="0.4">
      <c r="A3772" s="1">
        <v>3771</v>
      </c>
      <c r="B3772" s="21">
        <v>43584</v>
      </c>
      <c r="C3772" s="43">
        <v>3</v>
      </c>
      <c r="D3772" s="22">
        <v>52761</v>
      </c>
      <c r="E3772" s="25">
        <f t="shared" si="707"/>
        <v>54634.5</v>
      </c>
      <c r="F3772" s="25">
        <f t="shared" si="708"/>
        <v>55223.25</v>
      </c>
      <c r="G3772" s="25">
        <f t="shared" si="709"/>
        <v>0.9554128016732083</v>
      </c>
      <c r="H3772" s="25">
        <f t="shared" si="704"/>
        <v>1.0006656594296783</v>
      </c>
      <c r="I3772" s="4">
        <f t="shared" si="710"/>
        <v>52725.902505808706</v>
      </c>
      <c r="J3772" s="25">
        <f t="shared" si="705"/>
        <v>54064.461734752811</v>
      </c>
      <c r="K3772" s="15">
        <f t="shared" si="711"/>
        <v>54100.450253517032</v>
      </c>
      <c r="L3772" s="36">
        <f t="shared" si="712"/>
        <v>-1339.4502535170323</v>
      </c>
      <c r="M3772" s="36">
        <f t="shared" si="713"/>
        <v>1339.4502535170323</v>
      </c>
      <c r="N3772" s="36">
        <f t="shared" si="714"/>
        <v>2.5387127869392775E-2</v>
      </c>
      <c r="O3772" s="36">
        <f t="shared" si="715"/>
        <v>1794126.9816468419</v>
      </c>
      <c r="P3772" s="35">
        <f t="shared" si="706"/>
        <v>1794126.9816468419</v>
      </c>
    </row>
    <row r="3773" spans="1:16" ht="17" x14ac:dyDescent="0.4">
      <c r="A3773" s="1">
        <v>3772</v>
      </c>
      <c r="B3773" s="21">
        <v>43585</v>
      </c>
      <c r="C3773" s="43">
        <v>4</v>
      </c>
      <c r="D3773" s="22">
        <v>47850</v>
      </c>
      <c r="E3773" s="25">
        <f t="shared" si="707"/>
        <v>55812</v>
      </c>
      <c r="F3773" s="25">
        <f t="shared" si="708"/>
        <v>54018.625</v>
      </c>
      <c r="G3773" s="25">
        <f t="shared" si="709"/>
        <v>0.88580559020152771</v>
      </c>
      <c r="H3773" s="25">
        <f t="shared" si="704"/>
        <v>1.0012225194949984</v>
      </c>
      <c r="I3773" s="4">
        <f t="shared" si="710"/>
        <v>47791.57386924819</v>
      </c>
      <c r="J3773" s="25">
        <f t="shared" si="705"/>
        <v>54065.002400815654</v>
      </c>
      <c r="K3773" s="15">
        <f t="shared" si="711"/>
        <v>54131.09792024779</v>
      </c>
      <c r="L3773" s="36">
        <f t="shared" si="712"/>
        <v>-6281.0979202477902</v>
      </c>
      <c r="M3773" s="36">
        <f t="shared" si="713"/>
        <v>6281.0979202477902</v>
      </c>
      <c r="N3773" s="36">
        <f t="shared" si="714"/>
        <v>0.13126641421625476</v>
      </c>
      <c r="O3773" s="36">
        <f t="shared" si="715"/>
        <v>39452191.083741114</v>
      </c>
      <c r="P3773" s="35">
        <f t="shared" si="706"/>
        <v>39452191.083741114</v>
      </c>
    </row>
    <row r="3774" spans="1:16" ht="17" x14ac:dyDescent="0.4">
      <c r="A3774" s="1">
        <v>3773</v>
      </c>
      <c r="B3774" s="21">
        <v>43586</v>
      </c>
      <c r="C3774" s="43">
        <v>1</v>
      </c>
      <c r="D3774" s="24">
        <v>63936</v>
      </c>
      <c r="E3774" s="25">
        <f t="shared" si="707"/>
        <v>52225.25</v>
      </c>
      <c r="F3774" s="25">
        <f t="shared" si="708"/>
        <v>53895.625</v>
      </c>
      <c r="G3774" s="25">
        <f t="shared" si="709"/>
        <v>1.1862929504945903</v>
      </c>
      <c r="H3774" s="25">
        <f t="shared" si="704"/>
        <v>0.99908176007043725</v>
      </c>
      <c r="I3774" s="4">
        <f t="shared" si="710"/>
        <v>63994.762546252859</v>
      </c>
      <c r="J3774" s="25">
        <f t="shared" si="705"/>
        <v>54065.543066878497</v>
      </c>
      <c r="K3774" s="15">
        <f t="shared" si="711"/>
        <v>54015.897926420992</v>
      </c>
      <c r="L3774" s="36">
        <f t="shared" si="712"/>
        <v>9920.102073579008</v>
      </c>
      <c r="M3774" s="36">
        <f t="shared" si="713"/>
        <v>9920.102073579008</v>
      </c>
      <c r="N3774" s="36">
        <f t="shared" si="714"/>
        <v>0.15515675165132331</v>
      </c>
      <c r="O3774" s="36">
        <f t="shared" si="715"/>
        <v>98408425.150226533</v>
      </c>
      <c r="P3774" s="35">
        <f t="shared" si="706"/>
        <v>98408425.150226533</v>
      </c>
    </row>
    <row r="3775" spans="1:16" ht="17" x14ac:dyDescent="0.4">
      <c r="A3775" s="1">
        <v>3774</v>
      </c>
      <c r="B3775" s="21">
        <v>43587</v>
      </c>
      <c r="C3775" s="43">
        <v>2</v>
      </c>
      <c r="D3775" s="24">
        <v>44354</v>
      </c>
      <c r="E3775" s="25">
        <f t="shared" si="707"/>
        <v>55566</v>
      </c>
      <c r="F3775" s="25">
        <f t="shared" si="708"/>
        <v>58368</v>
      </c>
      <c r="G3775" s="25">
        <f t="shared" si="709"/>
        <v>0.75990268640350878</v>
      </c>
      <c r="H3775" s="25">
        <f t="shared" si="704"/>
        <v>0.99903006100488578</v>
      </c>
      <c r="I3775" s="4">
        <f t="shared" si="710"/>
        <v>44397.062442131144</v>
      </c>
      <c r="J3775" s="25">
        <f t="shared" si="705"/>
        <v>54066.083732941341</v>
      </c>
      <c r="K3775" s="15">
        <f t="shared" si="711"/>
        <v>54013.642930015652</v>
      </c>
      <c r="L3775" s="36">
        <f t="shared" si="712"/>
        <v>-9659.6429300156524</v>
      </c>
      <c r="M3775" s="36">
        <f t="shared" si="713"/>
        <v>9659.6429300156524</v>
      </c>
      <c r="N3775" s="36">
        <f t="shared" si="714"/>
        <v>0.21778515872335422</v>
      </c>
      <c r="O3775" s="36">
        <f t="shared" si="715"/>
        <v>93308701.535401374</v>
      </c>
      <c r="P3775" s="35">
        <f t="shared" si="706"/>
        <v>93308701.535401374</v>
      </c>
    </row>
    <row r="3776" spans="1:16" ht="17" x14ac:dyDescent="0.4">
      <c r="A3776" s="1">
        <v>3775</v>
      </c>
      <c r="B3776" s="21">
        <v>43588</v>
      </c>
      <c r="C3776" s="43">
        <v>3</v>
      </c>
      <c r="D3776" s="24">
        <v>66124</v>
      </c>
      <c r="E3776" s="25">
        <f t="shared" si="707"/>
        <v>61170</v>
      </c>
      <c r="F3776" s="25">
        <f t="shared" si="708"/>
        <v>61943.5</v>
      </c>
      <c r="G3776" s="25">
        <f t="shared" si="709"/>
        <v>1.0674889213557517</v>
      </c>
      <c r="H3776" s="25">
        <f t="shared" si="704"/>
        <v>1.0006656594296783</v>
      </c>
      <c r="I3776" s="4">
        <f t="shared" si="710"/>
        <v>66080.013216089443</v>
      </c>
      <c r="J3776" s="25">
        <f t="shared" si="705"/>
        <v>54066.624399004184</v>
      </c>
      <c r="K3776" s="15">
        <f t="shared" si="711"/>
        <v>54102.614357366256</v>
      </c>
      <c r="L3776" s="36">
        <f t="shared" si="712"/>
        <v>12021.385642633744</v>
      </c>
      <c r="M3776" s="36">
        <f t="shared" si="713"/>
        <v>12021.385642633744</v>
      </c>
      <c r="N3776" s="36">
        <f t="shared" si="714"/>
        <v>0.18180064186428141</v>
      </c>
      <c r="O3776" s="36">
        <f t="shared" si="715"/>
        <v>144513712.76892072</v>
      </c>
      <c r="P3776" s="35">
        <f t="shared" si="706"/>
        <v>144513712.76892072</v>
      </c>
    </row>
    <row r="3777" spans="1:16" ht="17" x14ac:dyDescent="0.4">
      <c r="A3777" s="1">
        <v>3776</v>
      </c>
      <c r="B3777" s="21">
        <v>43589</v>
      </c>
      <c r="C3777" s="43">
        <v>4</v>
      </c>
      <c r="D3777" s="24">
        <v>70266</v>
      </c>
      <c r="E3777" s="25">
        <f t="shared" si="707"/>
        <v>62717</v>
      </c>
      <c r="F3777" s="25">
        <f t="shared" si="708"/>
        <v>64924.75</v>
      </c>
      <c r="G3777" s="25">
        <f t="shared" si="709"/>
        <v>1.0822683183223656</v>
      </c>
      <c r="H3777" s="25">
        <f t="shared" si="704"/>
        <v>1.0012225194949984</v>
      </c>
      <c r="I3777" s="4">
        <f t="shared" si="710"/>
        <v>70180.203333262136</v>
      </c>
      <c r="J3777" s="25">
        <f t="shared" si="705"/>
        <v>54067.165065067034</v>
      </c>
      <c r="K3777" s="15">
        <f t="shared" si="711"/>
        <v>54133.263228398377</v>
      </c>
      <c r="L3777" s="36">
        <f t="shared" si="712"/>
        <v>16132.736771601623</v>
      </c>
      <c r="M3777" s="36">
        <f t="shared" si="713"/>
        <v>16132.736771601623</v>
      </c>
      <c r="N3777" s="36">
        <f t="shared" si="714"/>
        <v>0.22959520638148781</v>
      </c>
      <c r="O3777" s="36">
        <f t="shared" si="715"/>
        <v>260265195.74178717</v>
      </c>
      <c r="P3777" s="35">
        <f t="shared" si="706"/>
        <v>260265195.74178717</v>
      </c>
    </row>
    <row r="3778" spans="1:16" ht="17" x14ac:dyDescent="0.4">
      <c r="A3778" s="1">
        <v>3777</v>
      </c>
      <c r="B3778" s="21">
        <v>43590</v>
      </c>
      <c r="C3778" s="43">
        <v>1</v>
      </c>
      <c r="D3778" s="24">
        <v>70124</v>
      </c>
      <c r="E3778" s="25">
        <f t="shared" si="707"/>
        <v>67132.5</v>
      </c>
      <c r="F3778" s="25">
        <f t="shared" si="708"/>
        <v>65804.125</v>
      </c>
      <c r="G3778" s="25">
        <f t="shared" si="709"/>
        <v>1.0656474803061358</v>
      </c>
      <c r="H3778" s="25">
        <f t="shared" ref="H3778:H3841" si="716">VLOOKUP(C3778,$Q$38:$S$42,3,FALSE)</f>
        <v>0.99908176007043725</v>
      </c>
      <c r="I3778" s="4">
        <f t="shared" si="710"/>
        <v>70188.449837234657</v>
      </c>
      <c r="J3778" s="25">
        <f t="shared" si="705"/>
        <v>54067.705731129878</v>
      </c>
      <c r="K3778" s="15">
        <f t="shared" si="711"/>
        <v>54018.058604827704</v>
      </c>
      <c r="L3778" s="36">
        <f t="shared" si="712"/>
        <v>16105.941395172296</v>
      </c>
      <c r="M3778" s="36">
        <f t="shared" si="713"/>
        <v>16105.941395172296</v>
      </c>
      <c r="N3778" s="36">
        <f t="shared" si="714"/>
        <v>0.22967801886903622</v>
      </c>
      <c r="O3778" s="36">
        <f t="shared" si="715"/>
        <v>259401348.22472453</v>
      </c>
      <c r="P3778" s="35">
        <f t="shared" si="706"/>
        <v>259401348.22472453</v>
      </c>
    </row>
    <row r="3779" spans="1:16" ht="17" x14ac:dyDescent="0.4">
      <c r="A3779" s="1">
        <v>3778</v>
      </c>
      <c r="B3779" s="21">
        <v>43591</v>
      </c>
      <c r="C3779" s="43">
        <v>2</v>
      </c>
      <c r="D3779" s="24">
        <v>62016</v>
      </c>
      <c r="E3779" s="25">
        <f t="shared" si="707"/>
        <v>64475.75</v>
      </c>
      <c r="F3779" s="25">
        <f t="shared" si="708"/>
        <v>64106.375</v>
      </c>
      <c r="G3779" s="25">
        <f t="shared" si="709"/>
        <v>0.96739208854033631</v>
      </c>
      <c r="H3779" s="25">
        <f t="shared" si="716"/>
        <v>0.99903006100488578</v>
      </c>
      <c r="I3779" s="4">
        <f t="shared" si="710"/>
        <v>62076.210136880662</v>
      </c>
      <c r="J3779" s="25">
        <f t="shared" ref="J3779:J3842" si="717">INTERCEPT($I$2:$I$3896,$A$2:$A$3896)+SLOPE($I$2:$I$3896,$A$2:$A$3896)*A3779</f>
        <v>54068.246397192721</v>
      </c>
      <c r="K3779" s="15">
        <f t="shared" si="711"/>
        <v>54015.803496614637</v>
      </c>
      <c r="L3779" s="36">
        <f t="shared" si="712"/>
        <v>8000.196503385363</v>
      </c>
      <c r="M3779" s="36">
        <f t="shared" si="713"/>
        <v>8000.196503385363</v>
      </c>
      <c r="N3779" s="36">
        <f t="shared" si="714"/>
        <v>0.12900213659999618</v>
      </c>
      <c r="O3779" s="36">
        <f t="shared" si="715"/>
        <v>64003144.092779391</v>
      </c>
      <c r="P3779" s="35">
        <f t="shared" ref="P3779:P3842" si="718">(D3779-K3779)^2</f>
        <v>64003144.092779391</v>
      </c>
    </row>
    <row r="3780" spans="1:16" ht="17" x14ac:dyDescent="0.4">
      <c r="A3780" s="1">
        <v>3779</v>
      </c>
      <c r="B3780" s="21">
        <v>43592</v>
      </c>
      <c r="C3780" s="43">
        <v>3</v>
      </c>
      <c r="D3780" s="24">
        <v>55497</v>
      </c>
      <c r="E3780" s="25">
        <f t="shared" si="707"/>
        <v>63737</v>
      </c>
      <c r="F3780" s="25">
        <f t="shared" si="708"/>
        <v>61970.125</v>
      </c>
      <c r="G3780" s="25">
        <f t="shared" si="709"/>
        <v>0.8955444256405809</v>
      </c>
      <c r="H3780" s="25">
        <f t="shared" si="716"/>
        <v>1.0006656594296783</v>
      </c>
      <c r="I3780" s="4">
        <f t="shared" si="710"/>
        <v>55460.08247313102</v>
      </c>
      <c r="J3780" s="25">
        <f t="shared" si="717"/>
        <v>54068.787063255564</v>
      </c>
      <c r="K3780" s="15">
        <f t="shared" si="711"/>
        <v>54104.778461215486</v>
      </c>
      <c r="L3780" s="36">
        <f t="shared" si="712"/>
        <v>1392.2215387845135</v>
      </c>
      <c r="M3780" s="36">
        <f t="shared" si="713"/>
        <v>1392.2215387845135</v>
      </c>
      <c r="N3780" s="36">
        <f t="shared" si="714"/>
        <v>2.5086428794070192E-2</v>
      </c>
      <c r="O3780" s="36">
        <f t="shared" si="715"/>
        <v>1938280.8130555188</v>
      </c>
      <c r="P3780" s="35">
        <f t="shared" si="718"/>
        <v>1938280.8130555188</v>
      </c>
    </row>
    <row r="3781" spans="1:16" ht="17" x14ac:dyDescent="0.4">
      <c r="A3781" s="1">
        <v>3780</v>
      </c>
      <c r="B3781" s="21">
        <v>43593</v>
      </c>
      <c r="C3781" s="43">
        <v>4</v>
      </c>
      <c r="D3781" s="24">
        <v>67311</v>
      </c>
      <c r="E3781" s="25">
        <f t="shared" ref="E3781:E3844" si="719">AVERAGE(D3779:D3782)</f>
        <v>60203.25</v>
      </c>
      <c r="F3781" s="25">
        <f t="shared" ref="F3781:F3844" si="720">AVERAGE(E3781:E3782)</f>
        <v>61076.5</v>
      </c>
      <c r="G3781" s="25">
        <f t="shared" si="709"/>
        <v>1.1020769035553772</v>
      </c>
      <c r="H3781" s="25">
        <f t="shared" si="716"/>
        <v>1.0012225194949984</v>
      </c>
      <c r="I3781" s="4">
        <f t="shared" si="710"/>
        <v>67228.811467355583</v>
      </c>
      <c r="J3781" s="25">
        <f t="shared" si="717"/>
        <v>54069.327729318407</v>
      </c>
      <c r="K3781" s="15">
        <f t="shared" si="711"/>
        <v>54135.428536548956</v>
      </c>
      <c r="L3781" s="36">
        <f t="shared" si="712"/>
        <v>13175.571463451044</v>
      </c>
      <c r="M3781" s="36">
        <f t="shared" si="713"/>
        <v>13175.571463451044</v>
      </c>
      <c r="N3781" s="36">
        <f t="shared" si="714"/>
        <v>0.1957417281492036</v>
      </c>
      <c r="O3781" s="36">
        <f t="shared" si="715"/>
        <v>173595683.38850549</v>
      </c>
      <c r="P3781" s="35">
        <f t="shared" si="718"/>
        <v>173595683.38850549</v>
      </c>
    </row>
    <row r="3782" spans="1:16" ht="17" x14ac:dyDescent="0.4">
      <c r="A3782" s="1">
        <v>3781</v>
      </c>
      <c r="B3782" s="21">
        <v>43594</v>
      </c>
      <c r="C3782" s="43">
        <v>1</v>
      </c>
      <c r="D3782" s="24">
        <v>55989</v>
      </c>
      <c r="E3782" s="25">
        <f t="shared" si="719"/>
        <v>61949.75</v>
      </c>
      <c r="F3782" s="25">
        <f t="shared" si="720"/>
        <v>63714.375</v>
      </c>
      <c r="G3782" s="25">
        <f t="shared" si="709"/>
        <v>0.87874988964421297</v>
      </c>
      <c r="H3782" s="25">
        <f t="shared" si="716"/>
        <v>0.99908176007043725</v>
      </c>
      <c r="I3782" s="4">
        <f t="shared" si="710"/>
        <v>56040.458586745357</v>
      </c>
      <c r="J3782" s="25">
        <f t="shared" si="717"/>
        <v>54069.868395381258</v>
      </c>
      <c r="K3782" s="15">
        <f t="shared" si="711"/>
        <v>54020.219283234415</v>
      </c>
      <c r="L3782" s="36">
        <f t="shared" si="712"/>
        <v>1968.7807167655847</v>
      </c>
      <c r="M3782" s="36">
        <f t="shared" si="713"/>
        <v>1968.7807167655847</v>
      </c>
      <c r="N3782" s="36">
        <f t="shared" si="714"/>
        <v>3.5163705670142077E-2</v>
      </c>
      <c r="O3782" s="36">
        <f t="shared" si="715"/>
        <v>3876097.5107080094</v>
      </c>
      <c r="P3782" s="35">
        <f t="shared" si="718"/>
        <v>3876097.5107080094</v>
      </c>
    </row>
    <row r="3783" spans="1:16" ht="17" x14ac:dyDescent="0.4">
      <c r="A3783" s="1">
        <v>3782</v>
      </c>
      <c r="B3783" s="21">
        <v>43595</v>
      </c>
      <c r="C3783" s="43">
        <v>2</v>
      </c>
      <c r="D3783" s="24">
        <v>69002</v>
      </c>
      <c r="E3783" s="25">
        <f t="shared" si="719"/>
        <v>65479</v>
      </c>
      <c r="F3783" s="25">
        <f t="shared" si="720"/>
        <v>65770.375</v>
      </c>
      <c r="G3783" s="25">
        <f t="shared" si="709"/>
        <v>1.0491349638800143</v>
      </c>
      <c r="H3783" s="25">
        <f t="shared" si="716"/>
        <v>0.99903006100488578</v>
      </c>
      <c r="I3783" s="4">
        <f t="shared" si="710"/>
        <v>69068.992709382088</v>
      </c>
      <c r="J3783" s="25">
        <f t="shared" si="717"/>
        <v>54070.409061444101</v>
      </c>
      <c r="K3783" s="15">
        <f t="shared" si="711"/>
        <v>54017.964063213629</v>
      </c>
      <c r="L3783" s="36">
        <f t="shared" si="712"/>
        <v>14984.035936786371</v>
      </c>
      <c r="M3783" s="36">
        <f t="shared" si="713"/>
        <v>14984.035936786371</v>
      </c>
      <c r="N3783" s="36">
        <f t="shared" si="714"/>
        <v>0.21715364680424293</v>
      </c>
      <c r="O3783" s="36">
        <f t="shared" si="715"/>
        <v>224521332.95490542</v>
      </c>
      <c r="P3783" s="35">
        <f t="shared" si="718"/>
        <v>224521332.95490542</v>
      </c>
    </row>
    <row r="3784" spans="1:16" ht="17" x14ac:dyDescent="0.4">
      <c r="A3784" s="1">
        <v>3783</v>
      </c>
      <c r="B3784" s="21">
        <v>43596</v>
      </c>
      <c r="C3784" s="43">
        <v>3</v>
      </c>
      <c r="D3784" s="24">
        <v>69614</v>
      </c>
      <c r="E3784" s="25">
        <f t="shared" si="719"/>
        <v>66061.75</v>
      </c>
      <c r="F3784" s="25">
        <f t="shared" si="720"/>
        <v>66862.125</v>
      </c>
      <c r="G3784" s="25">
        <f t="shared" si="709"/>
        <v>1.0411574564822761</v>
      </c>
      <c r="H3784" s="25">
        <f t="shared" si="716"/>
        <v>1.0006656594296783</v>
      </c>
      <c r="I3784" s="4">
        <f t="shared" si="710"/>
        <v>69567.691610078793</v>
      </c>
      <c r="J3784" s="25">
        <f t="shared" si="717"/>
        <v>54070.949727506944</v>
      </c>
      <c r="K3784" s="15">
        <f t="shared" si="711"/>
        <v>54106.942565064724</v>
      </c>
      <c r="L3784" s="36">
        <f t="shared" si="712"/>
        <v>15507.057434935276</v>
      </c>
      <c r="M3784" s="36">
        <f t="shared" si="713"/>
        <v>15507.057434935276</v>
      </c>
      <c r="N3784" s="36">
        <f t="shared" si="714"/>
        <v>0.22275774176078483</v>
      </c>
      <c r="O3784" s="36">
        <f t="shared" si="715"/>
        <v>240468830.2903814</v>
      </c>
      <c r="P3784" s="35">
        <f t="shared" si="718"/>
        <v>240468830.2903814</v>
      </c>
    </row>
    <row r="3785" spans="1:16" ht="17" x14ac:dyDescent="0.4">
      <c r="A3785" s="1">
        <v>3784</v>
      </c>
      <c r="B3785" s="21">
        <v>43597</v>
      </c>
      <c r="C3785" s="43">
        <v>4</v>
      </c>
      <c r="D3785" s="24">
        <v>69642</v>
      </c>
      <c r="E3785" s="25">
        <f t="shared" si="719"/>
        <v>67662.5</v>
      </c>
      <c r="F3785" s="25">
        <f t="shared" si="720"/>
        <v>66197.25</v>
      </c>
      <c r="G3785" s="25">
        <f t="shared" si="709"/>
        <v>1.0520376601747052</v>
      </c>
      <c r="H3785" s="25">
        <f t="shared" si="716"/>
        <v>1.0012225194949984</v>
      </c>
      <c r="I3785" s="4">
        <f t="shared" si="710"/>
        <v>69556.965253964096</v>
      </c>
      <c r="J3785" s="25">
        <f t="shared" si="717"/>
        <v>54071.490393569788</v>
      </c>
      <c r="K3785" s="15">
        <f t="shared" si="711"/>
        <v>54137.593844699542</v>
      </c>
      <c r="L3785" s="36">
        <f t="shared" si="712"/>
        <v>15504.406155300458</v>
      </c>
      <c r="M3785" s="36">
        <f t="shared" si="713"/>
        <v>15504.406155300458</v>
      </c>
      <c r="N3785" s="36">
        <f t="shared" si="714"/>
        <v>0.22263011049798193</v>
      </c>
      <c r="O3785" s="36">
        <f t="shared" si="715"/>
        <v>240386610.22851872</v>
      </c>
      <c r="P3785" s="35">
        <f t="shared" si="718"/>
        <v>240386610.22851872</v>
      </c>
    </row>
    <row r="3786" spans="1:16" ht="17" x14ac:dyDescent="0.4">
      <c r="A3786" s="1">
        <v>3785</v>
      </c>
      <c r="B3786" s="21">
        <v>43598</v>
      </c>
      <c r="C3786" s="43">
        <v>1</v>
      </c>
      <c r="D3786" s="24">
        <v>62392</v>
      </c>
      <c r="E3786" s="25">
        <f t="shared" si="719"/>
        <v>64732</v>
      </c>
      <c r="F3786" s="25">
        <f t="shared" si="720"/>
        <v>64615.75</v>
      </c>
      <c r="G3786" s="25">
        <f t="shared" si="709"/>
        <v>0.96558501603711167</v>
      </c>
      <c r="H3786" s="25">
        <f t="shared" si="716"/>
        <v>0.99908176007043725</v>
      </c>
      <c r="I3786" s="4">
        <f t="shared" si="710"/>
        <v>62449.343480759009</v>
      </c>
      <c r="J3786" s="25">
        <f t="shared" si="717"/>
        <v>54072.031059632631</v>
      </c>
      <c r="K3786" s="15">
        <f t="shared" si="711"/>
        <v>54022.37996164112</v>
      </c>
      <c r="L3786" s="36">
        <f t="shared" si="712"/>
        <v>8369.6200383588803</v>
      </c>
      <c r="M3786" s="36">
        <f t="shared" si="713"/>
        <v>8369.6200383588803</v>
      </c>
      <c r="N3786" s="36">
        <f t="shared" si="714"/>
        <v>0.13414572442554942</v>
      </c>
      <c r="O3786" s="36">
        <f t="shared" si="715"/>
        <v>70050539.586498499</v>
      </c>
      <c r="P3786" s="35">
        <f t="shared" si="718"/>
        <v>70050539.586498499</v>
      </c>
    </row>
    <row r="3787" spans="1:16" ht="17" x14ac:dyDescent="0.4">
      <c r="A3787" s="1">
        <v>3786</v>
      </c>
      <c r="B3787" s="21">
        <v>43599</v>
      </c>
      <c r="C3787" s="43">
        <v>2</v>
      </c>
      <c r="D3787" s="24">
        <v>57280</v>
      </c>
      <c r="E3787" s="25">
        <f t="shared" si="719"/>
        <v>64499.5</v>
      </c>
      <c r="F3787" s="25">
        <f t="shared" si="720"/>
        <v>62713.375</v>
      </c>
      <c r="G3787" s="25">
        <f t="shared" si="709"/>
        <v>0.91336178287327063</v>
      </c>
      <c r="H3787" s="25">
        <f t="shared" si="716"/>
        <v>0.99903006100488578</v>
      </c>
      <c r="I3787" s="4">
        <f t="shared" si="710"/>
        <v>57335.612045932088</v>
      </c>
      <c r="J3787" s="25">
        <f t="shared" si="717"/>
        <v>54072.571725695474</v>
      </c>
      <c r="K3787" s="15">
        <f t="shared" si="711"/>
        <v>54020.124629812613</v>
      </c>
      <c r="L3787" s="36">
        <f t="shared" si="712"/>
        <v>3259.8753701873866</v>
      </c>
      <c r="M3787" s="36">
        <f t="shared" si="713"/>
        <v>3259.8753701873866</v>
      </c>
      <c r="N3787" s="36">
        <f t="shared" si="714"/>
        <v>5.6911232021427838E-2</v>
      </c>
      <c r="O3787" s="36">
        <f t="shared" si="715"/>
        <v>10626787.429154351</v>
      </c>
      <c r="P3787" s="35">
        <f t="shared" si="718"/>
        <v>10626787.429154351</v>
      </c>
    </row>
    <row r="3788" spans="1:16" ht="17" x14ac:dyDescent="0.4">
      <c r="A3788" s="1">
        <v>3787</v>
      </c>
      <c r="B3788" s="21">
        <v>43600</v>
      </c>
      <c r="C3788" s="43">
        <v>3</v>
      </c>
      <c r="D3788" s="24">
        <v>68684</v>
      </c>
      <c r="E3788" s="25">
        <f t="shared" si="719"/>
        <v>60927.25</v>
      </c>
      <c r="F3788" s="25">
        <f t="shared" si="720"/>
        <v>61881.875</v>
      </c>
      <c r="G3788" s="25">
        <f t="shared" si="709"/>
        <v>1.1099211198755694</v>
      </c>
      <c r="H3788" s="25">
        <f t="shared" si="716"/>
        <v>1.0006656594296783</v>
      </c>
      <c r="I3788" s="4">
        <f t="shared" si="710"/>
        <v>68638.310261537219</v>
      </c>
      <c r="J3788" s="25">
        <f t="shared" si="717"/>
        <v>54073.112391758325</v>
      </c>
      <c r="K3788" s="15">
        <f t="shared" si="711"/>
        <v>54109.106668913955</v>
      </c>
      <c r="L3788" s="36">
        <f t="shared" si="712"/>
        <v>14574.893331086045</v>
      </c>
      <c r="M3788" s="36">
        <f t="shared" si="713"/>
        <v>14574.893331086045</v>
      </c>
      <c r="N3788" s="36">
        <f t="shared" si="714"/>
        <v>0.21220216252818772</v>
      </c>
      <c r="O3788" s="36">
        <f t="shared" si="715"/>
        <v>212427515.61253646</v>
      </c>
      <c r="P3788" s="35">
        <f t="shared" si="718"/>
        <v>212427515.61253646</v>
      </c>
    </row>
    <row r="3789" spans="1:16" ht="17" x14ac:dyDescent="0.4">
      <c r="A3789" s="1">
        <v>3788</v>
      </c>
      <c r="B3789" s="21">
        <v>43601</v>
      </c>
      <c r="C3789" s="43">
        <v>4</v>
      </c>
      <c r="D3789" s="24">
        <v>55353</v>
      </c>
      <c r="E3789" s="25">
        <f t="shared" si="719"/>
        <v>62836.5</v>
      </c>
      <c r="F3789" s="25">
        <f t="shared" si="720"/>
        <v>64376.5</v>
      </c>
      <c r="G3789" s="25">
        <f t="shared" si="709"/>
        <v>0.85983239225493779</v>
      </c>
      <c r="H3789" s="25">
        <f t="shared" si="716"/>
        <v>1.0012225194949984</v>
      </c>
      <c r="I3789" s="4">
        <f t="shared" si="710"/>
        <v>55285.41250542309</v>
      </c>
      <c r="J3789" s="25">
        <f t="shared" si="717"/>
        <v>54073.653057821168</v>
      </c>
      <c r="K3789" s="15">
        <f t="shared" si="711"/>
        <v>54139.759152850136</v>
      </c>
      <c r="L3789" s="36">
        <f t="shared" si="712"/>
        <v>1213.2408471498638</v>
      </c>
      <c r="M3789" s="36">
        <f t="shared" si="713"/>
        <v>1213.2408471498638</v>
      </c>
      <c r="N3789" s="36">
        <f t="shared" si="714"/>
        <v>2.1918249185226887E-2</v>
      </c>
      <c r="O3789" s="36">
        <f t="shared" si="715"/>
        <v>1471953.3531929192</v>
      </c>
      <c r="P3789" s="35">
        <f t="shared" si="718"/>
        <v>1471953.3531929192</v>
      </c>
    </row>
    <row r="3790" spans="1:16" ht="17" x14ac:dyDescent="0.4">
      <c r="A3790" s="1">
        <v>3789</v>
      </c>
      <c r="B3790" s="21">
        <v>43602</v>
      </c>
      <c r="C3790" s="43">
        <v>1</v>
      </c>
      <c r="D3790" s="24">
        <v>70029</v>
      </c>
      <c r="E3790" s="25">
        <f t="shared" si="719"/>
        <v>65916.5</v>
      </c>
      <c r="F3790" s="25">
        <f t="shared" si="720"/>
        <v>65993</v>
      </c>
      <c r="G3790" s="25">
        <f t="shared" si="709"/>
        <v>1.061158001606231</v>
      </c>
      <c r="H3790" s="25">
        <f t="shared" si="716"/>
        <v>0.99908176007043725</v>
      </c>
      <c r="I3790" s="4">
        <f t="shared" si="710"/>
        <v>70093.362524267097</v>
      </c>
      <c r="J3790" s="25">
        <f t="shared" si="717"/>
        <v>54074.193723884011</v>
      </c>
      <c r="K3790" s="15">
        <f t="shared" si="711"/>
        <v>54024.540640047831</v>
      </c>
      <c r="L3790" s="36">
        <f t="shared" si="712"/>
        <v>16004.459359952169</v>
      </c>
      <c r="M3790" s="36">
        <f t="shared" si="713"/>
        <v>16004.459359952169</v>
      </c>
      <c r="N3790" s="36">
        <f t="shared" si="714"/>
        <v>0.22854045266892528</v>
      </c>
      <c r="O3790" s="36">
        <f t="shared" si="715"/>
        <v>256142719.40436059</v>
      </c>
      <c r="P3790" s="35">
        <f t="shared" si="718"/>
        <v>256142719.40436059</v>
      </c>
    </row>
    <row r="3791" spans="1:16" ht="17" x14ac:dyDescent="0.4">
      <c r="A3791" s="1">
        <v>3790</v>
      </c>
      <c r="B3791" s="21">
        <v>43603</v>
      </c>
      <c r="C3791" s="43">
        <v>2</v>
      </c>
      <c r="D3791" s="24">
        <v>69600</v>
      </c>
      <c r="E3791" s="25">
        <f t="shared" si="719"/>
        <v>66069.5</v>
      </c>
      <c r="F3791" s="25">
        <f t="shared" si="720"/>
        <v>66816.25</v>
      </c>
      <c r="G3791" s="25">
        <f t="shared" si="709"/>
        <v>1.0416627691616935</v>
      </c>
      <c r="H3791" s="25">
        <f t="shared" si="716"/>
        <v>0.99903006100488578</v>
      </c>
      <c r="I3791" s="4">
        <f t="shared" si="710"/>
        <v>69667.573296034796</v>
      </c>
      <c r="J3791" s="25">
        <f t="shared" si="717"/>
        <v>54074.734389946854</v>
      </c>
      <c r="K3791" s="15">
        <f t="shared" si="711"/>
        <v>54022.285196411598</v>
      </c>
      <c r="L3791" s="36">
        <f t="shared" si="712"/>
        <v>15577.714803588402</v>
      </c>
      <c r="M3791" s="36">
        <f t="shared" si="713"/>
        <v>15577.714803588402</v>
      </c>
      <c r="N3791" s="36">
        <f t="shared" si="714"/>
        <v>0.22381774143086786</v>
      </c>
      <c r="O3791" s="36">
        <f t="shared" si="715"/>
        <v>242665198.50193724</v>
      </c>
      <c r="P3791" s="35">
        <f t="shared" si="718"/>
        <v>242665198.50193724</v>
      </c>
    </row>
    <row r="3792" spans="1:16" ht="17" x14ac:dyDescent="0.4">
      <c r="A3792" s="1">
        <v>3791</v>
      </c>
      <c r="B3792" s="21">
        <v>43604</v>
      </c>
      <c r="C3792" s="43">
        <v>3</v>
      </c>
      <c r="D3792" s="24">
        <v>69296</v>
      </c>
      <c r="E3792" s="25">
        <f t="shared" si="719"/>
        <v>67563</v>
      </c>
      <c r="F3792" s="25">
        <f t="shared" si="720"/>
        <v>65741</v>
      </c>
      <c r="G3792" s="25">
        <f t="shared" si="709"/>
        <v>1.0540758430811823</v>
      </c>
      <c r="H3792" s="25">
        <f t="shared" si="716"/>
        <v>1.0006656594296783</v>
      </c>
      <c r="I3792" s="4">
        <f t="shared" si="710"/>
        <v>69249.903148964586</v>
      </c>
      <c r="J3792" s="25">
        <f t="shared" si="717"/>
        <v>54075.275056009697</v>
      </c>
      <c r="K3792" s="15">
        <f t="shared" si="711"/>
        <v>54111.270772763179</v>
      </c>
      <c r="L3792" s="36">
        <f t="shared" si="712"/>
        <v>15184.729227236821</v>
      </c>
      <c r="M3792" s="36">
        <f t="shared" si="713"/>
        <v>15184.729227236821</v>
      </c>
      <c r="N3792" s="36">
        <f t="shared" si="714"/>
        <v>0.21912850997513308</v>
      </c>
      <c r="O3792" s="36">
        <f t="shared" si="715"/>
        <v>230576001.70450014</v>
      </c>
      <c r="P3792" s="35">
        <f t="shared" si="718"/>
        <v>230576001.70450014</v>
      </c>
    </row>
    <row r="3793" spans="1:16" ht="17" x14ac:dyDescent="0.4">
      <c r="A3793" s="1">
        <v>3792</v>
      </c>
      <c r="B3793" s="21">
        <v>43605</v>
      </c>
      <c r="C3793" s="43">
        <v>4</v>
      </c>
      <c r="D3793" s="24">
        <v>61327</v>
      </c>
      <c r="E3793" s="25">
        <f t="shared" si="719"/>
        <v>63919</v>
      </c>
      <c r="F3793" s="25">
        <f t="shared" si="720"/>
        <v>63596.875</v>
      </c>
      <c r="G3793" s="25">
        <f t="shared" si="709"/>
        <v>0.96430838779421157</v>
      </c>
      <c r="H3793" s="25">
        <f t="shared" si="716"/>
        <v>1.0012225194949984</v>
      </c>
      <c r="I3793" s="4">
        <f t="shared" si="710"/>
        <v>61252.118091523167</v>
      </c>
      <c r="J3793" s="25">
        <f t="shared" si="717"/>
        <v>54075.815722072541</v>
      </c>
      <c r="K3793" s="15">
        <f t="shared" si="711"/>
        <v>54141.924461000715</v>
      </c>
      <c r="L3793" s="36">
        <f t="shared" si="712"/>
        <v>7185.0755389992846</v>
      </c>
      <c r="M3793" s="36">
        <f t="shared" si="713"/>
        <v>7185.0755389992846</v>
      </c>
      <c r="N3793" s="36">
        <f t="shared" si="714"/>
        <v>0.11716006879513566</v>
      </c>
      <c r="O3793" s="36">
        <f t="shared" si="715"/>
        <v>51625310.501125857</v>
      </c>
      <c r="P3793" s="35">
        <f t="shared" si="718"/>
        <v>51625310.501125857</v>
      </c>
    </row>
    <row r="3794" spans="1:16" ht="17" x14ac:dyDescent="0.4">
      <c r="A3794" s="1">
        <v>3793</v>
      </c>
      <c r="B3794" s="21">
        <v>43606</v>
      </c>
      <c r="C3794" s="43">
        <v>1</v>
      </c>
      <c r="D3794" s="24">
        <v>55453</v>
      </c>
      <c r="E3794" s="25">
        <f t="shared" si="719"/>
        <v>63274.75</v>
      </c>
      <c r="F3794" s="25">
        <f t="shared" si="720"/>
        <v>61557.625</v>
      </c>
      <c r="G3794" s="25">
        <f t="shared" si="709"/>
        <v>0.90083072568183065</v>
      </c>
      <c r="H3794" s="25">
        <f t="shared" si="716"/>
        <v>0.99908176007043725</v>
      </c>
      <c r="I3794" s="4">
        <f t="shared" si="710"/>
        <v>55503.965957791537</v>
      </c>
      <c r="J3794" s="25">
        <f t="shared" si="717"/>
        <v>54076.356388135391</v>
      </c>
      <c r="K3794" s="15">
        <f t="shared" si="711"/>
        <v>54026.701318454543</v>
      </c>
      <c r="L3794" s="36">
        <f t="shared" si="712"/>
        <v>1426.2986815454569</v>
      </c>
      <c r="M3794" s="36">
        <f t="shared" si="713"/>
        <v>1426.2986815454569</v>
      </c>
      <c r="N3794" s="36">
        <f t="shared" si="714"/>
        <v>2.5720856969784447E-2</v>
      </c>
      <c r="O3794" s="36">
        <f t="shared" si="715"/>
        <v>2034327.9289783088</v>
      </c>
      <c r="P3794" s="35">
        <f t="shared" si="718"/>
        <v>2034327.9289783088</v>
      </c>
    </row>
    <row r="3795" spans="1:16" ht="17" x14ac:dyDescent="0.4">
      <c r="A3795" s="1">
        <v>3794</v>
      </c>
      <c r="B3795" s="21">
        <v>43607</v>
      </c>
      <c r="C3795" s="43">
        <v>2</v>
      </c>
      <c r="D3795" s="24">
        <v>67023</v>
      </c>
      <c r="E3795" s="25">
        <f t="shared" si="719"/>
        <v>59840.5</v>
      </c>
      <c r="F3795" s="25">
        <f t="shared" si="720"/>
        <v>60818.875</v>
      </c>
      <c r="G3795" s="25">
        <f t="shared" si="709"/>
        <v>1.1020098612478446</v>
      </c>
      <c r="H3795" s="25">
        <f t="shared" si="716"/>
        <v>0.99903006100488578</v>
      </c>
      <c r="I3795" s="4">
        <f t="shared" si="710"/>
        <v>67088.071336496272</v>
      </c>
      <c r="J3795" s="25">
        <f t="shared" si="717"/>
        <v>54076.897054198234</v>
      </c>
      <c r="K3795" s="15">
        <f t="shared" si="711"/>
        <v>54024.44576301059</v>
      </c>
      <c r="L3795" s="36">
        <f t="shared" si="712"/>
        <v>12998.55423698941</v>
      </c>
      <c r="M3795" s="36">
        <f t="shared" si="713"/>
        <v>12998.55423698941</v>
      </c>
      <c r="N3795" s="36">
        <f t="shared" si="714"/>
        <v>0.19394169519402907</v>
      </c>
      <c r="O3795" s="36">
        <f t="shared" si="715"/>
        <v>168962412.25195536</v>
      </c>
      <c r="P3795" s="35">
        <f t="shared" si="718"/>
        <v>168962412.25195536</v>
      </c>
    </row>
    <row r="3796" spans="1:16" ht="17" x14ac:dyDescent="0.4">
      <c r="A3796" s="1">
        <v>3795</v>
      </c>
      <c r="B3796" s="21">
        <v>43608</v>
      </c>
      <c r="C3796" s="43">
        <v>3</v>
      </c>
      <c r="D3796" s="24">
        <v>55559</v>
      </c>
      <c r="E3796" s="25">
        <f t="shared" si="719"/>
        <v>61797.25</v>
      </c>
      <c r="F3796" s="25">
        <f t="shared" si="720"/>
        <v>63566.5</v>
      </c>
      <c r="G3796" s="25">
        <f t="shared" si="709"/>
        <v>0.87402955959506978</v>
      </c>
      <c r="H3796" s="25">
        <f t="shared" si="716"/>
        <v>1.0006656594296783</v>
      </c>
      <c r="I3796" s="4">
        <f t="shared" si="710"/>
        <v>55522.041229700459</v>
      </c>
      <c r="J3796" s="25">
        <f t="shared" si="717"/>
        <v>54077.437720261078</v>
      </c>
      <c r="K3796" s="15">
        <f t="shared" si="711"/>
        <v>54113.434876612409</v>
      </c>
      <c r="L3796" s="36">
        <f t="shared" si="712"/>
        <v>1445.5651233875906</v>
      </c>
      <c r="M3796" s="36">
        <f t="shared" si="713"/>
        <v>1445.5651233875906</v>
      </c>
      <c r="N3796" s="36">
        <f t="shared" si="714"/>
        <v>2.6018559070314272E-2</v>
      </c>
      <c r="O3796" s="36">
        <f t="shared" si="715"/>
        <v>2089658.5259545799</v>
      </c>
      <c r="P3796" s="35">
        <f t="shared" si="718"/>
        <v>2089658.5259545799</v>
      </c>
    </row>
    <row r="3797" spans="1:16" ht="17" x14ac:dyDescent="0.4">
      <c r="A3797" s="1">
        <v>3796</v>
      </c>
      <c r="B3797" s="21">
        <v>43609</v>
      </c>
      <c r="C3797" s="43">
        <v>4</v>
      </c>
      <c r="D3797" s="24">
        <v>69154</v>
      </c>
      <c r="E3797" s="25">
        <f t="shared" si="719"/>
        <v>65335.75</v>
      </c>
      <c r="F3797" s="25">
        <f t="shared" si="720"/>
        <v>65622.5</v>
      </c>
      <c r="G3797" s="25">
        <f t="shared" si="709"/>
        <v>1.0538153834431787</v>
      </c>
      <c r="H3797" s="25">
        <f t="shared" si="716"/>
        <v>1.0012225194949984</v>
      </c>
      <c r="I3797" s="4">
        <f t="shared" si="710"/>
        <v>69069.561115025892</v>
      </c>
      <c r="J3797" s="25">
        <f t="shared" si="717"/>
        <v>54077.978386323921</v>
      </c>
      <c r="K3797" s="15">
        <f t="shared" si="711"/>
        <v>54144.089769151302</v>
      </c>
      <c r="L3797" s="36">
        <f t="shared" si="712"/>
        <v>15009.910230848698</v>
      </c>
      <c r="M3797" s="36">
        <f t="shared" si="713"/>
        <v>15009.910230848698</v>
      </c>
      <c r="N3797" s="36">
        <f t="shared" si="714"/>
        <v>0.21705049933263004</v>
      </c>
      <c r="O3797" s="36">
        <f t="shared" si="715"/>
        <v>225297405.13813642</v>
      </c>
      <c r="P3797" s="35">
        <f t="shared" si="718"/>
        <v>225297405.13813642</v>
      </c>
    </row>
    <row r="3798" spans="1:16" ht="17" x14ac:dyDescent="0.4">
      <c r="A3798" s="1">
        <v>3797</v>
      </c>
      <c r="B3798" s="21">
        <v>43610</v>
      </c>
      <c r="C3798" s="43">
        <v>1</v>
      </c>
      <c r="D3798" s="24">
        <v>69607</v>
      </c>
      <c r="E3798" s="25">
        <f t="shared" si="719"/>
        <v>65909.25</v>
      </c>
      <c r="F3798" s="25">
        <f t="shared" si="720"/>
        <v>66635.5</v>
      </c>
      <c r="G3798" s="25">
        <f t="shared" si="709"/>
        <v>1.0445933473899047</v>
      </c>
      <c r="H3798" s="25">
        <f t="shared" si="716"/>
        <v>0.99908176007043725</v>
      </c>
      <c r="I3798" s="4">
        <f t="shared" si="710"/>
        <v>69670.974670874348</v>
      </c>
      <c r="J3798" s="25">
        <f t="shared" si="717"/>
        <v>54078.519052386764</v>
      </c>
      <c r="K3798" s="15">
        <f t="shared" si="711"/>
        <v>54028.86199686124</v>
      </c>
      <c r="L3798" s="36">
        <f t="shared" si="712"/>
        <v>15578.13800313876</v>
      </c>
      <c r="M3798" s="36">
        <f t="shared" si="713"/>
        <v>15578.13800313876</v>
      </c>
      <c r="N3798" s="36">
        <f t="shared" si="714"/>
        <v>0.22380131313142013</v>
      </c>
      <c r="O3798" s="36">
        <f t="shared" si="715"/>
        <v>242678383.64483607</v>
      </c>
      <c r="P3798" s="35">
        <f t="shared" si="718"/>
        <v>242678383.64483607</v>
      </c>
    </row>
    <row r="3799" spans="1:16" ht="17" x14ac:dyDescent="0.4">
      <c r="A3799" s="1">
        <v>3798</v>
      </c>
      <c r="B3799" s="21">
        <v>43611</v>
      </c>
      <c r="C3799" s="43">
        <v>2</v>
      </c>
      <c r="D3799" s="24">
        <v>69317</v>
      </c>
      <c r="E3799" s="25">
        <f t="shared" si="719"/>
        <v>67361.75</v>
      </c>
      <c r="F3799" s="25">
        <f t="shared" si="720"/>
        <v>65689.625</v>
      </c>
      <c r="G3799" s="25">
        <f t="shared" si="709"/>
        <v>1.0552199072532382</v>
      </c>
      <c r="H3799" s="25">
        <f t="shared" si="716"/>
        <v>0.99903006100488578</v>
      </c>
      <c r="I3799" s="4">
        <f t="shared" si="710"/>
        <v>69384.298536799484</v>
      </c>
      <c r="J3799" s="25">
        <f t="shared" si="717"/>
        <v>54079.059718449615</v>
      </c>
      <c r="K3799" s="15">
        <f t="shared" si="711"/>
        <v>54026.606329609582</v>
      </c>
      <c r="L3799" s="36">
        <f t="shared" si="712"/>
        <v>15290.393670390418</v>
      </c>
      <c r="M3799" s="36">
        <f t="shared" si="713"/>
        <v>15290.393670390418</v>
      </c>
      <c r="N3799" s="36">
        <f t="shared" si="714"/>
        <v>0.22058648917856252</v>
      </c>
      <c r="O3799" s="36">
        <f t="shared" si="715"/>
        <v>233796138.59551537</v>
      </c>
      <c r="P3799" s="35">
        <f t="shared" si="718"/>
        <v>233796138.59551537</v>
      </c>
    </row>
    <row r="3800" spans="1:16" ht="17" x14ac:dyDescent="0.4">
      <c r="A3800" s="1">
        <v>3799</v>
      </c>
      <c r="B3800" s="21">
        <v>43612</v>
      </c>
      <c r="C3800" s="43">
        <v>3</v>
      </c>
      <c r="D3800" s="24">
        <v>61369</v>
      </c>
      <c r="E3800" s="25">
        <f t="shared" si="719"/>
        <v>64017.5</v>
      </c>
      <c r="F3800" s="25">
        <f t="shared" si="720"/>
        <v>63643.25</v>
      </c>
      <c r="G3800" s="25">
        <f t="shared" si="709"/>
        <v>0.96426565268115627</v>
      </c>
      <c r="H3800" s="25">
        <f t="shared" si="716"/>
        <v>1.0006656594296783</v>
      </c>
      <c r="I3800" s="4">
        <f t="shared" si="710"/>
        <v>61328.17632112687</v>
      </c>
      <c r="J3800" s="25">
        <f t="shared" si="717"/>
        <v>54079.600384512458</v>
      </c>
      <c r="K3800" s="15">
        <f t="shared" si="711"/>
        <v>54115.598980461647</v>
      </c>
      <c r="L3800" s="36">
        <f t="shared" si="712"/>
        <v>7253.4010195383526</v>
      </c>
      <c r="M3800" s="36">
        <f t="shared" si="713"/>
        <v>7253.4010195383526</v>
      </c>
      <c r="N3800" s="36">
        <f t="shared" si="714"/>
        <v>0.11819324120546779</v>
      </c>
      <c r="O3800" s="36">
        <f t="shared" si="715"/>
        <v>52611826.350240014</v>
      </c>
      <c r="P3800" s="35">
        <f t="shared" si="718"/>
        <v>52611826.350240014</v>
      </c>
    </row>
    <row r="3801" spans="1:16" ht="17" x14ac:dyDescent="0.4">
      <c r="A3801" s="1">
        <v>3800</v>
      </c>
      <c r="B3801" s="21">
        <v>43613</v>
      </c>
      <c r="C3801" s="43">
        <v>4</v>
      </c>
      <c r="D3801" s="24">
        <v>55777</v>
      </c>
      <c r="E3801" s="25">
        <f t="shared" si="719"/>
        <v>63269</v>
      </c>
      <c r="F3801" s="25">
        <f t="shared" si="720"/>
        <v>61605</v>
      </c>
      <c r="G3801" s="25">
        <f t="shared" si="709"/>
        <v>0.90539728918107298</v>
      </c>
      <c r="H3801" s="25">
        <f t="shared" si="716"/>
        <v>1.0012225194949984</v>
      </c>
      <c r="I3801" s="4">
        <f t="shared" si="710"/>
        <v>55708.894790074322</v>
      </c>
      <c r="J3801" s="25">
        <f t="shared" si="717"/>
        <v>54080.141050575301</v>
      </c>
      <c r="K3801" s="15">
        <f t="shared" si="711"/>
        <v>54146.255077301896</v>
      </c>
      <c r="L3801" s="36">
        <f t="shared" si="712"/>
        <v>1630.7449226981043</v>
      </c>
      <c r="M3801" s="36">
        <f t="shared" si="713"/>
        <v>1630.7449226981043</v>
      </c>
      <c r="N3801" s="36">
        <f t="shared" si="714"/>
        <v>2.9236870442980158E-2</v>
      </c>
      <c r="O3801" s="36">
        <f t="shared" si="715"/>
        <v>2659329.0029056463</v>
      </c>
      <c r="P3801" s="35">
        <f t="shared" si="718"/>
        <v>2659329.0029056463</v>
      </c>
    </row>
    <row r="3802" spans="1:16" ht="17" x14ac:dyDescent="0.4">
      <c r="A3802" s="1">
        <v>3801</v>
      </c>
      <c r="B3802" s="21">
        <v>43614</v>
      </c>
      <c r="C3802" s="43">
        <v>1</v>
      </c>
      <c r="D3802" s="24">
        <v>66613</v>
      </c>
      <c r="E3802" s="25">
        <f t="shared" si="719"/>
        <v>59941</v>
      </c>
      <c r="F3802" s="25">
        <f t="shared" si="720"/>
        <v>61128.5</v>
      </c>
      <c r="G3802" s="25">
        <f t="shared" si="709"/>
        <v>1.0897208339808764</v>
      </c>
      <c r="H3802" s="25">
        <f t="shared" si="716"/>
        <v>0.99908176007043725</v>
      </c>
      <c r="I3802" s="4">
        <f t="shared" si="710"/>
        <v>66674.222933770361</v>
      </c>
      <c r="J3802" s="25">
        <f t="shared" si="717"/>
        <v>54080.681716638144</v>
      </c>
      <c r="K3802" s="15">
        <f t="shared" si="711"/>
        <v>54031.022675267952</v>
      </c>
      <c r="L3802" s="36">
        <f t="shared" si="712"/>
        <v>12581.977324732048</v>
      </c>
      <c r="M3802" s="36">
        <f t="shared" si="713"/>
        <v>12581.977324732048</v>
      </c>
      <c r="N3802" s="36">
        <f t="shared" si="714"/>
        <v>0.18888170964724676</v>
      </c>
      <c r="O3802" s="36">
        <f t="shared" si="715"/>
        <v>158306153.40007144</v>
      </c>
      <c r="P3802" s="35">
        <f t="shared" si="718"/>
        <v>158306153.40007144</v>
      </c>
    </row>
    <row r="3803" spans="1:16" ht="17" x14ac:dyDescent="0.4">
      <c r="A3803" s="1">
        <v>3802</v>
      </c>
      <c r="B3803" s="21">
        <v>43615</v>
      </c>
      <c r="C3803" s="43">
        <v>2</v>
      </c>
      <c r="D3803" s="24">
        <v>56005</v>
      </c>
      <c r="E3803" s="25">
        <f t="shared" si="719"/>
        <v>62316</v>
      </c>
      <c r="F3803" s="25">
        <f t="shared" si="720"/>
        <v>62788.25</v>
      </c>
      <c r="G3803" s="25">
        <f t="shared" si="709"/>
        <v>0.89196625164740218</v>
      </c>
      <c r="H3803" s="25">
        <f t="shared" si="716"/>
        <v>0.99903006100488578</v>
      </c>
      <c r="I3803" s="4">
        <f t="shared" si="710"/>
        <v>56059.374173052143</v>
      </c>
      <c r="J3803" s="25">
        <f t="shared" si="717"/>
        <v>54081.222382700988</v>
      </c>
      <c r="K3803" s="15">
        <f t="shared" si="711"/>
        <v>54028.766896208559</v>
      </c>
      <c r="L3803" s="36">
        <f t="shared" si="712"/>
        <v>1976.233103791441</v>
      </c>
      <c r="M3803" s="36">
        <f t="shared" si="713"/>
        <v>1976.233103791441</v>
      </c>
      <c r="N3803" s="36">
        <f t="shared" si="714"/>
        <v>3.52867262528603E-2</v>
      </c>
      <c r="O3803" s="36">
        <f t="shared" si="715"/>
        <v>3905497.2805211521</v>
      </c>
      <c r="P3803" s="35">
        <f t="shared" si="718"/>
        <v>3905497.2805211521</v>
      </c>
    </row>
    <row r="3804" spans="1:16" ht="17" x14ac:dyDescent="0.4">
      <c r="A3804" s="1">
        <v>3803</v>
      </c>
      <c r="B3804" s="21">
        <v>43616</v>
      </c>
      <c r="C3804" s="43">
        <v>3</v>
      </c>
      <c r="D3804" s="24">
        <v>70869</v>
      </c>
      <c r="E3804" s="25">
        <f t="shared" si="719"/>
        <v>63260.5</v>
      </c>
      <c r="F3804" s="25">
        <f t="shared" si="720"/>
        <v>62407.875</v>
      </c>
      <c r="G3804" s="25">
        <f t="shared" si="709"/>
        <v>1.1355778417387228</v>
      </c>
      <c r="H3804" s="25">
        <f t="shared" si="716"/>
        <v>1.0006656594296783</v>
      </c>
      <c r="I3804" s="4">
        <f t="shared" si="710"/>
        <v>70821.856763218238</v>
      </c>
      <c r="J3804" s="25">
        <f t="shared" si="717"/>
        <v>54081.763048763831</v>
      </c>
      <c r="K3804" s="15">
        <f t="shared" si="711"/>
        <v>54117.763084310871</v>
      </c>
      <c r="L3804" s="36">
        <f t="shared" si="712"/>
        <v>16751.236915689129</v>
      </c>
      <c r="M3804" s="36">
        <f t="shared" si="713"/>
        <v>16751.236915689129</v>
      </c>
      <c r="N3804" s="36">
        <f t="shared" si="714"/>
        <v>0.23636903181488561</v>
      </c>
      <c r="O3804" s="36">
        <f t="shared" si="715"/>
        <v>280603938.20554626</v>
      </c>
      <c r="P3804" s="35">
        <f t="shared" si="718"/>
        <v>280603938.20554626</v>
      </c>
    </row>
    <row r="3805" spans="1:16" ht="17" x14ac:dyDescent="0.4">
      <c r="A3805" s="1">
        <v>3804</v>
      </c>
      <c r="B3805" s="21">
        <v>43617</v>
      </c>
      <c r="C3805" s="43">
        <v>4</v>
      </c>
      <c r="D3805" s="22">
        <v>59555</v>
      </c>
      <c r="E3805" s="25">
        <f t="shared" si="719"/>
        <v>61555.25</v>
      </c>
      <c r="F3805" s="25">
        <f t="shared" si="720"/>
        <v>61185.375</v>
      </c>
      <c r="G3805" s="25">
        <f t="shared" si="709"/>
        <v>0.97335351789541213</v>
      </c>
      <c r="H3805" s="25">
        <f t="shared" si="716"/>
        <v>1.0012225194949984</v>
      </c>
      <c r="I3805" s="4">
        <f t="shared" si="710"/>
        <v>59482.281750952476</v>
      </c>
      <c r="J3805" s="25">
        <f t="shared" si="717"/>
        <v>54082.303714826681</v>
      </c>
      <c r="K3805" s="15">
        <f t="shared" si="711"/>
        <v>54148.420385452482</v>
      </c>
      <c r="L3805" s="36">
        <f t="shared" si="712"/>
        <v>5406.5796145475178</v>
      </c>
      <c r="M3805" s="36">
        <f t="shared" si="713"/>
        <v>5406.5796145475178</v>
      </c>
      <c r="N3805" s="36">
        <f t="shared" si="714"/>
        <v>9.0782967249559532E-2</v>
      </c>
      <c r="O3805" s="36">
        <f t="shared" si="715"/>
        <v>29231103.128440786</v>
      </c>
      <c r="P3805" s="35">
        <f t="shared" si="718"/>
        <v>29231103.128440786</v>
      </c>
    </row>
    <row r="3806" spans="1:16" ht="17" x14ac:dyDescent="0.4">
      <c r="A3806" s="1">
        <v>3805</v>
      </c>
      <c r="B3806" s="21">
        <v>43618</v>
      </c>
      <c r="C3806" s="43">
        <v>1</v>
      </c>
      <c r="D3806" s="22">
        <v>59792</v>
      </c>
      <c r="E3806" s="25">
        <f t="shared" si="719"/>
        <v>60815.5</v>
      </c>
      <c r="F3806" s="25">
        <f t="shared" si="720"/>
        <v>57900.625</v>
      </c>
      <c r="G3806" s="25">
        <f t="shared" si="709"/>
        <v>1.0326658822767458</v>
      </c>
      <c r="H3806" s="25">
        <f t="shared" si="716"/>
        <v>0.99908176007043725</v>
      </c>
      <c r="I3806" s="4">
        <f t="shared" si="710"/>
        <v>59846.953862699433</v>
      </c>
      <c r="J3806" s="25">
        <f t="shared" si="717"/>
        <v>54082.844380889524</v>
      </c>
      <c r="K3806" s="15">
        <f t="shared" si="711"/>
        <v>54033.183353674664</v>
      </c>
      <c r="L3806" s="36">
        <f t="shared" si="712"/>
        <v>5758.8166463253365</v>
      </c>
      <c r="M3806" s="36">
        <f t="shared" si="713"/>
        <v>5758.8166463253365</v>
      </c>
      <c r="N3806" s="36">
        <f t="shared" si="714"/>
        <v>9.63141665494604E-2</v>
      </c>
      <c r="O3806" s="36">
        <f t="shared" si="715"/>
        <v>33163969.165993795</v>
      </c>
      <c r="P3806" s="35">
        <f t="shared" si="718"/>
        <v>33163969.165993795</v>
      </c>
    </row>
    <row r="3807" spans="1:16" ht="17" x14ac:dyDescent="0.4">
      <c r="A3807" s="1">
        <v>3806</v>
      </c>
      <c r="B3807" s="21">
        <v>43619</v>
      </c>
      <c r="C3807" s="43">
        <v>2</v>
      </c>
      <c r="D3807" s="22">
        <v>53046</v>
      </c>
      <c r="E3807" s="25">
        <f t="shared" si="719"/>
        <v>54985.75</v>
      </c>
      <c r="F3807" s="25">
        <f t="shared" si="720"/>
        <v>54748.875</v>
      </c>
      <c r="G3807" s="25">
        <f t="shared" si="709"/>
        <v>0.96889662116344855</v>
      </c>
      <c r="H3807" s="25">
        <f t="shared" si="716"/>
        <v>0.99903006100488578</v>
      </c>
      <c r="I3807" s="4">
        <f t="shared" si="710"/>
        <v>53097.501337089976</v>
      </c>
      <c r="J3807" s="25">
        <f t="shared" si="717"/>
        <v>54083.385046952368</v>
      </c>
      <c r="K3807" s="15">
        <f t="shared" si="711"/>
        <v>54030.927462807551</v>
      </c>
      <c r="L3807" s="36">
        <f t="shared" si="712"/>
        <v>-984.92746280755091</v>
      </c>
      <c r="M3807" s="36">
        <f t="shared" si="713"/>
        <v>984.92746280755091</v>
      </c>
      <c r="N3807" s="36">
        <f t="shared" si="714"/>
        <v>1.8567421913198937E-2</v>
      </c>
      <c r="O3807" s="36">
        <f t="shared" si="715"/>
        <v>970082.10699251958</v>
      </c>
      <c r="P3807" s="35">
        <f t="shared" si="718"/>
        <v>970082.10699251958</v>
      </c>
    </row>
    <row r="3808" spans="1:16" ht="17" x14ac:dyDescent="0.4">
      <c r="A3808" s="1">
        <v>3807</v>
      </c>
      <c r="B3808" s="21">
        <v>43620</v>
      </c>
      <c r="C3808" s="43">
        <v>3</v>
      </c>
      <c r="D3808" s="22">
        <v>47550</v>
      </c>
      <c r="E3808" s="25">
        <f t="shared" si="719"/>
        <v>54512</v>
      </c>
      <c r="F3808" s="25">
        <f t="shared" si="720"/>
        <v>53102.375</v>
      </c>
      <c r="G3808" s="25">
        <f t="shared" si="709"/>
        <v>0.89544017569835621</v>
      </c>
      <c r="H3808" s="25">
        <f t="shared" si="716"/>
        <v>1.0006656594296783</v>
      </c>
      <c r="I3808" s="4">
        <f t="shared" si="710"/>
        <v>47518.36894962575</v>
      </c>
      <c r="J3808" s="25">
        <f t="shared" si="717"/>
        <v>54083.925713015211</v>
      </c>
      <c r="K3808" s="15">
        <f t="shared" si="711"/>
        <v>54119.927188160102</v>
      </c>
      <c r="L3808" s="36">
        <f t="shared" si="712"/>
        <v>-6569.9271881601017</v>
      </c>
      <c r="M3808" s="36">
        <f t="shared" si="713"/>
        <v>6569.9271881601017</v>
      </c>
      <c r="N3808" s="36">
        <f t="shared" si="714"/>
        <v>0.13816881573417669</v>
      </c>
      <c r="O3808" s="36">
        <f t="shared" si="715"/>
        <v>43163943.257725298</v>
      </c>
      <c r="P3808" s="35">
        <f t="shared" si="718"/>
        <v>43163943.257725298</v>
      </c>
    </row>
    <row r="3809" spans="1:16" ht="17" x14ac:dyDescent="0.4">
      <c r="A3809" s="1">
        <v>3808</v>
      </c>
      <c r="B3809" s="21">
        <v>43621</v>
      </c>
      <c r="C3809" s="43">
        <v>4</v>
      </c>
      <c r="D3809" s="22">
        <v>57660</v>
      </c>
      <c r="E3809" s="25">
        <f t="shared" si="719"/>
        <v>51692.75</v>
      </c>
      <c r="F3809" s="25">
        <f t="shared" si="720"/>
        <v>52798.25</v>
      </c>
      <c r="G3809" s="25">
        <f t="shared" si="709"/>
        <v>1.0920816504334898</v>
      </c>
      <c r="H3809" s="25">
        <f t="shared" si="716"/>
        <v>1.0012225194949984</v>
      </c>
      <c r="I3809" s="4">
        <f t="shared" si="710"/>
        <v>57589.595596673993</v>
      </c>
      <c r="J3809" s="25">
        <f t="shared" si="717"/>
        <v>54084.466379078054</v>
      </c>
      <c r="K3809" s="15">
        <f t="shared" si="711"/>
        <v>54150.585693603061</v>
      </c>
      <c r="L3809" s="36">
        <f t="shared" si="712"/>
        <v>3509.4143063969386</v>
      </c>
      <c r="M3809" s="36">
        <f t="shared" si="713"/>
        <v>3509.4143063969386</v>
      </c>
      <c r="N3809" s="36">
        <f t="shared" si="714"/>
        <v>6.0863931779343371E-2</v>
      </c>
      <c r="O3809" s="36">
        <f t="shared" si="715"/>
        <v>12315988.773943506</v>
      </c>
      <c r="P3809" s="35">
        <f t="shared" si="718"/>
        <v>12315988.773943506</v>
      </c>
    </row>
    <row r="3810" spans="1:16" ht="17" x14ac:dyDescent="0.4">
      <c r="A3810" s="1">
        <v>3809</v>
      </c>
      <c r="B3810" s="21">
        <v>43622</v>
      </c>
      <c r="C3810" s="43">
        <v>1</v>
      </c>
      <c r="D3810" s="22">
        <v>48515</v>
      </c>
      <c r="E3810" s="25">
        <f t="shared" si="719"/>
        <v>53903.75</v>
      </c>
      <c r="F3810" s="25">
        <f t="shared" si="720"/>
        <v>55566.625</v>
      </c>
      <c r="G3810" s="25">
        <f t="shared" si="709"/>
        <v>0.87309603561490368</v>
      </c>
      <c r="H3810" s="25">
        <f t="shared" si="716"/>
        <v>0.99908176007043725</v>
      </c>
      <c r="I3810" s="4">
        <f t="shared" si="710"/>
        <v>48559.589353907926</v>
      </c>
      <c r="J3810" s="25">
        <f t="shared" si="717"/>
        <v>54085.007045140897</v>
      </c>
      <c r="K3810" s="15">
        <f t="shared" si="711"/>
        <v>54035.344032081368</v>
      </c>
      <c r="L3810" s="36">
        <f t="shared" si="712"/>
        <v>-5520.3440320813679</v>
      </c>
      <c r="M3810" s="36">
        <f t="shared" si="713"/>
        <v>5520.3440320813679</v>
      </c>
      <c r="N3810" s="36">
        <f t="shared" si="714"/>
        <v>0.11378633478473396</v>
      </c>
      <c r="O3810" s="36">
        <f t="shared" si="715"/>
        <v>30474198.232536376</v>
      </c>
      <c r="P3810" s="35">
        <f t="shared" si="718"/>
        <v>30474198.232536376</v>
      </c>
    </row>
    <row r="3811" spans="1:16" ht="17" x14ac:dyDescent="0.4">
      <c r="A3811" s="1">
        <v>3810</v>
      </c>
      <c r="B3811" s="21">
        <v>43623</v>
      </c>
      <c r="C3811" s="43">
        <v>2</v>
      </c>
      <c r="D3811" s="22">
        <v>61890</v>
      </c>
      <c r="E3811" s="25">
        <f t="shared" si="719"/>
        <v>57229.5</v>
      </c>
      <c r="F3811" s="25">
        <f t="shared" si="720"/>
        <v>57415.125</v>
      </c>
      <c r="G3811" s="25">
        <f t="shared" si="709"/>
        <v>1.0779389577223772</v>
      </c>
      <c r="H3811" s="25">
        <f t="shared" si="716"/>
        <v>0.99903006100488578</v>
      </c>
      <c r="I3811" s="4">
        <f t="shared" si="710"/>
        <v>61950.087805913703</v>
      </c>
      <c r="J3811" s="25">
        <f t="shared" si="717"/>
        <v>54085.547711203748</v>
      </c>
      <c r="K3811" s="15">
        <f t="shared" si="711"/>
        <v>54033.088029406543</v>
      </c>
      <c r="L3811" s="36">
        <f t="shared" si="712"/>
        <v>7856.9119705934572</v>
      </c>
      <c r="M3811" s="36">
        <f t="shared" si="713"/>
        <v>7856.9119705934572</v>
      </c>
      <c r="N3811" s="36">
        <f t="shared" si="714"/>
        <v>0.12694961981892805</v>
      </c>
      <c r="O3811" s="36">
        <f t="shared" si="715"/>
        <v>61731065.713654764</v>
      </c>
      <c r="P3811" s="35">
        <f t="shared" si="718"/>
        <v>61731065.713654764</v>
      </c>
    </row>
    <row r="3812" spans="1:16" ht="17" x14ac:dyDescent="0.4">
      <c r="A3812" s="1">
        <v>3811</v>
      </c>
      <c r="B3812" s="21">
        <v>43624</v>
      </c>
      <c r="C3812" s="43">
        <v>3</v>
      </c>
      <c r="D3812" s="22">
        <v>60853</v>
      </c>
      <c r="E3812" s="25">
        <f t="shared" si="719"/>
        <v>57600.75</v>
      </c>
      <c r="F3812" s="25">
        <f t="shared" si="720"/>
        <v>58073.375</v>
      </c>
      <c r="G3812" s="25">
        <f t="shared" si="709"/>
        <v>1.0478640168579836</v>
      </c>
      <c r="H3812" s="25">
        <f t="shared" si="716"/>
        <v>1.0006656594296783</v>
      </c>
      <c r="I3812" s="4">
        <f t="shared" si="710"/>
        <v>60812.519572903795</v>
      </c>
      <c r="J3812" s="25">
        <f t="shared" si="717"/>
        <v>54086.088377266591</v>
      </c>
      <c r="K3812" s="15">
        <f t="shared" si="711"/>
        <v>54122.091292009332</v>
      </c>
      <c r="L3812" s="36">
        <f t="shared" si="712"/>
        <v>6730.9087079906676</v>
      </c>
      <c r="M3812" s="36">
        <f t="shared" si="713"/>
        <v>6730.9087079906676</v>
      </c>
      <c r="N3812" s="36">
        <f t="shared" si="714"/>
        <v>0.11060931602370742</v>
      </c>
      <c r="O3812" s="36">
        <f t="shared" si="715"/>
        <v>45305132.035304599</v>
      </c>
      <c r="P3812" s="35">
        <f t="shared" si="718"/>
        <v>45305132.035304599</v>
      </c>
    </row>
    <row r="3813" spans="1:16" ht="17" x14ac:dyDescent="0.4">
      <c r="A3813" s="1">
        <v>3812</v>
      </c>
      <c r="B3813" s="21">
        <v>43625</v>
      </c>
      <c r="C3813" s="43">
        <v>4</v>
      </c>
      <c r="D3813" s="22">
        <v>59145</v>
      </c>
      <c r="E3813" s="25">
        <f t="shared" si="719"/>
        <v>58546</v>
      </c>
      <c r="F3813" s="25">
        <f t="shared" si="720"/>
        <v>56834.25</v>
      </c>
      <c r="G3813" s="25">
        <f t="shared" si="709"/>
        <v>1.0406577020018739</v>
      </c>
      <c r="H3813" s="25">
        <f t="shared" si="716"/>
        <v>1.0012225194949984</v>
      </c>
      <c r="I3813" s="4">
        <f t="shared" si="710"/>
        <v>59072.782371926522</v>
      </c>
      <c r="J3813" s="25">
        <f t="shared" si="717"/>
        <v>54086.629043329434</v>
      </c>
      <c r="K3813" s="15">
        <f t="shared" si="711"/>
        <v>54152.751001753655</v>
      </c>
      <c r="L3813" s="36">
        <f t="shared" si="712"/>
        <v>4992.2489982463449</v>
      </c>
      <c r="M3813" s="36">
        <f t="shared" si="713"/>
        <v>4992.2489982463449</v>
      </c>
      <c r="N3813" s="36">
        <f t="shared" si="714"/>
        <v>8.4406948993935998E-2</v>
      </c>
      <c r="O3813" s="36">
        <f t="shared" si="715"/>
        <v>24922550.060491633</v>
      </c>
      <c r="P3813" s="35">
        <f t="shared" si="718"/>
        <v>24922550.060491633</v>
      </c>
    </row>
    <row r="3814" spans="1:16" ht="17" x14ac:dyDescent="0.4">
      <c r="A3814" s="1">
        <v>3813</v>
      </c>
      <c r="B3814" s="21">
        <v>43626</v>
      </c>
      <c r="C3814" s="43">
        <v>1</v>
      </c>
      <c r="D3814" s="22">
        <v>52296</v>
      </c>
      <c r="E3814" s="25">
        <f t="shared" si="719"/>
        <v>55122.5</v>
      </c>
      <c r="F3814" s="25">
        <f t="shared" si="720"/>
        <v>54850.625</v>
      </c>
      <c r="G3814" s="25">
        <f t="shared" si="709"/>
        <v>0.95342578138353029</v>
      </c>
      <c r="H3814" s="25">
        <f t="shared" si="716"/>
        <v>0.99908176007043725</v>
      </c>
      <c r="I3814" s="4">
        <f t="shared" si="710"/>
        <v>52344.064410016879</v>
      </c>
      <c r="J3814" s="25">
        <f t="shared" si="717"/>
        <v>54087.169709392278</v>
      </c>
      <c r="K3814" s="15">
        <f t="shared" si="711"/>
        <v>54037.50471048808</v>
      </c>
      <c r="L3814" s="36">
        <f t="shared" si="712"/>
        <v>-1741.5047104880796</v>
      </c>
      <c r="M3814" s="36">
        <f t="shared" si="713"/>
        <v>1741.5047104880796</v>
      </c>
      <c r="N3814" s="36">
        <f t="shared" si="714"/>
        <v>3.330091614058589E-2</v>
      </c>
      <c r="O3814" s="36">
        <f t="shared" si="715"/>
        <v>3032838.6566521698</v>
      </c>
      <c r="P3814" s="35">
        <f t="shared" si="718"/>
        <v>3032838.6566521698</v>
      </c>
    </row>
    <row r="3815" spans="1:16" ht="17" x14ac:dyDescent="0.4">
      <c r="A3815" s="1">
        <v>3814</v>
      </c>
      <c r="B3815" s="21">
        <v>43627</v>
      </c>
      <c r="C3815" s="43">
        <v>2</v>
      </c>
      <c r="D3815" s="22">
        <v>48196</v>
      </c>
      <c r="E3815" s="25">
        <f t="shared" si="719"/>
        <v>54578.75</v>
      </c>
      <c r="F3815" s="25">
        <f t="shared" si="720"/>
        <v>53063.875</v>
      </c>
      <c r="G3815" s="25">
        <f t="shared" si="709"/>
        <v>0.90826386124270042</v>
      </c>
      <c r="H3815" s="25">
        <f t="shared" si="716"/>
        <v>0.99903006100488578</v>
      </c>
      <c r="I3815" s="4">
        <f t="shared" si="710"/>
        <v>48242.792565742719</v>
      </c>
      <c r="J3815" s="25">
        <f t="shared" si="717"/>
        <v>54087.710375455121</v>
      </c>
      <c r="K3815" s="15">
        <f t="shared" si="711"/>
        <v>54035.24859600552</v>
      </c>
      <c r="L3815" s="36">
        <f t="shared" si="712"/>
        <v>-5839.2485960055201</v>
      </c>
      <c r="M3815" s="36">
        <f t="shared" si="713"/>
        <v>5839.2485960055201</v>
      </c>
      <c r="N3815" s="36">
        <f t="shared" si="714"/>
        <v>0.12115629089562453</v>
      </c>
      <c r="O3815" s="36">
        <f t="shared" si="715"/>
        <v>34096824.165952437</v>
      </c>
      <c r="P3815" s="35">
        <f t="shared" si="718"/>
        <v>34096824.165952437</v>
      </c>
    </row>
    <row r="3816" spans="1:16" ht="17" x14ac:dyDescent="0.4">
      <c r="A3816" s="1">
        <v>3815</v>
      </c>
      <c r="B3816" s="21">
        <v>43628</v>
      </c>
      <c r="C3816" s="43">
        <v>3</v>
      </c>
      <c r="D3816" s="22">
        <v>58678</v>
      </c>
      <c r="E3816" s="25">
        <f t="shared" si="719"/>
        <v>51549</v>
      </c>
      <c r="F3816" s="25">
        <f t="shared" si="720"/>
        <v>52374.25</v>
      </c>
      <c r="G3816" s="25">
        <f t="shared" si="709"/>
        <v>1.1203597187549226</v>
      </c>
      <c r="H3816" s="25">
        <f t="shared" si="716"/>
        <v>1.0006656594296783</v>
      </c>
      <c r="I3816" s="4">
        <f t="shared" si="710"/>
        <v>58638.966419056567</v>
      </c>
      <c r="J3816" s="25">
        <f t="shared" si="717"/>
        <v>54088.251041517971</v>
      </c>
      <c r="K3816" s="15">
        <f t="shared" si="711"/>
        <v>54124.255395858563</v>
      </c>
      <c r="L3816" s="36">
        <f t="shared" si="712"/>
        <v>4553.7446041414369</v>
      </c>
      <c r="M3816" s="36">
        <f t="shared" si="713"/>
        <v>4553.7446041414369</v>
      </c>
      <c r="N3816" s="36">
        <f t="shared" si="714"/>
        <v>7.7605654660033344E-2</v>
      </c>
      <c r="O3816" s="36">
        <f t="shared" si="715"/>
        <v>20736589.919747252</v>
      </c>
      <c r="P3816" s="35">
        <f t="shared" si="718"/>
        <v>20736589.919747252</v>
      </c>
    </row>
    <row r="3817" spans="1:16" ht="17" x14ac:dyDescent="0.4">
      <c r="A3817" s="1">
        <v>3816</v>
      </c>
      <c r="B3817" s="21">
        <v>43629</v>
      </c>
      <c r="C3817" s="43">
        <v>4</v>
      </c>
      <c r="D3817" s="22">
        <v>47026</v>
      </c>
      <c r="E3817" s="25">
        <f t="shared" si="719"/>
        <v>53199.5</v>
      </c>
      <c r="F3817" s="25">
        <f t="shared" si="720"/>
        <v>54573.875</v>
      </c>
      <c r="G3817" s="25">
        <f t="shared" si="709"/>
        <v>0.8616943546706185</v>
      </c>
      <c r="H3817" s="25">
        <f t="shared" si="716"/>
        <v>1.0012225194949984</v>
      </c>
      <c r="I3817" s="4">
        <f t="shared" si="710"/>
        <v>46968.579995303349</v>
      </c>
      <c r="J3817" s="25">
        <f t="shared" si="717"/>
        <v>54088.791707580815</v>
      </c>
      <c r="K3817" s="15">
        <f t="shared" si="711"/>
        <v>54154.916309904242</v>
      </c>
      <c r="L3817" s="36">
        <f t="shared" si="712"/>
        <v>-7128.9163099042416</v>
      </c>
      <c r="M3817" s="36">
        <f t="shared" si="713"/>
        <v>7128.9163099042416</v>
      </c>
      <c r="N3817" s="36">
        <f t="shared" si="714"/>
        <v>0.15159520924391276</v>
      </c>
      <c r="O3817" s="36">
        <f t="shared" si="715"/>
        <v>50821447.75361871</v>
      </c>
      <c r="P3817" s="35">
        <f t="shared" si="718"/>
        <v>50821447.75361871</v>
      </c>
    </row>
    <row r="3818" spans="1:16" ht="17" x14ac:dyDescent="0.4">
      <c r="A3818" s="1">
        <v>3817</v>
      </c>
      <c r="B3818" s="21">
        <v>43630</v>
      </c>
      <c r="C3818" s="43">
        <v>1</v>
      </c>
      <c r="D3818" s="22">
        <v>58898</v>
      </c>
      <c r="E3818" s="25">
        <f t="shared" si="719"/>
        <v>55948.25</v>
      </c>
      <c r="F3818" s="25">
        <f t="shared" si="720"/>
        <v>56152.375</v>
      </c>
      <c r="G3818" s="25">
        <f t="shared" si="709"/>
        <v>1.0488959727883282</v>
      </c>
      <c r="H3818" s="25">
        <f t="shared" si="716"/>
        <v>0.99908176007043725</v>
      </c>
      <c r="I3818" s="4">
        <f t="shared" si="710"/>
        <v>58952.13220172048</v>
      </c>
      <c r="J3818" s="25">
        <f t="shared" si="717"/>
        <v>54089.332373643658</v>
      </c>
      <c r="K3818" s="15">
        <f t="shared" si="711"/>
        <v>54039.665388894784</v>
      </c>
      <c r="L3818" s="36">
        <f t="shared" si="712"/>
        <v>4858.334611105216</v>
      </c>
      <c r="M3818" s="36">
        <f t="shared" si="713"/>
        <v>4858.334611105216</v>
      </c>
      <c r="N3818" s="36">
        <f t="shared" si="714"/>
        <v>8.2487259518238584E-2</v>
      </c>
      <c r="O3818" s="36">
        <f t="shared" si="715"/>
        <v>23603415.193462871</v>
      </c>
      <c r="P3818" s="35">
        <f t="shared" si="718"/>
        <v>23603415.193462871</v>
      </c>
    </row>
    <row r="3819" spans="1:16" ht="17" x14ac:dyDescent="0.4">
      <c r="A3819" s="1">
        <v>3818</v>
      </c>
      <c r="B3819" s="21">
        <v>43631</v>
      </c>
      <c r="C3819" s="43">
        <v>2</v>
      </c>
      <c r="D3819" s="22">
        <v>59191</v>
      </c>
      <c r="E3819" s="25">
        <f t="shared" si="719"/>
        <v>56356.5</v>
      </c>
      <c r="F3819" s="25">
        <f t="shared" si="720"/>
        <v>57161.875</v>
      </c>
      <c r="G3819" s="25">
        <f t="shared" si="709"/>
        <v>1.035497873364021</v>
      </c>
      <c r="H3819" s="25">
        <f t="shared" si="716"/>
        <v>0.99903006100488578</v>
      </c>
      <c r="I3819" s="4">
        <f t="shared" si="710"/>
        <v>59248.467398930974</v>
      </c>
      <c r="J3819" s="25">
        <f t="shared" si="717"/>
        <v>54089.873039706501</v>
      </c>
      <c r="K3819" s="15">
        <f t="shared" si="711"/>
        <v>54037.409162604512</v>
      </c>
      <c r="L3819" s="36">
        <f t="shared" si="712"/>
        <v>5153.5908373954881</v>
      </c>
      <c r="M3819" s="36">
        <f t="shared" si="713"/>
        <v>5153.5908373954881</v>
      </c>
      <c r="N3819" s="36">
        <f t="shared" si="714"/>
        <v>8.706713583814242E-2</v>
      </c>
      <c r="O3819" s="36">
        <f t="shared" si="715"/>
        <v>26559498.519286729</v>
      </c>
      <c r="P3819" s="35">
        <f t="shared" si="718"/>
        <v>26559498.519286729</v>
      </c>
    </row>
    <row r="3820" spans="1:16" ht="17" x14ac:dyDescent="0.4">
      <c r="A3820" s="1">
        <v>3819</v>
      </c>
      <c r="B3820" s="21">
        <v>43632</v>
      </c>
      <c r="C3820" s="43">
        <v>3</v>
      </c>
      <c r="D3820" s="22">
        <v>60311</v>
      </c>
      <c r="E3820" s="25">
        <f t="shared" si="719"/>
        <v>57967.25</v>
      </c>
      <c r="F3820" s="25">
        <f t="shared" si="720"/>
        <v>56744.25</v>
      </c>
      <c r="G3820" s="25">
        <f t="shared" si="709"/>
        <v>1.0628565889935984</v>
      </c>
      <c r="H3820" s="25">
        <f t="shared" si="716"/>
        <v>1.0006656594296783</v>
      </c>
      <c r="I3820" s="4">
        <f t="shared" si="710"/>
        <v>60270.880120312904</v>
      </c>
      <c r="J3820" s="25">
        <f t="shared" si="717"/>
        <v>54090.413705769344</v>
      </c>
      <c r="K3820" s="15">
        <f t="shared" si="711"/>
        <v>54126.419499707794</v>
      </c>
      <c r="L3820" s="36">
        <f t="shared" si="712"/>
        <v>6184.5805002922061</v>
      </c>
      <c r="M3820" s="36">
        <f t="shared" si="713"/>
        <v>6184.5805002922061</v>
      </c>
      <c r="N3820" s="36">
        <f t="shared" si="714"/>
        <v>0.10254481769979285</v>
      </c>
      <c r="O3820" s="36">
        <f t="shared" si="715"/>
        <v>38249035.964594595</v>
      </c>
      <c r="P3820" s="35">
        <f t="shared" si="718"/>
        <v>38249035.964594595</v>
      </c>
    </row>
    <row r="3821" spans="1:16" ht="17" x14ac:dyDescent="0.4">
      <c r="A3821" s="1">
        <v>3820</v>
      </c>
      <c r="B3821" s="21">
        <v>43633</v>
      </c>
      <c r="C3821" s="43">
        <v>4</v>
      </c>
      <c r="D3821" s="22">
        <v>53469</v>
      </c>
      <c r="E3821" s="25">
        <f t="shared" si="719"/>
        <v>55521.25</v>
      </c>
      <c r="F3821" s="25">
        <f t="shared" si="720"/>
        <v>55526.375</v>
      </c>
      <c r="G3821" s="25">
        <f t="shared" ref="G3821:G3884" si="721">D3821/F3821</f>
        <v>0.96294778832581818</v>
      </c>
      <c r="H3821" s="25">
        <f t="shared" si="716"/>
        <v>1.0012225194949984</v>
      </c>
      <c r="I3821" s="4">
        <f t="shared" ref="I3821:I3884" si="722">D3821/H3821</f>
        <v>53403.712919850186</v>
      </c>
      <c r="J3821" s="25">
        <f t="shared" si="717"/>
        <v>54090.954371832195</v>
      </c>
      <c r="K3821" s="15">
        <f t="shared" ref="K3821:K3884" si="723">H3821*J3821</f>
        <v>54157.081618054828</v>
      </c>
      <c r="L3821" s="36">
        <f t="shared" ref="L3821:L3884" si="724">D3821-K3821</f>
        <v>-688.08161805482814</v>
      </c>
      <c r="M3821" s="36">
        <f t="shared" ref="M3821:M3884" si="725">ABS(L3821)</f>
        <v>688.08161805482814</v>
      </c>
      <c r="N3821" s="36">
        <f t="shared" ref="N3821:N3884" si="726">M3821/D3821</f>
        <v>1.2868795340380934E-2</v>
      </c>
      <c r="O3821" s="36">
        <f t="shared" ref="O3821:O3884" si="727">L3821^2</f>
        <v>473456.31310495042</v>
      </c>
      <c r="P3821" s="35">
        <f t="shared" si="718"/>
        <v>473456.31310495042</v>
      </c>
    </row>
    <row r="3822" spans="1:16" ht="17" x14ac:dyDescent="0.4">
      <c r="A3822" s="1">
        <v>3821</v>
      </c>
      <c r="B3822" s="21">
        <v>43634</v>
      </c>
      <c r="C3822" s="43">
        <v>1</v>
      </c>
      <c r="D3822" s="22">
        <v>49114</v>
      </c>
      <c r="E3822" s="25">
        <f t="shared" si="719"/>
        <v>55531.5</v>
      </c>
      <c r="F3822" s="25">
        <f t="shared" si="720"/>
        <v>54037.5</v>
      </c>
      <c r="G3822" s="25">
        <f t="shared" si="721"/>
        <v>0.9088873467499422</v>
      </c>
      <c r="H3822" s="25">
        <f t="shared" si="716"/>
        <v>0.99908176007043725</v>
      </c>
      <c r="I3822" s="4">
        <f t="shared" si="722"/>
        <v>49159.139885145501</v>
      </c>
      <c r="J3822" s="25">
        <f t="shared" si="717"/>
        <v>54091.495037895038</v>
      </c>
      <c r="K3822" s="15">
        <f t="shared" si="723"/>
        <v>54041.826067301496</v>
      </c>
      <c r="L3822" s="36">
        <f t="shared" si="724"/>
        <v>-4927.8260673014956</v>
      </c>
      <c r="M3822" s="36">
        <f t="shared" si="725"/>
        <v>4927.8260673014956</v>
      </c>
      <c r="N3822" s="36">
        <f t="shared" si="726"/>
        <v>0.1003344477603432</v>
      </c>
      <c r="O3822" s="36">
        <f t="shared" si="727"/>
        <v>24283469.749576125</v>
      </c>
      <c r="P3822" s="35">
        <f t="shared" si="718"/>
        <v>24283469.749576125</v>
      </c>
    </row>
    <row r="3823" spans="1:16" ht="17" x14ac:dyDescent="0.4">
      <c r="A3823" s="1">
        <v>3822</v>
      </c>
      <c r="B3823" s="21">
        <v>43635</v>
      </c>
      <c r="C3823" s="43">
        <v>2</v>
      </c>
      <c r="D3823" s="22">
        <v>59232</v>
      </c>
      <c r="E3823" s="25">
        <f t="shared" si="719"/>
        <v>52543.5</v>
      </c>
      <c r="F3823" s="25">
        <f t="shared" si="720"/>
        <v>53394.125</v>
      </c>
      <c r="G3823" s="25">
        <f t="shared" si="721"/>
        <v>1.1093355308285322</v>
      </c>
      <c r="H3823" s="25">
        <f t="shared" si="716"/>
        <v>0.99903006100488578</v>
      </c>
      <c r="I3823" s="4">
        <f t="shared" si="722"/>
        <v>59289.50720503927</v>
      </c>
      <c r="J3823" s="25">
        <f t="shared" si="717"/>
        <v>54092.035703957881</v>
      </c>
      <c r="K3823" s="15">
        <f t="shared" si="723"/>
        <v>54039.569729203504</v>
      </c>
      <c r="L3823" s="36">
        <f t="shared" si="724"/>
        <v>5192.4302707964962</v>
      </c>
      <c r="M3823" s="36">
        <f t="shared" si="725"/>
        <v>5192.4302707964962</v>
      </c>
      <c r="N3823" s="36">
        <f t="shared" si="726"/>
        <v>8.7662585609071045E-2</v>
      </c>
      <c r="O3823" s="36">
        <f t="shared" si="727"/>
        <v>26961332.117083773</v>
      </c>
      <c r="P3823" s="35">
        <f t="shared" si="718"/>
        <v>26961332.117083773</v>
      </c>
    </row>
    <row r="3824" spans="1:16" ht="17" x14ac:dyDescent="0.4">
      <c r="A3824" s="1">
        <v>3823</v>
      </c>
      <c r="B3824" s="21">
        <v>43636</v>
      </c>
      <c r="C3824" s="43">
        <v>3</v>
      </c>
      <c r="D3824" s="22">
        <v>48359</v>
      </c>
      <c r="E3824" s="25">
        <f t="shared" si="719"/>
        <v>54244.75</v>
      </c>
      <c r="F3824" s="25">
        <f t="shared" si="720"/>
        <v>55704.75</v>
      </c>
      <c r="G3824" s="25">
        <f t="shared" si="721"/>
        <v>0.86813063517922617</v>
      </c>
      <c r="H3824" s="25">
        <f t="shared" si="716"/>
        <v>1.0006656594296783</v>
      </c>
      <c r="I3824" s="4">
        <f t="shared" si="722"/>
        <v>48326.830789378582</v>
      </c>
      <c r="J3824" s="25">
        <f t="shared" si="717"/>
        <v>54092.576370020724</v>
      </c>
      <c r="K3824" s="15">
        <f t="shared" si="723"/>
        <v>54128.583603557025</v>
      </c>
      <c r="L3824" s="36">
        <f t="shared" si="724"/>
        <v>-5769.5836035570246</v>
      </c>
      <c r="M3824" s="36">
        <f t="shared" si="725"/>
        <v>5769.5836035570246</v>
      </c>
      <c r="N3824" s="36">
        <f t="shared" si="726"/>
        <v>0.11930733893498675</v>
      </c>
      <c r="O3824" s="36">
        <f t="shared" si="727"/>
        <v>33288094.95843406</v>
      </c>
      <c r="P3824" s="35">
        <f t="shared" si="718"/>
        <v>33288094.95843406</v>
      </c>
    </row>
    <row r="3825" spans="1:16" ht="17" x14ac:dyDescent="0.4">
      <c r="A3825" s="1">
        <v>3824</v>
      </c>
      <c r="B3825" s="21">
        <v>43637</v>
      </c>
      <c r="C3825" s="43">
        <v>4</v>
      </c>
      <c r="D3825" s="22">
        <v>60274</v>
      </c>
      <c r="E3825" s="25">
        <f t="shared" si="719"/>
        <v>57164.75</v>
      </c>
      <c r="F3825" s="25">
        <f t="shared" si="720"/>
        <v>57248.625</v>
      </c>
      <c r="G3825" s="25">
        <f t="shared" si="721"/>
        <v>1.052846247398955</v>
      </c>
      <c r="H3825" s="25">
        <f t="shared" si="716"/>
        <v>1.0012225194949984</v>
      </c>
      <c r="I3825" s="4">
        <f t="shared" si="722"/>
        <v>60200.403832707736</v>
      </c>
      <c r="J3825" s="25">
        <f t="shared" si="717"/>
        <v>54093.117036083568</v>
      </c>
      <c r="K3825" s="15">
        <f t="shared" si="723"/>
        <v>54159.246926205407</v>
      </c>
      <c r="L3825" s="36">
        <f t="shared" si="724"/>
        <v>6114.7530737945926</v>
      </c>
      <c r="M3825" s="36">
        <f t="shared" si="725"/>
        <v>6114.7530737945926</v>
      </c>
      <c r="N3825" s="36">
        <f t="shared" si="726"/>
        <v>0.10144926624738017</v>
      </c>
      <c r="O3825" s="36">
        <f t="shared" si="727"/>
        <v>37390205.153480418</v>
      </c>
      <c r="P3825" s="35">
        <f t="shared" si="718"/>
        <v>37390205.153480418</v>
      </c>
    </row>
    <row r="3826" spans="1:16" ht="17" x14ac:dyDescent="0.4">
      <c r="A3826" s="1">
        <v>3825</v>
      </c>
      <c r="B3826" s="21">
        <v>43638</v>
      </c>
      <c r="C3826" s="43">
        <v>1</v>
      </c>
      <c r="D3826" s="22">
        <v>60794</v>
      </c>
      <c r="E3826" s="25">
        <f t="shared" si="719"/>
        <v>57332.5</v>
      </c>
      <c r="F3826" s="25">
        <f t="shared" si="720"/>
        <v>58065.875</v>
      </c>
      <c r="G3826" s="25">
        <f t="shared" si="721"/>
        <v>1.046983275460845</v>
      </c>
      <c r="H3826" s="25">
        <f t="shared" si="716"/>
        <v>0.99908176007043725</v>
      </c>
      <c r="I3826" s="4">
        <f t="shared" si="722"/>
        <v>60849.874784736239</v>
      </c>
      <c r="J3826" s="25">
        <f t="shared" si="717"/>
        <v>54093.657702146411</v>
      </c>
      <c r="K3826" s="15">
        <f t="shared" si="723"/>
        <v>54043.9867457082</v>
      </c>
      <c r="L3826" s="36">
        <f t="shared" si="724"/>
        <v>6750.0132542918</v>
      </c>
      <c r="M3826" s="36">
        <f t="shared" si="725"/>
        <v>6750.0132542918</v>
      </c>
      <c r="N3826" s="36">
        <f t="shared" si="726"/>
        <v>0.11103091183820443</v>
      </c>
      <c r="O3826" s="36">
        <f t="shared" si="727"/>
        <v>45562678.933114976</v>
      </c>
      <c r="P3826" s="35">
        <f t="shared" si="718"/>
        <v>45562678.933114976</v>
      </c>
    </row>
    <row r="3827" spans="1:16" ht="17" x14ac:dyDescent="0.4">
      <c r="A3827" s="1">
        <v>3826</v>
      </c>
      <c r="B3827" s="21">
        <v>43639</v>
      </c>
      <c r="C3827" s="43">
        <v>2</v>
      </c>
      <c r="D3827" s="22">
        <v>59903</v>
      </c>
      <c r="E3827" s="25">
        <f t="shared" si="719"/>
        <v>58799.25</v>
      </c>
      <c r="F3827" s="25">
        <f t="shared" si="720"/>
        <v>57491.375</v>
      </c>
      <c r="G3827" s="25">
        <f t="shared" si="721"/>
        <v>1.0419475964872993</v>
      </c>
      <c r="H3827" s="25">
        <f t="shared" si="716"/>
        <v>0.99903006100488578</v>
      </c>
      <c r="I3827" s="4">
        <f t="shared" si="722"/>
        <v>59961.158665982366</v>
      </c>
      <c r="J3827" s="25">
        <f t="shared" si="717"/>
        <v>54094.198368209261</v>
      </c>
      <c r="K3827" s="15">
        <f t="shared" si="723"/>
        <v>54041.730295802488</v>
      </c>
      <c r="L3827" s="36">
        <f t="shared" si="724"/>
        <v>5861.2697041975116</v>
      </c>
      <c r="M3827" s="36">
        <f t="shared" si="725"/>
        <v>5861.2697041975116</v>
      </c>
      <c r="N3827" s="36">
        <f t="shared" si="726"/>
        <v>9.7846012790636719E-2</v>
      </c>
      <c r="O3827" s="36">
        <f t="shared" si="727"/>
        <v>34354482.545343585</v>
      </c>
      <c r="P3827" s="35">
        <f t="shared" si="718"/>
        <v>34354482.545343585</v>
      </c>
    </row>
    <row r="3828" spans="1:16" ht="17" x14ac:dyDescent="0.4">
      <c r="A3828" s="1">
        <v>3827</v>
      </c>
      <c r="B3828" s="21">
        <v>43640</v>
      </c>
      <c r="C3828" s="43">
        <v>3</v>
      </c>
      <c r="D3828" s="22">
        <v>54226</v>
      </c>
      <c r="E3828" s="25">
        <f t="shared" si="719"/>
        <v>56183.5</v>
      </c>
      <c r="F3828" s="25">
        <f t="shared" si="720"/>
        <v>56301.75</v>
      </c>
      <c r="G3828" s="25">
        <f t="shared" si="721"/>
        <v>0.96313169661689024</v>
      </c>
      <c r="H3828" s="25">
        <f t="shared" si="716"/>
        <v>1.0006656594296783</v>
      </c>
      <c r="I3828" s="4">
        <f t="shared" si="722"/>
        <v>54189.927963457536</v>
      </c>
      <c r="J3828" s="25">
        <f t="shared" si="717"/>
        <v>54094.739034272105</v>
      </c>
      <c r="K3828" s="15">
        <f t="shared" si="723"/>
        <v>54130.747707406255</v>
      </c>
      <c r="L3828" s="36">
        <f t="shared" si="724"/>
        <v>95.252292593744642</v>
      </c>
      <c r="M3828" s="36">
        <f t="shared" si="725"/>
        <v>95.252292593744642</v>
      </c>
      <c r="N3828" s="36">
        <f t="shared" si="726"/>
        <v>1.756579732854067E-3</v>
      </c>
      <c r="O3828" s="36">
        <f t="shared" si="727"/>
        <v>9072.9992443643405</v>
      </c>
      <c r="P3828" s="35">
        <f t="shared" si="718"/>
        <v>9072.9992443643405</v>
      </c>
    </row>
    <row r="3829" spans="1:16" ht="17" x14ac:dyDescent="0.4">
      <c r="A3829" s="1">
        <v>3828</v>
      </c>
      <c r="B3829" s="21">
        <v>43641</v>
      </c>
      <c r="C3829" s="43">
        <v>4</v>
      </c>
      <c r="D3829" s="22">
        <v>49811</v>
      </c>
      <c r="E3829" s="25">
        <f t="shared" si="719"/>
        <v>56420</v>
      </c>
      <c r="F3829" s="25">
        <f t="shared" si="720"/>
        <v>55468.875</v>
      </c>
      <c r="G3829" s="25">
        <f t="shared" si="721"/>
        <v>0.89799910310061271</v>
      </c>
      <c r="H3829" s="25">
        <f t="shared" si="716"/>
        <v>1.0012225194949984</v>
      </c>
      <c r="I3829" s="4">
        <f t="shared" si="722"/>
        <v>49750.179435760117</v>
      </c>
      <c r="J3829" s="25">
        <f t="shared" si="717"/>
        <v>54095.279700334948</v>
      </c>
      <c r="K3829" s="15">
        <f t="shared" si="723"/>
        <v>54161.412234356001</v>
      </c>
      <c r="L3829" s="36">
        <f t="shared" si="724"/>
        <v>-4350.4122343560011</v>
      </c>
      <c r="M3829" s="36">
        <f t="shared" si="725"/>
        <v>4350.4122343560011</v>
      </c>
      <c r="N3829" s="36">
        <f t="shared" si="726"/>
        <v>8.7338383777800108E-2</v>
      </c>
      <c r="O3829" s="36">
        <f t="shared" si="727"/>
        <v>18926086.608834375</v>
      </c>
      <c r="P3829" s="35">
        <f t="shared" si="718"/>
        <v>18926086.608834375</v>
      </c>
    </row>
    <row r="3830" spans="1:16" ht="17" x14ac:dyDescent="0.4">
      <c r="A3830" s="1">
        <v>3829</v>
      </c>
      <c r="B3830" s="21">
        <v>43642</v>
      </c>
      <c r="C3830" s="43">
        <v>1</v>
      </c>
      <c r="D3830" s="22">
        <v>61740</v>
      </c>
      <c r="E3830" s="25">
        <f t="shared" si="719"/>
        <v>54517.75</v>
      </c>
      <c r="F3830" s="25">
        <f t="shared" si="720"/>
        <v>56088.875</v>
      </c>
      <c r="G3830" s="25">
        <f t="shared" si="721"/>
        <v>1.1007530459471686</v>
      </c>
      <c r="H3830" s="25">
        <f t="shared" si="716"/>
        <v>0.99908176007043725</v>
      </c>
      <c r="I3830" s="4">
        <f t="shared" si="722"/>
        <v>61796.744238076375</v>
      </c>
      <c r="J3830" s="25">
        <f t="shared" si="717"/>
        <v>54095.820366397791</v>
      </c>
      <c r="K3830" s="15">
        <f t="shared" si="723"/>
        <v>54046.147424114912</v>
      </c>
      <c r="L3830" s="36">
        <f t="shared" si="724"/>
        <v>7693.8525758850883</v>
      </c>
      <c r="M3830" s="36">
        <f t="shared" si="725"/>
        <v>7693.8525758850883</v>
      </c>
      <c r="N3830" s="36">
        <f t="shared" si="726"/>
        <v>0.12461698373639599</v>
      </c>
      <c r="O3830" s="36">
        <f t="shared" si="727"/>
        <v>59195367.459453605</v>
      </c>
      <c r="P3830" s="35">
        <f t="shared" si="718"/>
        <v>59195367.459453605</v>
      </c>
    </row>
    <row r="3831" spans="1:16" ht="17" x14ac:dyDescent="0.4">
      <c r="A3831" s="1">
        <v>3830</v>
      </c>
      <c r="B3831" s="21">
        <v>43643</v>
      </c>
      <c r="C3831" s="43">
        <v>2</v>
      </c>
      <c r="D3831" s="22">
        <v>52294</v>
      </c>
      <c r="E3831" s="25">
        <f t="shared" si="719"/>
        <v>57660</v>
      </c>
      <c r="F3831" s="25">
        <f t="shared" si="720"/>
        <v>59783.125</v>
      </c>
      <c r="G3831" s="25">
        <f t="shared" si="721"/>
        <v>0.8747284455270613</v>
      </c>
      <c r="H3831" s="25">
        <f t="shared" si="716"/>
        <v>0.99903006100488578</v>
      </c>
      <c r="I3831" s="4">
        <f t="shared" si="722"/>
        <v>52344.771234810978</v>
      </c>
      <c r="J3831" s="25">
        <f t="shared" si="717"/>
        <v>54096.361032460634</v>
      </c>
      <c r="K3831" s="15">
        <f t="shared" si="723"/>
        <v>54043.890862401473</v>
      </c>
      <c r="L3831" s="36">
        <f t="shared" si="724"/>
        <v>-1749.890862401473</v>
      </c>
      <c r="M3831" s="36">
        <f t="shared" si="725"/>
        <v>1749.890862401473</v>
      </c>
      <c r="N3831" s="36">
        <f t="shared" si="726"/>
        <v>3.3462555214775556E-2</v>
      </c>
      <c r="O3831" s="36">
        <f t="shared" si="727"/>
        <v>3062118.0303161708</v>
      </c>
      <c r="P3831" s="35">
        <f t="shared" si="718"/>
        <v>3062118.0303161708</v>
      </c>
    </row>
    <row r="3832" spans="1:16" ht="17" x14ac:dyDescent="0.4">
      <c r="A3832" s="1">
        <v>3831</v>
      </c>
      <c r="B3832" s="21">
        <v>43644</v>
      </c>
      <c r="C3832" s="43">
        <v>3</v>
      </c>
      <c r="D3832" s="22">
        <v>66795</v>
      </c>
      <c r="E3832" s="25">
        <f t="shared" si="719"/>
        <v>61906.25</v>
      </c>
      <c r="F3832" s="25">
        <f t="shared" si="720"/>
        <v>62152.5</v>
      </c>
      <c r="G3832" s="25">
        <f t="shared" si="721"/>
        <v>1.0746953059008084</v>
      </c>
      <c r="H3832" s="25">
        <f t="shared" si="716"/>
        <v>1.0006656594296783</v>
      </c>
      <c r="I3832" s="4">
        <f t="shared" si="722"/>
        <v>66750.566855736106</v>
      </c>
      <c r="J3832" s="25">
        <f t="shared" si="717"/>
        <v>54096.901698523478</v>
      </c>
      <c r="K3832" s="15">
        <f t="shared" si="723"/>
        <v>54132.911811255479</v>
      </c>
      <c r="L3832" s="36">
        <f t="shared" si="724"/>
        <v>12662.088188744521</v>
      </c>
      <c r="M3832" s="36">
        <f t="shared" si="725"/>
        <v>12662.088188744521</v>
      </c>
      <c r="N3832" s="36">
        <f t="shared" si="726"/>
        <v>0.18956640749673659</v>
      </c>
      <c r="O3832" s="36">
        <f t="shared" si="727"/>
        <v>160328477.2995435</v>
      </c>
      <c r="P3832" s="35">
        <f t="shared" si="718"/>
        <v>160328477.2995435</v>
      </c>
    </row>
    <row r="3833" spans="1:16" ht="17" x14ac:dyDescent="0.4">
      <c r="A3833" s="1">
        <v>3832</v>
      </c>
      <c r="B3833" s="21">
        <v>43645</v>
      </c>
      <c r="C3833" s="43">
        <v>4</v>
      </c>
      <c r="D3833" s="22">
        <v>66796</v>
      </c>
      <c r="E3833" s="25">
        <f t="shared" si="719"/>
        <v>62398.75</v>
      </c>
      <c r="F3833" s="25">
        <f t="shared" si="720"/>
        <v>62842</v>
      </c>
      <c r="G3833" s="25">
        <f t="shared" si="721"/>
        <v>1.0629197033830877</v>
      </c>
      <c r="H3833" s="25">
        <f t="shared" si="716"/>
        <v>1.0012225194949984</v>
      </c>
      <c r="I3833" s="4">
        <f t="shared" si="722"/>
        <v>66714.440296140063</v>
      </c>
      <c r="J3833" s="25">
        <f t="shared" si="717"/>
        <v>54097.442364586328</v>
      </c>
      <c r="K3833" s="15">
        <f t="shared" si="723"/>
        <v>54163.577542506588</v>
      </c>
      <c r="L3833" s="36">
        <f t="shared" si="724"/>
        <v>12632.422457493412</v>
      </c>
      <c r="M3833" s="36">
        <f t="shared" si="725"/>
        <v>12632.422457493412</v>
      </c>
      <c r="N3833" s="36">
        <f t="shared" si="726"/>
        <v>0.18911944513883186</v>
      </c>
      <c r="O3833" s="36">
        <f t="shared" si="727"/>
        <v>159578097.14458391</v>
      </c>
      <c r="P3833" s="35">
        <f t="shared" si="718"/>
        <v>159578097.14458391</v>
      </c>
    </row>
    <row r="3834" spans="1:16" ht="17" x14ac:dyDescent="0.4">
      <c r="A3834" s="1">
        <v>3833</v>
      </c>
      <c r="B3834" s="21">
        <v>43646</v>
      </c>
      <c r="C3834" s="43">
        <v>1</v>
      </c>
      <c r="D3834" s="22">
        <v>63710</v>
      </c>
      <c r="E3834" s="25">
        <f t="shared" si="719"/>
        <v>63285.25</v>
      </c>
      <c r="F3834" s="25">
        <f t="shared" si="720"/>
        <v>61169</v>
      </c>
      <c r="G3834" s="25">
        <f t="shared" si="721"/>
        <v>1.0415406496754893</v>
      </c>
      <c r="H3834" s="25">
        <f t="shared" si="716"/>
        <v>0.99908176007043725</v>
      </c>
      <c r="I3834" s="4">
        <f t="shared" si="722"/>
        <v>63768.554833298447</v>
      </c>
      <c r="J3834" s="25">
        <f t="shared" si="717"/>
        <v>54097.983030649171</v>
      </c>
      <c r="K3834" s="15">
        <f t="shared" si="723"/>
        <v>54048.308102521623</v>
      </c>
      <c r="L3834" s="36">
        <f t="shared" si="724"/>
        <v>9661.6918974783766</v>
      </c>
      <c r="M3834" s="36">
        <f t="shared" si="725"/>
        <v>9661.6918974783766</v>
      </c>
      <c r="N3834" s="36">
        <f t="shared" si="726"/>
        <v>0.15165110496748355</v>
      </c>
      <c r="O3834" s="36">
        <f t="shared" si="727"/>
        <v>93348290.321799308</v>
      </c>
      <c r="P3834" s="35">
        <f t="shared" si="718"/>
        <v>93348290.321799308</v>
      </c>
    </row>
    <row r="3835" spans="1:16" ht="17" x14ac:dyDescent="0.4">
      <c r="A3835" s="1">
        <v>3834</v>
      </c>
      <c r="B3835" s="21">
        <v>43647</v>
      </c>
      <c r="C3835" s="43">
        <v>2</v>
      </c>
      <c r="D3835" s="22">
        <v>55840</v>
      </c>
      <c r="E3835" s="25">
        <f t="shared" si="719"/>
        <v>59052.75</v>
      </c>
      <c r="F3835" s="25">
        <f t="shared" si="720"/>
        <v>57974.25</v>
      </c>
      <c r="G3835" s="25">
        <f t="shared" si="721"/>
        <v>0.96318624216785897</v>
      </c>
      <c r="H3835" s="25">
        <f t="shared" si="716"/>
        <v>0.99903006100488578</v>
      </c>
      <c r="I3835" s="4">
        <f t="shared" si="722"/>
        <v>55894.213977738269</v>
      </c>
      <c r="J3835" s="25">
        <f t="shared" si="717"/>
        <v>54098.523696712014</v>
      </c>
      <c r="K3835" s="15">
        <f t="shared" si="723"/>
        <v>54046.051429000465</v>
      </c>
      <c r="L3835" s="36">
        <f t="shared" si="724"/>
        <v>1793.9485709995351</v>
      </c>
      <c r="M3835" s="36">
        <f t="shared" si="725"/>
        <v>1793.9485709995351</v>
      </c>
      <c r="N3835" s="36">
        <f t="shared" si="726"/>
        <v>3.2126586156868468E-2</v>
      </c>
      <c r="O3835" s="36">
        <f t="shared" si="727"/>
        <v>3218251.4753912743</v>
      </c>
      <c r="P3835" s="35">
        <f t="shared" si="718"/>
        <v>3218251.4753912743</v>
      </c>
    </row>
    <row r="3836" spans="1:16" ht="17" x14ac:dyDescent="0.4">
      <c r="A3836" s="1">
        <v>3835</v>
      </c>
      <c r="B3836" s="21">
        <v>43648</v>
      </c>
      <c r="C3836" s="43">
        <v>3</v>
      </c>
      <c r="D3836" s="22">
        <v>49865</v>
      </c>
      <c r="E3836" s="25">
        <f t="shared" si="719"/>
        <v>56895.75</v>
      </c>
      <c r="F3836" s="25">
        <f t="shared" si="720"/>
        <v>54998.75</v>
      </c>
      <c r="G3836" s="25">
        <f t="shared" si="721"/>
        <v>0.90665696947657903</v>
      </c>
      <c r="H3836" s="25">
        <f t="shared" si="716"/>
        <v>1.0006656594296783</v>
      </c>
      <c r="I3836" s="4">
        <f t="shared" si="722"/>
        <v>49831.828973145908</v>
      </c>
      <c r="J3836" s="25">
        <f t="shared" si="717"/>
        <v>54099.064362774858</v>
      </c>
      <c r="K3836" s="15">
        <f t="shared" si="723"/>
        <v>54135.075915104717</v>
      </c>
      <c r="L3836" s="36">
        <f t="shared" si="724"/>
        <v>-4270.0759151047168</v>
      </c>
      <c r="M3836" s="36">
        <f t="shared" si="725"/>
        <v>4270.0759151047168</v>
      </c>
      <c r="N3836" s="36">
        <f t="shared" si="726"/>
        <v>8.5632726664087375E-2</v>
      </c>
      <c r="O3836" s="36">
        <f t="shared" si="727"/>
        <v>18233548.320757385</v>
      </c>
      <c r="P3836" s="35">
        <f t="shared" si="718"/>
        <v>18233548.320757385</v>
      </c>
    </row>
    <row r="3837" spans="1:16" ht="17" x14ac:dyDescent="0.4">
      <c r="A3837" s="1">
        <v>3836</v>
      </c>
      <c r="B3837" s="21">
        <v>43649</v>
      </c>
      <c r="C3837" s="43">
        <v>4</v>
      </c>
      <c r="D3837" s="22">
        <v>58168</v>
      </c>
      <c r="E3837" s="25">
        <f t="shared" si="719"/>
        <v>53101.75</v>
      </c>
      <c r="F3837" s="25">
        <f t="shared" si="720"/>
        <v>53829</v>
      </c>
      <c r="G3837" s="25">
        <f t="shared" si="721"/>
        <v>1.0806071076928794</v>
      </c>
      <c r="H3837" s="25">
        <f t="shared" si="716"/>
        <v>1.0012225194949984</v>
      </c>
      <c r="I3837" s="4">
        <f t="shared" si="722"/>
        <v>58096.975315076874</v>
      </c>
      <c r="J3837" s="25">
        <f t="shared" si="717"/>
        <v>54099.605028837701</v>
      </c>
      <c r="K3837" s="15">
        <f t="shared" si="723"/>
        <v>54165.742850657167</v>
      </c>
      <c r="L3837" s="36">
        <f t="shared" si="724"/>
        <v>4002.2571493428331</v>
      </c>
      <c r="M3837" s="36">
        <f t="shared" si="725"/>
        <v>4002.2571493428331</v>
      </c>
      <c r="N3837" s="36">
        <f t="shared" si="726"/>
        <v>6.8805135974123799E-2</v>
      </c>
      <c r="O3837" s="36">
        <f t="shared" si="727"/>
        <v>16018062.28946582</v>
      </c>
      <c r="P3837" s="35">
        <f t="shared" si="718"/>
        <v>16018062.28946582</v>
      </c>
    </row>
    <row r="3838" spans="1:16" ht="17" x14ac:dyDescent="0.4">
      <c r="A3838" s="1">
        <v>3837</v>
      </c>
      <c r="B3838" s="21">
        <v>43650</v>
      </c>
      <c r="C3838" s="43">
        <v>1</v>
      </c>
      <c r="D3838" s="22">
        <v>48534</v>
      </c>
      <c r="E3838" s="25">
        <f t="shared" si="719"/>
        <v>54556.25</v>
      </c>
      <c r="F3838" s="25">
        <f t="shared" si="720"/>
        <v>55954.75</v>
      </c>
      <c r="G3838" s="25">
        <f t="shared" si="721"/>
        <v>0.86737944499796715</v>
      </c>
      <c r="H3838" s="25">
        <f t="shared" si="716"/>
        <v>0.99908176007043725</v>
      </c>
      <c r="I3838" s="4">
        <f t="shared" si="722"/>
        <v>48578.606816501444</v>
      </c>
      <c r="J3838" s="25">
        <f t="shared" si="717"/>
        <v>54100.145694900551</v>
      </c>
      <c r="K3838" s="15">
        <f t="shared" si="723"/>
        <v>54050.468780928335</v>
      </c>
      <c r="L3838" s="36">
        <f t="shared" si="724"/>
        <v>-5516.468780928335</v>
      </c>
      <c r="M3838" s="36">
        <f t="shared" si="725"/>
        <v>5516.468780928335</v>
      </c>
      <c r="N3838" s="36">
        <f t="shared" si="726"/>
        <v>0.1136619438111084</v>
      </c>
      <c r="O3838" s="36">
        <f t="shared" si="727"/>
        <v>30431427.810956951</v>
      </c>
      <c r="P3838" s="35">
        <f t="shared" si="718"/>
        <v>30431427.810956951</v>
      </c>
    </row>
    <row r="3839" spans="1:16" ht="17" x14ac:dyDescent="0.4">
      <c r="A3839" s="1">
        <v>3838</v>
      </c>
      <c r="B3839" s="21">
        <v>43651</v>
      </c>
      <c r="C3839" s="43">
        <v>2</v>
      </c>
      <c r="D3839" s="22">
        <v>61658</v>
      </c>
      <c r="E3839" s="25">
        <f t="shared" si="719"/>
        <v>57353.25</v>
      </c>
      <c r="F3839" s="25">
        <f t="shared" si="720"/>
        <v>57560.25</v>
      </c>
      <c r="G3839" s="25">
        <f t="shared" si="721"/>
        <v>1.0711906220004257</v>
      </c>
      <c r="H3839" s="25">
        <f t="shared" si="716"/>
        <v>0.99903006100488578</v>
      </c>
      <c r="I3839" s="4">
        <f t="shared" si="722"/>
        <v>61717.862561593589</v>
      </c>
      <c r="J3839" s="25">
        <f t="shared" si="717"/>
        <v>54100.686360963395</v>
      </c>
      <c r="K3839" s="15">
        <f t="shared" si="723"/>
        <v>54048.211995599449</v>
      </c>
      <c r="L3839" s="36">
        <f t="shared" si="724"/>
        <v>7609.7880044005506</v>
      </c>
      <c r="M3839" s="36">
        <f t="shared" si="725"/>
        <v>7609.7880044005506</v>
      </c>
      <c r="N3839" s="36">
        <f t="shared" si="726"/>
        <v>0.12341931305589786</v>
      </c>
      <c r="O3839" s="36">
        <f t="shared" si="727"/>
        <v>57908873.471918516</v>
      </c>
      <c r="P3839" s="35">
        <f t="shared" si="718"/>
        <v>57908873.471918516</v>
      </c>
    </row>
    <row r="3840" spans="1:16" ht="17" x14ac:dyDescent="0.4">
      <c r="A3840" s="1">
        <v>3839</v>
      </c>
      <c r="B3840" s="21">
        <v>43652</v>
      </c>
      <c r="C3840" s="43">
        <v>3</v>
      </c>
      <c r="D3840" s="22">
        <v>61053</v>
      </c>
      <c r="E3840" s="25">
        <f t="shared" si="719"/>
        <v>57767.25</v>
      </c>
      <c r="F3840" s="25">
        <f t="shared" si="720"/>
        <v>58470.625</v>
      </c>
      <c r="G3840" s="25">
        <f t="shared" si="721"/>
        <v>1.0441653394332624</v>
      </c>
      <c r="H3840" s="25">
        <f t="shared" si="716"/>
        <v>1.0006656594296783</v>
      </c>
      <c r="I3840" s="4">
        <f t="shared" si="722"/>
        <v>61012.386529579409</v>
      </c>
      <c r="J3840" s="25">
        <f t="shared" si="717"/>
        <v>54101.227027026238</v>
      </c>
      <c r="K3840" s="15">
        <f t="shared" si="723"/>
        <v>54137.240018953948</v>
      </c>
      <c r="L3840" s="36">
        <f t="shared" si="724"/>
        <v>6915.7599810460524</v>
      </c>
      <c r="M3840" s="36">
        <f t="shared" si="725"/>
        <v>6915.7599810460524</v>
      </c>
      <c r="N3840" s="36">
        <f t="shared" si="726"/>
        <v>0.11327469544569559</v>
      </c>
      <c r="O3840" s="36">
        <f t="shared" si="727"/>
        <v>47827736.115438096</v>
      </c>
      <c r="P3840" s="35">
        <f t="shared" si="718"/>
        <v>47827736.115438096</v>
      </c>
    </row>
    <row r="3841" spans="1:16" ht="17" x14ac:dyDescent="0.4">
      <c r="A3841" s="1">
        <v>3840</v>
      </c>
      <c r="B3841" s="21">
        <v>43653</v>
      </c>
      <c r="C3841" s="43">
        <v>4</v>
      </c>
      <c r="D3841" s="22">
        <v>59824</v>
      </c>
      <c r="E3841" s="25">
        <f t="shared" si="719"/>
        <v>59174</v>
      </c>
      <c r="F3841" s="25">
        <f t="shared" si="720"/>
        <v>57618.5</v>
      </c>
      <c r="G3841" s="25">
        <f t="shared" si="721"/>
        <v>1.0382776365229918</v>
      </c>
      <c r="H3841" s="25">
        <f t="shared" si="716"/>
        <v>1.0012225194949984</v>
      </c>
      <c r="I3841" s="4">
        <f t="shared" si="722"/>
        <v>59750.953294752428</v>
      </c>
      <c r="J3841" s="25">
        <f t="shared" si="717"/>
        <v>54101.767693089081</v>
      </c>
      <c r="K3841" s="15">
        <f t="shared" si="723"/>
        <v>54167.908158807761</v>
      </c>
      <c r="L3841" s="36">
        <f t="shared" si="724"/>
        <v>5656.0918411922394</v>
      </c>
      <c r="M3841" s="36">
        <f t="shared" si="725"/>
        <v>5656.0918411922394</v>
      </c>
      <c r="N3841" s="36">
        <f t="shared" si="726"/>
        <v>9.4545530910541575E-2</v>
      </c>
      <c r="O3841" s="36">
        <f t="shared" si="727"/>
        <v>31991374.916001417</v>
      </c>
      <c r="P3841" s="35">
        <f t="shared" si="718"/>
        <v>31991374.916001417</v>
      </c>
    </row>
    <row r="3842" spans="1:16" ht="17" x14ac:dyDescent="0.4">
      <c r="A3842" s="1">
        <v>3841</v>
      </c>
      <c r="B3842" s="21">
        <v>43654</v>
      </c>
      <c r="C3842" s="43">
        <v>1</v>
      </c>
      <c r="D3842" s="22">
        <v>54161</v>
      </c>
      <c r="E3842" s="25">
        <f t="shared" si="719"/>
        <v>56063</v>
      </c>
      <c r="F3842" s="25">
        <f t="shared" si="720"/>
        <v>55919.75</v>
      </c>
      <c r="G3842" s="25">
        <f t="shared" si="721"/>
        <v>0.9685486791339375</v>
      </c>
      <c r="H3842" s="25">
        <f t="shared" ref="H3842:H3896" si="728">VLOOKUP(C3842,$Q$38:$S$42,3,FALSE)</f>
        <v>0.99908176007043725</v>
      </c>
      <c r="I3842" s="4">
        <f t="shared" si="722"/>
        <v>54210.778501432695</v>
      </c>
      <c r="J3842" s="25">
        <f t="shared" si="717"/>
        <v>54102.308359151924</v>
      </c>
      <c r="K3842" s="15">
        <f t="shared" si="723"/>
        <v>54052.629459335032</v>
      </c>
      <c r="L3842" s="36">
        <f t="shared" si="724"/>
        <v>108.37054066496785</v>
      </c>
      <c r="M3842" s="36">
        <f t="shared" si="725"/>
        <v>108.37054066496785</v>
      </c>
      <c r="N3842" s="36">
        <f t="shared" si="726"/>
        <v>2.0008962291126059E-3</v>
      </c>
      <c r="O3842" s="36">
        <f t="shared" si="727"/>
        <v>11744.17408401745</v>
      </c>
      <c r="P3842" s="35">
        <f t="shared" si="718"/>
        <v>11744.17408401745</v>
      </c>
    </row>
    <row r="3843" spans="1:16" ht="17" x14ac:dyDescent="0.4">
      <c r="A3843" s="1">
        <v>3842</v>
      </c>
      <c r="B3843" s="21">
        <v>43655</v>
      </c>
      <c r="C3843" s="43">
        <v>2</v>
      </c>
      <c r="D3843" s="22">
        <v>49214</v>
      </c>
      <c r="E3843" s="25">
        <f t="shared" si="719"/>
        <v>55776.5</v>
      </c>
      <c r="F3843" s="25">
        <f t="shared" si="720"/>
        <v>54459.5</v>
      </c>
      <c r="G3843" s="25">
        <f t="shared" si="721"/>
        <v>0.9036807168629899</v>
      </c>
      <c r="H3843" s="25">
        <f t="shared" si="728"/>
        <v>0.99903006100488578</v>
      </c>
      <c r="I3843" s="4">
        <f t="shared" si="722"/>
        <v>49261.780922285296</v>
      </c>
      <c r="J3843" s="25">
        <f t="shared" ref="J3843:J3896" si="729">INTERCEPT($I$2:$I$3896,$A$2:$A$3896)+SLOPE($I$2:$I$3896,$A$2:$A$3896)*A3843</f>
        <v>54102.849025214768</v>
      </c>
      <c r="K3843" s="15">
        <f t="shared" si="723"/>
        <v>54050.372562198434</v>
      </c>
      <c r="L3843" s="36">
        <f t="shared" si="724"/>
        <v>-4836.372562198434</v>
      </c>
      <c r="M3843" s="36">
        <f t="shared" si="725"/>
        <v>4836.372562198434</v>
      </c>
      <c r="N3843" s="36">
        <f t="shared" si="726"/>
        <v>9.8272291669005446E-2</v>
      </c>
      <c r="O3843" s="36">
        <f t="shared" si="727"/>
        <v>23390499.560385846</v>
      </c>
      <c r="P3843" s="35">
        <f t="shared" ref="P3843:P3896" si="730">(D3843-K3843)^2</f>
        <v>23390499.560385846</v>
      </c>
    </row>
    <row r="3844" spans="1:16" ht="17" x14ac:dyDescent="0.4">
      <c r="A3844" s="1">
        <v>3843</v>
      </c>
      <c r="B3844" s="21">
        <v>43656</v>
      </c>
      <c r="C3844" s="43">
        <v>3</v>
      </c>
      <c r="D3844" s="22">
        <v>59907</v>
      </c>
      <c r="E3844" s="25">
        <f t="shared" si="719"/>
        <v>53142.5</v>
      </c>
      <c r="F3844" s="25">
        <f t="shared" si="720"/>
        <v>54075.75</v>
      </c>
      <c r="G3844" s="25">
        <f t="shared" si="721"/>
        <v>1.1078348427899751</v>
      </c>
      <c r="H3844" s="25">
        <f t="shared" si="728"/>
        <v>1.0006656594296783</v>
      </c>
      <c r="I3844" s="4">
        <f t="shared" si="722"/>
        <v>59867.148867828175</v>
      </c>
      <c r="J3844" s="25">
        <f t="shared" si="729"/>
        <v>54103.389691277618</v>
      </c>
      <c r="K3844" s="15">
        <f t="shared" si="723"/>
        <v>54139.404122803178</v>
      </c>
      <c r="L3844" s="36">
        <f t="shared" si="724"/>
        <v>5767.5958771968217</v>
      </c>
      <c r="M3844" s="36">
        <f t="shared" si="725"/>
        <v>5767.5958771968217</v>
      </c>
      <c r="N3844" s="36">
        <f t="shared" si="726"/>
        <v>9.6275825482778674E-2</v>
      </c>
      <c r="O3844" s="36">
        <f t="shared" si="727"/>
        <v>33265162.202657774</v>
      </c>
      <c r="P3844" s="35">
        <f t="shared" si="730"/>
        <v>33265162.202657774</v>
      </c>
    </row>
    <row r="3845" spans="1:16" ht="17" x14ac:dyDescent="0.4">
      <c r="A3845" s="1">
        <v>3844</v>
      </c>
      <c r="B3845" s="21">
        <v>43657</v>
      </c>
      <c r="C3845" s="43">
        <v>4</v>
      </c>
      <c r="D3845" s="22">
        <v>49288</v>
      </c>
      <c r="E3845" s="25">
        <f t="shared" ref="E3845:E3896" si="731">AVERAGE(D3843:D3846)</f>
        <v>55009</v>
      </c>
      <c r="F3845" s="25">
        <f t="shared" ref="F3845:F3896" si="732">AVERAGE(E3845:E3846)</f>
        <v>56579.75</v>
      </c>
      <c r="G3845" s="25">
        <f t="shared" si="721"/>
        <v>0.87112438637498402</v>
      </c>
      <c r="H3845" s="25">
        <f t="shared" si="728"/>
        <v>1.0012225194949984</v>
      </c>
      <c r="I3845" s="4">
        <f t="shared" si="722"/>
        <v>49227.818032758718</v>
      </c>
      <c r="J3845" s="25">
        <f t="shared" si="729"/>
        <v>54103.930357340461</v>
      </c>
      <c r="K3845" s="15">
        <f t="shared" si="723"/>
        <v>54170.073466958347</v>
      </c>
      <c r="L3845" s="36">
        <f t="shared" si="724"/>
        <v>-4882.0734669583471</v>
      </c>
      <c r="M3845" s="36">
        <f t="shared" si="725"/>
        <v>4882.0734669583471</v>
      </c>
      <c r="N3845" s="36">
        <f t="shared" si="726"/>
        <v>9.9051969383183475E-2</v>
      </c>
      <c r="O3845" s="36">
        <f t="shared" si="727"/>
        <v>23834641.336778697</v>
      </c>
      <c r="P3845" s="35">
        <f t="shared" si="730"/>
        <v>23834641.336778697</v>
      </c>
    </row>
    <row r="3846" spans="1:16" ht="17" x14ac:dyDescent="0.4">
      <c r="A3846" s="1">
        <v>3845</v>
      </c>
      <c r="B3846" s="21">
        <v>43658</v>
      </c>
      <c r="C3846" s="43">
        <v>1</v>
      </c>
      <c r="D3846" s="22">
        <v>61627</v>
      </c>
      <c r="E3846" s="25">
        <f t="shared" si="731"/>
        <v>58150.5</v>
      </c>
      <c r="F3846" s="25">
        <f t="shared" si="732"/>
        <v>58557.25</v>
      </c>
      <c r="G3846" s="25">
        <f t="shared" si="721"/>
        <v>1.0524230560690606</v>
      </c>
      <c r="H3846" s="25">
        <f t="shared" si="728"/>
        <v>0.99908176007043725</v>
      </c>
      <c r="I3846" s="4">
        <f t="shared" si="722"/>
        <v>61683.640381599173</v>
      </c>
      <c r="J3846" s="25">
        <f t="shared" si="729"/>
        <v>54104.471023403305</v>
      </c>
      <c r="K3846" s="15">
        <f t="shared" si="723"/>
        <v>54054.790137741744</v>
      </c>
      <c r="L3846" s="36">
        <f t="shared" si="724"/>
        <v>7572.2098622582562</v>
      </c>
      <c r="M3846" s="36">
        <f t="shared" si="725"/>
        <v>7572.2098622582562</v>
      </c>
      <c r="N3846" s="36">
        <f t="shared" si="726"/>
        <v>0.12287162870589606</v>
      </c>
      <c r="O3846" s="36">
        <f t="shared" si="727"/>
        <v>57338362.198081195</v>
      </c>
      <c r="P3846" s="35">
        <f t="shared" si="730"/>
        <v>57338362.198081195</v>
      </c>
    </row>
    <row r="3847" spans="1:16" ht="17" x14ac:dyDescent="0.4">
      <c r="A3847" s="1">
        <v>3846</v>
      </c>
      <c r="B3847" s="21">
        <v>43659</v>
      </c>
      <c r="C3847" s="43">
        <v>2</v>
      </c>
      <c r="D3847" s="22">
        <v>61780</v>
      </c>
      <c r="E3847" s="25">
        <f t="shared" si="731"/>
        <v>58964</v>
      </c>
      <c r="F3847" s="25">
        <f t="shared" si="732"/>
        <v>59689.375</v>
      </c>
      <c r="G3847" s="25">
        <f t="shared" si="721"/>
        <v>1.0350250777462489</v>
      </c>
      <c r="H3847" s="25">
        <f t="shared" si="728"/>
        <v>0.99903006100488578</v>
      </c>
      <c r="I3847" s="4">
        <f t="shared" si="722"/>
        <v>61839.981009037787</v>
      </c>
      <c r="J3847" s="25">
        <f t="shared" si="729"/>
        <v>54105.011689466148</v>
      </c>
      <c r="K3847" s="15">
        <f t="shared" si="723"/>
        <v>54052.533128797426</v>
      </c>
      <c r="L3847" s="36">
        <f t="shared" si="724"/>
        <v>7727.4668712025741</v>
      </c>
      <c r="M3847" s="36">
        <f t="shared" si="725"/>
        <v>7727.4668712025741</v>
      </c>
      <c r="N3847" s="36">
        <f t="shared" si="726"/>
        <v>0.12508039610234015</v>
      </c>
      <c r="O3847" s="36">
        <f t="shared" si="727"/>
        <v>59713744.245533302</v>
      </c>
      <c r="P3847" s="35">
        <f t="shared" si="730"/>
        <v>59713744.245533302</v>
      </c>
    </row>
    <row r="3848" spans="1:16" ht="17" x14ac:dyDescent="0.4">
      <c r="A3848" s="1">
        <v>3847</v>
      </c>
      <c r="B3848" s="21">
        <v>43660</v>
      </c>
      <c r="C3848" s="43">
        <v>3</v>
      </c>
      <c r="D3848" s="22">
        <v>63161</v>
      </c>
      <c r="E3848" s="25">
        <f t="shared" si="731"/>
        <v>60414.75</v>
      </c>
      <c r="F3848" s="25">
        <f t="shared" si="732"/>
        <v>58843.625</v>
      </c>
      <c r="G3848" s="25">
        <f t="shared" si="721"/>
        <v>1.0733703098678913</v>
      </c>
      <c r="H3848" s="25">
        <f t="shared" si="728"/>
        <v>1.0006656594296783</v>
      </c>
      <c r="I3848" s="4">
        <f t="shared" si="722"/>
        <v>63118.98425294031</v>
      </c>
      <c r="J3848" s="25">
        <f t="shared" si="729"/>
        <v>54105.552355528991</v>
      </c>
      <c r="K3848" s="15">
        <f t="shared" si="723"/>
        <v>54141.568226652402</v>
      </c>
      <c r="L3848" s="36">
        <f t="shared" si="724"/>
        <v>9019.4317733475982</v>
      </c>
      <c r="M3848" s="36">
        <f t="shared" si="725"/>
        <v>9019.4317733475982</v>
      </c>
      <c r="N3848" s="36">
        <f t="shared" si="726"/>
        <v>0.14280064871277526</v>
      </c>
      <c r="O3848" s="36">
        <f t="shared" si="727"/>
        <v>81350149.514072195</v>
      </c>
      <c r="P3848" s="35">
        <f t="shared" si="730"/>
        <v>81350149.514072195</v>
      </c>
    </row>
    <row r="3849" spans="1:16" ht="17" x14ac:dyDescent="0.4">
      <c r="A3849" s="1">
        <v>3848</v>
      </c>
      <c r="B3849" s="21">
        <v>43661</v>
      </c>
      <c r="C3849" s="43">
        <v>4</v>
      </c>
      <c r="D3849" s="22">
        <v>55091</v>
      </c>
      <c r="E3849" s="25">
        <f t="shared" si="731"/>
        <v>57272.5</v>
      </c>
      <c r="F3849" s="25">
        <f t="shared" si="732"/>
        <v>56980.875</v>
      </c>
      <c r="G3849" s="25">
        <f t="shared" si="721"/>
        <v>0.96683316990130463</v>
      </c>
      <c r="H3849" s="25">
        <f t="shared" si="728"/>
        <v>1.0012225194949984</v>
      </c>
      <c r="I3849" s="4">
        <f t="shared" si="722"/>
        <v>55023.732414435777</v>
      </c>
      <c r="J3849" s="25">
        <f t="shared" si="729"/>
        <v>54106.093021591834</v>
      </c>
      <c r="K3849" s="15">
        <f t="shared" si="723"/>
        <v>54172.238775108926</v>
      </c>
      <c r="L3849" s="36">
        <f t="shared" si="724"/>
        <v>918.76122489107365</v>
      </c>
      <c r="M3849" s="36">
        <f t="shared" si="725"/>
        <v>918.76122489107365</v>
      </c>
      <c r="N3849" s="36">
        <f t="shared" si="726"/>
        <v>1.6677156430107889E-2</v>
      </c>
      <c r="O3849" s="36">
        <f t="shared" si="727"/>
        <v>844122.18836334604</v>
      </c>
      <c r="P3849" s="35">
        <f t="shared" si="730"/>
        <v>844122.18836334604</v>
      </c>
    </row>
    <row r="3850" spans="1:16" ht="17" x14ac:dyDescent="0.4">
      <c r="A3850" s="1">
        <v>3849</v>
      </c>
      <c r="B3850" s="21">
        <v>43662</v>
      </c>
      <c r="C3850" s="43">
        <v>1</v>
      </c>
      <c r="D3850" s="22">
        <v>49058</v>
      </c>
      <c r="E3850" s="25">
        <f t="shared" si="731"/>
        <v>56689.25</v>
      </c>
      <c r="F3850" s="25">
        <f t="shared" si="732"/>
        <v>55079.25</v>
      </c>
      <c r="G3850" s="25">
        <f t="shared" si="721"/>
        <v>0.89068024709849902</v>
      </c>
      <c r="H3850" s="25">
        <f t="shared" si="728"/>
        <v>0.99908176007043725</v>
      </c>
      <c r="I3850" s="4">
        <f t="shared" si="722"/>
        <v>49103.088416448831</v>
      </c>
      <c r="J3850" s="25">
        <f t="shared" si="729"/>
        <v>54106.633687654685</v>
      </c>
      <c r="K3850" s="15">
        <f t="shared" si="723"/>
        <v>54056.950816148455</v>
      </c>
      <c r="L3850" s="36">
        <f t="shared" si="724"/>
        <v>-4998.9508161484555</v>
      </c>
      <c r="M3850" s="36">
        <f t="shared" si="725"/>
        <v>4998.9508161484555</v>
      </c>
      <c r="N3850" s="36">
        <f t="shared" si="726"/>
        <v>0.1018987895174784</v>
      </c>
      <c r="O3850" s="36">
        <f t="shared" si="727"/>
        <v>24989509.262271307</v>
      </c>
      <c r="P3850" s="35">
        <f t="shared" si="730"/>
        <v>24989509.262271307</v>
      </c>
    </row>
    <row r="3851" spans="1:16" ht="17" x14ac:dyDescent="0.4">
      <c r="A3851" s="1">
        <v>3850</v>
      </c>
      <c r="B3851" s="21">
        <v>43663</v>
      </c>
      <c r="C3851" s="43">
        <v>2</v>
      </c>
      <c r="D3851" s="22">
        <v>59447</v>
      </c>
      <c r="E3851" s="25">
        <f t="shared" si="731"/>
        <v>53469.25</v>
      </c>
      <c r="F3851" s="25">
        <f t="shared" si="732"/>
        <v>54614.625</v>
      </c>
      <c r="G3851" s="25">
        <f t="shared" si="721"/>
        <v>1.0884813362721066</v>
      </c>
      <c r="H3851" s="25">
        <f t="shared" si="728"/>
        <v>0.99903006100488578</v>
      </c>
      <c r="I3851" s="4">
        <f t="shared" si="722"/>
        <v>59504.715944387659</v>
      </c>
      <c r="J3851" s="25">
        <f t="shared" si="729"/>
        <v>54107.174353717528</v>
      </c>
      <c r="K3851" s="15">
        <f t="shared" si="723"/>
        <v>54054.69369539641</v>
      </c>
      <c r="L3851" s="36">
        <f t="shared" si="724"/>
        <v>5392.3063046035895</v>
      </c>
      <c r="M3851" s="36">
        <f t="shared" si="725"/>
        <v>5392.3063046035895</v>
      </c>
      <c r="N3851" s="36">
        <f t="shared" si="726"/>
        <v>9.0707795256339083E-2</v>
      </c>
      <c r="O3851" s="36">
        <f t="shared" si="727"/>
        <v>29076967.282667618</v>
      </c>
      <c r="P3851" s="35">
        <f t="shared" si="730"/>
        <v>29076967.282667618</v>
      </c>
    </row>
    <row r="3852" spans="1:16" ht="17" x14ac:dyDescent="0.4">
      <c r="A3852" s="1">
        <v>3851</v>
      </c>
      <c r="B3852" s="21">
        <v>43664</v>
      </c>
      <c r="C3852" s="43">
        <v>3</v>
      </c>
      <c r="D3852" s="22">
        <v>50281</v>
      </c>
      <c r="E3852" s="25">
        <f t="shared" si="731"/>
        <v>55760</v>
      </c>
      <c r="F3852" s="25">
        <f t="shared" si="732"/>
        <v>57708.5</v>
      </c>
      <c r="G3852" s="25">
        <f t="shared" si="721"/>
        <v>0.87129279049013575</v>
      </c>
      <c r="H3852" s="25">
        <f t="shared" si="728"/>
        <v>1.0006656594296783</v>
      </c>
      <c r="I3852" s="4">
        <f t="shared" si="722"/>
        <v>50247.552243031168</v>
      </c>
      <c r="J3852" s="25">
        <f t="shared" si="729"/>
        <v>54107.715019780371</v>
      </c>
      <c r="K3852" s="15">
        <f t="shared" si="723"/>
        <v>54143.732330501633</v>
      </c>
      <c r="L3852" s="36">
        <f t="shared" si="724"/>
        <v>-3862.7323305016325</v>
      </c>
      <c r="M3852" s="36">
        <f t="shared" si="725"/>
        <v>3862.7323305016325</v>
      </c>
      <c r="N3852" s="36">
        <f t="shared" si="726"/>
        <v>7.6822901901347079E-2</v>
      </c>
      <c r="O3852" s="36">
        <f t="shared" si="727"/>
        <v>14920701.057102574</v>
      </c>
      <c r="P3852" s="35">
        <f t="shared" si="730"/>
        <v>14920701.057102574</v>
      </c>
    </row>
    <row r="3853" spans="1:16" ht="17" x14ac:dyDescent="0.4">
      <c r="A3853" s="1">
        <v>3852</v>
      </c>
      <c r="B3853" s="21">
        <v>43665</v>
      </c>
      <c r="C3853" s="43">
        <v>4</v>
      </c>
      <c r="D3853" s="22">
        <v>64254</v>
      </c>
      <c r="E3853" s="25">
        <f t="shared" si="731"/>
        <v>59657</v>
      </c>
      <c r="F3853" s="25">
        <f t="shared" si="732"/>
        <v>60208</v>
      </c>
      <c r="G3853" s="25">
        <f t="shared" si="721"/>
        <v>1.0672003720435823</v>
      </c>
      <c r="H3853" s="25">
        <f t="shared" si="728"/>
        <v>1.0012225194949984</v>
      </c>
      <c r="I3853" s="4">
        <f t="shared" si="722"/>
        <v>64175.544146179163</v>
      </c>
      <c r="J3853" s="25">
        <f t="shared" si="729"/>
        <v>54108.255685843214</v>
      </c>
      <c r="K3853" s="15">
        <f t="shared" si="723"/>
        <v>54174.404083259513</v>
      </c>
      <c r="L3853" s="36">
        <f t="shared" si="724"/>
        <v>10079.595916740487</v>
      </c>
      <c r="M3853" s="36">
        <f t="shared" si="725"/>
        <v>10079.595916740487</v>
      </c>
      <c r="N3853" s="36">
        <f t="shared" si="726"/>
        <v>0.15687110400505008</v>
      </c>
      <c r="O3853" s="36">
        <f t="shared" si="727"/>
        <v>101598253.8447715</v>
      </c>
      <c r="P3853" s="35">
        <f t="shared" si="730"/>
        <v>101598253.8447715</v>
      </c>
    </row>
    <row r="3854" spans="1:16" ht="17" x14ac:dyDescent="0.4">
      <c r="A3854" s="1">
        <v>3853</v>
      </c>
      <c r="B3854" s="21">
        <v>43666</v>
      </c>
      <c r="C3854" s="43">
        <v>1</v>
      </c>
      <c r="D3854" s="22">
        <v>64646</v>
      </c>
      <c r="E3854" s="25">
        <f t="shared" si="731"/>
        <v>60759</v>
      </c>
      <c r="F3854" s="25">
        <f t="shared" si="732"/>
        <v>61513.625</v>
      </c>
      <c r="G3854" s="25">
        <f t="shared" si="721"/>
        <v>1.0509216454078263</v>
      </c>
      <c r="H3854" s="25">
        <f t="shared" si="728"/>
        <v>0.99908176007043725</v>
      </c>
      <c r="I3854" s="4">
        <f t="shared" si="722"/>
        <v>64705.415095799894</v>
      </c>
      <c r="J3854" s="25">
        <f t="shared" si="729"/>
        <v>54108.796351906058</v>
      </c>
      <c r="K3854" s="15">
        <f t="shared" si="723"/>
        <v>54059.11149455516</v>
      </c>
      <c r="L3854" s="36">
        <f t="shared" si="724"/>
        <v>10586.88850544484</v>
      </c>
      <c r="M3854" s="36">
        <f t="shared" si="725"/>
        <v>10586.88850544484</v>
      </c>
      <c r="N3854" s="36">
        <f t="shared" si="726"/>
        <v>0.16376710864469327</v>
      </c>
      <c r="O3854" s="36">
        <f t="shared" si="727"/>
        <v>112082208.22672008</v>
      </c>
      <c r="P3854" s="35">
        <f t="shared" si="730"/>
        <v>112082208.22672008</v>
      </c>
    </row>
    <row r="3855" spans="1:16" ht="17" x14ac:dyDescent="0.4">
      <c r="A3855" s="1">
        <v>3854</v>
      </c>
      <c r="B3855" s="21">
        <v>43667</v>
      </c>
      <c r="C3855" s="43">
        <v>2</v>
      </c>
      <c r="D3855" s="22">
        <v>63855</v>
      </c>
      <c r="E3855" s="25">
        <f t="shared" si="731"/>
        <v>62268.25</v>
      </c>
      <c r="F3855" s="25">
        <f t="shared" si="732"/>
        <v>60620</v>
      </c>
      <c r="G3855" s="25">
        <f t="shared" si="721"/>
        <v>1.0533652259980204</v>
      </c>
      <c r="H3855" s="25">
        <f t="shared" si="728"/>
        <v>0.99903006100488578</v>
      </c>
      <c r="I3855" s="4">
        <f t="shared" si="722"/>
        <v>63916.995586469857</v>
      </c>
      <c r="J3855" s="25">
        <f t="shared" si="729"/>
        <v>54109.337017968908</v>
      </c>
      <c r="K3855" s="15">
        <f t="shared" si="723"/>
        <v>54056.854261995402</v>
      </c>
      <c r="L3855" s="36">
        <f t="shared" si="724"/>
        <v>9798.1457380045977</v>
      </c>
      <c r="M3855" s="36">
        <f t="shared" si="725"/>
        <v>9798.1457380045977</v>
      </c>
      <c r="N3855" s="36">
        <f t="shared" si="726"/>
        <v>0.15344367297791242</v>
      </c>
      <c r="O3855" s="36">
        <f t="shared" si="727"/>
        <v>96003659.903177664</v>
      </c>
      <c r="P3855" s="35">
        <f t="shared" si="730"/>
        <v>96003659.903177664</v>
      </c>
    </row>
    <row r="3856" spans="1:16" ht="17" x14ac:dyDescent="0.4">
      <c r="A3856" s="1">
        <v>3855</v>
      </c>
      <c r="B3856" s="21">
        <v>43668</v>
      </c>
      <c r="C3856" s="43">
        <v>3</v>
      </c>
      <c r="D3856" s="22">
        <v>56318</v>
      </c>
      <c r="E3856" s="25">
        <f t="shared" si="731"/>
        <v>58971.75</v>
      </c>
      <c r="F3856" s="25">
        <f t="shared" si="732"/>
        <v>58533.125</v>
      </c>
      <c r="G3856" s="25">
        <f t="shared" si="721"/>
        <v>0.96215604412031652</v>
      </c>
      <c r="H3856" s="25">
        <f t="shared" si="728"/>
        <v>1.0006656594296783</v>
      </c>
      <c r="I3856" s="4">
        <f t="shared" si="722"/>
        <v>56280.536330284391</v>
      </c>
      <c r="J3856" s="25">
        <f t="shared" si="729"/>
        <v>54109.877684031751</v>
      </c>
      <c r="K3856" s="15">
        <f t="shared" si="723"/>
        <v>54145.896434350871</v>
      </c>
      <c r="L3856" s="36">
        <f t="shared" si="724"/>
        <v>2172.1035656491295</v>
      </c>
      <c r="M3856" s="36">
        <f t="shared" si="725"/>
        <v>2172.1035656491295</v>
      </c>
      <c r="N3856" s="36">
        <f t="shared" si="726"/>
        <v>3.8568549409587156E-2</v>
      </c>
      <c r="O3856" s="36">
        <f t="shared" si="727"/>
        <v>4718033.8999056621</v>
      </c>
      <c r="P3856" s="35">
        <f t="shared" si="730"/>
        <v>4718033.8999056621</v>
      </c>
    </row>
    <row r="3857" spans="1:16" ht="17" x14ac:dyDescent="0.4">
      <c r="A3857" s="1">
        <v>3856</v>
      </c>
      <c r="B3857" s="21">
        <v>43669</v>
      </c>
      <c r="C3857" s="43">
        <v>4</v>
      </c>
      <c r="D3857" s="22">
        <v>51068</v>
      </c>
      <c r="E3857" s="25">
        <f t="shared" si="731"/>
        <v>58094.5</v>
      </c>
      <c r="F3857" s="25">
        <f t="shared" si="732"/>
        <v>56326.5</v>
      </c>
      <c r="G3857" s="25">
        <f t="shared" si="721"/>
        <v>0.90664252172600823</v>
      </c>
      <c r="H3857" s="25">
        <f t="shared" si="728"/>
        <v>1.0012225194949984</v>
      </c>
      <c r="I3857" s="4">
        <f t="shared" si="722"/>
        <v>51005.644605115289</v>
      </c>
      <c r="J3857" s="25">
        <f t="shared" si="729"/>
        <v>54110.418350094595</v>
      </c>
      <c r="K3857" s="15">
        <f t="shared" si="723"/>
        <v>54176.569391410107</v>
      </c>
      <c r="L3857" s="36">
        <f t="shared" si="724"/>
        <v>-3108.5693914101066</v>
      </c>
      <c r="M3857" s="36">
        <f t="shared" si="725"/>
        <v>3108.5693914101066</v>
      </c>
      <c r="N3857" s="36">
        <f t="shared" si="726"/>
        <v>6.0871179435460693E-2</v>
      </c>
      <c r="O3857" s="36">
        <f t="shared" si="727"/>
        <v>9663203.6612117998</v>
      </c>
      <c r="P3857" s="35">
        <f t="shared" si="730"/>
        <v>9663203.6612117998</v>
      </c>
    </row>
    <row r="3858" spans="1:16" ht="17" x14ac:dyDescent="0.4">
      <c r="A3858" s="1">
        <v>3857</v>
      </c>
      <c r="B3858" s="21">
        <v>43670</v>
      </c>
      <c r="C3858" s="43">
        <v>1</v>
      </c>
      <c r="D3858" s="22">
        <v>61137</v>
      </c>
      <c r="E3858" s="25">
        <f t="shared" si="731"/>
        <v>54558.5</v>
      </c>
      <c r="F3858" s="25">
        <f t="shared" si="732"/>
        <v>55224.75</v>
      </c>
      <c r="G3858" s="25">
        <f t="shared" si="721"/>
        <v>1.1070579767223936</v>
      </c>
      <c r="H3858" s="25">
        <f t="shared" si="728"/>
        <v>0.99908176007043725</v>
      </c>
      <c r="I3858" s="4">
        <f t="shared" si="722"/>
        <v>61193.190030503327</v>
      </c>
      <c r="J3858" s="25">
        <f t="shared" si="729"/>
        <v>54110.959016157438</v>
      </c>
      <c r="K3858" s="15">
        <f t="shared" si="723"/>
        <v>54061.272172961872</v>
      </c>
      <c r="L3858" s="36">
        <f t="shared" si="724"/>
        <v>7075.7278270381285</v>
      </c>
      <c r="M3858" s="36">
        <f t="shared" si="725"/>
        <v>7075.7278270381285</v>
      </c>
      <c r="N3858" s="36">
        <f t="shared" si="726"/>
        <v>0.1157356073578705</v>
      </c>
      <c r="O3858" s="36">
        <f t="shared" si="727"/>
        <v>50065924.282321714</v>
      </c>
      <c r="P3858" s="35">
        <f t="shared" si="730"/>
        <v>50065924.282321714</v>
      </c>
    </row>
    <row r="3859" spans="1:16" ht="17" x14ac:dyDescent="0.4">
      <c r="A3859" s="1">
        <v>3858</v>
      </c>
      <c r="B3859" s="21">
        <v>43671</v>
      </c>
      <c r="C3859" s="43">
        <v>2</v>
      </c>
      <c r="D3859" s="22">
        <v>49711</v>
      </c>
      <c r="E3859" s="25">
        <f t="shared" si="731"/>
        <v>55891</v>
      </c>
      <c r="F3859" s="25">
        <f t="shared" si="732"/>
        <v>57334.75</v>
      </c>
      <c r="G3859" s="25">
        <f t="shared" si="721"/>
        <v>0.86703090185271581</v>
      </c>
      <c r="H3859" s="25">
        <f t="shared" si="728"/>
        <v>0.99903006100488578</v>
      </c>
      <c r="I3859" s="4">
        <f t="shared" si="722"/>
        <v>49759.263449988306</v>
      </c>
      <c r="J3859" s="25">
        <f t="shared" si="729"/>
        <v>54111.499682220281</v>
      </c>
      <c r="K3859" s="15">
        <f t="shared" si="723"/>
        <v>54059.014828594387</v>
      </c>
      <c r="L3859" s="36">
        <f t="shared" si="724"/>
        <v>-4348.0148285943869</v>
      </c>
      <c r="M3859" s="36">
        <f t="shared" si="725"/>
        <v>4348.0148285943869</v>
      </c>
      <c r="N3859" s="36">
        <f t="shared" si="726"/>
        <v>8.7465849180149005E-2</v>
      </c>
      <c r="O3859" s="36">
        <f t="shared" si="727"/>
        <v>18905232.949676678</v>
      </c>
      <c r="P3859" s="35">
        <f t="shared" si="730"/>
        <v>18905232.949676678</v>
      </c>
    </row>
    <row r="3860" spans="1:16" ht="17" x14ac:dyDescent="0.4">
      <c r="A3860" s="1">
        <v>3859</v>
      </c>
      <c r="B3860" s="21">
        <v>43672</v>
      </c>
      <c r="C3860" s="43">
        <v>3</v>
      </c>
      <c r="D3860" s="22">
        <v>61648</v>
      </c>
      <c r="E3860" s="25">
        <f t="shared" si="731"/>
        <v>58778.5</v>
      </c>
      <c r="F3860" s="25">
        <f t="shared" si="732"/>
        <v>58794.875</v>
      </c>
      <c r="G3860" s="25">
        <f t="shared" si="721"/>
        <v>1.0485267635997184</v>
      </c>
      <c r="H3860" s="25">
        <f t="shared" si="728"/>
        <v>1.0006656594296783</v>
      </c>
      <c r="I3860" s="4">
        <f t="shared" si="722"/>
        <v>61606.990725689342</v>
      </c>
      <c r="J3860" s="25">
        <f t="shared" si="729"/>
        <v>54112.040348283124</v>
      </c>
      <c r="K3860" s="15">
        <f t="shared" si="723"/>
        <v>54148.060538200094</v>
      </c>
      <c r="L3860" s="36">
        <f t="shared" si="724"/>
        <v>7499.939461799906</v>
      </c>
      <c r="M3860" s="36">
        <f t="shared" si="725"/>
        <v>7499.939461799906</v>
      </c>
      <c r="N3860" s="36">
        <f t="shared" si="726"/>
        <v>0.12165746596483107</v>
      </c>
      <c r="O3860" s="36">
        <f t="shared" si="727"/>
        <v>56249091.930663466</v>
      </c>
      <c r="P3860" s="35">
        <f t="shared" si="730"/>
        <v>56249091.930663466</v>
      </c>
    </row>
    <row r="3861" spans="1:16" ht="17" x14ac:dyDescent="0.4">
      <c r="A3861" s="1">
        <v>3860</v>
      </c>
      <c r="B3861" s="21">
        <v>43673</v>
      </c>
      <c r="C3861" s="43">
        <v>4</v>
      </c>
      <c r="D3861" s="22">
        <v>62618</v>
      </c>
      <c r="E3861" s="25">
        <f t="shared" si="731"/>
        <v>58811.25</v>
      </c>
      <c r="F3861" s="25">
        <f t="shared" si="732"/>
        <v>59378.75</v>
      </c>
      <c r="G3861" s="25">
        <f t="shared" si="721"/>
        <v>1.0545523440624802</v>
      </c>
      <c r="H3861" s="25">
        <f t="shared" si="728"/>
        <v>1.0012225194949984</v>
      </c>
      <c r="I3861" s="4">
        <f t="shared" si="722"/>
        <v>62541.541745968294</v>
      </c>
      <c r="J3861" s="25">
        <f t="shared" si="729"/>
        <v>54112.581014345975</v>
      </c>
      <c r="K3861" s="15">
        <f t="shared" si="723"/>
        <v>54178.734699560693</v>
      </c>
      <c r="L3861" s="36">
        <f t="shared" si="724"/>
        <v>8439.2653004393069</v>
      </c>
      <c r="M3861" s="36">
        <f t="shared" si="725"/>
        <v>8439.2653004393069</v>
      </c>
      <c r="N3861" s="36">
        <f t="shared" si="726"/>
        <v>0.13477379188794447</v>
      </c>
      <c r="O3861" s="36">
        <f t="shared" si="727"/>
        <v>71221198.81119895</v>
      </c>
      <c r="P3861" s="35">
        <f t="shared" si="730"/>
        <v>71221198.81119895</v>
      </c>
    </row>
    <row r="3862" spans="1:16" ht="17" x14ac:dyDescent="0.4">
      <c r="A3862" s="1">
        <v>3861</v>
      </c>
      <c r="B3862" s="21">
        <v>43674</v>
      </c>
      <c r="C3862" s="43">
        <v>1</v>
      </c>
      <c r="D3862" s="22">
        <v>61268</v>
      </c>
      <c r="E3862" s="25">
        <f t="shared" si="731"/>
        <v>59946.25</v>
      </c>
      <c r="F3862" s="25">
        <f t="shared" si="732"/>
        <v>58389.625</v>
      </c>
      <c r="G3862" s="25">
        <f t="shared" si="721"/>
        <v>1.0492960007878112</v>
      </c>
      <c r="H3862" s="25">
        <f t="shared" si="728"/>
        <v>0.99908176007043725</v>
      </c>
      <c r="I3862" s="4">
        <f t="shared" si="722"/>
        <v>61324.310430490179</v>
      </c>
      <c r="J3862" s="25">
        <f t="shared" si="729"/>
        <v>54113.121680408818</v>
      </c>
      <c r="K3862" s="15">
        <f t="shared" si="723"/>
        <v>54063.432851368576</v>
      </c>
      <c r="L3862" s="36">
        <f t="shared" si="724"/>
        <v>7204.5671486314241</v>
      </c>
      <c r="M3862" s="36">
        <f t="shared" si="725"/>
        <v>7204.5671486314241</v>
      </c>
      <c r="N3862" s="36">
        <f t="shared" si="726"/>
        <v>0.11759102873655781</v>
      </c>
      <c r="O3862" s="36">
        <f t="shared" si="727"/>
        <v>51905787.799139127</v>
      </c>
      <c r="P3862" s="35">
        <f t="shared" si="730"/>
        <v>51905787.799139127</v>
      </c>
    </row>
    <row r="3863" spans="1:16" ht="17" x14ac:dyDescent="0.4">
      <c r="A3863" s="1">
        <v>3862</v>
      </c>
      <c r="B3863" s="21">
        <v>43675</v>
      </c>
      <c r="C3863" s="43">
        <v>2</v>
      </c>
      <c r="D3863" s="22">
        <v>54251</v>
      </c>
      <c r="E3863" s="25">
        <f t="shared" si="731"/>
        <v>56833</v>
      </c>
      <c r="F3863" s="25">
        <f t="shared" si="732"/>
        <v>56431.375</v>
      </c>
      <c r="G3863" s="25">
        <f t="shared" si="721"/>
        <v>0.96136236269273967</v>
      </c>
      <c r="H3863" s="25">
        <f t="shared" si="728"/>
        <v>0.99903006100488578</v>
      </c>
      <c r="I3863" s="4">
        <f t="shared" si="722"/>
        <v>54303.671248321611</v>
      </c>
      <c r="J3863" s="25">
        <f t="shared" si="729"/>
        <v>54113.662346471661</v>
      </c>
      <c r="K3863" s="15">
        <f t="shared" si="723"/>
        <v>54061.175395193372</v>
      </c>
      <c r="L3863" s="36">
        <f t="shared" si="724"/>
        <v>189.82460480662849</v>
      </c>
      <c r="M3863" s="36">
        <f t="shared" si="725"/>
        <v>189.82460480662849</v>
      </c>
      <c r="N3863" s="36">
        <f t="shared" si="726"/>
        <v>3.4990065585266353E-3</v>
      </c>
      <c r="O3863" s="36">
        <f t="shared" si="727"/>
        <v>36033.380589992681</v>
      </c>
      <c r="P3863" s="35">
        <f t="shared" si="730"/>
        <v>36033.380589992681</v>
      </c>
    </row>
    <row r="3864" spans="1:16" ht="17" x14ac:dyDescent="0.4">
      <c r="A3864" s="1">
        <v>3863</v>
      </c>
      <c r="B3864" s="21">
        <v>43676</v>
      </c>
      <c r="C3864" s="43">
        <v>3</v>
      </c>
      <c r="D3864" s="22">
        <v>49195</v>
      </c>
      <c r="E3864" s="25">
        <f t="shared" si="731"/>
        <v>56029.75</v>
      </c>
      <c r="F3864" s="25">
        <f t="shared" si="732"/>
        <v>54471.875</v>
      </c>
      <c r="G3864" s="25">
        <f t="shared" si="721"/>
        <v>0.9031266135046756</v>
      </c>
      <c r="H3864" s="25">
        <f t="shared" si="728"/>
        <v>1.0006656594296783</v>
      </c>
      <c r="I3864" s="4">
        <f t="shared" si="722"/>
        <v>49162.274668282618</v>
      </c>
      <c r="J3864" s="25">
        <f t="shared" si="729"/>
        <v>54114.203012534505</v>
      </c>
      <c r="K3864" s="15">
        <f t="shared" si="723"/>
        <v>54150.224642049325</v>
      </c>
      <c r="L3864" s="36">
        <f t="shared" si="724"/>
        <v>-4955.2246420493248</v>
      </c>
      <c r="M3864" s="36">
        <f t="shared" si="725"/>
        <v>4955.2246420493248</v>
      </c>
      <c r="N3864" s="36">
        <f t="shared" si="726"/>
        <v>0.10072618440998729</v>
      </c>
      <c r="O3864" s="36">
        <f t="shared" si="727"/>
        <v>24554251.25317286</v>
      </c>
      <c r="P3864" s="35">
        <f t="shared" si="730"/>
        <v>24554251.25317286</v>
      </c>
    </row>
    <row r="3865" spans="1:16" ht="17" x14ac:dyDescent="0.4">
      <c r="A3865" s="1">
        <v>3864</v>
      </c>
      <c r="B3865" s="21">
        <v>43677</v>
      </c>
      <c r="C3865" s="43">
        <v>4</v>
      </c>
      <c r="D3865" s="22">
        <v>59405</v>
      </c>
      <c r="E3865" s="25">
        <f t="shared" si="731"/>
        <v>52914</v>
      </c>
      <c r="F3865" s="25">
        <f t="shared" si="732"/>
        <v>53952.25</v>
      </c>
      <c r="G3865" s="25">
        <f t="shared" si="721"/>
        <v>1.1010662205932098</v>
      </c>
      <c r="H3865" s="25">
        <f t="shared" si="728"/>
        <v>1.0012225194949984</v>
      </c>
      <c r="I3865" s="4">
        <f t="shared" si="722"/>
        <v>59332.464904967368</v>
      </c>
      <c r="J3865" s="25">
        <f t="shared" si="729"/>
        <v>54114.743678597348</v>
      </c>
      <c r="K3865" s="15">
        <f t="shared" si="723"/>
        <v>54180.900007711272</v>
      </c>
      <c r="L3865" s="36">
        <f t="shared" si="724"/>
        <v>5224.0999922887277</v>
      </c>
      <c r="M3865" s="36">
        <f t="shared" si="725"/>
        <v>5224.0999922887277</v>
      </c>
      <c r="N3865" s="36">
        <f t="shared" si="726"/>
        <v>8.7940408926668254E-2</v>
      </c>
      <c r="O3865" s="36">
        <f t="shared" si="727"/>
        <v>27291220.729431085</v>
      </c>
      <c r="P3865" s="35">
        <f t="shared" si="730"/>
        <v>27291220.729431085</v>
      </c>
    </row>
    <row r="3866" spans="1:16" ht="17" x14ac:dyDescent="0.4">
      <c r="A3866" s="1">
        <v>3865</v>
      </c>
      <c r="B3866" s="21">
        <v>43678</v>
      </c>
      <c r="C3866" s="43">
        <v>1</v>
      </c>
      <c r="D3866" s="22">
        <v>48805</v>
      </c>
      <c r="E3866" s="25">
        <f t="shared" si="731"/>
        <v>54990.5</v>
      </c>
      <c r="F3866" s="25">
        <f t="shared" si="732"/>
        <v>56628.25</v>
      </c>
      <c r="G3866" s="25">
        <f t="shared" si="721"/>
        <v>0.8618489887997598</v>
      </c>
      <c r="H3866" s="25">
        <f t="shared" si="728"/>
        <v>0.99908176007043725</v>
      </c>
      <c r="I3866" s="4">
        <f t="shared" si="722"/>
        <v>48849.855888229962</v>
      </c>
      <c r="J3866" s="25">
        <f t="shared" si="729"/>
        <v>54115.284344660191</v>
      </c>
      <c r="K3866" s="15">
        <f t="shared" si="723"/>
        <v>54065.59352977528</v>
      </c>
      <c r="L3866" s="36">
        <f t="shared" si="724"/>
        <v>-5260.5935297752803</v>
      </c>
      <c r="M3866" s="36">
        <f t="shared" si="725"/>
        <v>5260.5935297752803</v>
      </c>
      <c r="N3866" s="36">
        <f t="shared" si="726"/>
        <v>0.1077880038884393</v>
      </c>
      <c r="O3866" s="36">
        <f t="shared" si="727"/>
        <v>27673844.285513543</v>
      </c>
      <c r="P3866" s="35">
        <f t="shared" si="730"/>
        <v>27673844.285513543</v>
      </c>
    </row>
    <row r="3867" spans="1:16" ht="17" x14ac:dyDescent="0.4">
      <c r="A3867" s="1">
        <v>3866</v>
      </c>
      <c r="B3867" s="21">
        <v>43679</v>
      </c>
      <c r="C3867" s="43">
        <v>2</v>
      </c>
      <c r="D3867" s="22">
        <v>62557</v>
      </c>
      <c r="E3867" s="25">
        <f t="shared" si="731"/>
        <v>58266</v>
      </c>
      <c r="F3867" s="25">
        <f t="shared" si="732"/>
        <v>58462.625</v>
      </c>
      <c r="G3867" s="25">
        <f t="shared" si="721"/>
        <v>1.070034060222236</v>
      </c>
      <c r="H3867" s="25">
        <f t="shared" si="728"/>
        <v>0.99903006100488578</v>
      </c>
      <c r="I3867" s="4">
        <f t="shared" si="722"/>
        <v>62617.735383334038</v>
      </c>
      <c r="J3867" s="25">
        <f t="shared" si="729"/>
        <v>54115.825010723041</v>
      </c>
      <c r="K3867" s="15">
        <f t="shared" si="723"/>
        <v>54063.335961792363</v>
      </c>
      <c r="L3867" s="36">
        <f t="shared" si="724"/>
        <v>8493.6640382076366</v>
      </c>
      <c r="M3867" s="36">
        <f t="shared" si="725"/>
        <v>8493.6640382076366</v>
      </c>
      <c r="N3867" s="36">
        <f t="shared" si="726"/>
        <v>0.13577479799555026</v>
      </c>
      <c r="O3867" s="36">
        <f t="shared" si="727"/>
        <v>72142328.793941662</v>
      </c>
      <c r="P3867" s="35">
        <f t="shared" si="730"/>
        <v>72142328.793941662</v>
      </c>
    </row>
    <row r="3868" spans="1:16" ht="17" x14ac:dyDescent="0.4">
      <c r="A3868" s="1">
        <v>3867</v>
      </c>
      <c r="B3868" s="21">
        <v>43680</v>
      </c>
      <c r="C3868" s="43">
        <v>3</v>
      </c>
      <c r="D3868" s="22">
        <v>62297</v>
      </c>
      <c r="E3868" s="25">
        <f t="shared" si="731"/>
        <v>58659.25</v>
      </c>
      <c r="F3868" s="25">
        <f t="shared" si="732"/>
        <v>59308.25</v>
      </c>
      <c r="G3868" s="25">
        <f t="shared" si="721"/>
        <v>1.0503934950028031</v>
      </c>
      <c r="H3868" s="25">
        <f t="shared" si="728"/>
        <v>1.0006656594296783</v>
      </c>
      <c r="I3868" s="4">
        <f t="shared" si="722"/>
        <v>62255.55900010169</v>
      </c>
      <c r="J3868" s="25">
        <f t="shared" si="729"/>
        <v>54116.365676785885</v>
      </c>
      <c r="K3868" s="15">
        <f t="shared" si="723"/>
        <v>54152.388745898555</v>
      </c>
      <c r="L3868" s="36">
        <f t="shared" si="724"/>
        <v>8144.6112541014445</v>
      </c>
      <c r="M3868" s="36">
        <f t="shared" si="725"/>
        <v>8144.6112541014445</v>
      </c>
      <c r="N3868" s="36">
        <f t="shared" si="726"/>
        <v>0.13073841844874465</v>
      </c>
      <c r="O3868" s="36">
        <f t="shared" si="727"/>
        <v>66334692.480435908</v>
      </c>
      <c r="P3868" s="35">
        <f t="shared" si="730"/>
        <v>66334692.480435908</v>
      </c>
    </row>
    <row r="3869" spans="1:16" ht="17" x14ac:dyDescent="0.4">
      <c r="A3869" s="1">
        <v>3868</v>
      </c>
      <c r="B3869" s="21">
        <v>43681</v>
      </c>
      <c r="C3869" s="43">
        <v>4</v>
      </c>
      <c r="D3869" s="22">
        <v>60978</v>
      </c>
      <c r="E3869" s="25">
        <f t="shared" si="731"/>
        <v>59957.25</v>
      </c>
      <c r="F3869" s="25">
        <f t="shared" si="732"/>
        <v>58183.125</v>
      </c>
      <c r="G3869" s="25">
        <f t="shared" si="721"/>
        <v>1.0480358351326093</v>
      </c>
      <c r="H3869" s="25">
        <f t="shared" si="728"/>
        <v>1.0012225194949984</v>
      </c>
      <c r="I3869" s="4">
        <f t="shared" si="722"/>
        <v>60903.544229864492</v>
      </c>
      <c r="J3869" s="25">
        <f t="shared" si="729"/>
        <v>54116.906342848728</v>
      </c>
      <c r="K3869" s="15">
        <f t="shared" si="723"/>
        <v>54183.065315861866</v>
      </c>
      <c r="L3869" s="36">
        <f t="shared" si="724"/>
        <v>6794.9346841381339</v>
      </c>
      <c r="M3869" s="36">
        <f t="shared" si="725"/>
        <v>6794.9346841381339</v>
      </c>
      <c r="N3869" s="36">
        <f t="shared" si="726"/>
        <v>0.11143256066348739</v>
      </c>
      <c r="O3869" s="36">
        <f t="shared" si="727"/>
        <v>46171137.361703403</v>
      </c>
      <c r="P3869" s="35">
        <f t="shared" si="730"/>
        <v>46171137.361703403</v>
      </c>
    </row>
    <row r="3870" spans="1:16" ht="17" x14ac:dyDescent="0.4">
      <c r="A3870" s="1">
        <v>3869</v>
      </c>
      <c r="B3870" s="21">
        <v>43682</v>
      </c>
      <c r="C3870" s="43">
        <v>1</v>
      </c>
      <c r="D3870" s="22">
        <v>53997</v>
      </c>
      <c r="E3870" s="25">
        <f t="shared" si="731"/>
        <v>56409</v>
      </c>
      <c r="F3870" s="25">
        <f t="shared" si="732"/>
        <v>55612.625</v>
      </c>
      <c r="G3870" s="25">
        <f t="shared" si="721"/>
        <v>0.97094859305778136</v>
      </c>
      <c r="H3870" s="25">
        <f t="shared" si="728"/>
        <v>0.99908176007043725</v>
      </c>
      <c r="I3870" s="4">
        <f t="shared" si="722"/>
        <v>54046.62777167817</v>
      </c>
      <c r="J3870" s="25">
        <f t="shared" si="729"/>
        <v>54117.447008911571</v>
      </c>
      <c r="K3870" s="15">
        <f t="shared" si="723"/>
        <v>54067.754208181992</v>
      </c>
      <c r="L3870" s="36">
        <f t="shared" si="724"/>
        <v>-70.754208181991999</v>
      </c>
      <c r="M3870" s="36">
        <f t="shared" si="725"/>
        <v>70.754208181991999</v>
      </c>
      <c r="N3870" s="36">
        <f t="shared" si="726"/>
        <v>1.3103359109208289E-3</v>
      </c>
      <c r="O3870" s="36">
        <f t="shared" si="727"/>
        <v>5006.1579754606637</v>
      </c>
      <c r="P3870" s="35">
        <f t="shared" si="730"/>
        <v>5006.1579754606637</v>
      </c>
    </row>
    <row r="3871" spans="1:16" ht="17" x14ac:dyDescent="0.4">
      <c r="A3871" s="1">
        <v>3870</v>
      </c>
      <c r="B3871" s="21">
        <v>43683</v>
      </c>
      <c r="C3871" s="43">
        <v>2</v>
      </c>
      <c r="D3871" s="22">
        <v>48364</v>
      </c>
      <c r="E3871" s="25">
        <f t="shared" si="731"/>
        <v>54816.25</v>
      </c>
      <c r="F3871" s="25">
        <f t="shared" si="732"/>
        <v>52941.625</v>
      </c>
      <c r="G3871" s="25">
        <f t="shared" si="721"/>
        <v>0.9135344825550783</v>
      </c>
      <c r="H3871" s="25">
        <f t="shared" si="728"/>
        <v>0.99903006100488578</v>
      </c>
      <c r="I3871" s="4">
        <f t="shared" si="722"/>
        <v>48410.955673698663</v>
      </c>
      <c r="J3871" s="25">
        <f t="shared" si="729"/>
        <v>54117.987674974414</v>
      </c>
      <c r="K3871" s="15">
        <f t="shared" si="723"/>
        <v>54065.496528391348</v>
      </c>
      <c r="L3871" s="36">
        <f t="shared" si="724"/>
        <v>-5701.496528391348</v>
      </c>
      <c r="M3871" s="36">
        <f t="shared" si="725"/>
        <v>5701.496528391348</v>
      </c>
      <c r="N3871" s="36">
        <f t="shared" si="726"/>
        <v>0.11788719974343205</v>
      </c>
      <c r="O3871" s="36">
        <f t="shared" si="727"/>
        <v>32507062.663258594</v>
      </c>
      <c r="P3871" s="35">
        <f t="shared" si="730"/>
        <v>32507062.663258594</v>
      </c>
    </row>
    <row r="3872" spans="1:16" ht="17" x14ac:dyDescent="0.4">
      <c r="A3872" s="1">
        <v>3871</v>
      </c>
      <c r="B3872" s="21">
        <v>43684</v>
      </c>
      <c r="C3872" s="43">
        <v>3</v>
      </c>
      <c r="D3872" s="22">
        <v>55926</v>
      </c>
      <c r="E3872" s="25">
        <f t="shared" si="731"/>
        <v>51067</v>
      </c>
      <c r="F3872" s="25">
        <f t="shared" si="732"/>
        <v>51735.375</v>
      </c>
      <c r="G3872" s="25">
        <f t="shared" si="721"/>
        <v>1.0810011524996195</v>
      </c>
      <c r="H3872" s="25">
        <f t="shared" si="728"/>
        <v>1.0006656594296783</v>
      </c>
      <c r="I3872" s="4">
        <f t="shared" si="722"/>
        <v>55888.7970952002</v>
      </c>
      <c r="J3872" s="25">
        <f t="shared" si="729"/>
        <v>54118.528341037265</v>
      </c>
      <c r="K3872" s="15">
        <f t="shared" si="723"/>
        <v>54154.552849747794</v>
      </c>
      <c r="L3872" s="36">
        <f t="shared" si="724"/>
        <v>1771.4471502522065</v>
      </c>
      <c r="M3872" s="36">
        <f t="shared" si="725"/>
        <v>1771.4471502522065</v>
      </c>
      <c r="N3872" s="36">
        <f t="shared" si="726"/>
        <v>3.1674840865647577E-2</v>
      </c>
      <c r="O3872" s="36">
        <f t="shared" si="727"/>
        <v>3138025.0061366633</v>
      </c>
      <c r="P3872" s="35">
        <f t="shared" si="730"/>
        <v>3138025.0061366633</v>
      </c>
    </row>
    <row r="3873" spans="1:16" ht="17" x14ac:dyDescent="0.4">
      <c r="A3873" s="1">
        <v>3872</v>
      </c>
      <c r="B3873" s="21">
        <v>43685</v>
      </c>
      <c r="C3873" s="43">
        <v>4</v>
      </c>
      <c r="D3873" s="22">
        <v>45981</v>
      </c>
      <c r="E3873" s="25">
        <f t="shared" si="731"/>
        <v>52403.75</v>
      </c>
      <c r="F3873" s="25">
        <f t="shared" si="732"/>
        <v>54085.125</v>
      </c>
      <c r="G3873" s="25">
        <f t="shared" si="721"/>
        <v>0.85015981750989755</v>
      </c>
      <c r="H3873" s="25">
        <f t="shared" si="728"/>
        <v>1.0012225194949984</v>
      </c>
      <c r="I3873" s="4">
        <f t="shared" si="722"/>
        <v>45924.85596827379</v>
      </c>
      <c r="J3873" s="25">
        <f t="shared" si="729"/>
        <v>54119.069007100108</v>
      </c>
      <c r="K3873" s="15">
        <f t="shared" si="723"/>
        <v>54185.230624012453</v>
      </c>
      <c r="L3873" s="36">
        <f t="shared" si="724"/>
        <v>-8204.2306240124526</v>
      </c>
      <c r="M3873" s="36">
        <f t="shared" si="725"/>
        <v>8204.2306240124526</v>
      </c>
      <c r="N3873" s="36">
        <f t="shared" si="726"/>
        <v>0.17842653757013663</v>
      </c>
      <c r="O3873" s="36">
        <f t="shared" si="727"/>
        <v>67309400.131983757</v>
      </c>
      <c r="P3873" s="35">
        <f t="shared" si="730"/>
        <v>67309400.131983757</v>
      </c>
    </row>
    <row r="3874" spans="1:16" ht="17" x14ac:dyDescent="0.4">
      <c r="A3874" s="1">
        <v>3873</v>
      </c>
      <c r="B3874" s="21">
        <v>43686</v>
      </c>
      <c r="C3874" s="43">
        <v>1</v>
      </c>
      <c r="D3874" s="22">
        <v>59344</v>
      </c>
      <c r="E3874" s="25">
        <f t="shared" si="731"/>
        <v>55766.5</v>
      </c>
      <c r="F3874" s="25">
        <f t="shared" si="732"/>
        <v>56621.625</v>
      </c>
      <c r="G3874" s="25">
        <f t="shared" si="721"/>
        <v>1.0480801283961738</v>
      </c>
      <c r="H3874" s="25">
        <f t="shared" si="728"/>
        <v>0.99908176007043725</v>
      </c>
      <c r="I3874" s="4">
        <f t="shared" si="722"/>
        <v>59398.542113126088</v>
      </c>
      <c r="J3874" s="25">
        <f t="shared" si="729"/>
        <v>54119.609673162951</v>
      </c>
      <c r="K3874" s="15">
        <f t="shared" si="723"/>
        <v>54069.914886588704</v>
      </c>
      <c r="L3874" s="36">
        <f t="shared" si="724"/>
        <v>5274.0851134112963</v>
      </c>
      <c r="M3874" s="36">
        <f t="shared" si="725"/>
        <v>5274.0851134112963</v>
      </c>
      <c r="N3874" s="36">
        <f t="shared" si="726"/>
        <v>8.887309775902022E-2</v>
      </c>
      <c r="O3874" s="36">
        <f t="shared" si="727"/>
        <v>27815973.783506647</v>
      </c>
      <c r="P3874" s="35">
        <f t="shared" si="730"/>
        <v>27815973.783506647</v>
      </c>
    </row>
    <row r="3875" spans="1:16" ht="17" x14ac:dyDescent="0.4">
      <c r="A3875" s="1">
        <v>3874</v>
      </c>
      <c r="B3875" s="21">
        <v>43687</v>
      </c>
      <c r="C3875" s="43">
        <v>2</v>
      </c>
      <c r="D3875" s="22">
        <v>61815</v>
      </c>
      <c r="E3875" s="25">
        <f t="shared" si="731"/>
        <v>57476.75</v>
      </c>
      <c r="F3875" s="25">
        <f t="shared" si="732"/>
        <v>58819.25</v>
      </c>
      <c r="G3875" s="25">
        <f t="shared" si="721"/>
        <v>1.0509314552633704</v>
      </c>
      <c r="H3875" s="25">
        <f t="shared" si="728"/>
        <v>0.99903006100488578</v>
      </c>
      <c r="I3875" s="4">
        <f t="shared" si="722"/>
        <v>61875.014989861942</v>
      </c>
      <c r="J3875" s="25">
        <f t="shared" si="729"/>
        <v>54120.150339225795</v>
      </c>
      <c r="K3875" s="15">
        <f t="shared" si="723"/>
        <v>54067.657094990333</v>
      </c>
      <c r="L3875" s="36">
        <f t="shared" si="724"/>
        <v>7747.3429050096674</v>
      </c>
      <c r="M3875" s="36">
        <f t="shared" si="725"/>
        <v>7747.3429050096674</v>
      </c>
      <c r="N3875" s="36">
        <f t="shared" si="726"/>
        <v>0.12533111550610154</v>
      </c>
      <c r="O3875" s="36">
        <f t="shared" si="727"/>
        <v>60021322.087803632</v>
      </c>
      <c r="P3875" s="35">
        <f t="shared" si="730"/>
        <v>60021322.087803632</v>
      </c>
    </row>
    <row r="3876" spans="1:16" ht="17" x14ac:dyDescent="0.4">
      <c r="A3876" s="1">
        <v>3875</v>
      </c>
      <c r="B3876" s="21">
        <v>43688</v>
      </c>
      <c r="C3876" s="43">
        <v>3</v>
      </c>
      <c r="D3876" s="22">
        <v>62767</v>
      </c>
      <c r="E3876" s="25">
        <f t="shared" si="731"/>
        <v>60161.75</v>
      </c>
      <c r="F3876" s="25">
        <f t="shared" si="732"/>
        <v>58981</v>
      </c>
      <c r="G3876" s="25">
        <f t="shared" si="721"/>
        <v>1.0641901629338262</v>
      </c>
      <c r="H3876" s="25">
        <f t="shared" si="728"/>
        <v>1.0006656594296783</v>
      </c>
      <c r="I3876" s="4">
        <f t="shared" si="722"/>
        <v>62725.246348289365</v>
      </c>
      <c r="J3876" s="25">
        <f t="shared" si="729"/>
        <v>54120.691005288638</v>
      </c>
      <c r="K3876" s="15">
        <f t="shared" si="723"/>
        <v>54156.716953597017</v>
      </c>
      <c r="L3876" s="36">
        <f t="shared" si="724"/>
        <v>8610.283046402983</v>
      </c>
      <c r="M3876" s="36">
        <f t="shared" si="725"/>
        <v>8610.283046402983</v>
      </c>
      <c r="N3876" s="36">
        <f t="shared" si="726"/>
        <v>0.13717850218112995</v>
      </c>
      <c r="O3876" s="36">
        <f t="shared" si="727"/>
        <v>74136974.13917464</v>
      </c>
      <c r="P3876" s="35">
        <f t="shared" si="730"/>
        <v>74136974.13917464</v>
      </c>
    </row>
    <row r="3877" spans="1:16" ht="17" x14ac:dyDescent="0.4">
      <c r="A3877" s="1">
        <v>3876</v>
      </c>
      <c r="B3877" s="21">
        <v>43689</v>
      </c>
      <c r="C3877" s="43">
        <v>4</v>
      </c>
      <c r="D3877" s="22">
        <v>56721</v>
      </c>
      <c r="E3877" s="25">
        <f t="shared" si="731"/>
        <v>57800.25</v>
      </c>
      <c r="F3877" s="25">
        <f t="shared" si="732"/>
        <v>57229.75</v>
      </c>
      <c r="G3877" s="25">
        <f t="shared" si="721"/>
        <v>0.99111039275901081</v>
      </c>
      <c r="H3877" s="25">
        <f t="shared" si="728"/>
        <v>1.0012225194949984</v>
      </c>
      <c r="I3877" s="4">
        <f t="shared" si="722"/>
        <v>56651.742140807241</v>
      </c>
      <c r="J3877" s="25">
        <f t="shared" si="729"/>
        <v>54121.231671351481</v>
      </c>
      <c r="K3877" s="15">
        <f t="shared" si="723"/>
        <v>54187.395932163032</v>
      </c>
      <c r="L3877" s="36">
        <f t="shared" si="724"/>
        <v>2533.6040678369682</v>
      </c>
      <c r="M3877" s="36">
        <f t="shared" si="725"/>
        <v>2533.6040678369682</v>
      </c>
      <c r="N3877" s="36">
        <f t="shared" si="726"/>
        <v>4.4667831452847591E-2</v>
      </c>
      <c r="O3877" s="36">
        <f t="shared" si="727"/>
        <v>6419149.5725600328</v>
      </c>
      <c r="P3877" s="35">
        <f t="shared" si="730"/>
        <v>6419149.5725600328</v>
      </c>
    </row>
    <row r="3878" spans="1:16" ht="17" x14ac:dyDescent="0.4">
      <c r="A3878" s="1">
        <v>3877</v>
      </c>
      <c r="B3878" s="21">
        <v>43690</v>
      </c>
      <c r="C3878" s="43">
        <v>1</v>
      </c>
      <c r="D3878" s="22">
        <v>49898</v>
      </c>
      <c r="E3878" s="25">
        <f t="shared" si="731"/>
        <v>56659.25</v>
      </c>
      <c r="F3878" s="25">
        <f t="shared" si="732"/>
        <v>54615.125</v>
      </c>
      <c r="G3878" s="25">
        <f t="shared" si="721"/>
        <v>0.91362969507073366</v>
      </c>
      <c r="H3878" s="25">
        <f t="shared" si="728"/>
        <v>0.99908176007043725</v>
      </c>
      <c r="I3878" s="4">
        <f t="shared" si="722"/>
        <v>49943.860446898849</v>
      </c>
      <c r="J3878" s="25">
        <f t="shared" si="729"/>
        <v>54121.772337414332</v>
      </c>
      <c r="K3878" s="15">
        <f t="shared" si="723"/>
        <v>54072.075564995415</v>
      </c>
      <c r="L3878" s="36">
        <f t="shared" si="724"/>
        <v>-4174.0755649954153</v>
      </c>
      <c r="M3878" s="36">
        <f t="shared" si="725"/>
        <v>4174.0755649954153</v>
      </c>
      <c r="N3878" s="36">
        <f t="shared" si="726"/>
        <v>8.3652161709796294E-2</v>
      </c>
      <c r="O3878" s="36">
        <f t="shared" si="727"/>
        <v>17422906.822291795</v>
      </c>
      <c r="P3878" s="35">
        <f t="shared" si="730"/>
        <v>17422906.822291795</v>
      </c>
    </row>
    <row r="3879" spans="1:16" ht="17" x14ac:dyDescent="0.4">
      <c r="A3879" s="1">
        <v>3878</v>
      </c>
      <c r="B3879" s="21">
        <v>43691</v>
      </c>
      <c r="C3879" s="43">
        <v>2</v>
      </c>
      <c r="D3879" s="22">
        <v>57251</v>
      </c>
      <c r="E3879" s="25">
        <f t="shared" si="731"/>
        <v>52571</v>
      </c>
      <c r="F3879" s="25">
        <f t="shared" si="732"/>
        <v>51782.75</v>
      </c>
      <c r="G3879" s="25">
        <f t="shared" si="721"/>
        <v>1.1055998377838179</v>
      </c>
      <c r="H3879" s="25">
        <f t="shared" si="728"/>
        <v>0.99903006100488578</v>
      </c>
      <c r="I3879" s="4">
        <f t="shared" si="722"/>
        <v>57306.583890392074</v>
      </c>
      <c r="J3879" s="25">
        <f t="shared" si="729"/>
        <v>54122.313003477175</v>
      </c>
      <c r="K3879" s="15">
        <f t="shared" si="723"/>
        <v>54069.817661589324</v>
      </c>
      <c r="L3879" s="36">
        <f t="shared" si="724"/>
        <v>3181.1823384106756</v>
      </c>
      <c r="M3879" s="36">
        <f t="shared" si="725"/>
        <v>3181.1823384106756</v>
      </c>
      <c r="N3879" s="36">
        <f t="shared" si="726"/>
        <v>5.5565533150699127E-2</v>
      </c>
      <c r="O3879" s="36">
        <f t="shared" si="727"/>
        <v>10119921.070216015</v>
      </c>
      <c r="P3879" s="35">
        <f t="shared" si="730"/>
        <v>10119921.070216015</v>
      </c>
    </row>
    <row r="3880" spans="1:16" ht="17" x14ac:dyDescent="0.4">
      <c r="A3880" s="1">
        <v>3879</v>
      </c>
      <c r="B3880" s="21">
        <v>43692</v>
      </c>
      <c r="C3880" s="43">
        <v>3</v>
      </c>
      <c r="D3880" s="22">
        <v>46414</v>
      </c>
      <c r="E3880" s="25">
        <f t="shared" si="731"/>
        <v>50994.5</v>
      </c>
      <c r="F3880" s="25">
        <f t="shared" si="732"/>
        <v>51914.875</v>
      </c>
      <c r="G3880" s="25">
        <f t="shared" si="721"/>
        <v>0.8940404845432065</v>
      </c>
      <c r="H3880" s="25">
        <f t="shared" si="728"/>
        <v>1.0006656594296783</v>
      </c>
      <c r="I3880" s="4">
        <f t="shared" si="722"/>
        <v>46383.124635708293</v>
      </c>
      <c r="J3880" s="25">
        <f t="shared" si="729"/>
        <v>54122.853669540018</v>
      </c>
      <c r="K3880" s="15">
        <f t="shared" si="723"/>
        <v>54158.881057446248</v>
      </c>
      <c r="L3880" s="36">
        <f t="shared" si="724"/>
        <v>-7744.8810574462477</v>
      </c>
      <c r="M3880" s="36">
        <f t="shared" si="725"/>
        <v>7744.8810574462477</v>
      </c>
      <c r="N3880" s="36">
        <f t="shared" si="726"/>
        <v>0.16686519277472847</v>
      </c>
      <c r="O3880" s="36">
        <f t="shared" si="727"/>
        <v>59983182.593989708</v>
      </c>
      <c r="P3880" s="35">
        <f t="shared" si="730"/>
        <v>59983182.593989708</v>
      </c>
    </row>
    <row r="3881" spans="1:16" ht="17" x14ac:dyDescent="0.4">
      <c r="A3881" s="1">
        <v>3880</v>
      </c>
      <c r="B3881" s="21">
        <v>43693</v>
      </c>
      <c r="C3881" s="43">
        <v>4</v>
      </c>
      <c r="D3881" s="22">
        <v>50415</v>
      </c>
      <c r="E3881" s="25">
        <f t="shared" si="731"/>
        <v>52835.25</v>
      </c>
      <c r="F3881" s="25">
        <f t="shared" si="732"/>
        <v>53090.375</v>
      </c>
      <c r="G3881" s="25">
        <f t="shared" si="721"/>
        <v>0.94960715572267096</v>
      </c>
      <c r="H3881" s="25">
        <f t="shared" si="728"/>
        <v>1.0012225194949984</v>
      </c>
      <c r="I3881" s="4">
        <f t="shared" si="722"/>
        <v>50353.441935593466</v>
      </c>
      <c r="J3881" s="25">
        <f t="shared" si="729"/>
        <v>54123.394335602861</v>
      </c>
      <c r="K3881" s="15">
        <f t="shared" si="723"/>
        <v>54189.561240313626</v>
      </c>
      <c r="L3881" s="36">
        <f t="shared" si="724"/>
        <v>-3774.5612403136256</v>
      </c>
      <c r="M3881" s="36">
        <f t="shared" si="725"/>
        <v>3774.5612403136256</v>
      </c>
      <c r="N3881" s="36">
        <f t="shared" si="726"/>
        <v>7.4869805421275928E-2</v>
      </c>
      <c r="O3881" s="36">
        <f t="shared" si="727"/>
        <v>14247312.556877935</v>
      </c>
      <c r="P3881" s="35">
        <f t="shared" si="730"/>
        <v>14247312.556877935</v>
      </c>
    </row>
    <row r="3882" spans="1:16" ht="17" x14ac:dyDescent="0.4">
      <c r="A3882" s="1">
        <v>3881</v>
      </c>
      <c r="B3882" s="21">
        <v>43694</v>
      </c>
      <c r="C3882" s="43">
        <v>1</v>
      </c>
      <c r="D3882" s="22">
        <v>57261</v>
      </c>
      <c r="E3882" s="25">
        <f t="shared" si="731"/>
        <v>53345.5</v>
      </c>
      <c r="F3882" s="25">
        <f t="shared" si="732"/>
        <v>54431.5</v>
      </c>
      <c r="G3882" s="25">
        <f t="shared" si="721"/>
        <v>1.0519827673314166</v>
      </c>
      <c r="H3882" s="25">
        <f t="shared" si="728"/>
        <v>0.99908176007043725</v>
      </c>
      <c r="I3882" s="4">
        <f t="shared" si="722"/>
        <v>57313.627661426814</v>
      </c>
      <c r="J3882" s="25">
        <f t="shared" si="729"/>
        <v>54123.935001665704</v>
      </c>
      <c r="K3882" s="15">
        <f t="shared" si="723"/>
        <v>54074.23624340212</v>
      </c>
      <c r="L3882" s="36">
        <f t="shared" si="724"/>
        <v>3186.7637565978803</v>
      </c>
      <c r="M3882" s="36">
        <f t="shared" si="725"/>
        <v>3186.7637565978803</v>
      </c>
      <c r="N3882" s="36">
        <f t="shared" si="726"/>
        <v>5.5653302537466691E-2</v>
      </c>
      <c r="O3882" s="36">
        <f t="shared" si="727"/>
        <v>10155463.240365833</v>
      </c>
      <c r="P3882" s="35">
        <f t="shared" si="730"/>
        <v>10155463.240365833</v>
      </c>
    </row>
    <row r="3883" spans="1:16" ht="17" x14ac:dyDescent="0.4">
      <c r="A3883" s="1">
        <v>3882</v>
      </c>
      <c r="B3883" s="21">
        <v>43695</v>
      </c>
      <c r="C3883" s="43">
        <v>2</v>
      </c>
      <c r="D3883" s="22">
        <v>59292</v>
      </c>
      <c r="E3883" s="25">
        <f t="shared" si="731"/>
        <v>55517.5</v>
      </c>
      <c r="F3883" s="25">
        <f t="shared" si="732"/>
        <v>55736.25</v>
      </c>
      <c r="G3883" s="25">
        <f t="shared" si="721"/>
        <v>1.0637960034986207</v>
      </c>
      <c r="H3883" s="25">
        <f t="shared" si="728"/>
        <v>0.99903006100488578</v>
      </c>
      <c r="I3883" s="4">
        <f t="shared" si="722"/>
        <v>59349.565457880679</v>
      </c>
      <c r="J3883" s="25">
        <f t="shared" si="729"/>
        <v>54124.475667728548</v>
      </c>
      <c r="K3883" s="15">
        <f t="shared" si="723"/>
        <v>54071.978228188309</v>
      </c>
      <c r="L3883" s="36">
        <f t="shared" si="724"/>
        <v>5220.021771811691</v>
      </c>
      <c r="M3883" s="36">
        <f t="shared" si="725"/>
        <v>5220.021771811691</v>
      </c>
      <c r="N3883" s="36">
        <f t="shared" si="726"/>
        <v>8.8039225727108053E-2</v>
      </c>
      <c r="O3883" s="36">
        <f t="shared" si="727"/>
        <v>27248627.298188064</v>
      </c>
      <c r="P3883" s="35">
        <f t="shared" si="730"/>
        <v>27248627.298188064</v>
      </c>
    </row>
    <row r="3884" spans="1:16" ht="17" x14ac:dyDescent="0.4">
      <c r="A3884" s="1">
        <v>3883</v>
      </c>
      <c r="B3884" s="21">
        <v>43696</v>
      </c>
      <c r="C3884" s="43">
        <v>3</v>
      </c>
      <c r="D3884" s="22">
        <v>55102</v>
      </c>
      <c r="E3884" s="25">
        <f t="shared" si="731"/>
        <v>55955</v>
      </c>
      <c r="F3884" s="25">
        <f t="shared" si="732"/>
        <v>56621.75</v>
      </c>
      <c r="G3884" s="25">
        <f t="shared" si="721"/>
        <v>0.97315960739468488</v>
      </c>
      <c r="H3884" s="25">
        <f t="shared" si="728"/>
        <v>1.0006656594296783</v>
      </c>
      <c r="I3884" s="4">
        <f t="shared" si="722"/>
        <v>55065.345233696695</v>
      </c>
      <c r="J3884" s="25">
        <f t="shared" si="729"/>
        <v>54125.016333791398</v>
      </c>
      <c r="K3884" s="15">
        <f t="shared" si="723"/>
        <v>54161.045161295478</v>
      </c>
      <c r="L3884" s="36">
        <f t="shared" si="724"/>
        <v>940.95483870452153</v>
      </c>
      <c r="M3884" s="36">
        <f t="shared" si="725"/>
        <v>940.95483870452153</v>
      </c>
      <c r="N3884" s="36">
        <f t="shared" si="726"/>
        <v>1.7076600462860178E-2</v>
      </c>
      <c r="O3884" s="36">
        <f t="shared" si="727"/>
        <v>885396.00848145213</v>
      </c>
      <c r="P3884" s="35">
        <f t="shared" si="730"/>
        <v>885396.00848145213</v>
      </c>
    </row>
    <row r="3885" spans="1:16" ht="17" x14ac:dyDescent="0.4">
      <c r="A3885" s="1">
        <v>3884</v>
      </c>
      <c r="B3885" s="21">
        <v>43697</v>
      </c>
      <c r="C3885" s="43">
        <v>4</v>
      </c>
      <c r="D3885" s="22">
        <v>52165</v>
      </c>
      <c r="E3885" s="25">
        <f t="shared" si="731"/>
        <v>57288.5</v>
      </c>
      <c r="F3885" s="25">
        <f t="shared" si="732"/>
        <v>56343.75</v>
      </c>
      <c r="G3885" s="25">
        <f t="shared" ref="G3885:G3896" si="733">D3885/F3885</f>
        <v>0.92583471991125899</v>
      </c>
      <c r="H3885" s="25">
        <f t="shared" si="728"/>
        <v>1.0012225194949984</v>
      </c>
      <c r="I3885" s="4">
        <f t="shared" ref="I3885:I3896" si="734">D3885/H3885</f>
        <v>52101.305138753014</v>
      </c>
      <c r="J3885" s="25">
        <f t="shared" si="729"/>
        <v>54125.556999854241</v>
      </c>
      <c r="K3885" s="15">
        <f t="shared" ref="K3885:K3896" si="735">H3885*J3885</f>
        <v>54191.726548464212</v>
      </c>
      <c r="L3885" s="36">
        <f t="shared" ref="L3885:L3896" si="736">D3885-K3885</f>
        <v>-2026.7265484642121</v>
      </c>
      <c r="M3885" s="36">
        <f t="shared" ref="M3885:M3896" si="737">ABS(L3885)</f>
        <v>2026.7265484642121</v>
      </c>
      <c r="N3885" s="36">
        <f t="shared" ref="N3885:N3896" si="738">M3885/D3885</f>
        <v>3.8852229434759168E-2</v>
      </c>
      <c r="O3885" s="36">
        <f t="shared" ref="O3885:O3896" si="739">L3885^2</f>
        <v>4107620.5022496581</v>
      </c>
      <c r="P3885" s="35">
        <f t="shared" si="730"/>
        <v>4107620.5022496581</v>
      </c>
    </row>
    <row r="3886" spans="1:16" ht="17" x14ac:dyDescent="0.4">
      <c r="A3886" s="1">
        <v>3885</v>
      </c>
      <c r="B3886" s="21">
        <v>43698</v>
      </c>
      <c r="C3886" s="43">
        <v>1</v>
      </c>
      <c r="D3886" s="22">
        <v>62595</v>
      </c>
      <c r="E3886" s="25">
        <f t="shared" si="731"/>
        <v>55399</v>
      </c>
      <c r="F3886" s="25">
        <f t="shared" si="732"/>
        <v>56619.625</v>
      </c>
      <c r="G3886" s="25">
        <f t="shared" si="733"/>
        <v>1.1055354040228984</v>
      </c>
      <c r="H3886" s="25">
        <f t="shared" si="728"/>
        <v>0.99908176007043725</v>
      </c>
      <c r="I3886" s="4">
        <f t="shared" si="734"/>
        <v>62652.530054784431</v>
      </c>
      <c r="J3886" s="25">
        <f t="shared" si="729"/>
        <v>54126.097665917085</v>
      </c>
      <c r="K3886" s="15">
        <f t="shared" si="735"/>
        <v>54076.396921808824</v>
      </c>
      <c r="L3886" s="36">
        <f t="shared" si="736"/>
        <v>8518.6030781911759</v>
      </c>
      <c r="M3886" s="36">
        <f t="shared" si="737"/>
        <v>8518.6030781911759</v>
      </c>
      <c r="N3886" s="36">
        <f t="shared" si="738"/>
        <v>0.13609079124836129</v>
      </c>
      <c r="O3886" s="36">
        <f t="shared" si="739"/>
        <v>72566598.403768182</v>
      </c>
      <c r="P3886" s="35">
        <f t="shared" si="730"/>
        <v>72566598.403768182</v>
      </c>
    </row>
    <row r="3887" spans="1:16" ht="17" x14ac:dyDescent="0.4">
      <c r="A3887" s="1">
        <v>3886</v>
      </c>
      <c r="B3887" s="21">
        <v>43699</v>
      </c>
      <c r="C3887" s="43">
        <v>2</v>
      </c>
      <c r="D3887" s="22">
        <v>51734</v>
      </c>
      <c r="E3887" s="25">
        <f t="shared" si="731"/>
        <v>57840.25</v>
      </c>
      <c r="F3887" s="25">
        <f t="shared" si="732"/>
        <v>59247.125</v>
      </c>
      <c r="G3887" s="25">
        <f t="shared" si="733"/>
        <v>0.87319004930618993</v>
      </c>
      <c r="H3887" s="25">
        <f t="shared" si="728"/>
        <v>0.99903006100488578</v>
      </c>
      <c r="I3887" s="4">
        <f t="shared" si="734"/>
        <v>51784.227541624488</v>
      </c>
      <c r="J3887" s="25">
        <f t="shared" si="729"/>
        <v>54126.638331979928</v>
      </c>
      <c r="K3887" s="15">
        <f t="shared" si="735"/>
        <v>54074.138794787294</v>
      </c>
      <c r="L3887" s="36">
        <f t="shared" si="736"/>
        <v>-2340.1387947872936</v>
      </c>
      <c r="M3887" s="36">
        <f t="shared" si="737"/>
        <v>2340.1387947872936</v>
      </c>
      <c r="N3887" s="36">
        <f t="shared" si="738"/>
        <v>4.5234058738688167E-2</v>
      </c>
      <c r="O3887" s="36">
        <f t="shared" si="739"/>
        <v>5476249.578868527</v>
      </c>
      <c r="P3887" s="35">
        <f t="shared" si="730"/>
        <v>5476249.578868527</v>
      </c>
    </row>
    <row r="3888" spans="1:16" ht="17" x14ac:dyDescent="0.4">
      <c r="A3888" s="1">
        <v>3887</v>
      </c>
      <c r="B3888" s="21">
        <v>43700</v>
      </c>
      <c r="C3888" s="43">
        <v>3</v>
      </c>
      <c r="D3888" s="22">
        <v>64867</v>
      </c>
      <c r="E3888" s="25">
        <f t="shared" si="731"/>
        <v>60654</v>
      </c>
      <c r="F3888" s="25">
        <f t="shared" si="732"/>
        <v>60546.875</v>
      </c>
      <c r="G3888" s="25">
        <f t="shared" si="733"/>
        <v>1.0713517419354839</v>
      </c>
      <c r="H3888" s="25">
        <f t="shared" si="728"/>
        <v>1.0006656594296783</v>
      </c>
      <c r="I3888" s="4">
        <f t="shared" si="734"/>
        <v>64823.849393383243</v>
      </c>
      <c r="J3888" s="25">
        <f t="shared" si="729"/>
        <v>54127.178998042771</v>
      </c>
      <c r="K3888" s="15">
        <f t="shared" si="735"/>
        <v>54163.209265144702</v>
      </c>
      <c r="L3888" s="36">
        <f t="shared" si="736"/>
        <v>10703.790734855298</v>
      </c>
      <c r="M3888" s="36">
        <f t="shared" si="737"/>
        <v>10703.790734855298</v>
      </c>
      <c r="N3888" s="36">
        <f t="shared" si="738"/>
        <v>0.16501134220567157</v>
      </c>
      <c r="O3888" s="36">
        <f t="shared" si="739"/>
        <v>114571136.09557413</v>
      </c>
      <c r="P3888" s="35">
        <f t="shared" si="730"/>
        <v>114571136.09557413</v>
      </c>
    </row>
    <row r="3889" spans="1:16" ht="17" x14ac:dyDescent="0.4">
      <c r="A3889" s="1">
        <v>3888</v>
      </c>
      <c r="B3889" s="21">
        <v>43701</v>
      </c>
      <c r="C3889" s="43">
        <v>4</v>
      </c>
      <c r="D3889" s="22">
        <v>63420</v>
      </c>
      <c r="E3889" s="25">
        <f t="shared" si="731"/>
        <v>60439.75</v>
      </c>
      <c r="F3889" s="25">
        <f t="shared" si="732"/>
        <v>60865.5</v>
      </c>
      <c r="G3889" s="25">
        <f t="shared" si="733"/>
        <v>1.0419695886832443</v>
      </c>
      <c r="H3889" s="25">
        <f t="shared" si="728"/>
        <v>1.0012225194949984</v>
      </c>
      <c r="I3889" s="4">
        <f t="shared" si="734"/>
        <v>63342.562482501984</v>
      </c>
      <c r="J3889" s="25">
        <f>INTERCEPT($I$2:$I$3896,$A$2:$A$3896)+SLOPE($I$2:$I$3896,$A$2:$A$3896)*A3889</f>
        <v>54127.719664105622</v>
      </c>
      <c r="K3889" s="15">
        <f t="shared" si="735"/>
        <v>54193.891856614799</v>
      </c>
      <c r="L3889" s="36">
        <f t="shared" si="736"/>
        <v>9226.1081433852014</v>
      </c>
      <c r="M3889" s="36">
        <f t="shared" si="737"/>
        <v>9226.1081433852014</v>
      </c>
      <c r="N3889" s="36">
        <f t="shared" si="738"/>
        <v>0.14547631888024601</v>
      </c>
      <c r="O3889" s="36">
        <f t="shared" si="739"/>
        <v>85121071.473438725</v>
      </c>
      <c r="P3889" s="35">
        <f t="shared" si="730"/>
        <v>85121071.473438725</v>
      </c>
    </row>
    <row r="3890" spans="1:16" ht="17" x14ac:dyDescent="0.4">
      <c r="A3890" s="1">
        <v>3889</v>
      </c>
      <c r="B3890" s="21">
        <v>43702</v>
      </c>
      <c r="C3890" s="43">
        <v>1</v>
      </c>
      <c r="D3890" s="22">
        <v>61738</v>
      </c>
      <c r="E3890" s="25">
        <f t="shared" si="731"/>
        <v>61291.25</v>
      </c>
      <c r="F3890" s="25">
        <f t="shared" si="732"/>
        <v>59446.375</v>
      </c>
      <c r="G3890" s="25">
        <f t="shared" si="733"/>
        <v>1.0385494489781757</v>
      </c>
      <c r="H3890" s="25">
        <f t="shared" si="728"/>
        <v>0.99908176007043725</v>
      </c>
      <c r="I3890" s="4">
        <f t="shared" si="734"/>
        <v>61794.742399908639</v>
      </c>
      <c r="J3890" s="25">
        <f t="shared" si="729"/>
        <v>54128.260330168465</v>
      </c>
      <c r="K3890" s="15">
        <f t="shared" si="735"/>
        <v>54078.557600215536</v>
      </c>
      <c r="L3890" s="36">
        <f t="shared" si="736"/>
        <v>7659.4423997844642</v>
      </c>
      <c r="M3890" s="36">
        <f t="shared" si="737"/>
        <v>7659.4423997844642</v>
      </c>
      <c r="N3890" s="36">
        <f t="shared" si="738"/>
        <v>0.12406366257061233</v>
      </c>
      <c r="O3890" s="36">
        <f t="shared" si="739"/>
        <v>58667057.875615992</v>
      </c>
      <c r="P3890" s="35">
        <f t="shared" si="730"/>
        <v>58667057.875615992</v>
      </c>
    </row>
    <row r="3891" spans="1:16" ht="17" x14ac:dyDescent="0.4">
      <c r="A3891" s="1">
        <v>3890</v>
      </c>
      <c r="B3891" s="21">
        <v>43703</v>
      </c>
      <c r="C3891" s="43">
        <v>2</v>
      </c>
      <c r="D3891" s="22">
        <v>55140</v>
      </c>
      <c r="E3891" s="25">
        <f t="shared" si="731"/>
        <v>57601.5</v>
      </c>
      <c r="F3891" s="25">
        <f t="shared" si="732"/>
        <v>57295.375</v>
      </c>
      <c r="G3891" s="25">
        <f t="shared" si="733"/>
        <v>0.96238134404391285</v>
      </c>
      <c r="H3891" s="25">
        <f t="shared" si="728"/>
        <v>0.99903006100488578</v>
      </c>
      <c r="I3891" s="4">
        <f t="shared" si="734"/>
        <v>55193.534361255159</v>
      </c>
      <c r="J3891" s="25">
        <f t="shared" si="729"/>
        <v>54128.800996231308</v>
      </c>
      <c r="K3891" s="15">
        <f t="shared" si="735"/>
        <v>54076.299361386285</v>
      </c>
      <c r="L3891" s="36">
        <f t="shared" si="736"/>
        <v>1063.7006386137145</v>
      </c>
      <c r="M3891" s="36">
        <f t="shared" si="737"/>
        <v>1063.7006386137145</v>
      </c>
      <c r="N3891" s="36">
        <f t="shared" si="738"/>
        <v>1.9290907483019849E-2</v>
      </c>
      <c r="O3891" s="36">
        <f t="shared" si="739"/>
        <v>1131459.0485872242</v>
      </c>
      <c r="P3891" s="35">
        <f t="shared" si="730"/>
        <v>1131459.0485872242</v>
      </c>
    </row>
    <row r="3892" spans="1:16" ht="17" x14ac:dyDescent="0.4">
      <c r="A3892" s="1">
        <v>3891</v>
      </c>
      <c r="B3892" s="21">
        <v>43704</v>
      </c>
      <c r="C3892" s="43">
        <v>3</v>
      </c>
      <c r="D3892" s="22">
        <v>50108</v>
      </c>
      <c r="E3892" s="25">
        <f t="shared" si="731"/>
        <v>56989.25</v>
      </c>
      <c r="F3892" s="25">
        <f t="shared" si="732"/>
        <v>55544.625</v>
      </c>
      <c r="G3892" s="25">
        <f t="shared" si="733"/>
        <v>0.90212149240363038</v>
      </c>
      <c r="H3892" s="25">
        <f t="shared" si="728"/>
        <v>1.0006656594296783</v>
      </c>
      <c r="I3892" s="4">
        <f t="shared" si="734"/>
        <v>50074.667325506773</v>
      </c>
      <c r="J3892" s="25">
        <f t="shared" si="729"/>
        <v>54129.341662294151</v>
      </c>
      <c r="K3892" s="15">
        <f t="shared" si="735"/>
        <v>54165.37336899394</v>
      </c>
      <c r="L3892" s="36">
        <f t="shared" si="736"/>
        <v>-4057.3733689939399</v>
      </c>
      <c r="M3892" s="36">
        <f t="shared" si="737"/>
        <v>4057.3733689939399</v>
      </c>
      <c r="N3892" s="36">
        <f t="shared" si="738"/>
        <v>8.0972566635945153E-2</v>
      </c>
      <c r="O3892" s="36">
        <f t="shared" si="739"/>
        <v>16462278.655421235</v>
      </c>
      <c r="P3892" s="35">
        <f t="shared" si="730"/>
        <v>16462278.655421235</v>
      </c>
    </row>
    <row r="3893" spans="1:16" ht="17" x14ac:dyDescent="0.4">
      <c r="A3893" s="1">
        <v>3892</v>
      </c>
      <c r="B3893" s="21">
        <v>43705</v>
      </c>
      <c r="C3893" s="43">
        <v>4</v>
      </c>
      <c r="D3893" s="22">
        <v>60971</v>
      </c>
      <c r="E3893" s="25">
        <f t="shared" si="731"/>
        <v>54100</v>
      </c>
      <c r="F3893" s="25">
        <f t="shared" si="732"/>
        <v>55097</v>
      </c>
      <c r="G3893" s="25">
        <f t="shared" si="733"/>
        <v>1.1066119752436612</v>
      </c>
      <c r="H3893" s="25">
        <f t="shared" si="728"/>
        <v>1.0012225194949984</v>
      </c>
      <c r="I3893" s="4">
        <f t="shared" si="734"/>
        <v>60896.552777051853</v>
      </c>
      <c r="J3893" s="25">
        <f t="shared" si="729"/>
        <v>54129.882328356995</v>
      </c>
      <c r="K3893" s="15">
        <f t="shared" si="735"/>
        <v>54196.057164765378</v>
      </c>
      <c r="L3893" s="36">
        <f t="shared" si="736"/>
        <v>6774.9428352346222</v>
      </c>
      <c r="M3893" s="36">
        <f t="shared" si="737"/>
        <v>6774.9428352346222</v>
      </c>
      <c r="N3893" s="36">
        <f t="shared" si="738"/>
        <v>0.11111746297804895</v>
      </c>
      <c r="O3893" s="36">
        <f t="shared" si="739"/>
        <v>45899850.420696944</v>
      </c>
      <c r="P3893" s="35">
        <f t="shared" si="730"/>
        <v>45899850.420696944</v>
      </c>
    </row>
    <row r="3894" spans="1:16" ht="17" x14ac:dyDescent="0.4">
      <c r="A3894" s="1">
        <v>3893</v>
      </c>
      <c r="B3894" s="21">
        <v>43706</v>
      </c>
      <c r="C3894" s="43">
        <v>1</v>
      </c>
      <c r="D3894" s="22">
        <v>50181</v>
      </c>
      <c r="E3894" s="25">
        <f t="shared" si="731"/>
        <v>56094</v>
      </c>
      <c r="F3894" s="25">
        <f t="shared" si="732"/>
        <v>57537.25</v>
      </c>
      <c r="G3894" s="25">
        <f t="shared" si="733"/>
        <v>0.87214804322417216</v>
      </c>
      <c r="H3894" s="25">
        <f t="shared" si="728"/>
        <v>0.99908176007043725</v>
      </c>
      <c r="I3894" s="4">
        <f t="shared" si="734"/>
        <v>50227.1205476338</v>
      </c>
      <c r="J3894" s="25">
        <f t="shared" si="729"/>
        <v>54130.422994419838</v>
      </c>
      <c r="K3894" s="15">
        <f t="shared" si="735"/>
        <v>54080.71827862224</v>
      </c>
      <c r="L3894" s="36">
        <f t="shared" si="736"/>
        <v>-3899.7182786222402</v>
      </c>
      <c r="M3894" s="36">
        <f t="shared" si="737"/>
        <v>3899.7182786222402</v>
      </c>
      <c r="N3894" s="36">
        <f t="shared" si="738"/>
        <v>7.7713044351890956E-2</v>
      </c>
      <c r="O3894" s="36">
        <f t="shared" si="739"/>
        <v>15207802.652620409</v>
      </c>
      <c r="P3894" s="35">
        <f t="shared" si="730"/>
        <v>15207802.652620409</v>
      </c>
    </row>
    <row r="3895" spans="1:16" ht="17" x14ac:dyDescent="0.4">
      <c r="A3895" s="1">
        <v>3894</v>
      </c>
      <c r="B3895" s="21">
        <v>43707</v>
      </c>
      <c r="C3895" s="43">
        <v>2</v>
      </c>
      <c r="D3895" s="22">
        <v>63116</v>
      </c>
      <c r="E3895" s="25">
        <f t="shared" si="731"/>
        <v>58980.5</v>
      </c>
      <c r="F3895" s="25">
        <f t="shared" si="732"/>
        <v>58648.75</v>
      </c>
      <c r="G3895" s="25">
        <f t="shared" si="733"/>
        <v>1.0761695688313904</v>
      </c>
      <c r="H3895" s="25">
        <f t="shared" si="728"/>
        <v>0.99903006100488578</v>
      </c>
      <c r="I3895" s="4">
        <f t="shared" si="734"/>
        <v>63177.278105639838</v>
      </c>
      <c r="J3895" s="25">
        <f t="shared" si="729"/>
        <v>54130.963660482688</v>
      </c>
      <c r="K3895" s="15">
        <f t="shared" si="735"/>
        <v>54078.459927985277</v>
      </c>
      <c r="L3895" s="36">
        <f t="shared" si="736"/>
        <v>9037.5400720147227</v>
      </c>
      <c r="M3895" s="36">
        <f t="shared" si="737"/>
        <v>9037.5400720147227</v>
      </c>
      <c r="N3895" s="36">
        <f t="shared" si="738"/>
        <v>0.14318936675351293</v>
      </c>
      <c r="O3895" s="36">
        <f t="shared" si="739"/>
        <v>81677130.553271875</v>
      </c>
      <c r="P3895" s="35">
        <f t="shared" si="730"/>
        <v>81677130.553271875</v>
      </c>
    </row>
    <row r="3896" spans="1:16" ht="17" x14ac:dyDescent="0.4">
      <c r="A3896" s="1">
        <v>3895</v>
      </c>
      <c r="B3896" s="21">
        <v>43708</v>
      </c>
      <c r="C3896" s="43">
        <v>3</v>
      </c>
      <c r="D3896" s="22">
        <v>61654</v>
      </c>
      <c r="E3896" s="25">
        <f t="shared" si="731"/>
        <v>58317</v>
      </c>
      <c r="F3896" s="25">
        <f t="shared" si="732"/>
        <v>58317</v>
      </c>
      <c r="G3896" s="25">
        <f t="shared" si="733"/>
        <v>1.0572217363718983</v>
      </c>
      <c r="H3896" s="25">
        <f t="shared" si="728"/>
        <v>1.0006656594296783</v>
      </c>
      <c r="I3896" s="4">
        <f t="shared" si="734"/>
        <v>61612.986734389604</v>
      </c>
      <c r="J3896" s="25">
        <f t="shared" si="729"/>
        <v>54131.504326545532</v>
      </c>
      <c r="K3896" s="15">
        <f t="shared" si="735"/>
        <v>54167.537472843171</v>
      </c>
      <c r="L3896" s="36">
        <f t="shared" si="736"/>
        <v>7486.4625271568293</v>
      </c>
      <c r="M3896" s="36">
        <f t="shared" si="737"/>
        <v>7486.4625271568293</v>
      </c>
      <c r="N3896" s="36">
        <f t="shared" si="738"/>
        <v>0.12142703680469766</v>
      </c>
      <c r="O3896" s="36">
        <f t="shared" si="739"/>
        <v>56047121.17052342</v>
      </c>
      <c r="P3896" s="35">
        <f t="shared" si="730"/>
        <v>56047121.17052342</v>
      </c>
    </row>
    <row r="3897" spans="1:16" ht="17" x14ac:dyDescent="0.4">
      <c r="C3897" s="43"/>
      <c r="K3897" s="26"/>
      <c r="L3897" s="38"/>
      <c r="M3897" s="38"/>
      <c r="N3897" s="33"/>
      <c r="O3897" s="38"/>
    </row>
    <row r="3898" spans="1:16" ht="17" x14ac:dyDescent="0.4">
      <c r="C3898" s="43"/>
    </row>
    <row r="3899" spans="1:16" ht="17" x14ac:dyDescent="0.4">
      <c r="C3899" s="43"/>
    </row>
    <row r="3900" spans="1:16" ht="17" x14ac:dyDescent="0.4">
      <c r="C3900" s="43"/>
    </row>
    <row r="3901" spans="1:16" ht="17" x14ac:dyDescent="0.4">
      <c r="C3901" s="43"/>
    </row>
    <row r="3902" spans="1:16" ht="17" x14ac:dyDescent="0.4">
      <c r="C3902" s="43"/>
    </row>
    <row r="3903" spans="1:16" ht="17" x14ac:dyDescent="0.4">
      <c r="C3903" s="43"/>
    </row>
    <row r="3904" spans="1:16" ht="17" x14ac:dyDescent="0.4">
      <c r="C3904" s="43"/>
    </row>
    <row r="3905" spans="3:3" ht="17" x14ac:dyDescent="0.4">
      <c r="C3905" s="43"/>
    </row>
    <row r="3906" spans="3:3" ht="17" x14ac:dyDescent="0.4">
      <c r="C3906" s="43"/>
    </row>
    <row r="3907" spans="3:3" ht="17" x14ac:dyDescent="0.4">
      <c r="C3907" s="43"/>
    </row>
    <row r="3908" spans="3:3" ht="17" x14ac:dyDescent="0.4">
      <c r="C3908" s="43"/>
    </row>
    <row r="3909" spans="3:3" ht="17" x14ac:dyDescent="0.4">
      <c r="C3909" s="43"/>
    </row>
    <row r="3910" spans="3:3" ht="17" x14ac:dyDescent="0.4">
      <c r="C3910" s="43"/>
    </row>
    <row r="3911" spans="3:3" ht="17" x14ac:dyDescent="0.4">
      <c r="C3911" s="43"/>
    </row>
    <row r="3912" spans="3:3" ht="17" x14ac:dyDescent="0.4">
      <c r="C3912" s="43"/>
    </row>
    <row r="3913" spans="3:3" ht="17" x14ac:dyDescent="0.4">
      <c r="C3913" s="43"/>
    </row>
    <row r="3914" spans="3:3" ht="17" x14ac:dyDescent="0.4">
      <c r="C3914" s="43"/>
    </row>
    <row r="3915" spans="3:3" ht="17" x14ac:dyDescent="0.4">
      <c r="C3915" s="43"/>
    </row>
    <row r="3916" spans="3:3" ht="17" x14ac:dyDescent="0.4">
      <c r="C3916" s="43"/>
    </row>
    <row r="3917" spans="3:3" ht="17" x14ac:dyDescent="0.4">
      <c r="C3917" s="43"/>
    </row>
    <row r="3918" spans="3:3" ht="17" x14ac:dyDescent="0.4">
      <c r="C3918" s="43"/>
    </row>
    <row r="3919" spans="3:3" ht="17" x14ac:dyDescent="0.4">
      <c r="C3919" s="43"/>
    </row>
    <row r="3920" spans="3:3" ht="17" x14ac:dyDescent="0.4">
      <c r="C3920" s="43"/>
    </row>
    <row r="3921" spans="3:3" ht="17" x14ac:dyDescent="0.4">
      <c r="C3921" s="43"/>
    </row>
    <row r="3922" spans="3:3" ht="17" x14ac:dyDescent="0.4">
      <c r="C3922" s="43"/>
    </row>
    <row r="3923" spans="3:3" ht="17" x14ac:dyDescent="0.4">
      <c r="C3923" s="43"/>
    </row>
    <row r="3924" spans="3:3" ht="17" x14ac:dyDescent="0.4">
      <c r="C3924" s="43"/>
    </row>
    <row r="3925" spans="3:3" ht="17" x14ac:dyDescent="0.4">
      <c r="C3925" s="43"/>
    </row>
    <row r="3926" spans="3:3" ht="17" x14ac:dyDescent="0.4">
      <c r="C3926" s="43"/>
    </row>
    <row r="3927" spans="3:3" ht="17" x14ac:dyDescent="0.4">
      <c r="C3927" s="43"/>
    </row>
    <row r="3928" spans="3:3" ht="17" x14ac:dyDescent="0.4">
      <c r="C3928" s="43"/>
    </row>
    <row r="3929" spans="3:3" ht="17" x14ac:dyDescent="0.4">
      <c r="C3929" s="43"/>
    </row>
    <row r="3930" spans="3:3" ht="17" x14ac:dyDescent="0.4">
      <c r="C3930" s="43"/>
    </row>
    <row r="3931" spans="3:3" ht="17" x14ac:dyDescent="0.4">
      <c r="C3931" s="43"/>
    </row>
    <row r="3932" spans="3:3" ht="17" x14ac:dyDescent="0.4">
      <c r="C3932" s="43"/>
    </row>
    <row r="3933" spans="3:3" ht="17" x14ac:dyDescent="0.4">
      <c r="C3933" s="43"/>
    </row>
    <row r="3934" spans="3:3" ht="17" x14ac:dyDescent="0.4">
      <c r="C3934" s="43"/>
    </row>
    <row r="3935" spans="3:3" ht="17" x14ac:dyDescent="0.4">
      <c r="C3935" s="43"/>
    </row>
    <row r="3936" spans="3:3" ht="17" x14ac:dyDescent="0.4">
      <c r="C3936" s="43"/>
    </row>
    <row r="3937" spans="3:3" ht="17" x14ac:dyDescent="0.4">
      <c r="C3937" s="43"/>
    </row>
    <row r="3938" spans="3:3" ht="17" x14ac:dyDescent="0.4">
      <c r="C3938" s="43"/>
    </row>
    <row r="3939" spans="3:3" ht="17" x14ac:dyDescent="0.4">
      <c r="C3939" s="43"/>
    </row>
    <row r="3940" spans="3:3" ht="17" x14ac:dyDescent="0.4">
      <c r="C3940" s="43"/>
    </row>
    <row r="3941" spans="3:3" ht="17" x14ac:dyDescent="0.4">
      <c r="C3941" s="43"/>
    </row>
    <row r="3942" spans="3:3" ht="17" x14ac:dyDescent="0.4">
      <c r="C3942" s="43"/>
    </row>
    <row r="3943" spans="3:3" ht="17" x14ac:dyDescent="0.4">
      <c r="C3943" s="43"/>
    </row>
    <row r="3944" spans="3:3" ht="17" x14ac:dyDescent="0.4">
      <c r="C3944" s="43"/>
    </row>
    <row r="3945" spans="3:3" ht="17" x14ac:dyDescent="0.4">
      <c r="C3945" s="43"/>
    </row>
    <row r="3946" spans="3:3" ht="17" x14ac:dyDescent="0.4">
      <c r="C3946" s="43"/>
    </row>
    <row r="3947" spans="3:3" ht="17" x14ac:dyDescent="0.4">
      <c r="C3947" s="43"/>
    </row>
    <row r="3948" spans="3:3" ht="17" x14ac:dyDescent="0.4">
      <c r="C3948" s="43"/>
    </row>
    <row r="3949" spans="3:3" ht="17" x14ac:dyDescent="0.4">
      <c r="C3949" s="43"/>
    </row>
    <row r="3950" spans="3:3" ht="17" x14ac:dyDescent="0.4">
      <c r="C3950" s="43"/>
    </row>
    <row r="3951" spans="3:3" ht="17" x14ac:dyDescent="0.4">
      <c r="C3951" s="43"/>
    </row>
    <row r="3952" spans="3:3" ht="17" x14ac:dyDescent="0.4">
      <c r="C3952" s="43"/>
    </row>
    <row r="3953" spans="3:3" ht="17" x14ac:dyDescent="0.4">
      <c r="C3953" s="43"/>
    </row>
    <row r="3954" spans="3:3" ht="17" x14ac:dyDescent="0.4">
      <c r="C3954" s="43"/>
    </row>
    <row r="3955" spans="3:3" ht="17" x14ac:dyDescent="0.4">
      <c r="C3955" s="43"/>
    </row>
    <row r="3956" spans="3:3" ht="17" x14ac:dyDescent="0.4">
      <c r="C3956" s="43"/>
    </row>
    <row r="3957" spans="3:3" ht="17" x14ac:dyDescent="0.4">
      <c r="C3957" s="43"/>
    </row>
    <row r="3958" spans="3:3" ht="17" x14ac:dyDescent="0.4">
      <c r="C3958" s="43"/>
    </row>
    <row r="3959" spans="3:3" ht="17" x14ac:dyDescent="0.4">
      <c r="C3959" s="43"/>
    </row>
    <row r="3960" spans="3:3" ht="17" x14ac:dyDescent="0.4">
      <c r="C3960" s="43"/>
    </row>
    <row r="3961" spans="3:3" ht="17" x14ac:dyDescent="0.4">
      <c r="C3961" s="43"/>
    </row>
    <row r="3962" spans="3:3" ht="17" x14ac:dyDescent="0.4">
      <c r="C3962" s="43"/>
    </row>
    <row r="3963" spans="3:3" ht="17" x14ac:dyDescent="0.4">
      <c r="C3963" s="43"/>
    </row>
    <row r="3964" spans="3:3" ht="17" x14ac:dyDescent="0.4">
      <c r="C3964" s="43"/>
    </row>
    <row r="3965" spans="3:3" ht="17" x14ac:dyDescent="0.4">
      <c r="C3965" s="43"/>
    </row>
    <row r="3966" spans="3:3" ht="17" x14ac:dyDescent="0.4">
      <c r="C3966" s="43"/>
    </row>
    <row r="3967" spans="3:3" ht="17" x14ac:dyDescent="0.4">
      <c r="C3967" s="43"/>
    </row>
    <row r="3968" spans="3:3" ht="17" x14ac:dyDescent="0.4">
      <c r="C3968" s="43"/>
    </row>
    <row r="3969" spans="3:3" ht="17" x14ac:dyDescent="0.4">
      <c r="C3969" s="43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5FC32-9F30-460D-BFD6-59D909FBB8A2}">
  <dimension ref="A1:R3897"/>
  <sheetViews>
    <sheetView zoomScale="70" zoomScaleNormal="70" workbookViewId="0">
      <selection activeCell="G7" sqref="G7"/>
    </sheetView>
  </sheetViews>
  <sheetFormatPr defaultRowHeight="15.5" x14ac:dyDescent="0.4"/>
  <cols>
    <col min="1" max="1" width="9.26953125" style="1" customWidth="1"/>
    <col min="2" max="2" width="8" style="1" customWidth="1"/>
    <col min="3" max="3" width="7" style="29" customWidth="1"/>
    <col min="4" max="4" width="14.453125" style="1" customWidth="1"/>
    <col min="5" max="5" width="17.54296875" style="26" customWidth="1"/>
    <col min="6" max="7" width="14.1796875" style="26" customWidth="1"/>
    <col min="8" max="8" width="14.90625" style="26" customWidth="1"/>
    <col min="9" max="9" width="14.90625" style="4" customWidth="1"/>
    <col min="10" max="10" width="14.6328125" style="26" customWidth="1"/>
    <col min="11" max="11" width="23.81640625" style="1" customWidth="1"/>
    <col min="12" max="12" width="21.7265625" style="35" customWidth="1"/>
    <col min="13" max="13" width="21.1796875" style="35" customWidth="1"/>
    <col min="14" max="14" width="14.54296875" style="48" customWidth="1"/>
    <col min="15" max="15" width="19" style="35" customWidth="1"/>
    <col min="16" max="16" width="22.36328125" style="35" customWidth="1"/>
    <col min="17" max="17" width="8.7265625" style="1"/>
    <col min="18" max="18" width="24.453125" style="1" customWidth="1"/>
    <col min="19" max="19" width="10" style="1" bestFit="1" customWidth="1"/>
    <col min="20" max="16384" width="8.7265625" style="1"/>
  </cols>
  <sheetData>
    <row r="1" spans="1:18" s="2" customFormat="1" x14ac:dyDescent="0.4">
      <c r="A1" s="2" t="s">
        <v>0</v>
      </c>
      <c r="B1" s="2" t="s">
        <v>39</v>
      </c>
      <c r="C1" s="27" t="s">
        <v>38</v>
      </c>
      <c r="D1" s="2" t="s">
        <v>2</v>
      </c>
      <c r="E1" s="4" t="s">
        <v>33</v>
      </c>
      <c r="F1" s="4" t="s">
        <v>34</v>
      </c>
      <c r="G1" s="4" t="s">
        <v>35</v>
      </c>
      <c r="H1" s="4" t="s">
        <v>27</v>
      </c>
      <c r="I1" s="4" t="s">
        <v>36</v>
      </c>
      <c r="J1" s="4" t="s">
        <v>37</v>
      </c>
      <c r="K1" s="4" t="s">
        <v>3</v>
      </c>
      <c r="L1" s="33" t="s">
        <v>4</v>
      </c>
      <c r="M1" s="33" t="s">
        <v>5</v>
      </c>
      <c r="N1" s="45" t="s">
        <v>6</v>
      </c>
      <c r="O1" s="33" t="s">
        <v>7</v>
      </c>
      <c r="P1" s="33" t="s">
        <v>46</v>
      </c>
    </row>
    <row r="2" spans="1:18" ht="17" x14ac:dyDescent="0.4">
      <c r="A2" s="1">
        <v>1</v>
      </c>
      <c r="B2" s="1">
        <v>2009</v>
      </c>
      <c r="C2" s="28">
        <v>1</v>
      </c>
      <c r="D2" s="22">
        <v>4219264</v>
      </c>
      <c r="E2" s="25"/>
      <c r="F2" s="25"/>
      <c r="G2" s="25"/>
      <c r="H2" s="25">
        <f>VLOOKUP(C2,$J$49:$L$53,3,FALSE)</f>
        <v>0.94489127415603358</v>
      </c>
      <c r="I2" s="4">
        <f>D2/H2</f>
        <v>4465343.3843683228</v>
      </c>
      <c r="J2" s="25">
        <f>INTERCEPT($I$2:$I$44,$A$2:$A$44)+SLOPE($I$2:$I$44,$A$2:$A$44)*A2</f>
        <v>4817018.6756237037</v>
      </c>
      <c r="K2" s="15">
        <f>H2*J2</f>
        <v>4551558.9140434908</v>
      </c>
      <c r="L2" s="36">
        <f t="shared" ref="L2:L11" si="0">D2-K2</f>
        <v>-332294.91404349077</v>
      </c>
      <c r="M2" s="34"/>
      <c r="N2" s="46"/>
      <c r="O2" s="34"/>
      <c r="P2" s="35">
        <f>(D2-K2)^2</f>
        <v>110419909899.17093</v>
      </c>
      <c r="Q2" s="17" t="s">
        <v>8</v>
      </c>
      <c r="R2" s="17">
        <f>AVERAGE(L3:L25)</f>
        <v>53084.891745500026</v>
      </c>
    </row>
    <row r="3" spans="1:18" ht="17" x14ac:dyDescent="0.4">
      <c r="A3" s="1">
        <v>2</v>
      </c>
      <c r="C3" s="28">
        <v>2</v>
      </c>
      <c r="D3" s="22">
        <v>4696575</v>
      </c>
      <c r="E3" s="25"/>
      <c r="F3" s="25"/>
      <c r="G3" s="25"/>
      <c r="H3" s="25">
        <f t="shared" ref="H3:H44" si="1">VLOOKUP(C3,$J$49:$L$53,3,FALSE)</f>
        <v>0.94852105384980989</v>
      </c>
      <c r="I3" s="4">
        <f t="shared" ref="I3:I44" si="2">D3/H3</f>
        <v>4951471.5365966586</v>
      </c>
      <c r="J3" s="25">
        <f t="shared" ref="J3:J44" si="3">INTERCEPT($I$2:$I$44,$A$2:$A$44)+SLOPE($I$2:$I$44,$A$2:$A$44)*A3</f>
        <v>4814663.4881290551</v>
      </c>
      <c r="K3" s="15">
        <f t="shared" ref="K3:K44" si="4">H3*J3</f>
        <v>4566809.6856923727</v>
      </c>
      <c r="L3" s="36">
        <f t="shared" si="0"/>
        <v>129765.31430762727</v>
      </c>
      <c r="M3" s="34"/>
      <c r="N3" s="46"/>
      <c r="O3" s="34"/>
      <c r="P3" s="35">
        <f t="shared" ref="P3:P44" si="5">(D3-K3)^2</f>
        <v>16839036797.357294</v>
      </c>
      <c r="Q3" s="17" t="s">
        <v>9</v>
      </c>
      <c r="R3" s="17">
        <f>AVERAGE(M3:M25)</f>
        <v>126490.44424972461</v>
      </c>
    </row>
    <row r="4" spans="1:18" ht="17" x14ac:dyDescent="0.4">
      <c r="A4" s="1">
        <v>3</v>
      </c>
      <c r="C4" s="28">
        <v>3</v>
      </c>
      <c r="D4" s="22">
        <v>5026916</v>
      </c>
      <c r="E4" s="25">
        <f>AVERAGE(D2:D5)</f>
        <v>4667900</v>
      </c>
      <c r="F4" s="25">
        <f>AVERAGE(E4:E5)</f>
        <v>4719761.375</v>
      </c>
      <c r="G4" s="25">
        <f>D4/F4</f>
        <v>1.0650784225293592</v>
      </c>
      <c r="H4" s="25">
        <f t="shared" si="1"/>
        <v>1.0731784037875303</v>
      </c>
      <c r="I4" s="4">
        <f t="shared" si="2"/>
        <v>4684138.2404441657</v>
      </c>
      <c r="J4" s="25">
        <f t="shared" si="3"/>
        <v>4812308.3006344065</v>
      </c>
      <c r="K4" s="15">
        <f t="shared" si="4"/>
        <v>5164465.3406083146</v>
      </c>
      <c r="L4" s="36">
        <f t="shared" si="0"/>
        <v>-137549.34060831461</v>
      </c>
      <c r="M4" s="34"/>
      <c r="N4" s="46"/>
      <c r="O4" s="34"/>
      <c r="P4" s="35">
        <f t="shared" si="5"/>
        <v>18919821101.782146</v>
      </c>
      <c r="Q4" s="17" t="s">
        <v>10</v>
      </c>
      <c r="R4" s="18">
        <f>AVERAGE(N8:N44)</f>
        <v>6.0174147021786695E-2</v>
      </c>
    </row>
    <row r="5" spans="1:18" ht="17" x14ac:dyDescent="0.4">
      <c r="A5" s="1">
        <v>4</v>
      </c>
      <c r="C5" s="28">
        <v>4</v>
      </c>
      <c r="D5" s="22">
        <v>4728845</v>
      </c>
      <c r="E5" s="25">
        <f t="shared" ref="E5:E44" si="6">AVERAGE(D3:D6)</f>
        <v>4771622.75</v>
      </c>
      <c r="F5" s="25">
        <f t="shared" ref="F5:F44" si="7">AVERAGE(E5:E6)</f>
        <v>4769584.25</v>
      </c>
      <c r="G5" s="25">
        <f t="shared" ref="G5:G44" si="8">D5/F5</f>
        <v>0.9914585322609617</v>
      </c>
      <c r="H5" s="25">
        <f t="shared" si="1"/>
        <v>1.0334092682066258</v>
      </c>
      <c r="I5" s="4">
        <f t="shared" si="2"/>
        <v>4575965.3464366719</v>
      </c>
      <c r="J5" s="25">
        <f t="shared" si="3"/>
        <v>4809953.113139757</v>
      </c>
      <c r="K5" s="15">
        <f t="shared" si="4"/>
        <v>4970650.1267579375</v>
      </c>
      <c r="L5" s="36">
        <f t="shared" si="0"/>
        <v>-241805.12675793748</v>
      </c>
      <c r="M5" s="34"/>
      <c r="N5" s="46"/>
      <c r="O5" s="34"/>
      <c r="P5" s="35">
        <f t="shared" si="5"/>
        <v>58469719326.422211</v>
      </c>
      <c r="Q5" s="17" t="s">
        <v>11</v>
      </c>
      <c r="R5" s="42">
        <f>AVERAGE(O3:O25)</f>
        <v>28397461813.632755</v>
      </c>
    </row>
    <row r="6" spans="1:18" ht="17" x14ac:dyDescent="0.4">
      <c r="A6" s="1">
        <v>5</v>
      </c>
      <c r="B6" s="1">
        <v>2010</v>
      </c>
      <c r="C6" s="28">
        <v>1</v>
      </c>
      <c r="D6" s="22">
        <v>4634155</v>
      </c>
      <c r="E6" s="25">
        <f t="shared" si="6"/>
        <v>4767545.75</v>
      </c>
      <c r="F6" s="25">
        <f t="shared" si="7"/>
        <v>4747703</v>
      </c>
      <c r="G6" s="25">
        <f t="shared" si="8"/>
        <v>0.97608359242353615</v>
      </c>
      <c r="H6" s="25">
        <f t="shared" si="1"/>
        <v>0.94489127415603358</v>
      </c>
      <c r="I6" s="4">
        <f t="shared" si="2"/>
        <v>4904431.9984213803</v>
      </c>
      <c r="J6" s="25">
        <f t="shared" si="3"/>
        <v>4807597.9256451083</v>
      </c>
      <c r="K6" s="15">
        <f t="shared" si="4"/>
        <v>4542657.3295927104</v>
      </c>
      <c r="L6" s="36">
        <f t="shared" si="0"/>
        <v>91497.670407289639</v>
      </c>
      <c r="M6" s="34"/>
      <c r="N6" s="46"/>
      <c r="O6" s="34"/>
      <c r="P6" s="35">
        <f t="shared" si="5"/>
        <v>8371823689.9610062</v>
      </c>
      <c r="Q6" s="1" t="s">
        <v>45</v>
      </c>
      <c r="R6" s="35">
        <f>SUM(P2:P44)</f>
        <v>6429260873223.834</v>
      </c>
    </row>
    <row r="7" spans="1:18" ht="17" x14ac:dyDescent="0.4">
      <c r="A7" s="1">
        <v>6</v>
      </c>
      <c r="C7" s="28">
        <v>2</v>
      </c>
      <c r="D7" s="22">
        <v>4680267</v>
      </c>
      <c r="E7" s="25">
        <f t="shared" si="6"/>
        <v>4727860.25</v>
      </c>
      <c r="F7" s="25">
        <f t="shared" si="7"/>
        <v>4741894.5</v>
      </c>
      <c r="G7" s="25">
        <f t="shared" si="8"/>
        <v>0.98700361216387245</v>
      </c>
      <c r="H7" s="25">
        <f t="shared" si="1"/>
        <v>0.94852105384980989</v>
      </c>
      <c r="I7" s="4">
        <f t="shared" si="2"/>
        <v>4934278.454868204</v>
      </c>
      <c r="J7" s="25">
        <f t="shared" si="3"/>
        <v>4805242.7381504597</v>
      </c>
      <c r="K7" s="15">
        <f t="shared" si="4"/>
        <v>4557873.9059946202</v>
      </c>
      <c r="L7" s="36">
        <f t="shared" si="0"/>
        <v>122393.09400537983</v>
      </c>
      <c r="M7" s="34"/>
      <c r="N7" s="46"/>
      <c r="O7" s="34"/>
      <c r="P7" s="35">
        <f t="shared" si="5"/>
        <v>14980069460.209743</v>
      </c>
    </row>
    <row r="8" spans="1:18" ht="17" x14ac:dyDescent="0.4">
      <c r="A8" s="1">
        <v>7</v>
      </c>
      <c r="C8" s="28">
        <v>3</v>
      </c>
      <c r="D8" s="22">
        <v>4868174</v>
      </c>
      <c r="E8" s="25">
        <f t="shared" si="6"/>
        <v>4755928.75</v>
      </c>
      <c r="F8" s="25">
        <f t="shared" si="7"/>
        <v>4776224.375</v>
      </c>
      <c r="G8" s="25">
        <f t="shared" si="8"/>
        <v>1.0192515296143305</v>
      </c>
      <c r="H8" s="25">
        <f t="shared" si="1"/>
        <v>1.0731784037875303</v>
      </c>
      <c r="I8" s="4">
        <f t="shared" si="2"/>
        <v>4536220.6160866888</v>
      </c>
      <c r="J8" s="25">
        <f t="shared" si="3"/>
        <v>4802887.5506558111</v>
      </c>
      <c r="K8" s="15">
        <f t="shared" si="4"/>
        <v>5154355.1951838043</v>
      </c>
      <c r="L8" s="36">
        <f t="shared" si="0"/>
        <v>-286181.19518380426</v>
      </c>
      <c r="M8" s="36">
        <f t="shared" ref="M8:M44" si="9">ABS(L8)</f>
        <v>286181.19518380426</v>
      </c>
      <c r="N8" s="47">
        <f t="shared" ref="N8:N25" si="10">M8/D8</f>
        <v>5.8786147574799968E-2</v>
      </c>
      <c r="O8" s="36">
        <f t="shared" ref="O8:O25" si="11">L8^2</f>
        <v>81899676476.830673</v>
      </c>
      <c r="P8" s="35">
        <f t="shared" si="5"/>
        <v>81899676476.830673</v>
      </c>
    </row>
    <row r="9" spans="1:18" ht="17" x14ac:dyDescent="0.4">
      <c r="A9" s="1">
        <v>8</v>
      </c>
      <c r="C9" s="28">
        <v>4</v>
      </c>
      <c r="D9" s="22">
        <v>4841119</v>
      </c>
      <c r="E9" s="25">
        <f>AVERAGE(D7:D9)</f>
        <v>4796520</v>
      </c>
      <c r="F9" s="25">
        <f t="shared" si="7"/>
        <v>4756328.625</v>
      </c>
      <c r="G9" s="25">
        <f t="shared" si="8"/>
        <v>1.0178268537952422</v>
      </c>
      <c r="H9" s="25">
        <f t="shared" si="1"/>
        <v>1.0334092682066258</v>
      </c>
      <c r="I9" s="4">
        <f t="shared" si="2"/>
        <v>4684609.6207374427</v>
      </c>
      <c r="J9" s="25">
        <f t="shared" si="3"/>
        <v>4800532.3631611625</v>
      </c>
      <c r="K9" s="15">
        <f t="shared" si="4"/>
        <v>4960914.636416601</v>
      </c>
      <c r="L9" s="36">
        <f t="shared" si="0"/>
        <v>-119795.63641660102</v>
      </c>
      <c r="M9" s="36">
        <f t="shared" si="9"/>
        <v>119795.63641660102</v>
      </c>
      <c r="N9" s="47">
        <f t="shared" si="10"/>
        <v>2.4745443443261985E-2</v>
      </c>
      <c r="O9" s="36">
        <f t="shared" si="11"/>
        <v>14350994504.458464</v>
      </c>
      <c r="P9" s="35">
        <f t="shared" si="5"/>
        <v>14350994504.458464</v>
      </c>
    </row>
    <row r="10" spans="1:18" ht="17" x14ac:dyDescent="0.4">
      <c r="A10" s="1">
        <v>9</v>
      </c>
      <c r="B10" s="1">
        <v>2011</v>
      </c>
      <c r="C10" s="28">
        <v>1</v>
      </c>
      <c r="D10" s="22">
        <v>4537196</v>
      </c>
      <c r="E10" s="25">
        <f t="shared" si="6"/>
        <v>4716137.25</v>
      </c>
      <c r="F10" s="25">
        <f t="shared" si="7"/>
        <v>4752923.5</v>
      </c>
      <c r="G10" s="25">
        <f t="shared" si="8"/>
        <v>0.95461161956425344</v>
      </c>
      <c r="H10" s="25">
        <f t="shared" si="1"/>
        <v>0.94489127415603358</v>
      </c>
      <c r="I10" s="4">
        <f t="shared" si="2"/>
        <v>4801818.0758972224</v>
      </c>
      <c r="J10" s="25">
        <f t="shared" si="3"/>
        <v>4798177.1756665139</v>
      </c>
      <c r="K10" s="15">
        <f t="shared" si="4"/>
        <v>4533755.7451419309</v>
      </c>
      <c r="L10" s="36">
        <f t="shared" si="0"/>
        <v>3440.2548580691218</v>
      </c>
      <c r="M10" s="36">
        <f t="shared" si="9"/>
        <v>3440.2548580691218</v>
      </c>
      <c r="N10" s="47">
        <f t="shared" si="10"/>
        <v>7.5823368839898514E-4</v>
      </c>
      <c r="O10" s="36">
        <f t="shared" si="11"/>
        <v>11835353.488468194</v>
      </c>
      <c r="P10" s="35">
        <f t="shared" si="5"/>
        <v>11835353.488468194</v>
      </c>
    </row>
    <row r="11" spans="1:18" ht="17" x14ac:dyDescent="0.4">
      <c r="A11" s="1">
        <v>10</v>
      </c>
      <c r="C11" s="28">
        <v>2</v>
      </c>
      <c r="D11" s="22">
        <v>4618060</v>
      </c>
      <c r="E11" s="25">
        <f t="shared" si="6"/>
        <v>4789709.75</v>
      </c>
      <c r="F11" s="25">
        <f t="shared" si="7"/>
        <v>4798550.125</v>
      </c>
      <c r="G11" s="25">
        <f t="shared" si="8"/>
        <v>0.9623865292018805</v>
      </c>
      <c r="H11" s="25">
        <f t="shared" si="1"/>
        <v>0.94852105384980989</v>
      </c>
      <c r="I11" s="4">
        <f t="shared" si="2"/>
        <v>4868695.3033424495</v>
      </c>
      <c r="J11" s="25">
        <f t="shared" si="3"/>
        <v>4795821.9881718643</v>
      </c>
      <c r="K11" s="15">
        <f t="shared" si="4"/>
        <v>4548938.1262968676</v>
      </c>
      <c r="L11" s="36">
        <f t="shared" si="0"/>
        <v>69121.873703132384</v>
      </c>
      <c r="M11" s="36">
        <f t="shared" si="9"/>
        <v>69121.873703132384</v>
      </c>
      <c r="N11" s="47">
        <f>M11/D11</f>
        <v>1.4967729675043716E-2</v>
      </c>
      <c r="O11" s="36">
        <f t="shared" si="11"/>
        <v>4777833424.2317839</v>
      </c>
      <c r="P11" s="35">
        <f t="shared" si="5"/>
        <v>4777833424.2317839</v>
      </c>
    </row>
    <row r="12" spans="1:18" ht="17" x14ac:dyDescent="0.4">
      <c r="A12" s="1">
        <v>11</v>
      </c>
      <c r="C12" s="28">
        <v>3</v>
      </c>
      <c r="D12" s="22">
        <v>5162464</v>
      </c>
      <c r="E12" s="25">
        <f t="shared" si="6"/>
        <v>4807390.5</v>
      </c>
      <c r="F12" s="25">
        <f t="shared" si="7"/>
        <v>4823079.75</v>
      </c>
      <c r="G12" s="25">
        <f t="shared" si="8"/>
        <v>1.0703667091550788</v>
      </c>
      <c r="H12" s="25">
        <f t="shared" si="1"/>
        <v>1.0731784037875303</v>
      </c>
      <c r="I12" s="4">
        <f t="shared" si="2"/>
        <v>4810443.4283995088</v>
      </c>
      <c r="J12" s="25">
        <f t="shared" si="3"/>
        <v>4793466.8006772157</v>
      </c>
      <c r="K12" s="15">
        <f t="shared" si="4"/>
        <v>5144245.0497592939</v>
      </c>
      <c r="L12" s="36">
        <f t="shared" ref="L12:L25" si="12">D12-K12</f>
        <v>18218.950240706094</v>
      </c>
      <c r="M12" s="36">
        <f t="shared" si="9"/>
        <v>18218.950240706094</v>
      </c>
      <c r="N12" s="47">
        <f t="shared" si="10"/>
        <v>3.5291190874563181E-3</v>
      </c>
      <c r="O12" s="36">
        <f t="shared" si="11"/>
        <v>331930147.87332463</v>
      </c>
      <c r="P12" s="35">
        <f t="shared" si="5"/>
        <v>331930147.87332463</v>
      </c>
    </row>
    <row r="13" spans="1:18" ht="17" x14ac:dyDescent="0.4">
      <c r="A13" s="1">
        <v>12</v>
      </c>
      <c r="C13" s="28">
        <v>4</v>
      </c>
      <c r="D13" s="22">
        <v>4911842</v>
      </c>
      <c r="E13" s="25">
        <f t="shared" si="6"/>
        <v>4838769</v>
      </c>
      <c r="F13" s="25">
        <f t="shared" si="7"/>
        <v>4860679.875</v>
      </c>
      <c r="G13" s="25">
        <f t="shared" si="8"/>
        <v>1.0105257137511037</v>
      </c>
      <c r="H13" s="25">
        <f t="shared" si="1"/>
        <v>1.0334092682066258</v>
      </c>
      <c r="I13" s="4">
        <f t="shared" si="2"/>
        <v>4753046.2045535846</v>
      </c>
      <c r="J13" s="25">
        <f t="shared" si="3"/>
        <v>4791111.6131825671</v>
      </c>
      <c r="K13" s="15">
        <f t="shared" si="4"/>
        <v>4951179.1460752627</v>
      </c>
      <c r="L13" s="36">
        <f t="shared" si="12"/>
        <v>-39337.146075262688</v>
      </c>
      <c r="M13" s="36">
        <f t="shared" si="9"/>
        <v>39337.146075262688</v>
      </c>
      <c r="N13" s="47">
        <f t="shared" si="10"/>
        <v>8.0086342507073079E-3</v>
      </c>
      <c r="O13" s="36">
        <f t="shared" si="11"/>
        <v>1547411061.3465548</v>
      </c>
      <c r="P13" s="35">
        <f t="shared" si="5"/>
        <v>1547411061.3465548</v>
      </c>
    </row>
    <row r="14" spans="1:18" ht="17" x14ac:dyDescent="0.4">
      <c r="A14" s="1">
        <v>13</v>
      </c>
      <c r="B14" s="1">
        <v>2012</v>
      </c>
      <c r="C14" s="28">
        <v>1</v>
      </c>
      <c r="D14" s="22">
        <v>4662710</v>
      </c>
      <c r="E14" s="25">
        <f t="shared" si="6"/>
        <v>4882590.75</v>
      </c>
      <c r="F14" s="25">
        <f t="shared" si="7"/>
        <v>4877622.875</v>
      </c>
      <c r="G14" s="25">
        <f t="shared" si="8"/>
        <v>0.95593901363274214</v>
      </c>
      <c r="H14" s="25">
        <f t="shared" si="1"/>
        <v>0.94489127415603358</v>
      </c>
      <c r="I14" s="4">
        <f t="shared" si="2"/>
        <v>4934652.406611206</v>
      </c>
      <c r="J14" s="25">
        <f t="shared" si="3"/>
        <v>4788756.4256879184</v>
      </c>
      <c r="K14" s="15">
        <f t="shared" si="4"/>
        <v>4524854.1606911505</v>
      </c>
      <c r="L14" s="36">
        <f t="shared" si="12"/>
        <v>137855.83930884954</v>
      </c>
      <c r="M14" s="36">
        <f t="shared" si="9"/>
        <v>137855.83930884954</v>
      </c>
      <c r="N14" s="47">
        <f t="shared" si="10"/>
        <v>2.9565604403629979E-2</v>
      </c>
      <c r="O14" s="36">
        <f t="shared" si="11"/>
        <v>19004232431.547344</v>
      </c>
      <c r="P14" s="35">
        <f t="shared" si="5"/>
        <v>19004232431.547344</v>
      </c>
      <c r="R14" s="9"/>
    </row>
    <row r="15" spans="1:18" ht="17" x14ac:dyDescent="0.4">
      <c r="A15" s="1">
        <v>14</v>
      </c>
      <c r="C15" s="28">
        <v>2</v>
      </c>
      <c r="D15" s="22">
        <v>4793347</v>
      </c>
      <c r="E15" s="25">
        <f t="shared" si="6"/>
        <v>4872655</v>
      </c>
      <c r="F15" s="25">
        <f t="shared" si="7"/>
        <v>4912337.125</v>
      </c>
      <c r="G15" s="25">
        <f t="shared" si="8"/>
        <v>0.9757772884938144</v>
      </c>
      <c r="H15" s="25">
        <f t="shared" si="1"/>
        <v>0.94852105384980989</v>
      </c>
      <c r="I15" s="4">
        <f t="shared" si="2"/>
        <v>5053495.6293748068</v>
      </c>
      <c r="J15" s="25">
        <f t="shared" si="3"/>
        <v>4786401.2381932698</v>
      </c>
      <c r="K15" s="15">
        <f t="shared" si="4"/>
        <v>4540002.3465991151</v>
      </c>
      <c r="L15" s="36">
        <f t="shared" si="12"/>
        <v>253344.65340088494</v>
      </c>
      <c r="M15" s="36">
        <f t="shared" si="9"/>
        <v>253344.65340088494</v>
      </c>
      <c r="N15" s="47">
        <f t="shared" si="10"/>
        <v>5.2853393130287654E-2</v>
      </c>
      <c r="O15" s="36">
        <f t="shared" si="11"/>
        <v>64183513406.814522</v>
      </c>
      <c r="P15" s="35">
        <f t="shared" si="5"/>
        <v>64183513406.814522</v>
      </c>
    </row>
    <row r="16" spans="1:18" ht="17" x14ac:dyDescent="0.4">
      <c r="A16" s="1">
        <v>15</v>
      </c>
      <c r="C16" s="28">
        <v>3</v>
      </c>
      <c r="D16" s="22">
        <v>5122721</v>
      </c>
      <c r="E16" s="25">
        <f t="shared" si="6"/>
        <v>4952019.25</v>
      </c>
      <c r="F16" s="25">
        <f t="shared" si="7"/>
        <v>4952702.375</v>
      </c>
      <c r="G16" s="25">
        <f t="shared" si="8"/>
        <v>1.0343284558866714</v>
      </c>
      <c r="H16" s="25">
        <f t="shared" si="1"/>
        <v>1.0731784037875303</v>
      </c>
      <c r="I16" s="4">
        <f t="shared" si="2"/>
        <v>4773410.4431477226</v>
      </c>
      <c r="J16" s="25">
        <f t="shared" si="3"/>
        <v>4784046.0506986212</v>
      </c>
      <c r="K16" s="15">
        <f t="shared" si="4"/>
        <v>5134134.9043347845</v>
      </c>
      <c r="L16" s="36">
        <f t="shared" si="12"/>
        <v>-11413.904334784485</v>
      </c>
      <c r="M16" s="36">
        <f t="shared" si="9"/>
        <v>11413.904334784485</v>
      </c>
      <c r="N16" s="47">
        <f t="shared" si="10"/>
        <v>2.2280940802328459E-3</v>
      </c>
      <c r="O16" s="36">
        <f t="shared" si="11"/>
        <v>130277212.16361207</v>
      </c>
      <c r="P16" s="35">
        <f t="shared" si="5"/>
        <v>130277212.16361207</v>
      </c>
    </row>
    <row r="17" spans="1:16" ht="17" x14ac:dyDescent="0.4">
      <c r="A17" s="1">
        <v>16</v>
      </c>
      <c r="C17" s="28">
        <v>4</v>
      </c>
      <c r="D17" s="22">
        <v>5229299</v>
      </c>
      <c r="E17" s="25">
        <f t="shared" si="6"/>
        <v>4953385.5</v>
      </c>
      <c r="F17" s="25">
        <f t="shared" si="7"/>
        <v>4968317.75</v>
      </c>
      <c r="G17" s="25">
        <f t="shared" si="8"/>
        <v>1.0525290980030413</v>
      </c>
      <c r="H17" s="25">
        <f t="shared" si="1"/>
        <v>1.0334092682066258</v>
      </c>
      <c r="I17" s="4">
        <f t="shared" si="2"/>
        <v>5060240.0819134358</v>
      </c>
      <c r="J17" s="25">
        <f t="shared" si="3"/>
        <v>4781690.8632039716</v>
      </c>
      <c r="K17" s="15">
        <f t="shared" si="4"/>
        <v>4941443.6557339253</v>
      </c>
      <c r="L17" s="36">
        <f t="shared" si="12"/>
        <v>287855.34426607471</v>
      </c>
      <c r="M17" s="36">
        <f t="shared" si="9"/>
        <v>287855.34426607471</v>
      </c>
      <c r="N17" s="47">
        <f t="shared" si="10"/>
        <v>5.5046640910392526E-2</v>
      </c>
      <c r="O17" s="36">
        <f t="shared" si="11"/>
        <v>82860699222.54039</v>
      </c>
      <c r="P17" s="35">
        <f t="shared" si="5"/>
        <v>82860699222.54039</v>
      </c>
    </row>
    <row r="18" spans="1:16" ht="17" x14ac:dyDescent="0.4">
      <c r="A18" s="1">
        <v>17</v>
      </c>
      <c r="B18" s="1">
        <v>2013</v>
      </c>
      <c r="C18" s="28">
        <v>1</v>
      </c>
      <c r="D18" s="22">
        <v>4668175</v>
      </c>
      <c r="E18" s="25">
        <f t="shared" si="6"/>
        <v>4983250</v>
      </c>
      <c r="F18" s="25">
        <f t="shared" si="7"/>
        <v>5002647.25</v>
      </c>
      <c r="G18" s="25">
        <f t="shared" si="8"/>
        <v>0.93314094852480356</v>
      </c>
      <c r="H18" s="25">
        <f t="shared" si="1"/>
        <v>0.94489127415603358</v>
      </c>
      <c r="I18" s="4">
        <f t="shared" si="2"/>
        <v>4940436.140834894</v>
      </c>
      <c r="J18" s="25">
        <f t="shared" si="3"/>
        <v>4779335.675709323</v>
      </c>
      <c r="K18" s="15">
        <f t="shared" si="4"/>
        <v>4515952.5762403701</v>
      </c>
      <c r="L18" s="36">
        <f t="shared" si="12"/>
        <v>152222.42375962995</v>
      </c>
      <c r="M18" s="36">
        <f t="shared" si="9"/>
        <v>152222.42375962995</v>
      </c>
      <c r="N18" s="47">
        <f t="shared" si="10"/>
        <v>3.260855125603259E-2</v>
      </c>
      <c r="O18" s="36">
        <f t="shared" si="11"/>
        <v>23171666295.256351</v>
      </c>
      <c r="P18" s="35">
        <f t="shared" si="5"/>
        <v>23171666295.256351</v>
      </c>
    </row>
    <row r="19" spans="1:16" ht="17" x14ac:dyDescent="0.4">
      <c r="A19" s="1">
        <v>18</v>
      </c>
      <c r="C19" s="28">
        <v>2</v>
      </c>
      <c r="D19" s="22">
        <v>4912805</v>
      </c>
      <c r="E19" s="25">
        <f t="shared" si="6"/>
        <v>5022044.5</v>
      </c>
      <c r="F19" s="25">
        <f t="shared" si="7"/>
        <v>5009935.75</v>
      </c>
      <c r="G19" s="25">
        <f t="shared" si="8"/>
        <v>0.98061237611679952</v>
      </c>
      <c r="H19" s="25">
        <f t="shared" si="1"/>
        <v>0.94852105384980989</v>
      </c>
      <c r="I19" s="4">
        <f t="shared" si="2"/>
        <v>5179436.9561541649</v>
      </c>
      <c r="J19" s="25">
        <f t="shared" si="3"/>
        <v>4776980.4882146744</v>
      </c>
      <c r="K19" s="15">
        <f t="shared" si="4"/>
        <v>4531066.5669013625</v>
      </c>
      <c r="L19" s="36">
        <f t="shared" si="12"/>
        <v>381738.4330986375</v>
      </c>
      <c r="M19" s="36">
        <f t="shared" si="9"/>
        <v>381738.4330986375</v>
      </c>
      <c r="N19" s="47">
        <f t="shared" si="10"/>
        <v>7.770274478605145E-2</v>
      </c>
      <c r="O19" s="36">
        <f t="shared" si="11"/>
        <v>145724231304.60294</v>
      </c>
      <c r="P19" s="35">
        <f t="shared" si="5"/>
        <v>145724231304.60294</v>
      </c>
    </row>
    <row r="20" spans="1:16" ht="17" x14ac:dyDescent="0.4">
      <c r="A20" s="1">
        <v>19</v>
      </c>
      <c r="C20" s="28">
        <v>3</v>
      </c>
      <c r="D20" s="22">
        <v>5277899</v>
      </c>
      <c r="E20" s="25">
        <f t="shared" si="6"/>
        <v>4997827</v>
      </c>
      <c r="F20" s="25">
        <f t="shared" si="7"/>
        <v>4971160.875</v>
      </c>
      <c r="G20" s="25">
        <f t="shared" si="8"/>
        <v>1.0617035201058544</v>
      </c>
      <c r="H20" s="25">
        <f t="shared" si="1"/>
        <v>1.0731784037875303</v>
      </c>
      <c r="I20" s="4">
        <f t="shared" si="2"/>
        <v>4918007.0912468042</v>
      </c>
      <c r="J20" s="25">
        <f t="shared" si="3"/>
        <v>4774625.3007200258</v>
      </c>
      <c r="K20" s="15">
        <f t="shared" si="4"/>
        <v>5124024.7589102741</v>
      </c>
      <c r="L20" s="36">
        <f t="shared" si="12"/>
        <v>153874.24108972587</v>
      </c>
      <c r="M20" s="36">
        <f t="shared" si="9"/>
        <v>153874.24108972587</v>
      </c>
      <c r="N20" s="47">
        <f t="shared" si="10"/>
        <v>2.9154449732692093E-2</v>
      </c>
      <c r="O20" s="36">
        <f t="shared" si="11"/>
        <v>23677282070.939079</v>
      </c>
      <c r="P20" s="35">
        <f t="shared" si="5"/>
        <v>23677282070.939079</v>
      </c>
    </row>
    <row r="21" spans="1:16" ht="17" x14ac:dyDescent="0.4">
      <c r="A21" s="1">
        <v>20</v>
      </c>
      <c r="C21" s="28">
        <v>4</v>
      </c>
      <c r="D21" s="22">
        <v>5132429</v>
      </c>
      <c r="E21" s="25">
        <f t="shared" si="6"/>
        <v>4944494.75</v>
      </c>
      <c r="F21" s="25">
        <f t="shared" si="7"/>
        <v>4914559.4464285709</v>
      </c>
      <c r="G21" s="25">
        <f t="shared" si="8"/>
        <v>1.0443314514650455</v>
      </c>
      <c r="H21" s="25">
        <f t="shared" si="1"/>
        <v>1.0334092682066258</v>
      </c>
      <c r="I21" s="4">
        <f t="shared" si="2"/>
        <v>4966501.80901396</v>
      </c>
      <c r="J21" s="25">
        <f t="shared" si="3"/>
        <v>4772270.1132253772</v>
      </c>
      <c r="K21" s="15">
        <f t="shared" si="4"/>
        <v>4931708.1653925879</v>
      </c>
      <c r="L21" s="36">
        <f t="shared" si="12"/>
        <v>200720.83460741211</v>
      </c>
      <c r="M21" s="36">
        <f t="shared" si="9"/>
        <v>200720.83460741211</v>
      </c>
      <c r="N21" s="47">
        <f t="shared" si="10"/>
        <v>3.9108350959635704E-2</v>
      </c>
      <c r="O21" s="36">
        <f t="shared" si="11"/>
        <v>40288853445.496086</v>
      </c>
      <c r="P21" s="35">
        <f t="shared" si="5"/>
        <v>40288853445.496086</v>
      </c>
    </row>
    <row r="22" spans="1:16" ht="17" x14ac:dyDescent="0.4">
      <c r="A22" s="1">
        <v>21</v>
      </c>
      <c r="B22" s="1">
        <v>2014</v>
      </c>
      <c r="C22" s="28">
        <v>1</v>
      </c>
      <c r="D22" s="22">
        <v>4454846</v>
      </c>
      <c r="E22" s="25">
        <f>AVERAGE(D20:D26)</f>
        <v>4884624.1428571427</v>
      </c>
      <c r="F22" s="25">
        <f t="shared" si="7"/>
        <v>4858770.4464285709</v>
      </c>
      <c r="G22" s="25">
        <f t="shared" si="8"/>
        <v>0.91686694177423533</v>
      </c>
      <c r="H22" s="25">
        <f t="shared" si="1"/>
        <v>0.94489127415603358</v>
      </c>
      <c r="I22" s="4">
        <f t="shared" si="2"/>
        <v>4714665.1914835591</v>
      </c>
      <c r="J22" s="25">
        <f t="shared" si="3"/>
        <v>4769914.9257307285</v>
      </c>
      <c r="K22" s="15">
        <f t="shared" si="4"/>
        <v>4507050.9917895906</v>
      </c>
      <c r="L22" s="36">
        <f t="shared" si="12"/>
        <v>-52204.991789590567</v>
      </c>
      <c r="M22" s="36">
        <f t="shared" si="9"/>
        <v>52204.991789590567</v>
      </c>
      <c r="N22" s="47">
        <f t="shared" si="10"/>
        <v>1.1718697299433149E-2</v>
      </c>
      <c r="O22" s="36">
        <f t="shared" si="11"/>
        <v>2725361167.7512183</v>
      </c>
      <c r="P22" s="35">
        <f t="shared" si="5"/>
        <v>2725361167.7512183</v>
      </c>
    </row>
    <row r="23" spans="1:16" ht="17" x14ac:dyDescent="0.4">
      <c r="A23" s="1">
        <v>22</v>
      </c>
      <c r="C23" s="28">
        <v>2</v>
      </c>
      <c r="D23" s="22">
        <v>4559017</v>
      </c>
      <c r="E23" s="25">
        <f t="shared" si="6"/>
        <v>4832916.75</v>
      </c>
      <c r="F23" s="25">
        <f t="shared" si="7"/>
        <v>4806465.25</v>
      </c>
      <c r="G23" s="25">
        <f t="shared" si="8"/>
        <v>0.94851762425620367</v>
      </c>
      <c r="H23" s="25">
        <f t="shared" si="1"/>
        <v>0.94852105384980989</v>
      </c>
      <c r="I23" s="4">
        <f t="shared" si="2"/>
        <v>4806447.8711316837</v>
      </c>
      <c r="J23" s="25">
        <f t="shared" si="3"/>
        <v>4767559.738236079</v>
      </c>
      <c r="K23" s="15">
        <f t="shared" si="4"/>
        <v>4522130.787203609</v>
      </c>
      <c r="L23" s="36">
        <f t="shared" si="12"/>
        <v>36886.212796390988</v>
      </c>
      <c r="M23" s="36">
        <f t="shared" si="9"/>
        <v>36886.212796390988</v>
      </c>
      <c r="N23" s="47">
        <f t="shared" si="10"/>
        <v>8.0908258943520033E-3</v>
      </c>
      <c r="O23" s="36">
        <f t="shared" si="11"/>
        <v>1360592694.4606383</v>
      </c>
      <c r="P23" s="35">
        <f t="shared" si="5"/>
        <v>1360592694.4606383</v>
      </c>
    </row>
    <row r="24" spans="1:16" ht="17" x14ac:dyDescent="0.4">
      <c r="A24" s="1">
        <v>23</v>
      </c>
      <c r="C24" s="28">
        <v>3</v>
      </c>
      <c r="D24" s="22">
        <v>5185375</v>
      </c>
      <c r="E24" s="25">
        <f t="shared" si="6"/>
        <v>4780013.75</v>
      </c>
      <c r="F24" s="25">
        <f t="shared" si="7"/>
        <v>4805906.25</v>
      </c>
      <c r="G24" s="25">
        <f t="shared" si="8"/>
        <v>1.0789588332065363</v>
      </c>
      <c r="H24" s="25">
        <f t="shared" si="1"/>
        <v>1.0731784037875303</v>
      </c>
      <c r="I24" s="4">
        <f t="shared" si="2"/>
        <v>4831792.1621413929</v>
      </c>
      <c r="J24" s="25">
        <f t="shared" si="3"/>
        <v>4765204.5507414304</v>
      </c>
      <c r="K24" s="15">
        <f t="shared" si="4"/>
        <v>5113914.6134857638</v>
      </c>
      <c r="L24" s="36">
        <f t="shared" si="12"/>
        <v>71460.386514236219</v>
      </c>
      <c r="M24" s="36">
        <f t="shared" si="9"/>
        <v>71460.386514236219</v>
      </c>
      <c r="N24" s="47">
        <f t="shared" si="10"/>
        <v>1.3781141482387719E-2</v>
      </c>
      <c r="O24" s="36">
        <f t="shared" si="11"/>
        <v>5106586840.7640333</v>
      </c>
      <c r="P24" s="35">
        <f t="shared" si="5"/>
        <v>5106586840.7640333</v>
      </c>
    </row>
    <row r="25" spans="1:16" ht="17" x14ac:dyDescent="0.4">
      <c r="A25" s="1">
        <v>24</v>
      </c>
      <c r="C25" s="28">
        <v>4</v>
      </c>
      <c r="D25" s="22">
        <v>4920817</v>
      </c>
      <c r="E25" s="25">
        <f t="shared" si="6"/>
        <v>4831798.75</v>
      </c>
      <c r="F25" s="25">
        <f t="shared" si="7"/>
        <v>4851002</v>
      </c>
      <c r="G25" s="25">
        <f t="shared" si="8"/>
        <v>1.0143918720297374</v>
      </c>
      <c r="H25" s="25">
        <f t="shared" si="1"/>
        <v>1.0334092682066258</v>
      </c>
      <c r="I25" s="4">
        <f t="shared" si="2"/>
        <v>4761731.0502155311</v>
      </c>
      <c r="J25" s="25">
        <f t="shared" si="3"/>
        <v>4762849.3632467818</v>
      </c>
      <c r="K25" s="15">
        <f t="shared" si="4"/>
        <v>4921972.6750512505</v>
      </c>
      <c r="L25" s="36">
        <f t="shared" si="12"/>
        <v>-1155.675051250495</v>
      </c>
      <c r="M25" s="36">
        <f t="shared" si="9"/>
        <v>1155.675051250495</v>
      </c>
      <c r="N25" s="47">
        <f t="shared" si="10"/>
        <v>2.3485430391955136E-4</v>
      </c>
      <c r="O25" s="36">
        <f t="shared" si="11"/>
        <v>1335584.8240828342</v>
      </c>
      <c r="P25" s="35">
        <f t="shared" si="5"/>
        <v>1335584.8240828342</v>
      </c>
    </row>
    <row r="26" spans="1:16" ht="17" x14ac:dyDescent="0.4">
      <c r="A26" s="1">
        <v>25</v>
      </c>
      <c r="B26" s="1">
        <v>2015</v>
      </c>
      <c r="C26" s="28">
        <v>1</v>
      </c>
      <c r="D26" s="22">
        <v>4661986</v>
      </c>
      <c r="E26" s="25">
        <f t="shared" si="6"/>
        <v>4870205.25</v>
      </c>
      <c r="F26" s="25">
        <f t="shared" si="7"/>
        <v>4879240.25</v>
      </c>
      <c r="G26" s="25">
        <f t="shared" si="8"/>
        <v>0.95547375434116</v>
      </c>
      <c r="H26" s="25">
        <f t="shared" si="1"/>
        <v>0.94489127415603358</v>
      </c>
      <c r="I26" s="4">
        <f t="shared" si="2"/>
        <v>4933886.1808878854</v>
      </c>
      <c r="J26" s="25">
        <f t="shared" si="3"/>
        <v>4760494.1757521331</v>
      </c>
      <c r="K26" s="15">
        <f t="shared" si="4"/>
        <v>4498149.4073388102</v>
      </c>
      <c r="L26" s="36">
        <f t="shared" ref="L26:L44" si="13">D26-K26</f>
        <v>163836.59266118985</v>
      </c>
      <c r="M26" s="36">
        <f t="shared" si="9"/>
        <v>163836.59266118985</v>
      </c>
      <c r="N26" s="47">
        <f t="shared" ref="N26:N44" si="14">M26/D26</f>
        <v>3.5143089803613706E-2</v>
      </c>
      <c r="O26" s="36">
        <f t="shared" ref="O26:O44" si="15">L26^2</f>
        <v>26842429094.828648</v>
      </c>
      <c r="P26" s="35">
        <f t="shared" si="5"/>
        <v>26842429094.828648</v>
      </c>
    </row>
    <row r="27" spans="1:16" ht="17" x14ac:dyDescent="0.4">
      <c r="A27" s="1">
        <v>26</v>
      </c>
      <c r="C27" s="28">
        <v>2</v>
      </c>
      <c r="D27" s="22">
        <v>4712643</v>
      </c>
      <c r="E27" s="25">
        <f t="shared" si="6"/>
        <v>4888275.25</v>
      </c>
      <c r="F27" s="25">
        <f t="shared" si="7"/>
        <v>4911619.5</v>
      </c>
      <c r="G27" s="25">
        <f t="shared" si="8"/>
        <v>0.95948861673832841</v>
      </c>
      <c r="H27" s="25">
        <f t="shared" si="1"/>
        <v>0.94852105384980989</v>
      </c>
      <c r="I27" s="4">
        <f t="shared" si="2"/>
        <v>4968411.5928397793</v>
      </c>
      <c r="J27" s="25">
        <f t="shared" si="3"/>
        <v>4758138.9882574845</v>
      </c>
      <c r="K27" s="15">
        <f t="shared" si="4"/>
        <v>4513195.0075058574</v>
      </c>
      <c r="L27" s="36">
        <f t="shared" si="13"/>
        <v>199447.99249414261</v>
      </c>
      <c r="M27" s="36">
        <f t="shared" si="9"/>
        <v>199447.99249414261</v>
      </c>
      <c r="N27" s="47">
        <f t="shared" si="14"/>
        <v>4.2321897180444733E-2</v>
      </c>
      <c r="O27" s="36">
        <f t="shared" si="15"/>
        <v>39779501709.943565</v>
      </c>
      <c r="P27" s="35">
        <f t="shared" si="5"/>
        <v>39779501709.943565</v>
      </c>
    </row>
    <row r="28" spans="1:16" ht="17" x14ac:dyDescent="0.4">
      <c r="A28" s="1">
        <v>27</v>
      </c>
      <c r="C28" s="28">
        <v>3</v>
      </c>
      <c r="D28" s="22">
        <v>5257655</v>
      </c>
      <c r="E28" s="25">
        <f t="shared" si="6"/>
        <v>4934963.75</v>
      </c>
      <c r="F28" s="25">
        <f t="shared" si="7"/>
        <v>4937970.75</v>
      </c>
      <c r="G28" s="25">
        <f t="shared" si="8"/>
        <v>1.0647400047884041</v>
      </c>
      <c r="H28" s="25">
        <f t="shared" si="1"/>
        <v>1.0731784037875303</v>
      </c>
      <c r="I28" s="4">
        <f t="shared" si="2"/>
        <v>4899143.4988295939</v>
      </c>
      <c r="J28" s="25">
        <f t="shared" si="3"/>
        <v>4755783.8007628359</v>
      </c>
      <c r="K28" s="15">
        <f t="shared" si="4"/>
        <v>5103804.4680612544</v>
      </c>
      <c r="L28" s="36">
        <f t="shared" si="13"/>
        <v>153850.53193874564</v>
      </c>
      <c r="M28" s="36">
        <f t="shared" si="9"/>
        <v>153850.53193874564</v>
      </c>
      <c r="N28" s="47">
        <f t="shared" si="14"/>
        <v>2.9262196157554203E-2</v>
      </c>
      <c r="O28" s="36">
        <f t="shared" si="15"/>
        <v>23669986177.834991</v>
      </c>
      <c r="P28" s="35">
        <f t="shared" si="5"/>
        <v>23669986177.834991</v>
      </c>
    </row>
    <row r="29" spans="1:16" ht="17" x14ac:dyDescent="0.4">
      <c r="A29" s="1">
        <v>28</v>
      </c>
      <c r="C29" s="28">
        <v>4</v>
      </c>
      <c r="D29" s="22">
        <v>5107571</v>
      </c>
      <c r="E29" s="25">
        <f t="shared" si="6"/>
        <v>4940977.75</v>
      </c>
      <c r="F29" s="25">
        <f t="shared" si="7"/>
        <v>4690149.25</v>
      </c>
      <c r="G29" s="25">
        <f t="shared" si="8"/>
        <v>1.0889996730914266</v>
      </c>
      <c r="H29" s="25">
        <f t="shared" si="1"/>
        <v>1.0334092682066258</v>
      </c>
      <c r="I29" s="4">
        <f t="shared" si="2"/>
        <v>4942447.4476251388</v>
      </c>
      <c r="J29" s="25">
        <f t="shared" si="3"/>
        <v>4753428.6132681873</v>
      </c>
      <c r="K29" s="15">
        <f t="shared" si="4"/>
        <v>4912237.184709914</v>
      </c>
      <c r="L29" s="36">
        <f t="shared" si="13"/>
        <v>195333.81529008597</v>
      </c>
      <c r="M29" s="36">
        <f t="shared" si="9"/>
        <v>195333.81529008597</v>
      </c>
      <c r="N29" s="47">
        <f t="shared" si="14"/>
        <v>3.8243974540948321E-2</v>
      </c>
      <c r="O29" s="36">
        <f t="shared" si="15"/>
        <v>38155299395.781425</v>
      </c>
      <c r="P29" s="35">
        <f t="shared" si="5"/>
        <v>38155299395.781425</v>
      </c>
    </row>
    <row r="30" spans="1:16" ht="17" x14ac:dyDescent="0.4">
      <c r="A30" s="1">
        <v>29</v>
      </c>
      <c r="B30" s="1">
        <v>2016</v>
      </c>
      <c r="C30" s="28">
        <v>1</v>
      </c>
      <c r="D30" s="22">
        <v>4686042</v>
      </c>
      <c r="E30" s="25">
        <f t="shared" si="6"/>
        <v>4439320.75</v>
      </c>
      <c r="F30" s="25">
        <f t="shared" si="7"/>
        <v>4429491.375</v>
      </c>
      <c r="G30" s="25">
        <f t="shared" si="8"/>
        <v>1.0579187548367222</v>
      </c>
      <c r="H30" s="25">
        <f t="shared" si="1"/>
        <v>0.94489127415603358</v>
      </c>
      <c r="I30" s="4">
        <f t="shared" si="2"/>
        <v>4959345.1947003333</v>
      </c>
      <c r="J30" s="25">
        <f t="shared" si="3"/>
        <v>4751073.4257735377</v>
      </c>
      <c r="K30" s="15">
        <f t="shared" si="4"/>
        <v>4489247.8228880297</v>
      </c>
      <c r="L30" s="36">
        <f t="shared" si="13"/>
        <v>196794.17711197026</v>
      </c>
      <c r="M30" s="36">
        <f t="shared" si="9"/>
        <v>196794.17711197026</v>
      </c>
      <c r="N30" s="47">
        <f t="shared" si="14"/>
        <v>4.1995820163790734E-2</v>
      </c>
      <c r="O30" s="36">
        <f t="shared" si="15"/>
        <v>38727948145.177521</v>
      </c>
      <c r="P30" s="35">
        <f t="shared" si="5"/>
        <v>38727948145.177521</v>
      </c>
    </row>
    <row r="31" spans="1:16" ht="17" x14ac:dyDescent="0.4">
      <c r="A31" s="1">
        <v>30</v>
      </c>
      <c r="C31" s="28">
        <v>2</v>
      </c>
      <c r="D31" s="22">
        <v>2706015</v>
      </c>
      <c r="E31" s="25">
        <f t="shared" si="6"/>
        <v>4419662</v>
      </c>
      <c r="F31" s="25">
        <f t="shared" si="7"/>
        <v>4387504.75</v>
      </c>
      <c r="G31" s="25">
        <f t="shared" si="8"/>
        <v>0.61675488784371113</v>
      </c>
      <c r="H31" s="25">
        <f t="shared" si="1"/>
        <v>0.94852105384980989</v>
      </c>
      <c r="I31" s="4">
        <f t="shared" si="2"/>
        <v>2852878.1612352845</v>
      </c>
      <c r="J31" s="25">
        <f t="shared" si="3"/>
        <v>4748718.2382788891</v>
      </c>
      <c r="K31" s="15">
        <f t="shared" si="4"/>
        <v>4504259.2278081048</v>
      </c>
      <c r="L31" s="36">
        <f t="shared" si="13"/>
        <v>-1798244.2278081048</v>
      </c>
      <c r="M31" s="36">
        <f t="shared" si="9"/>
        <v>1798244.2278081048</v>
      </c>
      <c r="N31" s="47">
        <f t="shared" si="14"/>
        <v>0.66453594226495594</v>
      </c>
      <c r="O31" s="36">
        <f t="shared" si="15"/>
        <v>3233682302845.167</v>
      </c>
      <c r="P31" s="35">
        <f t="shared" si="5"/>
        <v>3233682302845.167</v>
      </c>
    </row>
    <row r="32" spans="1:16" ht="17" x14ac:dyDescent="0.4">
      <c r="A32" s="1">
        <v>31</v>
      </c>
      <c r="C32" s="28">
        <v>3</v>
      </c>
      <c r="D32" s="22">
        <v>5179020</v>
      </c>
      <c r="E32" s="25">
        <f t="shared" si="6"/>
        <v>4355347.5</v>
      </c>
      <c r="F32" s="25">
        <f t="shared" si="7"/>
        <v>4214972.25</v>
      </c>
      <c r="G32" s="25">
        <f t="shared" si="8"/>
        <v>1.2287198332088662</v>
      </c>
      <c r="H32" s="25">
        <f t="shared" si="1"/>
        <v>1.0731784037875303</v>
      </c>
      <c r="I32" s="4">
        <f t="shared" si="2"/>
        <v>4825870.4999298062</v>
      </c>
      <c r="J32" s="25">
        <f t="shared" si="3"/>
        <v>4746363.0507842405</v>
      </c>
      <c r="K32" s="15">
        <f t="shared" si="4"/>
        <v>5093694.322636744</v>
      </c>
      <c r="L32" s="36">
        <f t="shared" si="13"/>
        <v>85325.677363255993</v>
      </c>
      <c r="M32" s="36">
        <f t="shared" si="9"/>
        <v>85325.677363255993</v>
      </c>
      <c r="N32" s="47">
        <f t="shared" si="14"/>
        <v>1.6475255427331036E-2</v>
      </c>
      <c r="O32" s="36">
        <f t="shared" si="15"/>
        <v>7280471217.498456</v>
      </c>
      <c r="P32" s="35">
        <f t="shared" si="5"/>
        <v>7280471217.498456</v>
      </c>
    </row>
    <row r="33" spans="1:16" ht="17" x14ac:dyDescent="0.4">
      <c r="A33" s="1">
        <v>32</v>
      </c>
      <c r="C33" s="28">
        <v>4</v>
      </c>
      <c r="D33" s="22">
        <v>4850313</v>
      </c>
      <c r="E33" s="25">
        <f t="shared" si="6"/>
        <v>4074597</v>
      </c>
      <c r="F33" s="25">
        <f t="shared" si="7"/>
        <v>4322240.5</v>
      </c>
      <c r="G33" s="25">
        <f t="shared" si="8"/>
        <v>1.1221756401569973</v>
      </c>
      <c r="H33" s="25">
        <f t="shared" si="1"/>
        <v>1.0334092682066258</v>
      </c>
      <c r="I33" s="4">
        <f t="shared" si="2"/>
        <v>4693506.3863102496</v>
      </c>
      <c r="J33" s="25">
        <f t="shared" si="3"/>
        <v>4744007.8632895919</v>
      </c>
      <c r="K33" s="15">
        <f t="shared" si="4"/>
        <v>4902501.6943685757</v>
      </c>
      <c r="L33" s="36">
        <f t="shared" si="13"/>
        <v>-52188.6943685757</v>
      </c>
      <c r="M33" s="36">
        <f t="shared" si="9"/>
        <v>52188.6943685757</v>
      </c>
      <c r="N33" s="47">
        <f t="shared" si="14"/>
        <v>1.0759861140626532E-2</v>
      </c>
      <c r="O33" s="36">
        <f t="shared" si="15"/>
        <v>2723659819.896605</v>
      </c>
      <c r="P33" s="35">
        <f t="shared" si="5"/>
        <v>2723659819.896605</v>
      </c>
    </row>
    <row r="34" spans="1:16" ht="17" x14ac:dyDescent="0.4">
      <c r="A34" s="1">
        <v>33</v>
      </c>
      <c r="B34" s="1">
        <v>2017</v>
      </c>
      <c r="C34" s="28">
        <v>1</v>
      </c>
      <c r="D34" s="22">
        <v>3563040</v>
      </c>
      <c r="E34" s="25">
        <f t="shared" si="6"/>
        <v>4569884</v>
      </c>
      <c r="F34" s="25">
        <f t="shared" si="7"/>
        <v>4536712.625</v>
      </c>
      <c r="G34" s="25">
        <f t="shared" si="8"/>
        <v>0.78537925906206152</v>
      </c>
      <c r="H34" s="25">
        <f t="shared" si="1"/>
        <v>0.94489127415603358</v>
      </c>
      <c r="I34" s="4">
        <f t="shared" si="2"/>
        <v>3770846.5486491742</v>
      </c>
      <c r="J34" s="25">
        <f t="shared" si="3"/>
        <v>4741652.6757949432</v>
      </c>
      <c r="K34" s="15">
        <f t="shared" si="4"/>
        <v>4480346.2384372503</v>
      </c>
      <c r="L34" s="36">
        <f t="shared" si="13"/>
        <v>-917306.23843725026</v>
      </c>
      <c r="M34" s="36">
        <f t="shared" si="9"/>
        <v>917306.23843725026</v>
      </c>
      <c r="N34" s="47">
        <f t="shared" si="14"/>
        <v>0.25745044637086595</v>
      </c>
      <c r="O34" s="36">
        <f t="shared" si="15"/>
        <v>841450735075.89746</v>
      </c>
      <c r="P34" s="35">
        <f t="shared" si="5"/>
        <v>841450735075.89746</v>
      </c>
    </row>
    <row r="35" spans="1:16" ht="17" x14ac:dyDescent="0.4">
      <c r="A35" s="1">
        <v>34</v>
      </c>
      <c r="C35" s="28">
        <v>2</v>
      </c>
      <c r="D35" s="22">
        <v>4687163</v>
      </c>
      <c r="E35" s="25">
        <f t="shared" si="6"/>
        <v>4503541.25</v>
      </c>
      <c r="F35" s="25">
        <f t="shared" si="7"/>
        <v>4491629.75</v>
      </c>
      <c r="G35" s="25">
        <f t="shared" si="8"/>
        <v>1.0435328067724192</v>
      </c>
      <c r="H35" s="25">
        <f t="shared" si="1"/>
        <v>0.94852105384980989</v>
      </c>
      <c r="I35" s="4">
        <f t="shared" si="2"/>
        <v>4941548.7204801375</v>
      </c>
      <c r="J35" s="25">
        <f t="shared" si="3"/>
        <v>4739297.4883002946</v>
      </c>
      <c r="K35" s="15">
        <f t="shared" si="4"/>
        <v>4495323.4481103523</v>
      </c>
      <c r="L35" s="36">
        <f t="shared" si="13"/>
        <v>191839.55188964773</v>
      </c>
      <c r="M35" s="36">
        <f t="shared" si="9"/>
        <v>191839.55188964773</v>
      </c>
      <c r="N35" s="47">
        <f t="shared" si="14"/>
        <v>4.0928713571439214E-2</v>
      </c>
      <c r="O35" s="36">
        <f t="shared" si="15"/>
        <v>36802413669.22084</v>
      </c>
      <c r="P35" s="35">
        <f t="shared" si="5"/>
        <v>36802413669.22084</v>
      </c>
    </row>
    <row r="36" spans="1:16" ht="17" x14ac:dyDescent="0.4">
      <c r="A36" s="1">
        <v>35</v>
      </c>
      <c r="C36" s="28">
        <v>3</v>
      </c>
      <c r="D36" s="22">
        <v>4913649</v>
      </c>
      <c r="E36" s="25">
        <f t="shared" si="6"/>
        <v>4479718.25</v>
      </c>
      <c r="F36" s="25">
        <f t="shared" si="7"/>
        <v>4604490.375</v>
      </c>
      <c r="G36" s="25">
        <f t="shared" si="8"/>
        <v>1.0671428540015138</v>
      </c>
      <c r="H36" s="25">
        <f t="shared" si="1"/>
        <v>1.0731784037875303</v>
      </c>
      <c r="I36" s="4">
        <f t="shared" si="2"/>
        <v>4578594.7449729079</v>
      </c>
      <c r="J36" s="25">
        <f t="shared" si="3"/>
        <v>4736942.3008056451</v>
      </c>
      <c r="K36" s="15">
        <f t="shared" si="4"/>
        <v>5083584.1772122337</v>
      </c>
      <c r="L36" s="36">
        <f t="shared" si="13"/>
        <v>-169935.17721223366</v>
      </c>
      <c r="M36" s="36">
        <f t="shared" si="9"/>
        <v>169935.17721223366</v>
      </c>
      <c r="N36" s="47">
        <f>M36/D36</f>
        <v>3.4584313452636455E-2</v>
      </c>
      <c r="O36" s="36">
        <f t="shared" si="15"/>
        <v>28877964454.153255</v>
      </c>
      <c r="P36" s="35">
        <f t="shared" si="5"/>
        <v>28877964454.153255</v>
      </c>
    </row>
    <row r="37" spans="1:16" ht="17" x14ac:dyDescent="0.4">
      <c r="A37" s="1">
        <v>36</v>
      </c>
      <c r="C37" s="28">
        <v>4</v>
      </c>
      <c r="D37" s="22">
        <v>4755021</v>
      </c>
      <c r="E37" s="25">
        <f t="shared" si="6"/>
        <v>4729262.5</v>
      </c>
      <c r="F37" s="25">
        <f t="shared" si="7"/>
        <v>4769989.875</v>
      </c>
      <c r="G37" s="25">
        <f t="shared" si="8"/>
        <v>0.99686186440804547</v>
      </c>
      <c r="H37" s="25">
        <f t="shared" si="1"/>
        <v>1.0334092682066258</v>
      </c>
      <c r="I37" s="4">
        <f t="shared" si="2"/>
        <v>4601295.0979739558</v>
      </c>
      <c r="J37" s="25">
        <f t="shared" si="3"/>
        <v>4734587.1133109964</v>
      </c>
      <c r="K37" s="15">
        <f t="shared" si="4"/>
        <v>4892766.2040272374</v>
      </c>
      <c r="L37" s="36">
        <f t="shared" si="13"/>
        <v>-137745.20402723737</v>
      </c>
      <c r="M37" s="36">
        <f t="shared" si="9"/>
        <v>137745.20402723737</v>
      </c>
      <c r="N37" s="47">
        <f t="shared" si="14"/>
        <v>2.8968369230595904E-2</v>
      </c>
      <c r="O37" s="36">
        <f t="shared" si="15"/>
        <v>18973741232.505249</v>
      </c>
      <c r="P37" s="35">
        <f t="shared" si="5"/>
        <v>18973741232.505249</v>
      </c>
    </row>
    <row r="38" spans="1:16" ht="17" x14ac:dyDescent="0.4">
      <c r="A38" s="1">
        <v>37</v>
      </c>
      <c r="B38" s="1">
        <v>2018</v>
      </c>
      <c r="C38" s="28">
        <v>1</v>
      </c>
      <c r="D38" s="22">
        <v>4561217</v>
      </c>
      <c r="E38" s="25">
        <f t="shared" si="6"/>
        <v>4810717.25</v>
      </c>
      <c r="F38" s="25">
        <f t="shared" si="7"/>
        <v>4810859.25</v>
      </c>
      <c r="G38" s="25">
        <f t="shared" si="8"/>
        <v>0.94810859411445059</v>
      </c>
      <c r="H38" s="25">
        <f t="shared" si="1"/>
        <v>0.94489127415603358</v>
      </c>
      <c r="I38" s="4">
        <f t="shared" si="2"/>
        <v>4827240.0484108906</v>
      </c>
      <c r="J38" s="25">
        <f t="shared" si="3"/>
        <v>4732231.9258163478</v>
      </c>
      <c r="K38" s="15">
        <f t="shared" si="4"/>
        <v>4471444.6539864698</v>
      </c>
      <c r="L38" s="36">
        <f t="shared" si="13"/>
        <v>89772.346013530158</v>
      </c>
      <c r="M38" s="36">
        <f t="shared" si="9"/>
        <v>89772.346013530158</v>
      </c>
      <c r="N38" s="47">
        <f t="shared" si="14"/>
        <v>1.9681665225208572E-2</v>
      </c>
      <c r="O38" s="36">
        <f t="shared" si="15"/>
        <v>8059074108.7729836</v>
      </c>
      <c r="P38" s="35">
        <f t="shared" si="5"/>
        <v>8059074108.7729836</v>
      </c>
    </row>
    <row r="39" spans="1:16" ht="17" x14ac:dyDescent="0.4">
      <c r="A39" s="1">
        <v>38</v>
      </c>
      <c r="C39" s="28">
        <v>2</v>
      </c>
      <c r="D39" s="22">
        <v>5012982</v>
      </c>
      <c r="E39" s="25">
        <f t="shared" si="6"/>
        <v>4811001.25</v>
      </c>
      <c r="F39" s="25">
        <f t="shared" si="7"/>
        <v>4810747.75</v>
      </c>
      <c r="G39" s="25">
        <f t="shared" si="8"/>
        <v>1.0420380075010169</v>
      </c>
      <c r="H39" s="25">
        <f t="shared" si="1"/>
        <v>0.94852105384980989</v>
      </c>
      <c r="I39" s="4">
        <f t="shared" si="2"/>
        <v>5285050.8480054913</v>
      </c>
      <c r="J39" s="25">
        <f t="shared" si="3"/>
        <v>4729876.7383216992</v>
      </c>
      <c r="K39" s="15">
        <f t="shared" si="4"/>
        <v>4486387.6684125997</v>
      </c>
      <c r="L39" s="36">
        <f t="shared" si="13"/>
        <v>526594.33158740029</v>
      </c>
      <c r="M39" s="36">
        <f t="shared" si="9"/>
        <v>526594.33158740029</v>
      </c>
      <c r="N39" s="47">
        <f t="shared" si="14"/>
        <v>0.10504612455967333</v>
      </c>
      <c r="O39" s="36">
        <f t="shared" si="15"/>
        <v>277301590059.9809</v>
      </c>
      <c r="P39" s="35">
        <f t="shared" si="5"/>
        <v>277301590059.9809</v>
      </c>
    </row>
    <row r="40" spans="1:16" ht="17" x14ac:dyDescent="0.4">
      <c r="A40" s="1">
        <v>39</v>
      </c>
      <c r="C40" s="28">
        <v>3</v>
      </c>
      <c r="D40" s="22">
        <v>4914785</v>
      </c>
      <c r="E40" s="25">
        <f t="shared" si="6"/>
        <v>4810494.25</v>
      </c>
      <c r="F40" s="25">
        <f t="shared" si="7"/>
        <v>4839173.625</v>
      </c>
      <c r="G40" s="25">
        <f t="shared" si="8"/>
        <v>1.015624852683396</v>
      </c>
      <c r="H40" s="25">
        <f t="shared" si="1"/>
        <v>1.0731784037875303</v>
      </c>
      <c r="I40" s="4">
        <f t="shared" si="2"/>
        <v>4579653.2828599839</v>
      </c>
      <c r="J40" s="25">
        <f t="shared" si="3"/>
        <v>4727521.5508270506</v>
      </c>
      <c r="K40" s="15">
        <f t="shared" si="4"/>
        <v>5073474.0317877242</v>
      </c>
      <c r="L40" s="36">
        <f t="shared" si="13"/>
        <v>-158689.03178772423</v>
      </c>
      <c r="M40" s="36">
        <f t="shared" si="9"/>
        <v>158689.03178772423</v>
      </c>
      <c r="N40" s="47">
        <f t="shared" si="14"/>
        <v>3.228809231486713E-2</v>
      </c>
      <c r="O40" s="36">
        <f t="shared" si="15"/>
        <v>25182208809.725353</v>
      </c>
      <c r="P40" s="35">
        <f t="shared" si="5"/>
        <v>25182208809.725353</v>
      </c>
    </row>
    <row r="41" spans="1:16" ht="17" x14ac:dyDescent="0.4">
      <c r="A41" s="1">
        <v>40</v>
      </c>
      <c r="C41" s="28">
        <v>4</v>
      </c>
      <c r="D41" s="22">
        <v>4752993</v>
      </c>
      <c r="E41" s="25">
        <f t="shared" si="6"/>
        <v>4867853</v>
      </c>
      <c r="F41" s="25">
        <f t="shared" si="7"/>
        <v>4899580.625</v>
      </c>
      <c r="G41" s="25">
        <f t="shared" si="8"/>
        <v>0.97008159754489187</v>
      </c>
      <c r="H41" s="25">
        <f t="shared" si="1"/>
        <v>1.0334092682066258</v>
      </c>
      <c r="I41" s="4">
        <f t="shared" si="2"/>
        <v>4599332.6615391448</v>
      </c>
      <c r="J41" s="25">
        <f t="shared" si="3"/>
        <v>4725166.363332402</v>
      </c>
      <c r="K41" s="15">
        <f t="shared" si="4"/>
        <v>4883030.7136859009</v>
      </c>
      <c r="L41" s="36">
        <f t="shared" si="13"/>
        <v>-130037.7136859009</v>
      </c>
      <c r="M41" s="36">
        <f t="shared" si="9"/>
        <v>130037.7136859009</v>
      </c>
      <c r="N41" s="47">
        <f t="shared" si="14"/>
        <v>2.7359121649432452E-2</v>
      </c>
      <c r="O41" s="36">
        <f t="shared" si="15"/>
        <v>16909806980.65634</v>
      </c>
      <c r="P41" s="35">
        <f t="shared" si="5"/>
        <v>16909806980.65634</v>
      </c>
    </row>
    <row r="42" spans="1:16" ht="17" x14ac:dyDescent="0.4">
      <c r="A42" s="1">
        <v>41</v>
      </c>
      <c r="B42" s="1">
        <v>2018</v>
      </c>
      <c r="C42" s="28">
        <v>1</v>
      </c>
      <c r="D42" s="22">
        <v>4790652</v>
      </c>
      <c r="E42" s="25">
        <f t="shared" si="6"/>
        <v>4931308.25</v>
      </c>
      <c r="F42" s="25">
        <f t="shared" si="7"/>
        <v>4881993.25</v>
      </c>
      <c r="G42" s="25">
        <f t="shared" si="8"/>
        <v>0.98129017282029218</v>
      </c>
      <c r="H42" s="25">
        <f t="shared" si="1"/>
        <v>0.94489127415603358</v>
      </c>
      <c r="I42" s="4">
        <f t="shared" si="2"/>
        <v>5070056.3451376529</v>
      </c>
      <c r="J42" s="25">
        <f t="shared" si="3"/>
        <v>4722811.1758377524</v>
      </c>
      <c r="K42" s="15">
        <f t="shared" si="4"/>
        <v>4462543.0695356894</v>
      </c>
      <c r="L42" s="36">
        <f t="shared" si="13"/>
        <v>328108.93046431057</v>
      </c>
      <c r="M42" s="36">
        <f t="shared" si="9"/>
        <v>328108.93046431057</v>
      </c>
      <c r="N42" s="47">
        <f t="shared" si="14"/>
        <v>6.8489410306636883E-2</v>
      </c>
      <c r="O42" s="36">
        <f t="shared" si="15"/>
        <v>107655470250.43379</v>
      </c>
      <c r="P42" s="35">
        <f t="shared" si="5"/>
        <v>107655470250.43379</v>
      </c>
    </row>
    <row r="43" spans="1:16" ht="17" x14ac:dyDescent="0.4">
      <c r="A43" s="1">
        <v>42</v>
      </c>
      <c r="C43" s="28">
        <v>2</v>
      </c>
      <c r="D43" s="22">
        <v>5266803</v>
      </c>
      <c r="E43" s="25">
        <f t="shared" si="6"/>
        <v>4832678.25</v>
      </c>
      <c r="F43" s="25">
        <f t="shared" si="7"/>
        <v>4845959.125</v>
      </c>
      <c r="G43" s="25">
        <f t="shared" si="8"/>
        <v>1.0868442890549557</v>
      </c>
      <c r="H43" s="25">
        <f t="shared" si="1"/>
        <v>0.94852105384980989</v>
      </c>
      <c r="I43" s="4">
        <f t="shared" si="2"/>
        <v>5552647.4384763129</v>
      </c>
      <c r="J43" s="25">
        <f t="shared" si="3"/>
        <v>4720455.9883431038</v>
      </c>
      <c r="K43" s="15">
        <f t="shared" si="4"/>
        <v>4477451.8887148472</v>
      </c>
      <c r="L43" s="36">
        <f t="shared" si="13"/>
        <v>789351.11128515285</v>
      </c>
      <c r="M43" s="36">
        <f t="shared" si="9"/>
        <v>789351.11128515285</v>
      </c>
      <c r="N43" s="47">
        <f t="shared" si="14"/>
        <v>0.14987291366036529</v>
      </c>
      <c r="O43" s="36">
        <f t="shared" si="15"/>
        <v>623075176887.10571</v>
      </c>
      <c r="P43" s="35">
        <f t="shared" si="5"/>
        <v>623075176887.10571</v>
      </c>
    </row>
    <row r="44" spans="1:16" ht="17" x14ac:dyDescent="0.4">
      <c r="A44" s="1">
        <v>43</v>
      </c>
      <c r="C44" s="28">
        <v>3</v>
      </c>
      <c r="D44" s="22">
        <v>4520265</v>
      </c>
      <c r="E44" s="25">
        <f t="shared" si="6"/>
        <v>4859240</v>
      </c>
      <c r="F44" s="25">
        <f t="shared" si="7"/>
        <v>4859240</v>
      </c>
      <c r="G44" s="25">
        <f t="shared" si="8"/>
        <v>0.93024114882162645</v>
      </c>
      <c r="H44" s="25">
        <f t="shared" si="1"/>
        <v>1.0731784037875303</v>
      </c>
      <c r="I44" s="4">
        <f t="shared" si="2"/>
        <v>4212035.0018662224</v>
      </c>
      <c r="J44" s="25">
        <f t="shared" si="3"/>
        <v>4718100.8008484552</v>
      </c>
      <c r="K44" s="15">
        <f t="shared" si="4"/>
        <v>5063363.886363213</v>
      </c>
      <c r="L44" s="36">
        <f t="shared" si="13"/>
        <v>-543098.88636321295</v>
      </c>
      <c r="M44" s="36">
        <f t="shared" si="9"/>
        <v>543098.88636321295</v>
      </c>
      <c r="N44" s="47">
        <f t="shared" si="14"/>
        <v>0.12014757682640574</v>
      </c>
      <c r="O44" s="36">
        <f t="shared" si="15"/>
        <v>294956400368.9621</v>
      </c>
      <c r="P44" s="35">
        <f t="shared" si="5"/>
        <v>294956400368.9621</v>
      </c>
    </row>
    <row r="45" spans="1:16" ht="17" x14ac:dyDescent="0.4">
      <c r="C45" s="28"/>
      <c r="D45" s="22"/>
      <c r="J45" s="25"/>
      <c r="K45" s="25"/>
      <c r="L45" s="37"/>
      <c r="M45" s="38"/>
      <c r="N45" s="45"/>
      <c r="O45" s="38"/>
    </row>
    <row r="46" spans="1:16" ht="17" x14ac:dyDescent="0.4">
      <c r="C46" s="28"/>
      <c r="D46" s="22"/>
      <c r="J46" s="25"/>
      <c r="K46" s="25"/>
      <c r="L46" s="37"/>
      <c r="M46" s="38"/>
      <c r="N46" s="45"/>
      <c r="O46" s="38"/>
    </row>
    <row r="47" spans="1:16" ht="17" x14ac:dyDescent="0.4">
      <c r="C47" s="28"/>
      <c r="D47" s="22"/>
      <c r="J47" s="25"/>
      <c r="K47" s="25"/>
      <c r="L47" s="37"/>
      <c r="M47" s="38"/>
      <c r="N47" s="45"/>
      <c r="O47" s="38"/>
    </row>
    <row r="48" spans="1:16" ht="17" x14ac:dyDescent="0.4">
      <c r="C48" s="28"/>
      <c r="D48" s="22"/>
      <c r="J48" s="25"/>
      <c r="K48" s="25"/>
      <c r="L48" s="37"/>
      <c r="M48" s="38"/>
      <c r="N48" s="45"/>
      <c r="O48" s="38"/>
    </row>
    <row r="49" spans="3:15" ht="17" x14ac:dyDescent="0.4">
      <c r="C49" s="28"/>
      <c r="D49" s="22"/>
      <c r="J49" s="30" t="s">
        <v>40</v>
      </c>
      <c r="K49" s="31" t="s">
        <v>43</v>
      </c>
      <c r="L49" s="39" t="s">
        <v>44</v>
      </c>
      <c r="M49" s="39"/>
      <c r="N49" s="45"/>
      <c r="O49" s="38"/>
    </row>
    <row r="50" spans="3:15" ht="17" x14ac:dyDescent="0.4">
      <c r="C50" s="28"/>
      <c r="D50" s="22"/>
      <c r="J50" s="30">
        <v>1</v>
      </c>
      <c r="K50" s="31">
        <f>AVERAGEIF($C$2:$C$41,J50,$G$2:$G$41)</f>
        <v>0.9426136086971072</v>
      </c>
      <c r="L50" s="40">
        <f>K50*4/$K$54</f>
        <v>0.94489127415603358</v>
      </c>
      <c r="M50" s="41"/>
      <c r="N50" s="45"/>
      <c r="O50" s="38"/>
    </row>
    <row r="51" spans="3:15" ht="17" x14ac:dyDescent="0.4">
      <c r="C51" s="28"/>
      <c r="D51" s="22"/>
      <c r="J51" s="30">
        <v>2</v>
      </c>
      <c r="K51" s="31">
        <f t="shared" ref="K51:K53" si="16">AVERAGEIF($C$2:$C$41,J51,$G$2:$G$41)</f>
        <v>0.94623463878756076</v>
      </c>
      <c r="L51" s="40">
        <f t="shared" ref="L51:L53" si="17">K51*4/$K$54</f>
        <v>0.94852105384980989</v>
      </c>
      <c r="M51" s="41"/>
      <c r="N51" s="45"/>
      <c r="O51" s="38"/>
    </row>
    <row r="52" spans="3:15" ht="17" x14ac:dyDescent="0.4">
      <c r="C52" s="28"/>
      <c r="D52" s="22"/>
      <c r="J52" s="30">
        <v>3</v>
      </c>
      <c r="K52" s="31">
        <f t="shared" si="16"/>
        <v>1.0705915015180012</v>
      </c>
      <c r="L52" s="40">
        <f t="shared" si="17"/>
        <v>1.0731784037875303</v>
      </c>
      <c r="M52" s="41"/>
      <c r="N52" s="45"/>
      <c r="O52" s="38"/>
    </row>
    <row r="53" spans="3:15" ht="17" x14ac:dyDescent="0.4">
      <c r="C53" s="28"/>
      <c r="D53" s="22"/>
      <c r="J53" s="30">
        <v>4</v>
      </c>
      <c r="K53" s="31">
        <f t="shared" si="16"/>
        <v>1.0309182296506492</v>
      </c>
      <c r="L53" s="40">
        <f t="shared" si="17"/>
        <v>1.0334092682066258</v>
      </c>
      <c r="M53" s="41"/>
      <c r="N53" s="45"/>
      <c r="O53" s="38"/>
    </row>
    <row r="54" spans="3:15" ht="17" x14ac:dyDescent="0.4">
      <c r="C54" s="28"/>
      <c r="D54" s="22"/>
      <c r="J54" s="32" t="s">
        <v>41</v>
      </c>
      <c r="K54" s="32">
        <f>SUM(K50:K53)</f>
        <v>3.9903579786533188</v>
      </c>
      <c r="L54" s="40">
        <f>SUM(L50:L53)</f>
        <v>3.9999999999999991</v>
      </c>
      <c r="M54" s="41"/>
      <c r="N54" s="45"/>
      <c r="O54" s="38"/>
    </row>
    <row r="55" spans="3:15" ht="17" x14ac:dyDescent="0.4">
      <c r="C55" s="28"/>
      <c r="D55" s="22"/>
      <c r="J55" s="30" t="s">
        <v>42</v>
      </c>
      <c r="K55" s="31">
        <f>AVERAGEA(K50:K53)</f>
        <v>0.99758949466332969</v>
      </c>
      <c r="L55" s="40">
        <f>AVERAGE(L50:L53)</f>
        <v>0.99999999999999978</v>
      </c>
      <c r="M55" s="41"/>
      <c r="N55" s="45"/>
      <c r="O55" s="38"/>
    </row>
    <row r="56" spans="3:15" ht="17" x14ac:dyDescent="0.4">
      <c r="C56" s="28"/>
      <c r="D56" s="22"/>
      <c r="K56" s="4"/>
      <c r="L56" s="37"/>
      <c r="M56" s="38"/>
      <c r="N56" s="45"/>
      <c r="O56" s="38"/>
    </row>
    <row r="57" spans="3:15" ht="17" x14ac:dyDescent="0.4">
      <c r="C57" s="28"/>
      <c r="D57" s="22"/>
      <c r="K57" s="4"/>
      <c r="L57" s="37"/>
      <c r="M57" s="38"/>
      <c r="N57" s="45"/>
      <c r="O57" s="38"/>
    </row>
    <row r="58" spans="3:15" ht="17" x14ac:dyDescent="0.4">
      <c r="C58" s="28"/>
      <c r="D58" s="22"/>
      <c r="K58" s="4"/>
      <c r="L58" s="37"/>
      <c r="M58" s="38"/>
      <c r="N58" s="45"/>
      <c r="O58" s="38"/>
    </row>
    <row r="59" spans="3:15" ht="17" x14ac:dyDescent="0.4">
      <c r="C59" s="28"/>
      <c r="D59" s="22"/>
      <c r="J59" s="25"/>
      <c r="K59" s="25"/>
      <c r="L59" s="37"/>
      <c r="M59" s="38"/>
      <c r="N59" s="45"/>
      <c r="O59" s="38"/>
    </row>
    <row r="60" spans="3:15" ht="17" x14ac:dyDescent="0.4">
      <c r="C60" s="28"/>
      <c r="D60" s="22"/>
      <c r="J60" s="25"/>
      <c r="K60" s="25"/>
      <c r="L60" s="37"/>
      <c r="M60" s="38"/>
      <c r="N60" s="45"/>
      <c r="O60" s="38"/>
    </row>
    <row r="61" spans="3:15" ht="17" x14ac:dyDescent="0.4">
      <c r="C61" s="28"/>
      <c r="D61" s="22"/>
      <c r="J61" s="25"/>
      <c r="K61" s="25"/>
      <c r="L61" s="37"/>
      <c r="M61" s="38"/>
      <c r="N61" s="45"/>
      <c r="O61" s="38"/>
    </row>
    <row r="62" spans="3:15" ht="17" x14ac:dyDescent="0.4">
      <c r="C62" s="28"/>
      <c r="D62" s="22"/>
      <c r="J62" s="25"/>
      <c r="K62" s="25"/>
      <c r="L62" s="37"/>
      <c r="M62" s="38"/>
      <c r="N62" s="45"/>
      <c r="O62" s="38"/>
    </row>
    <row r="63" spans="3:15" ht="17" x14ac:dyDescent="0.4">
      <c r="C63" s="28"/>
      <c r="D63" s="22"/>
      <c r="J63" s="25"/>
      <c r="K63" s="25"/>
      <c r="L63" s="37"/>
      <c r="M63" s="38"/>
      <c r="N63" s="45"/>
      <c r="O63" s="38"/>
    </row>
    <row r="64" spans="3:15" ht="17" x14ac:dyDescent="0.4">
      <c r="C64" s="28"/>
      <c r="D64" s="22"/>
      <c r="J64" s="25"/>
      <c r="K64" s="25"/>
      <c r="L64" s="37"/>
      <c r="M64" s="38"/>
      <c r="N64" s="45"/>
      <c r="O64" s="38"/>
    </row>
    <row r="65" spans="3:15" ht="17" x14ac:dyDescent="0.4">
      <c r="C65" s="28"/>
      <c r="D65" s="22"/>
      <c r="J65" s="25"/>
      <c r="K65" s="25"/>
      <c r="L65" s="37"/>
      <c r="M65" s="38"/>
      <c r="N65" s="45"/>
      <c r="O65" s="38"/>
    </row>
    <row r="66" spans="3:15" ht="17" x14ac:dyDescent="0.4">
      <c r="C66" s="28"/>
      <c r="D66" s="22"/>
      <c r="J66" s="25"/>
      <c r="K66" s="25"/>
      <c r="L66" s="37"/>
      <c r="M66" s="38"/>
      <c r="N66" s="45"/>
      <c r="O66" s="38"/>
    </row>
    <row r="67" spans="3:15" ht="17" x14ac:dyDescent="0.4">
      <c r="C67" s="28"/>
      <c r="D67" s="22"/>
      <c r="J67" s="25"/>
      <c r="K67" s="25"/>
      <c r="L67" s="37"/>
      <c r="M67" s="38"/>
      <c r="N67" s="45"/>
      <c r="O67" s="38"/>
    </row>
    <row r="68" spans="3:15" ht="17" x14ac:dyDescent="0.4">
      <c r="C68" s="28"/>
      <c r="D68" s="22"/>
      <c r="J68" s="25"/>
      <c r="K68" s="25"/>
      <c r="L68" s="37"/>
      <c r="M68" s="38"/>
      <c r="N68" s="45"/>
      <c r="O68" s="38"/>
    </row>
    <row r="69" spans="3:15" ht="17" x14ac:dyDescent="0.4">
      <c r="C69" s="28"/>
      <c r="D69" s="22"/>
      <c r="J69" s="25"/>
      <c r="K69" s="25"/>
      <c r="L69" s="37"/>
      <c r="M69" s="38"/>
      <c r="N69" s="45"/>
      <c r="O69" s="38"/>
    </row>
    <row r="70" spans="3:15" ht="17" x14ac:dyDescent="0.4">
      <c r="C70" s="28"/>
      <c r="D70" s="22"/>
      <c r="J70" s="25"/>
      <c r="K70" s="25"/>
      <c r="L70" s="37"/>
      <c r="M70" s="38"/>
      <c r="N70" s="45"/>
      <c r="O70" s="38"/>
    </row>
    <row r="71" spans="3:15" ht="17" x14ac:dyDescent="0.4">
      <c r="C71" s="28"/>
      <c r="D71" s="22"/>
      <c r="J71" s="25"/>
      <c r="K71" s="25"/>
      <c r="L71" s="37"/>
      <c r="M71" s="38"/>
      <c r="N71" s="45"/>
      <c r="O71" s="38"/>
    </row>
    <row r="72" spans="3:15" ht="17" x14ac:dyDescent="0.4">
      <c r="C72" s="28"/>
      <c r="D72" s="22"/>
      <c r="J72" s="25"/>
      <c r="K72" s="25"/>
      <c r="L72" s="37"/>
      <c r="M72" s="38"/>
      <c r="N72" s="45"/>
      <c r="O72" s="38"/>
    </row>
    <row r="73" spans="3:15" ht="17" x14ac:dyDescent="0.4">
      <c r="C73" s="28"/>
      <c r="D73" s="22"/>
      <c r="J73" s="25"/>
      <c r="K73" s="25"/>
      <c r="L73" s="37"/>
      <c r="M73" s="38"/>
      <c r="N73" s="45"/>
      <c r="O73" s="38"/>
    </row>
    <row r="74" spans="3:15" ht="17" x14ac:dyDescent="0.4">
      <c r="C74" s="28"/>
      <c r="D74" s="22"/>
      <c r="J74" s="25"/>
      <c r="K74" s="25"/>
      <c r="L74" s="37"/>
      <c r="M74" s="38"/>
      <c r="N74" s="45"/>
      <c r="O74" s="38"/>
    </row>
    <row r="75" spans="3:15" ht="17" x14ac:dyDescent="0.4">
      <c r="C75" s="28"/>
      <c r="D75" s="22"/>
      <c r="J75" s="25"/>
      <c r="K75" s="25"/>
      <c r="L75" s="37"/>
      <c r="M75" s="38"/>
      <c r="N75" s="45"/>
      <c r="O75" s="38"/>
    </row>
    <row r="76" spans="3:15" ht="17" x14ac:dyDescent="0.4">
      <c r="C76" s="28"/>
      <c r="D76" s="22"/>
      <c r="J76" s="25"/>
      <c r="K76" s="25"/>
      <c r="L76" s="37"/>
      <c r="M76" s="38"/>
      <c r="N76" s="45"/>
      <c r="O76" s="38"/>
    </row>
    <row r="77" spans="3:15" ht="17" x14ac:dyDescent="0.4">
      <c r="C77" s="28"/>
      <c r="D77" s="22"/>
      <c r="J77" s="25"/>
      <c r="K77" s="25"/>
      <c r="L77" s="37"/>
      <c r="M77" s="38"/>
      <c r="N77" s="45"/>
      <c r="O77" s="38"/>
    </row>
    <row r="78" spans="3:15" ht="17" x14ac:dyDescent="0.4">
      <c r="C78" s="28"/>
      <c r="D78" s="22"/>
      <c r="J78" s="25"/>
      <c r="K78" s="25"/>
      <c r="L78" s="37"/>
      <c r="M78" s="38"/>
      <c r="N78" s="45"/>
      <c r="O78" s="38"/>
    </row>
    <row r="79" spans="3:15" ht="17" x14ac:dyDescent="0.4">
      <c r="C79" s="28"/>
      <c r="D79" s="22"/>
      <c r="J79" s="25"/>
      <c r="K79" s="25"/>
      <c r="L79" s="37"/>
      <c r="M79" s="38"/>
      <c r="N79" s="45"/>
      <c r="O79" s="38"/>
    </row>
    <row r="80" spans="3:15" ht="17" x14ac:dyDescent="0.4">
      <c r="C80" s="28"/>
      <c r="D80" s="22"/>
      <c r="J80" s="25"/>
      <c r="K80" s="25"/>
      <c r="L80" s="37"/>
      <c r="M80" s="38"/>
      <c r="N80" s="45"/>
      <c r="O80" s="38"/>
    </row>
    <row r="81" spans="3:15" ht="17" x14ac:dyDescent="0.4">
      <c r="C81" s="28"/>
      <c r="D81" s="22"/>
      <c r="J81" s="25"/>
      <c r="K81" s="25"/>
      <c r="L81" s="37"/>
      <c r="M81" s="38"/>
      <c r="N81" s="45"/>
      <c r="O81" s="38"/>
    </row>
    <row r="82" spans="3:15" ht="17" x14ac:dyDescent="0.4">
      <c r="C82" s="28"/>
      <c r="D82" s="22"/>
      <c r="J82" s="25"/>
      <c r="K82" s="25"/>
      <c r="L82" s="37"/>
      <c r="M82" s="38"/>
      <c r="N82" s="45"/>
      <c r="O82" s="38"/>
    </row>
    <row r="83" spans="3:15" ht="17" x14ac:dyDescent="0.4">
      <c r="C83" s="28"/>
      <c r="D83" s="22"/>
      <c r="J83" s="25"/>
      <c r="K83" s="25"/>
      <c r="L83" s="37"/>
      <c r="M83" s="38"/>
      <c r="N83" s="45"/>
      <c r="O83" s="38"/>
    </row>
    <row r="84" spans="3:15" ht="17" x14ac:dyDescent="0.4">
      <c r="C84" s="28"/>
      <c r="D84" s="22"/>
      <c r="J84" s="25"/>
      <c r="K84" s="25"/>
      <c r="L84" s="37"/>
      <c r="M84" s="38"/>
      <c r="N84" s="45"/>
      <c r="O84" s="38"/>
    </row>
    <row r="85" spans="3:15" ht="17" x14ac:dyDescent="0.4">
      <c r="C85" s="28"/>
      <c r="D85" s="22"/>
      <c r="J85" s="25"/>
      <c r="K85" s="25"/>
      <c r="L85" s="37"/>
      <c r="M85" s="38"/>
      <c r="N85" s="45"/>
      <c r="O85" s="38"/>
    </row>
    <row r="86" spans="3:15" ht="17" x14ac:dyDescent="0.4">
      <c r="C86" s="28"/>
      <c r="D86" s="22"/>
      <c r="J86" s="25"/>
      <c r="K86" s="25"/>
      <c r="L86" s="37"/>
      <c r="M86" s="38"/>
      <c r="N86" s="45"/>
      <c r="O86" s="38"/>
    </row>
    <row r="87" spans="3:15" ht="17" x14ac:dyDescent="0.4">
      <c r="C87" s="28"/>
      <c r="D87" s="22"/>
      <c r="J87" s="25"/>
      <c r="K87" s="25"/>
      <c r="L87" s="37"/>
      <c r="M87" s="38"/>
      <c r="N87" s="45"/>
      <c r="O87" s="38"/>
    </row>
    <row r="88" spans="3:15" ht="17" x14ac:dyDescent="0.4">
      <c r="C88" s="28"/>
      <c r="D88" s="22"/>
      <c r="J88" s="25"/>
      <c r="K88" s="25"/>
      <c r="L88" s="37"/>
      <c r="M88" s="38"/>
      <c r="N88" s="45"/>
      <c r="O88" s="38"/>
    </row>
    <row r="89" spans="3:15" ht="17" x14ac:dyDescent="0.4">
      <c r="C89" s="28"/>
      <c r="D89" s="22"/>
      <c r="J89" s="25"/>
      <c r="K89" s="25"/>
      <c r="L89" s="37"/>
      <c r="M89" s="38"/>
      <c r="N89" s="45"/>
      <c r="O89" s="38"/>
    </row>
    <row r="90" spans="3:15" ht="17" x14ac:dyDescent="0.4">
      <c r="C90" s="28"/>
      <c r="D90" s="22"/>
      <c r="J90" s="25"/>
      <c r="K90" s="25"/>
      <c r="L90" s="37"/>
      <c r="M90" s="38"/>
      <c r="N90" s="45"/>
      <c r="O90" s="38"/>
    </row>
    <row r="91" spans="3:15" ht="17" x14ac:dyDescent="0.4">
      <c r="C91" s="28"/>
      <c r="D91" s="22"/>
      <c r="J91" s="25"/>
      <c r="K91" s="25"/>
      <c r="L91" s="37"/>
      <c r="M91" s="38"/>
      <c r="N91" s="45"/>
      <c r="O91" s="38"/>
    </row>
    <row r="92" spans="3:15" ht="17" x14ac:dyDescent="0.4">
      <c r="C92" s="28"/>
      <c r="D92" s="22"/>
      <c r="J92" s="25"/>
      <c r="K92" s="25"/>
      <c r="L92" s="37"/>
      <c r="M92" s="38"/>
      <c r="N92" s="45"/>
      <c r="O92" s="38"/>
    </row>
    <row r="93" spans="3:15" ht="17" x14ac:dyDescent="0.4">
      <c r="C93" s="28"/>
      <c r="D93" s="22"/>
      <c r="J93" s="25"/>
      <c r="K93" s="25"/>
      <c r="L93" s="37"/>
      <c r="M93" s="38"/>
      <c r="N93" s="45"/>
      <c r="O93" s="38"/>
    </row>
    <row r="94" spans="3:15" ht="17" x14ac:dyDescent="0.4">
      <c r="C94" s="28"/>
      <c r="D94" s="22"/>
      <c r="J94" s="25"/>
      <c r="K94" s="25"/>
      <c r="L94" s="37"/>
      <c r="M94" s="38"/>
      <c r="N94" s="45"/>
      <c r="O94" s="38"/>
    </row>
    <row r="95" spans="3:15" ht="17" x14ac:dyDescent="0.4">
      <c r="C95" s="28"/>
      <c r="D95" s="22"/>
      <c r="J95" s="25"/>
      <c r="K95" s="25"/>
      <c r="L95" s="37"/>
      <c r="M95" s="38"/>
      <c r="N95" s="45"/>
      <c r="O95" s="38"/>
    </row>
    <row r="96" spans="3:15" ht="17" x14ac:dyDescent="0.4">
      <c r="C96" s="28"/>
      <c r="D96" s="22"/>
      <c r="J96" s="25"/>
      <c r="K96" s="25"/>
      <c r="L96" s="37"/>
      <c r="M96" s="38"/>
      <c r="N96" s="45"/>
      <c r="O96" s="38"/>
    </row>
    <row r="97" spans="3:15" ht="17" x14ac:dyDescent="0.4">
      <c r="C97" s="28"/>
      <c r="D97" s="22"/>
      <c r="J97" s="25"/>
      <c r="K97" s="25"/>
      <c r="L97" s="37"/>
      <c r="M97" s="38"/>
      <c r="N97" s="45"/>
      <c r="O97" s="38"/>
    </row>
    <row r="98" spans="3:15" ht="17" x14ac:dyDescent="0.4">
      <c r="C98" s="28"/>
      <c r="D98" s="22"/>
      <c r="J98" s="25"/>
      <c r="K98" s="25"/>
      <c r="L98" s="37"/>
      <c r="M98" s="38"/>
      <c r="N98" s="45"/>
      <c r="O98" s="38"/>
    </row>
    <row r="99" spans="3:15" ht="17" x14ac:dyDescent="0.4">
      <c r="C99" s="28"/>
      <c r="D99" s="22"/>
      <c r="J99" s="25"/>
      <c r="K99" s="25"/>
      <c r="L99" s="37"/>
      <c r="M99" s="38"/>
      <c r="N99" s="45"/>
      <c r="O99" s="38"/>
    </row>
    <row r="100" spans="3:15" ht="17" x14ac:dyDescent="0.4">
      <c r="C100" s="28"/>
      <c r="D100" s="22"/>
      <c r="J100" s="25"/>
      <c r="K100" s="25"/>
      <c r="L100" s="37"/>
      <c r="M100" s="38"/>
      <c r="N100" s="45"/>
      <c r="O100" s="38"/>
    </row>
    <row r="101" spans="3:15" ht="17" x14ac:dyDescent="0.4">
      <c r="C101" s="28"/>
      <c r="D101" s="22"/>
      <c r="J101" s="25"/>
      <c r="K101" s="25"/>
      <c r="L101" s="37"/>
      <c r="M101" s="38"/>
      <c r="N101" s="45"/>
      <c r="O101" s="38"/>
    </row>
    <row r="102" spans="3:15" ht="17" x14ac:dyDescent="0.4">
      <c r="C102" s="28"/>
      <c r="D102" s="22"/>
      <c r="J102" s="25"/>
      <c r="K102" s="25"/>
      <c r="L102" s="37"/>
      <c r="M102" s="38"/>
      <c r="N102" s="45"/>
      <c r="O102" s="38"/>
    </row>
    <row r="103" spans="3:15" ht="17" x14ac:dyDescent="0.4">
      <c r="C103" s="28"/>
      <c r="D103" s="22"/>
      <c r="J103" s="25"/>
      <c r="K103" s="25"/>
      <c r="L103" s="37"/>
      <c r="M103" s="38"/>
      <c r="N103" s="45"/>
      <c r="O103" s="38"/>
    </row>
    <row r="104" spans="3:15" ht="17" x14ac:dyDescent="0.4">
      <c r="C104" s="28"/>
      <c r="D104" s="22"/>
      <c r="J104" s="25"/>
      <c r="K104" s="25"/>
      <c r="L104" s="37"/>
      <c r="M104" s="38"/>
      <c r="N104" s="45"/>
      <c r="O104" s="38"/>
    </row>
    <row r="105" spans="3:15" ht="17" x14ac:dyDescent="0.4">
      <c r="C105" s="28"/>
      <c r="D105" s="22"/>
      <c r="J105" s="25"/>
      <c r="K105" s="25"/>
      <c r="L105" s="37"/>
      <c r="M105" s="38"/>
      <c r="N105" s="45"/>
      <c r="O105" s="38"/>
    </row>
    <row r="106" spans="3:15" ht="17" x14ac:dyDescent="0.4">
      <c r="C106" s="28"/>
      <c r="D106" s="22"/>
      <c r="J106" s="25"/>
      <c r="K106" s="25"/>
      <c r="L106" s="37"/>
      <c r="M106" s="38"/>
      <c r="N106" s="45"/>
      <c r="O106" s="38"/>
    </row>
    <row r="107" spans="3:15" ht="17" x14ac:dyDescent="0.4">
      <c r="C107" s="28"/>
      <c r="D107" s="22"/>
      <c r="J107" s="25"/>
      <c r="K107" s="25"/>
      <c r="L107" s="37"/>
      <c r="M107" s="38"/>
      <c r="N107" s="45"/>
      <c r="O107" s="38"/>
    </row>
    <row r="108" spans="3:15" ht="17" x14ac:dyDescent="0.4">
      <c r="C108" s="28"/>
      <c r="D108" s="22"/>
      <c r="J108" s="25"/>
      <c r="K108" s="25"/>
      <c r="L108" s="37"/>
      <c r="M108" s="38"/>
      <c r="N108" s="45"/>
      <c r="O108" s="38"/>
    </row>
    <row r="109" spans="3:15" ht="17" x14ac:dyDescent="0.4">
      <c r="C109" s="28"/>
      <c r="D109" s="22"/>
      <c r="J109" s="25"/>
      <c r="K109" s="25"/>
      <c r="L109" s="37"/>
      <c r="M109" s="38"/>
      <c r="N109" s="45"/>
      <c r="O109" s="38"/>
    </row>
    <row r="110" spans="3:15" ht="17" x14ac:dyDescent="0.4">
      <c r="C110" s="28"/>
      <c r="D110" s="22"/>
      <c r="J110" s="25"/>
      <c r="K110" s="25"/>
      <c r="L110" s="37"/>
      <c r="M110" s="38"/>
      <c r="N110" s="45"/>
      <c r="O110" s="38"/>
    </row>
    <row r="111" spans="3:15" ht="17" x14ac:dyDescent="0.4">
      <c r="C111" s="28"/>
      <c r="D111" s="22"/>
      <c r="J111" s="25"/>
      <c r="K111" s="25"/>
      <c r="L111" s="37"/>
      <c r="M111" s="38"/>
      <c r="N111" s="45"/>
      <c r="O111" s="38"/>
    </row>
    <row r="112" spans="3:15" ht="17" x14ac:dyDescent="0.4">
      <c r="C112" s="28"/>
      <c r="D112" s="22"/>
      <c r="J112" s="25"/>
      <c r="K112" s="25"/>
      <c r="L112" s="37"/>
      <c r="M112" s="38"/>
      <c r="N112" s="45"/>
      <c r="O112" s="38"/>
    </row>
    <row r="113" spans="3:15" ht="17" x14ac:dyDescent="0.4">
      <c r="C113" s="28"/>
      <c r="D113" s="22"/>
      <c r="J113" s="25"/>
      <c r="K113" s="25"/>
      <c r="L113" s="37"/>
      <c r="M113" s="38"/>
      <c r="N113" s="45"/>
      <c r="O113" s="38"/>
    </row>
    <row r="114" spans="3:15" ht="17" x14ac:dyDescent="0.4">
      <c r="C114" s="28"/>
      <c r="D114" s="22"/>
      <c r="J114" s="25"/>
      <c r="K114" s="25"/>
      <c r="L114" s="37"/>
      <c r="M114" s="38"/>
      <c r="N114" s="45"/>
      <c r="O114" s="38"/>
    </row>
    <row r="115" spans="3:15" ht="17" x14ac:dyDescent="0.4">
      <c r="C115" s="28"/>
      <c r="D115" s="22"/>
      <c r="J115" s="25"/>
      <c r="K115" s="25"/>
      <c r="L115" s="37"/>
      <c r="M115" s="38"/>
      <c r="N115" s="45"/>
      <c r="O115" s="38"/>
    </row>
    <row r="116" spans="3:15" ht="17" x14ac:dyDescent="0.4">
      <c r="C116" s="28"/>
      <c r="D116" s="22"/>
      <c r="J116" s="25"/>
      <c r="K116" s="25"/>
      <c r="L116" s="37"/>
      <c r="M116" s="38"/>
      <c r="N116" s="45"/>
      <c r="O116" s="38"/>
    </row>
    <row r="117" spans="3:15" ht="17" x14ac:dyDescent="0.4">
      <c r="C117" s="28"/>
      <c r="D117" s="22"/>
      <c r="J117" s="25"/>
      <c r="K117" s="25"/>
      <c r="L117" s="37"/>
      <c r="M117" s="38"/>
      <c r="N117" s="45"/>
      <c r="O117" s="38"/>
    </row>
    <row r="118" spans="3:15" ht="17" x14ac:dyDescent="0.4">
      <c r="C118" s="28"/>
      <c r="D118" s="22"/>
      <c r="J118" s="25"/>
      <c r="K118" s="25"/>
      <c r="L118" s="37"/>
      <c r="M118" s="38"/>
      <c r="N118" s="45"/>
      <c r="O118" s="38"/>
    </row>
    <row r="119" spans="3:15" ht="17" x14ac:dyDescent="0.4">
      <c r="C119" s="28"/>
      <c r="D119" s="22"/>
      <c r="J119" s="25"/>
      <c r="K119" s="25"/>
      <c r="L119" s="37"/>
      <c r="M119" s="38"/>
      <c r="N119" s="45"/>
      <c r="O119" s="38"/>
    </row>
    <row r="120" spans="3:15" ht="17" x14ac:dyDescent="0.4">
      <c r="C120" s="28"/>
      <c r="D120" s="22"/>
      <c r="J120" s="25"/>
      <c r="K120" s="25"/>
      <c r="L120" s="37"/>
      <c r="M120" s="38"/>
      <c r="N120" s="45"/>
      <c r="O120" s="38"/>
    </row>
    <row r="121" spans="3:15" ht="17" x14ac:dyDescent="0.4">
      <c r="C121" s="28"/>
      <c r="D121" s="22"/>
      <c r="J121" s="25"/>
      <c r="K121" s="25"/>
      <c r="L121" s="37"/>
      <c r="M121" s="38"/>
      <c r="N121" s="45"/>
      <c r="O121" s="38"/>
    </row>
    <row r="122" spans="3:15" ht="17" x14ac:dyDescent="0.4">
      <c r="C122" s="28"/>
      <c r="D122" s="22"/>
      <c r="J122" s="25"/>
      <c r="K122" s="25"/>
      <c r="L122" s="37"/>
      <c r="M122" s="38"/>
      <c r="N122" s="45"/>
      <c r="O122" s="38"/>
    </row>
    <row r="123" spans="3:15" ht="17" x14ac:dyDescent="0.4">
      <c r="C123" s="28"/>
      <c r="D123" s="22"/>
      <c r="J123" s="25"/>
      <c r="K123" s="25"/>
      <c r="L123" s="37"/>
      <c r="M123" s="38"/>
      <c r="N123" s="45"/>
      <c r="O123" s="38"/>
    </row>
    <row r="124" spans="3:15" ht="17" x14ac:dyDescent="0.4">
      <c r="C124" s="28"/>
      <c r="D124" s="22"/>
      <c r="J124" s="25"/>
      <c r="K124" s="25"/>
      <c r="L124" s="37"/>
      <c r="M124" s="38"/>
      <c r="N124" s="45"/>
      <c r="O124" s="38"/>
    </row>
    <row r="125" spans="3:15" ht="17" x14ac:dyDescent="0.4">
      <c r="C125" s="28"/>
      <c r="D125" s="22"/>
      <c r="J125" s="25"/>
      <c r="K125" s="25"/>
      <c r="L125" s="37"/>
      <c r="M125" s="38"/>
      <c r="N125" s="45"/>
      <c r="O125" s="38"/>
    </row>
    <row r="126" spans="3:15" ht="17" x14ac:dyDescent="0.4">
      <c r="C126" s="28"/>
      <c r="D126" s="22"/>
      <c r="J126" s="25"/>
      <c r="K126" s="25"/>
      <c r="L126" s="37"/>
      <c r="M126" s="38"/>
      <c r="N126" s="45"/>
      <c r="O126" s="38"/>
    </row>
    <row r="127" spans="3:15" ht="17" x14ac:dyDescent="0.4">
      <c r="C127" s="28"/>
      <c r="D127" s="22"/>
      <c r="J127" s="25"/>
      <c r="K127" s="25"/>
      <c r="L127" s="37"/>
      <c r="M127" s="38"/>
      <c r="N127" s="45"/>
      <c r="O127" s="38"/>
    </row>
    <row r="128" spans="3:15" ht="17" x14ac:dyDescent="0.4">
      <c r="C128" s="28"/>
      <c r="D128" s="22"/>
      <c r="J128" s="25"/>
      <c r="K128" s="25"/>
      <c r="L128" s="37"/>
      <c r="M128" s="38"/>
      <c r="N128" s="45"/>
      <c r="O128" s="38"/>
    </row>
    <row r="129" spans="3:15" ht="17" x14ac:dyDescent="0.4">
      <c r="C129" s="28"/>
      <c r="D129" s="22"/>
      <c r="J129" s="25"/>
      <c r="K129" s="25"/>
      <c r="L129" s="37"/>
      <c r="M129" s="38"/>
      <c r="N129" s="45"/>
      <c r="O129" s="38"/>
    </row>
    <row r="130" spans="3:15" ht="17" x14ac:dyDescent="0.4">
      <c r="C130" s="28"/>
      <c r="D130" s="22"/>
      <c r="J130" s="25"/>
      <c r="K130" s="25"/>
      <c r="L130" s="37"/>
      <c r="M130" s="38"/>
      <c r="N130" s="45"/>
      <c r="O130" s="38"/>
    </row>
    <row r="131" spans="3:15" ht="17" x14ac:dyDescent="0.4">
      <c r="C131" s="28"/>
      <c r="D131" s="22"/>
      <c r="J131" s="25"/>
      <c r="K131" s="25"/>
      <c r="L131" s="37"/>
      <c r="M131" s="38"/>
      <c r="N131" s="45"/>
      <c r="O131" s="38"/>
    </row>
    <row r="132" spans="3:15" ht="17" x14ac:dyDescent="0.4">
      <c r="C132" s="28"/>
      <c r="D132" s="22"/>
      <c r="J132" s="25"/>
      <c r="K132" s="25"/>
      <c r="L132" s="37"/>
      <c r="M132" s="38"/>
      <c r="N132" s="45"/>
      <c r="O132" s="38"/>
    </row>
    <row r="133" spans="3:15" ht="17" x14ac:dyDescent="0.4">
      <c r="C133" s="28"/>
      <c r="D133" s="22"/>
      <c r="J133" s="25"/>
      <c r="K133" s="25"/>
      <c r="L133" s="37"/>
      <c r="M133" s="38"/>
      <c r="N133" s="45"/>
      <c r="O133" s="38"/>
    </row>
    <row r="134" spans="3:15" ht="17" x14ac:dyDescent="0.4">
      <c r="C134" s="28"/>
      <c r="D134" s="22"/>
      <c r="J134" s="25"/>
      <c r="K134" s="25"/>
      <c r="L134" s="37"/>
      <c r="M134" s="38"/>
      <c r="N134" s="45"/>
      <c r="O134" s="38"/>
    </row>
    <row r="135" spans="3:15" ht="17" x14ac:dyDescent="0.4">
      <c r="C135" s="28"/>
      <c r="D135" s="22"/>
      <c r="J135" s="25"/>
      <c r="K135" s="25"/>
      <c r="L135" s="37"/>
      <c r="M135" s="38"/>
      <c r="N135" s="45"/>
      <c r="O135" s="38"/>
    </row>
    <row r="136" spans="3:15" ht="17" x14ac:dyDescent="0.4">
      <c r="C136" s="28"/>
      <c r="D136" s="22"/>
      <c r="J136" s="25"/>
      <c r="K136" s="25"/>
      <c r="L136" s="37"/>
      <c r="M136" s="38"/>
      <c r="N136" s="45"/>
      <c r="O136" s="38"/>
    </row>
    <row r="137" spans="3:15" ht="17" x14ac:dyDescent="0.4">
      <c r="C137" s="28"/>
      <c r="D137" s="22"/>
      <c r="J137" s="25"/>
      <c r="K137" s="25"/>
      <c r="L137" s="37"/>
      <c r="M137" s="38"/>
      <c r="N137" s="45"/>
      <c r="O137" s="38"/>
    </row>
    <row r="138" spans="3:15" ht="17" x14ac:dyDescent="0.4">
      <c r="C138" s="28"/>
      <c r="D138" s="22"/>
      <c r="J138" s="25"/>
      <c r="K138" s="25"/>
      <c r="L138" s="37"/>
      <c r="M138" s="38"/>
      <c r="N138" s="45"/>
      <c r="O138" s="38"/>
    </row>
    <row r="139" spans="3:15" ht="17" x14ac:dyDescent="0.4">
      <c r="C139" s="28"/>
      <c r="D139" s="22"/>
      <c r="J139" s="25"/>
      <c r="K139" s="25"/>
      <c r="L139" s="37"/>
      <c r="M139" s="38"/>
      <c r="N139" s="45"/>
      <c r="O139" s="38"/>
    </row>
    <row r="140" spans="3:15" ht="17" x14ac:dyDescent="0.4">
      <c r="C140" s="28"/>
      <c r="D140" s="22"/>
      <c r="J140" s="25"/>
      <c r="K140" s="25"/>
      <c r="L140" s="37"/>
      <c r="M140" s="38"/>
      <c r="N140" s="45"/>
      <c r="O140" s="38"/>
    </row>
    <row r="141" spans="3:15" ht="17" x14ac:dyDescent="0.4">
      <c r="C141" s="28"/>
      <c r="D141" s="22"/>
      <c r="J141" s="25"/>
      <c r="K141" s="25"/>
      <c r="L141" s="37"/>
      <c r="M141" s="38"/>
      <c r="N141" s="45"/>
      <c r="O141" s="38"/>
    </row>
    <row r="142" spans="3:15" ht="17" x14ac:dyDescent="0.4">
      <c r="C142" s="28"/>
      <c r="D142" s="22"/>
      <c r="J142" s="25"/>
      <c r="K142" s="25"/>
      <c r="L142" s="37"/>
      <c r="M142" s="38"/>
      <c r="N142" s="45"/>
      <c r="O142" s="38"/>
    </row>
    <row r="143" spans="3:15" ht="17" x14ac:dyDescent="0.4">
      <c r="C143" s="28"/>
      <c r="D143" s="22"/>
      <c r="J143" s="25"/>
      <c r="K143" s="25"/>
      <c r="L143" s="37"/>
      <c r="M143" s="38"/>
      <c r="N143" s="45"/>
      <c r="O143" s="38"/>
    </row>
    <row r="144" spans="3:15" ht="17" x14ac:dyDescent="0.4">
      <c r="C144" s="28"/>
      <c r="D144" s="22"/>
      <c r="J144" s="25"/>
      <c r="K144" s="25"/>
      <c r="L144" s="37"/>
      <c r="M144" s="38"/>
      <c r="N144" s="45"/>
      <c r="O144" s="38"/>
    </row>
    <row r="145" spans="3:15" ht="17" x14ac:dyDescent="0.4">
      <c r="C145" s="28"/>
      <c r="D145" s="22"/>
      <c r="J145" s="25"/>
      <c r="K145" s="25"/>
      <c r="L145" s="37"/>
      <c r="M145" s="38"/>
      <c r="N145" s="45"/>
      <c r="O145" s="38"/>
    </row>
    <row r="146" spans="3:15" ht="17" x14ac:dyDescent="0.4">
      <c r="C146" s="28"/>
      <c r="D146" s="22"/>
      <c r="J146" s="25"/>
      <c r="K146" s="25"/>
      <c r="L146" s="37"/>
      <c r="M146" s="38"/>
      <c r="N146" s="45"/>
      <c r="O146" s="38"/>
    </row>
    <row r="147" spans="3:15" ht="17" x14ac:dyDescent="0.4">
      <c r="C147" s="28"/>
      <c r="D147" s="22"/>
      <c r="J147" s="25"/>
      <c r="K147" s="25"/>
      <c r="L147" s="37"/>
      <c r="M147" s="38"/>
      <c r="N147" s="45"/>
      <c r="O147" s="38"/>
    </row>
    <row r="148" spans="3:15" ht="17" x14ac:dyDescent="0.4">
      <c r="C148" s="28"/>
      <c r="D148" s="22"/>
      <c r="J148" s="25"/>
      <c r="K148" s="25"/>
      <c r="L148" s="37"/>
      <c r="M148" s="38"/>
      <c r="N148" s="45"/>
      <c r="O148" s="38"/>
    </row>
    <row r="149" spans="3:15" ht="17" x14ac:dyDescent="0.4">
      <c r="C149" s="28"/>
      <c r="D149" s="22"/>
      <c r="J149" s="25"/>
      <c r="K149" s="25"/>
      <c r="L149" s="37"/>
      <c r="M149" s="38"/>
      <c r="N149" s="45"/>
      <c r="O149" s="38"/>
    </row>
    <row r="150" spans="3:15" ht="17" x14ac:dyDescent="0.4">
      <c r="C150" s="28"/>
      <c r="D150" s="22"/>
      <c r="J150" s="25"/>
      <c r="K150" s="25"/>
      <c r="L150" s="37"/>
      <c r="M150" s="38"/>
      <c r="N150" s="45"/>
      <c r="O150" s="38"/>
    </row>
    <row r="151" spans="3:15" ht="17" x14ac:dyDescent="0.4">
      <c r="C151" s="28"/>
      <c r="D151" s="22"/>
      <c r="J151" s="25"/>
      <c r="K151" s="25"/>
      <c r="L151" s="37"/>
      <c r="M151" s="38"/>
      <c r="N151" s="45"/>
      <c r="O151" s="38"/>
    </row>
    <row r="152" spans="3:15" ht="17" x14ac:dyDescent="0.4">
      <c r="C152" s="28"/>
      <c r="D152" s="22"/>
      <c r="J152" s="25"/>
      <c r="K152" s="25"/>
      <c r="L152" s="37"/>
      <c r="M152" s="38"/>
      <c r="N152" s="45"/>
      <c r="O152" s="38"/>
    </row>
    <row r="153" spans="3:15" ht="17" x14ac:dyDescent="0.4">
      <c r="C153" s="28"/>
      <c r="D153" s="22"/>
      <c r="J153" s="25"/>
      <c r="K153" s="25"/>
      <c r="L153" s="37"/>
      <c r="M153" s="38"/>
      <c r="N153" s="45"/>
      <c r="O153" s="38"/>
    </row>
    <row r="154" spans="3:15" ht="17" x14ac:dyDescent="0.4">
      <c r="C154" s="28"/>
      <c r="D154" s="22"/>
      <c r="J154" s="25"/>
      <c r="K154" s="25"/>
      <c r="L154" s="37"/>
      <c r="M154" s="38"/>
      <c r="N154" s="45"/>
      <c r="O154" s="38"/>
    </row>
    <row r="155" spans="3:15" ht="17" x14ac:dyDescent="0.4">
      <c r="C155" s="28"/>
      <c r="D155" s="22"/>
      <c r="J155" s="25"/>
      <c r="K155" s="25"/>
      <c r="L155" s="37"/>
      <c r="M155" s="38"/>
      <c r="N155" s="45"/>
      <c r="O155" s="38"/>
    </row>
    <row r="156" spans="3:15" ht="17" x14ac:dyDescent="0.4">
      <c r="C156" s="28"/>
      <c r="D156" s="22"/>
      <c r="J156" s="25"/>
      <c r="K156" s="25"/>
      <c r="L156" s="37"/>
      <c r="M156" s="38"/>
      <c r="N156" s="45"/>
      <c r="O156" s="38"/>
    </row>
    <row r="157" spans="3:15" ht="17" x14ac:dyDescent="0.4">
      <c r="C157" s="28"/>
      <c r="D157" s="22"/>
      <c r="J157" s="25"/>
      <c r="K157" s="25"/>
      <c r="L157" s="37"/>
      <c r="M157" s="38"/>
      <c r="N157" s="45"/>
      <c r="O157" s="38"/>
    </row>
    <row r="158" spans="3:15" ht="17" x14ac:dyDescent="0.4">
      <c r="C158" s="28"/>
      <c r="D158" s="22"/>
      <c r="J158" s="25"/>
      <c r="K158" s="25"/>
      <c r="L158" s="37"/>
      <c r="M158" s="38"/>
      <c r="N158" s="45"/>
      <c r="O158" s="38"/>
    </row>
    <row r="159" spans="3:15" ht="17" x14ac:dyDescent="0.4">
      <c r="C159" s="28"/>
      <c r="D159" s="22"/>
      <c r="J159" s="25"/>
      <c r="K159" s="25"/>
      <c r="L159" s="37"/>
      <c r="M159" s="38"/>
      <c r="N159" s="45"/>
      <c r="O159" s="38"/>
    </row>
    <row r="160" spans="3:15" ht="17" x14ac:dyDescent="0.4">
      <c r="C160" s="28"/>
      <c r="D160" s="22"/>
      <c r="J160" s="25"/>
      <c r="K160" s="25"/>
      <c r="L160" s="37"/>
      <c r="M160" s="38"/>
      <c r="N160" s="45"/>
      <c r="O160" s="38"/>
    </row>
    <row r="161" spans="3:15" ht="17" x14ac:dyDescent="0.4">
      <c r="C161" s="28"/>
      <c r="D161" s="22"/>
      <c r="J161" s="25"/>
      <c r="K161" s="25"/>
      <c r="L161" s="37"/>
      <c r="M161" s="38"/>
      <c r="N161" s="45"/>
      <c r="O161" s="38"/>
    </row>
    <row r="162" spans="3:15" ht="17" x14ac:dyDescent="0.4">
      <c r="C162" s="28"/>
      <c r="D162" s="22"/>
      <c r="J162" s="25"/>
      <c r="K162" s="25"/>
      <c r="L162" s="37"/>
      <c r="M162" s="38"/>
      <c r="N162" s="45"/>
      <c r="O162" s="38"/>
    </row>
    <row r="163" spans="3:15" ht="17" x14ac:dyDescent="0.4">
      <c r="C163" s="28"/>
      <c r="D163" s="22"/>
      <c r="J163" s="25"/>
      <c r="K163" s="25"/>
      <c r="L163" s="37"/>
      <c r="M163" s="38"/>
      <c r="N163" s="45"/>
      <c r="O163" s="38"/>
    </row>
    <row r="164" spans="3:15" ht="17" x14ac:dyDescent="0.4">
      <c r="C164" s="28"/>
      <c r="D164" s="22"/>
      <c r="J164" s="25"/>
      <c r="K164" s="25"/>
      <c r="L164" s="37"/>
      <c r="M164" s="38"/>
      <c r="N164" s="45"/>
      <c r="O164" s="38"/>
    </row>
    <row r="165" spans="3:15" ht="17" x14ac:dyDescent="0.4">
      <c r="C165" s="28"/>
      <c r="D165" s="22"/>
      <c r="J165" s="25"/>
      <c r="K165" s="25"/>
      <c r="L165" s="37"/>
      <c r="M165" s="38"/>
      <c r="N165" s="45"/>
      <c r="O165" s="38"/>
    </row>
    <row r="166" spans="3:15" ht="17" x14ac:dyDescent="0.4">
      <c r="C166" s="28"/>
      <c r="D166" s="22"/>
      <c r="J166" s="25"/>
      <c r="K166" s="25"/>
      <c r="L166" s="37"/>
      <c r="M166" s="38"/>
      <c r="N166" s="45"/>
      <c r="O166" s="38"/>
    </row>
    <row r="167" spans="3:15" ht="17" x14ac:dyDescent="0.4">
      <c r="C167" s="28"/>
      <c r="D167" s="22"/>
      <c r="J167" s="25"/>
      <c r="K167" s="25"/>
      <c r="L167" s="37"/>
      <c r="M167" s="38"/>
      <c r="N167" s="45"/>
      <c r="O167" s="38"/>
    </row>
    <row r="168" spans="3:15" ht="17" x14ac:dyDescent="0.4">
      <c r="C168" s="28"/>
      <c r="D168" s="22"/>
      <c r="J168" s="25"/>
      <c r="K168" s="25"/>
      <c r="L168" s="37"/>
      <c r="M168" s="38"/>
      <c r="N168" s="45"/>
      <c r="O168" s="38"/>
    </row>
    <row r="169" spans="3:15" ht="17" x14ac:dyDescent="0.4">
      <c r="C169" s="28"/>
      <c r="D169" s="22"/>
      <c r="J169" s="25"/>
      <c r="K169" s="25"/>
      <c r="L169" s="37"/>
      <c r="M169" s="38"/>
      <c r="N169" s="45"/>
      <c r="O169" s="38"/>
    </row>
    <row r="170" spans="3:15" ht="17" x14ac:dyDescent="0.4">
      <c r="C170" s="28"/>
      <c r="D170" s="22"/>
      <c r="J170" s="25"/>
      <c r="K170" s="25"/>
      <c r="L170" s="37"/>
      <c r="M170" s="38"/>
      <c r="N170" s="45"/>
      <c r="O170" s="38"/>
    </row>
    <row r="171" spans="3:15" ht="17" x14ac:dyDescent="0.4">
      <c r="C171" s="28"/>
      <c r="D171" s="22"/>
      <c r="J171" s="25"/>
      <c r="K171" s="25"/>
      <c r="L171" s="37"/>
      <c r="M171" s="38"/>
      <c r="N171" s="45"/>
      <c r="O171" s="38"/>
    </row>
    <row r="172" spans="3:15" ht="17" x14ac:dyDescent="0.4">
      <c r="C172" s="28"/>
      <c r="D172" s="22"/>
      <c r="J172" s="25"/>
      <c r="K172" s="25"/>
      <c r="L172" s="37"/>
      <c r="M172" s="38"/>
      <c r="N172" s="45"/>
      <c r="O172" s="38"/>
    </row>
    <row r="173" spans="3:15" ht="17" x14ac:dyDescent="0.4">
      <c r="C173" s="28"/>
      <c r="D173" s="22"/>
      <c r="J173" s="25"/>
      <c r="K173" s="25"/>
      <c r="L173" s="37"/>
      <c r="M173" s="38"/>
      <c r="N173" s="45"/>
      <c r="O173" s="38"/>
    </row>
    <row r="174" spans="3:15" ht="17" x14ac:dyDescent="0.4">
      <c r="C174" s="28"/>
      <c r="D174" s="22"/>
      <c r="J174" s="25"/>
      <c r="K174" s="25"/>
      <c r="L174" s="37"/>
      <c r="M174" s="38"/>
      <c r="N174" s="45"/>
      <c r="O174" s="38"/>
    </row>
    <row r="175" spans="3:15" ht="17" x14ac:dyDescent="0.4">
      <c r="C175" s="28"/>
      <c r="D175" s="22"/>
      <c r="J175" s="25"/>
      <c r="K175" s="25"/>
      <c r="L175" s="37"/>
      <c r="M175" s="38"/>
      <c r="N175" s="45"/>
      <c r="O175" s="38"/>
    </row>
    <row r="176" spans="3:15" ht="17" x14ac:dyDescent="0.4">
      <c r="C176" s="28"/>
      <c r="D176" s="22"/>
      <c r="J176" s="25"/>
      <c r="K176" s="25"/>
      <c r="L176" s="37"/>
      <c r="M176" s="38"/>
      <c r="N176" s="45"/>
      <c r="O176" s="38"/>
    </row>
    <row r="177" spans="3:15" ht="17" x14ac:dyDescent="0.4">
      <c r="C177" s="28"/>
      <c r="D177" s="22"/>
      <c r="J177" s="25"/>
      <c r="K177" s="25"/>
      <c r="L177" s="37"/>
      <c r="M177" s="38"/>
      <c r="N177" s="45"/>
      <c r="O177" s="38"/>
    </row>
    <row r="178" spans="3:15" ht="17" x14ac:dyDescent="0.4">
      <c r="C178" s="28"/>
      <c r="D178" s="22"/>
      <c r="J178" s="25"/>
      <c r="K178" s="25"/>
      <c r="L178" s="37"/>
      <c r="M178" s="38"/>
      <c r="N178" s="45"/>
      <c r="O178" s="38"/>
    </row>
    <row r="179" spans="3:15" ht="17" x14ac:dyDescent="0.4">
      <c r="C179" s="28"/>
      <c r="D179" s="22"/>
      <c r="J179" s="25"/>
      <c r="K179" s="25"/>
      <c r="L179" s="37"/>
      <c r="M179" s="38"/>
      <c r="N179" s="45"/>
      <c r="O179" s="38"/>
    </row>
    <row r="180" spans="3:15" ht="17" x14ac:dyDescent="0.4">
      <c r="C180" s="28"/>
      <c r="D180" s="22"/>
      <c r="J180" s="25"/>
      <c r="K180" s="25"/>
      <c r="L180" s="37"/>
      <c r="M180" s="38"/>
      <c r="N180" s="45"/>
      <c r="O180" s="38"/>
    </row>
    <row r="181" spans="3:15" ht="17" x14ac:dyDescent="0.4">
      <c r="C181" s="28"/>
      <c r="D181" s="22"/>
      <c r="J181" s="25"/>
      <c r="K181" s="25"/>
      <c r="L181" s="37"/>
      <c r="M181" s="38"/>
      <c r="N181" s="45"/>
      <c r="O181" s="38"/>
    </row>
    <row r="182" spans="3:15" ht="17" x14ac:dyDescent="0.4">
      <c r="C182" s="28"/>
      <c r="D182" s="22"/>
      <c r="J182" s="25"/>
      <c r="K182" s="25"/>
      <c r="L182" s="37"/>
      <c r="M182" s="38"/>
      <c r="N182" s="45"/>
      <c r="O182" s="38"/>
    </row>
    <row r="183" spans="3:15" ht="17" x14ac:dyDescent="0.4">
      <c r="C183" s="28"/>
      <c r="D183" s="22"/>
      <c r="J183" s="25"/>
      <c r="K183" s="25"/>
      <c r="L183" s="37"/>
      <c r="M183" s="38"/>
      <c r="N183" s="45"/>
      <c r="O183" s="38"/>
    </row>
    <row r="184" spans="3:15" ht="17" x14ac:dyDescent="0.4">
      <c r="C184" s="28"/>
      <c r="D184" s="22"/>
      <c r="J184" s="25"/>
      <c r="K184" s="25"/>
      <c r="L184" s="37"/>
      <c r="M184" s="38"/>
      <c r="N184" s="45"/>
      <c r="O184" s="38"/>
    </row>
    <row r="185" spans="3:15" ht="17" x14ac:dyDescent="0.4">
      <c r="C185" s="28"/>
      <c r="D185" s="22"/>
      <c r="J185" s="25"/>
      <c r="K185" s="25"/>
      <c r="L185" s="37"/>
      <c r="M185" s="38"/>
      <c r="N185" s="45"/>
      <c r="O185" s="38"/>
    </row>
    <row r="186" spans="3:15" ht="17" x14ac:dyDescent="0.4">
      <c r="C186" s="28"/>
      <c r="D186" s="22"/>
      <c r="J186" s="25"/>
      <c r="K186" s="25"/>
      <c r="L186" s="37"/>
      <c r="M186" s="38"/>
      <c r="N186" s="45"/>
      <c r="O186" s="38"/>
    </row>
    <row r="187" spans="3:15" ht="17" x14ac:dyDescent="0.4">
      <c r="C187" s="28"/>
      <c r="D187" s="22"/>
      <c r="J187" s="25"/>
      <c r="K187" s="25"/>
      <c r="L187" s="37"/>
      <c r="M187" s="38"/>
      <c r="N187" s="45"/>
      <c r="O187" s="38"/>
    </row>
    <row r="188" spans="3:15" ht="17" x14ac:dyDescent="0.4">
      <c r="C188" s="28"/>
      <c r="D188" s="22"/>
      <c r="J188" s="25"/>
      <c r="K188" s="25"/>
      <c r="L188" s="37"/>
      <c r="M188" s="38"/>
      <c r="N188" s="45"/>
      <c r="O188" s="38"/>
    </row>
    <row r="189" spans="3:15" ht="17" x14ac:dyDescent="0.4">
      <c r="C189" s="28"/>
      <c r="D189" s="22"/>
      <c r="J189" s="25"/>
      <c r="K189" s="25"/>
      <c r="L189" s="37"/>
      <c r="M189" s="38"/>
      <c r="N189" s="45"/>
      <c r="O189" s="38"/>
    </row>
    <row r="190" spans="3:15" ht="17" x14ac:dyDescent="0.4">
      <c r="C190" s="28"/>
      <c r="D190" s="22"/>
      <c r="J190" s="25"/>
      <c r="K190" s="25"/>
      <c r="L190" s="37"/>
      <c r="M190" s="38"/>
      <c r="N190" s="45"/>
      <c r="O190" s="38"/>
    </row>
    <row r="191" spans="3:15" ht="17" x14ac:dyDescent="0.4">
      <c r="C191" s="28"/>
      <c r="D191" s="22"/>
      <c r="J191" s="25"/>
      <c r="K191" s="25"/>
      <c r="L191" s="37"/>
      <c r="M191" s="38"/>
      <c r="N191" s="45"/>
      <c r="O191" s="38"/>
    </row>
    <row r="192" spans="3:15" ht="17" x14ac:dyDescent="0.4">
      <c r="C192" s="28"/>
      <c r="D192" s="22"/>
      <c r="J192" s="25"/>
      <c r="K192" s="25"/>
      <c r="L192" s="37"/>
      <c r="M192" s="38"/>
      <c r="N192" s="45"/>
      <c r="O192" s="38"/>
    </row>
    <row r="193" spans="3:15" ht="17" x14ac:dyDescent="0.4">
      <c r="C193" s="28"/>
      <c r="D193" s="22"/>
      <c r="J193" s="25"/>
      <c r="K193" s="25"/>
      <c r="L193" s="37"/>
      <c r="M193" s="38"/>
      <c r="N193" s="45"/>
      <c r="O193" s="38"/>
    </row>
    <row r="194" spans="3:15" ht="17" x14ac:dyDescent="0.4">
      <c r="C194" s="28"/>
      <c r="D194" s="22"/>
      <c r="J194" s="25"/>
      <c r="K194" s="25"/>
      <c r="L194" s="37"/>
      <c r="M194" s="38"/>
      <c r="N194" s="45"/>
      <c r="O194" s="38"/>
    </row>
    <row r="195" spans="3:15" ht="17" x14ac:dyDescent="0.4">
      <c r="C195" s="28"/>
      <c r="D195" s="22"/>
      <c r="J195" s="25"/>
      <c r="K195" s="25"/>
      <c r="L195" s="37"/>
      <c r="M195" s="38"/>
      <c r="N195" s="45"/>
      <c r="O195" s="38"/>
    </row>
    <row r="196" spans="3:15" ht="17" x14ac:dyDescent="0.4">
      <c r="C196" s="28"/>
      <c r="D196" s="22"/>
      <c r="J196" s="25"/>
      <c r="K196" s="25"/>
      <c r="L196" s="37"/>
      <c r="M196" s="38"/>
      <c r="N196" s="45"/>
      <c r="O196" s="38"/>
    </row>
    <row r="197" spans="3:15" ht="17" x14ac:dyDescent="0.4">
      <c r="C197" s="28"/>
      <c r="D197" s="22"/>
      <c r="J197" s="25"/>
      <c r="K197" s="25"/>
      <c r="L197" s="37"/>
      <c r="M197" s="38"/>
      <c r="N197" s="45"/>
      <c r="O197" s="38"/>
    </row>
    <row r="198" spans="3:15" ht="17" x14ac:dyDescent="0.4">
      <c r="C198" s="28"/>
      <c r="D198" s="22"/>
      <c r="J198" s="25"/>
      <c r="K198" s="25"/>
      <c r="L198" s="37"/>
      <c r="M198" s="38"/>
      <c r="N198" s="45"/>
      <c r="O198" s="38"/>
    </row>
    <row r="199" spans="3:15" ht="17" x14ac:dyDescent="0.4">
      <c r="C199" s="28"/>
      <c r="D199" s="22"/>
      <c r="J199" s="25"/>
      <c r="K199" s="25"/>
      <c r="L199" s="37"/>
      <c r="M199" s="38"/>
      <c r="N199" s="45"/>
      <c r="O199" s="38"/>
    </row>
    <row r="200" spans="3:15" ht="17" x14ac:dyDescent="0.4">
      <c r="C200" s="28"/>
      <c r="D200" s="22"/>
      <c r="J200" s="25"/>
      <c r="K200" s="25"/>
      <c r="L200" s="37"/>
      <c r="M200" s="38"/>
      <c r="N200" s="45"/>
      <c r="O200" s="38"/>
    </row>
    <row r="201" spans="3:15" ht="17" x14ac:dyDescent="0.4">
      <c r="C201" s="28"/>
      <c r="D201" s="22"/>
      <c r="J201" s="25"/>
      <c r="K201" s="25"/>
      <c r="L201" s="37"/>
      <c r="M201" s="38"/>
      <c r="N201" s="45"/>
      <c r="O201" s="38"/>
    </row>
    <row r="202" spans="3:15" ht="17" x14ac:dyDescent="0.4">
      <c r="C202" s="28"/>
      <c r="D202" s="22"/>
      <c r="J202" s="25"/>
      <c r="K202" s="25"/>
      <c r="L202" s="37"/>
      <c r="M202" s="38"/>
      <c r="N202" s="45"/>
      <c r="O202" s="38"/>
    </row>
    <row r="203" spans="3:15" ht="17" x14ac:dyDescent="0.4">
      <c r="C203" s="28"/>
      <c r="D203" s="22"/>
      <c r="J203" s="25"/>
      <c r="K203" s="25"/>
      <c r="L203" s="37"/>
      <c r="M203" s="38"/>
      <c r="N203" s="45"/>
      <c r="O203" s="38"/>
    </row>
    <row r="204" spans="3:15" ht="17" x14ac:dyDescent="0.4">
      <c r="C204" s="28"/>
      <c r="D204" s="22"/>
      <c r="J204" s="25"/>
      <c r="K204" s="25"/>
      <c r="L204" s="37"/>
      <c r="M204" s="38"/>
      <c r="N204" s="45"/>
      <c r="O204" s="38"/>
    </row>
    <row r="205" spans="3:15" ht="17" x14ac:dyDescent="0.4">
      <c r="C205" s="28"/>
      <c r="D205" s="22"/>
      <c r="J205" s="25"/>
      <c r="K205" s="25"/>
      <c r="L205" s="37"/>
      <c r="M205" s="38"/>
      <c r="N205" s="45"/>
      <c r="O205" s="38"/>
    </row>
    <row r="206" spans="3:15" ht="17" x14ac:dyDescent="0.4">
      <c r="C206" s="28"/>
      <c r="D206" s="22"/>
      <c r="J206" s="25"/>
      <c r="K206" s="25"/>
      <c r="L206" s="37"/>
      <c r="M206" s="38"/>
      <c r="N206" s="45"/>
      <c r="O206" s="38"/>
    </row>
    <row r="207" spans="3:15" ht="17" x14ac:dyDescent="0.4">
      <c r="C207" s="28"/>
      <c r="D207" s="22"/>
      <c r="J207" s="25"/>
      <c r="K207" s="25"/>
      <c r="L207" s="37"/>
      <c r="M207" s="38"/>
      <c r="N207" s="45"/>
      <c r="O207" s="38"/>
    </row>
    <row r="208" spans="3:15" ht="17" x14ac:dyDescent="0.4">
      <c r="C208" s="28"/>
      <c r="D208" s="22"/>
      <c r="J208" s="25"/>
      <c r="K208" s="25"/>
      <c r="L208" s="37"/>
      <c r="M208" s="38"/>
      <c r="N208" s="45"/>
      <c r="O208" s="38"/>
    </row>
    <row r="209" spans="3:15" ht="17" x14ac:dyDescent="0.4">
      <c r="C209" s="28"/>
      <c r="D209" s="22"/>
      <c r="J209" s="25"/>
      <c r="K209" s="25"/>
      <c r="L209" s="37"/>
      <c r="M209" s="38"/>
      <c r="N209" s="45"/>
      <c r="O209" s="38"/>
    </row>
    <row r="210" spans="3:15" ht="17" x14ac:dyDescent="0.4">
      <c r="C210" s="28"/>
      <c r="D210" s="22"/>
      <c r="J210" s="25"/>
      <c r="K210" s="25"/>
      <c r="L210" s="37"/>
      <c r="M210" s="38"/>
      <c r="N210" s="45"/>
      <c r="O210" s="38"/>
    </row>
    <row r="211" spans="3:15" ht="17" x14ac:dyDescent="0.4">
      <c r="C211" s="28"/>
      <c r="D211" s="22"/>
      <c r="J211" s="25"/>
      <c r="K211" s="25"/>
      <c r="L211" s="37"/>
      <c r="M211" s="38"/>
      <c r="N211" s="45"/>
      <c r="O211" s="38"/>
    </row>
    <row r="212" spans="3:15" ht="17" x14ac:dyDescent="0.4">
      <c r="C212" s="28"/>
      <c r="D212" s="22"/>
      <c r="J212" s="25"/>
      <c r="K212" s="25"/>
      <c r="L212" s="37"/>
      <c r="M212" s="38"/>
      <c r="N212" s="45"/>
      <c r="O212" s="38"/>
    </row>
    <row r="213" spans="3:15" ht="17" x14ac:dyDescent="0.4">
      <c r="C213" s="28"/>
      <c r="D213" s="22"/>
      <c r="J213" s="25"/>
      <c r="K213" s="25"/>
      <c r="L213" s="37"/>
      <c r="M213" s="38"/>
      <c r="N213" s="45"/>
      <c r="O213" s="38"/>
    </row>
    <row r="214" spans="3:15" ht="17" x14ac:dyDescent="0.4">
      <c r="C214" s="28"/>
      <c r="D214" s="22"/>
      <c r="J214" s="25"/>
      <c r="K214" s="25"/>
      <c r="L214" s="37"/>
      <c r="M214" s="38"/>
      <c r="N214" s="45"/>
      <c r="O214" s="38"/>
    </row>
    <row r="215" spans="3:15" ht="17" x14ac:dyDescent="0.4">
      <c r="C215" s="28"/>
      <c r="D215" s="22"/>
      <c r="J215" s="25"/>
      <c r="K215" s="25"/>
      <c r="L215" s="37"/>
      <c r="M215" s="38"/>
      <c r="N215" s="45"/>
      <c r="O215" s="38"/>
    </row>
    <row r="216" spans="3:15" ht="17" x14ac:dyDescent="0.4">
      <c r="C216" s="28"/>
      <c r="D216" s="22"/>
      <c r="J216" s="25"/>
      <c r="K216" s="25"/>
      <c r="L216" s="37"/>
      <c r="M216" s="38"/>
      <c r="N216" s="45"/>
      <c r="O216" s="38"/>
    </row>
    <row r="217" spans="3:15" ht="17" x14ac:dyDescent="0.4">
      <c r="C217" s="28"/>
      <c r="D217" s="22"/>
      <c r="J217" s="25"/>
      <c r="K217" s="25"/>
      <c r="L217" s="37"/>
      <c r="M217" s="38"/>
      <c r="N217" s="45"/>
      <c r="O217" s="38"/>
    </row>
    <row r="218" spans="3:15" ht="17" x14ac:dyDescent="0.4">
      <c r="C218" s="28"/>
      <c r="D218" s="22"/>
      <c r="J218" s="25"/>
      <c r="K218" s="25"/>
      <c r="L218" s="37"/>
      <c r="M218" s="38"/>
      <c r="N218" s="45"/>
      <c r="O218" s="38"/>
    </row>
    <row r="219" spans="3:15" ht="17" x14ac:dyDescent="0.4">
      <c r="C219" s="28"/>
      <c r="D219" s="22"/>
      <c r="J219" s="25"/>
      <c r="K219" s="25"/>
      <c r="L219" s="37"/>
      <c r="M219" s="38"/>
      <c r="N219" s="45"/>
      <c r="O219" s="38"/>
    </row>
    <row r="220" spans="3:15" ht="17" x14ac:dyDescent="0.4">
      <c r="C220" s="28"/>
      <c r="D220" s="22"/>
      <c r="J220" s="25"/>
      <c r="K220" s="25"/>
      <c r="L220" s="37"/>
      <c r="M220" s="38"/>
      <c r="N220" s="45"/>
      <c r="O220" s="38"/>
    </row>
    <row r="221" spans="3:15" ht="17" x14ac:dyDescent="0.4">
      <c r="C221" s="28"/>
      <c r="D221" s="22"/>
      <c r="J221" s="25"/>
      <c r="K221" s="25"/>
      <c r="L221" s="37"/>
      <c r="M221" s="38"/>
      <c r="N221" s="45"/>
      <c r="O221" s="38"/>
    </row>
    <row r="222" spans="3:15" ht="17" x14ac:dyDescent="0.4">
      <c r="C222" s="28"/>
      <c r="D222" s="22"/>
      <c r="J222" s="25"/>
      <c r="K222" s="25"/>
      <c r="L222" s="37"/>
      <c r="M222" s="38"/>
      <c r="N222" s="45"/>
      <c r="O222" s="38"/>
    </row>
    <row r="223" spans="3:15" ht="17" x14ac:dyDescent="0.4">
      <c r="C223" s="28"/>
      <c r="D223" s="22"/>
      <c r="J223" s="25"/>
      <c r="K223" s="25"/>
      <c r="L223" s="37"/>
      <c r="M223" s="38"/>
      <c r="N223" s="45"/>
      <c r="O223" s="38"/>
    </row>
    <row r="224" spans="3:15" ht="17" x14ac:dyDescent="0.4">
      <c r="C224" s="28"/>
      <c r="D224" s="22"/>
      <c r="J224" s="25"/>
      <c r="K224" s="25"/>
      <c r="L224" s="37"/>
      <c r="M224" s="38"/>
      <c r="N224" s="45"/>
      <c r="O224" s="38"/>
    </row>
    <row r="225" spans="3:15" ht="17" x14ac:dyDescent="0.4">
      <c r="C225" s="28"/>
      <c r="D225" s="22"/>
      <c r="J225" s="25"/>
      <c r="K225" s="25"/>
      <c r="L225" s="37"/>
      <c r="M225" s="38"/>
      <c r="N225" s="45"/>
      <c r="O225" s="38"/>
    </row>
    <row r="226" spans="3:15" ht="17" x14ac:dyDescent="0.4">
      <c r="C226" s="28"/>
      <c r="D226" s="22"/>
      <c r="J226" s="25"/>
      <c r="K226" s="25"/>
      <c r="L226" s="37"/>
      <c r="M226" s="38"/>
      <c r="N226" s="45"/>
      <c r="O226" s="38"/>
    </row>
    <row r="227" spans="3:15" ht="17" x14ac:dyDescent="0.4">
      <c r="C227" s="28"/>
      <c r="D227" s="22"/>
      <c r="J227" s="25"/>
      <c r="K227" s="25"/>
      <c r="L227" s="37"/>
      <c r="M227" s="38"/>
      <c r="N227" s="45"/>
      <c r="O227" s="38"/>
    </row>
    <row r="228" spans="3:15" ht="17" x14ac:dyDescent="0.4">
      <c r="C228" s="28"/>
      <c r="D228" s="22"/>
      <c r="J228" s="25"/>
      <c r="K228" s="25"/>
      <c r="L228" s="37"/>
      <c r="M228" s="38"/>
      <c r="N228" s="45"/>
      <c r="O228" s="38"/>
    </row>
    <row r="229" spans="3:15" ht="17" x14ac:dyDescent="0.4">
      <c r="C229" s="28"/>
      <c r="D229" s="22"/>
      <c r="J229" s="25"/>
      <c r="K229" s="25"/>
      <c r="L229" s="37"/>
      <c r="M229" s="38"/>
      <c r="N229" s="45"/>
      <c r="O229" s="38"/>
    </row>
    <row r="230" spans="3:15" ht="17" x14ac:dyDescent="0.4">
      <c r="C230" s="28"/>
      <c r="D230" s="22"/>
      <c r="J230" s="25"/>
      <c r="K230" s="25"/>
      <c r="L230" s="37"/>
      <c r="M230" s="38"/>
      <c r="N230" s="45"/>
      <c r="O230" s="38"/>
    </row>
    <row r="231" spans="3:15" ht="17" x14ac:dyDescent="0.4">
      <c r="C231" s="28"/>
      <c r="D231" s="22"/>
      <c r="J231" s="25"/>
      <c r="K231" s="25"/>
      <c r="L231" s="37"/>
      <c r="M231" s="38"/>
      <c r="N231" s="45"/>
      <c r="O231" s="38"/>
    </row>
    <row r="232" spans="3:15" ht="17" x14ac:dyDescent="0.4">
      <c r="C232" s="28"/>
      <c r="D232" s="22"/>
      <c r="K232" s="26"/>
      <c r="L232" s="37"/>
      <c r="M232" s="38"/>
      <c r="N232" s="45"/>
      <c r="O232" s="38"/>
    </row>
    <row r="233" spans="3:15" ht="17" x14ac:dyDescent="0.4">
      <c r="C233" s="28"/>
      <c r="D233" s="22"/>
      <c r="K233" s="26"/>
      <c r="L233" s="37"/>
      <c r="M233" s="38"/>
      <c r="N233" s="45"/>
      <c r="O233" s="38"/>
    </row>
    <row r="234" spans="3:15" ht="17" x14ac:dyDescent="0.4">
      <c r="C234" s="28"/>
      <c r="D234" s="22"/>
      <c r="K234" s="26"/>
      <c r="L234" s="37"/>
      <c r="M234" s="38"/>
      <c r="N234" s="45"/>
      <c r="O234" s="38"/>
    </row>
    <row r="235" spans="3:15" ht="17" x14ac:dyDescent="0.4">
      <c r="C235" s="28"/>
      <c r="D235" s="22"/>
      <c r="K235" s="26"/>
      <c r="L235" s="37"/>
      <c r="M235" s="38"/>
      <c r="N235" s="45"/>
      <c r="O235" s="38"/>
    </row>
    <row r="236" spans="3:15" ht="17" x14ac:dyDescent="0.4">
      <c r="C236" s="28"/>
      <c r="D236" s="22"/>
      <c r="K236" s="26"/>
      <c r="L236" s="37"/>
      <c r="M236" s="38"/>
      <c r="N236" s="45"/>
      <c r="O236" s="38"/>
    </row>
    <row r="237" spans="3:15" ht="17" x14ac:dyDescent="0.4">
      <c r="C237" s="28"/>
      <c r="D237" s="22"/>
      <c r="K237" s="26"/>
      <c r="L237" s="37"/>
      <c r="M237" s="38"/>
      <c r="N237" s="45"/>
      <c r="O237" s="38"/>
    </row>
    <row r="238" spans="3:15" ht="17" x14ac:dyDescent="0.4">
      <c r="C238" s="28"/>
      <c r="D238" s="22"/>
      <c r="K238" s="26"/>
      <c r="L238" s="37"/>
      <c r="M238" s="38"/>
      <c r="N238" s="45"/>
      <c r="O238" s="38"/>
    </row>
    <row r="239" spans="3:15" ht="17" x14ac:dyDescent="0.4">
      <c r="C239" s="28"/>
      <c r="D239" s="22"/>
      <c r="K239" s="26"/>
      <c r="L239" s="37"/>
      <c r="M239" s="38"/>
      <c r="N239" s="45"/>
      <c r="O239" s="38"/>
    </row>
    <row r="240" spans="3:15" ht="17" x14ac:dyDescent="0.4">
      <c r="C240" s="28"/>
      <c r="D240" s="22"/>
      <c r="K240" s="26"/>
      <c r="L240" s="37"/>
      <c r="M240" s="38"/>
      <c r="N240" s="45"/>
      <c r="O240" s="38"/>
    </row>
    <row r="241" spans="3:15" ht="17" x14ac:dyDescent="0.4">
      <c r="C241" s="28"/>
      <c r="D241" s="22"/>
      <c r="K241" s="26"/>
      <c r="L241" s="37"/>
      <c r="M241" s="38"/>
      <c r="N241" s="45"/>
      <c r="O241" s="38"/>
    </row>
    <row r="242" spans="3:15" ht="17" x14ac:dyDescent="0.4">
      <c r="C242" s="28"/>
      <c r="D242" s="22"/>
      <c r="K242" s="26"/>
      <c r="L242" s="37"/>
      <c r="M242" s="38"/>
      <c r="N242" s="45"/>
      <c r="O242" s="38"/>
    </row>
    <row r="243" spans="3:15" ht="17" x14ac:dyDescent="0.4">
      <c r="C243" s="28"/>
      <c r="D243" s="22"/>
      <c r="K243" s="26"/>
      <c r="L243" s="37"/>
      <c r="M243" s="38"/>
      <c r="N243" s="45"/>
      <c r="O243" s="38"/>
    </row>
    <row r="244" spans="3:15" ht="17" x14ac:dyDescent="0.4">
      <c r="C244" s="28"/>
      <c r="D244" s="22"/>
      <c r="K244" s="26"/>
      <c r="L244" s="37"/>
      <c r="M244" s="38"/>
      <c r="N244" s="45"/>
      <c r="O244" s="38"/>
    </row>
    <row r="245" spans="3:15" ht="17" x14ac:dyDescent="0.4">
      <c r="C245" s="28"/>
      <c r="D245" s="22"/>
      <c r="K245" s="26"/>
      <c r="L245" s="37"/>
      <c r="M245" s="38"/>
      <c r="N245" s="45"/>
      <c r="O245" s="38"/>
    </row>
    <row r="246" spans="3:15" ht="17" x14ac:dyDescent="0.4">
      <c r="C246" s="28"/>
      <c r="D246" s="22"/>
      <c r="K246" s="26"/>
      <c r="L246" s="37"/>
      <c r="M246" s="38"/>
      <c r="N246" s="45"/>
      <c r="O246" s="38"/>
    </row>
    <row r="247" spans="3:15" ht="17" x14ac:dyDescent="0.4">
      <c r="C247" s="28"/>
      <c r="D247" s="22"/>
      <c r="K247" s="26"/>
      <c r="L247" s="37"/>
      <c r="M247" s="38"/>
      <c r="N247" s="45"/>
      <c r="O247" s="38"/>
    </row>
    <row r="248" spans="3:15" ht="17" x14ac:dyDescent="0.4">
      <c r="C248" s="28"/>
      <c r="D248" s="22"/>
      <c r="K248" s="26"/>
      <c r="L248" s="37"/>
      <c r="M248" s="38"/>
      <c r="N248" s="45"/>
      <c r="O248" s="38"/>
    </row>
    <row r="249" spans="3:15" ht="17" x14ac:dyDescent="0.4">
      <c r="C249" s="28"/>
      <c r="D249" s="22"/>
      <c r="K249" s="26"/>
      <c r="L249" s="37"/>
      <c r="M249" s="38"/>
      <c r="N249" s="45"/>
      <c r="O249" s="38"/>
    </row>
    <row r="250" spans="3:15" ht="17" x14ac:dyDescent="0.4">
      <c r="C250" s="28"/>
      <c r="D250" s="22"/>
      <c r="K250" s="26"/>
      <c r="L250" s="37"/>
      <c r="M250" s="38"/>
      <c r="N250" s="45"/>
      <c r="O250" s="38"/>
    </row>
    <row r="251" spans="3:15" ht="17" x14ac:dyDescent="0.4">
      <c r="C251" s="28"/>
      <c r="D251" s="22"/>
      <c r="K251" s="26"/>
      <c r="L251" s="37"/>
      <c r="M251" s="38"/>
      <c r="N251" s="45"/>
      <c r="O251" s="38"/>
    </row>
    <row r="252" spans="3:15" ht="17" x14ac:dyDescent="0.4">
      <c r="C252" s="28"/>
      <c r="D252" s="22"/>
      <c r="K252" s="26"/>
      <c r="L252" s="37"/>
      <c r="M252" s="38"/>
      <c r="N252" s="45"/>
      <c r="O252" s="38"/>
    </row>
    <row r="253" spans="3:15" ht="17" x14ac:dyDescent="0.4">
      <c r="C253" s="28"/>
      <c r="D253" s="22"/>
      <c r="K253" s="26"/>
      <c r="L253" s="37"/>
      <c r="M253" s="38"/>
      <c r="N253" s="45"/>
      <c r="O253" s="38"/>
    </row>
    <row r="254" spans="3:15" ht="17" x14ac:dyDescent="0.4">
      <c r="C254" s="28"/>
      <c r="D254" s="22"/>
      <c r="K254" s="26"/>
      <c r="L254" s="37"/>
      <c r="M254" s="38"/>
      <c r="N254" s="45"/>
      <c r="O254" s="38"/>
    </row>
    <row r="255" spans="3:15" ht="17" x14ac:dyDescent="0.4">
      <c r="C255" s="28"/>
      <c r="D255" s="22"/>
      <c r="K255" s="26"/>
      <c r="L255" s="37"/>
      <c r="M255" s="38"/>
      <c r="N255" s="45"/>
      <c r="O255" s="38"/>
    </row>
    <row r="256" spans="3:15" ht="17" x14ac:dyDescent="0.4">
      <c r="C256" s="28"/>
      <c r="D256" s="22"/>
      <c r="K256" s="26"/>
      <c r="L256" s="37"/>
      <c r="M256" s="38"/>
      <c r="N256" s="45"/>
      <c r="O256" s="38"/>
    </row>
    <row r="257" spans="3:15" ht="17" x14ac:dyDescent="0.4">
      <c r="C257" s="28"/>
      <c r="D257" s="22"/>
      <c r="K257" s="26"/>
      <c r="L257" s="37"/>
      <c r="M257" s="38"/>
      <c r="N257" s="45"/>
      <c r="O257" s="38"/>
    </row>
    <row r="258" spans="3:15" ht="17" x14ac:dyDescent="0.4">
      <c r="C258" s="28"/>
      <c r="D258" s="22"/>
      <c r="K258" s="26"/>
      <c r="L258" s="37"/>
      <c r="M258" s="38"/>
      <c r="N258" s="45"/>
      <c r="O258" s="38"/>
    </row>
    <row r="259" spans="3:15" ht="17" x14ac:dyDescent="0.4">
      <c r="C259" s="28"/>
      <c r="D259" s="22"/>
      <c r="K259" s="26"/>
      <c r="L259" s="37"/>
      <c r="M259" s="38"/>
      <c r="N259" s="45"/>
      <c r="O259" s="38"/>
    </row>
    <row r="260" spans="3:15" ht="17" x14ac:dyDescent="0.4">
      <c r="C260" s="28"/>
      <c r="D260" s="22"/>
      <c r="K260" s="26"/>
      <c r="L260" s="37"/>
      <c r="M260" s="38"/>
      <c r="N260" s="45"/>
      <c r="O260" s="38"/>
    </row>
    <row r="261" spans="3:15" ht="17" x14ac:dyDescent="0.4">
      <c r="C261" s="28"/>
      <c r="D261" s="22"/>
      <c r="K261" s="26"/>
      <c r="L261" s="37"/>
      <c r="M261" s="38"/>
      <c r="N261" s="45"/>
      <c r="O261" s="38"/>
    </row>
    <row r="262" spans="3:15" ht="17" x14ac:dyDescent="0.4">
      <c r="C262" s="28"/>
      <c r="D262" s="22"/>
      <c r="K262" s="26"/>
      <c r="L262" s="37"/>
      <c r="M262" s="38"/>
      <c r="N262" s="45"/>
      <c r="O262" s="38"/>
    </row>
    <row r="263" spans="3:15" ht="17" x14ac:dyDescent="0.4">
      <c r="C263" s="28"/>
      <c r="D263" s="22"/>
      <c r="K263" s="26"/>
      <c r="L263" s="37"/>
      <c r="M263" s="38"/>
      <c r="N263" s="45"/>
      <c r="O263" s="38"/>
    </row>
    <row r="264" spans="3:15" ht="17" x14ac:dyDescent="0.4">
      <c r="C264" s="28"/>
      <c r="D264" s="22"/>
      <c r="K264" s="26"/>
      <c r="L264" s="37"/>
      <c r="M264" s="38"/>
      <c r="N264" s="45"/>
      <c r="O264" s="38"/>
    </row>
    <row r="265" spans="3:15" ht="17" x14ac:dyDescent="0.4">
      <c r="C265" s="28"/>
      <c r="D265" s="22"/>
      <c r="K265" s="26"/>
      <c r="L265" s="37"/>
      <c r="M265" s="38"/>
      <c r="N265" s="45"/>
      <c r="O265" s="38"/>
    </row>
    <row r="266" spans="3:15" ht="17" x14ac:dyDescent="0.4">
      <c r="C266" s="28"/>
      <c r="D266" s="22"/>
      <c r="K266" s="26"/>
      <c r="L266" s="37"/>
      <c r="M266" s="38"/>
      <c r="N266" s="45"/>
      <c r="O266" s="38"/>
    </row>
    <row r="267" spans="3:15" ht="17" x14ac:dyDescent="0.4">
      <c r="C267" s="28"/>
      <c r="D267" s="22"/>
      <c r="K267" s="26"/>
      <c r="L267" s="37"/>
      <c r="M267" s="38"/>
      <c r="N267" s="45"/>
      <c r="O267" s="38"/>
    </row>
    <row r="268" spans="3:15" ht="17" x14ac:dyDescent="0.4">
      <c r="C268" s="28"/>
      <c r="D268" s="22"/>
      <c r="K268" s="26"/>
      <c r="L268" s="37"/>
      <c r="M268" s="38"/>
      <c r="N268" s="45"/>
      <c r="O268" s="38"/>
    </row>
    <row r="269" spans="3:15" ht="17" x14ac:dyDescent="0.4">
      <c r="C269" s="28"/>
      <c r="D269" s="22"/>
      <c r="K269" s="26"/>
      <c r="L269" s="37"/>
      <c r="M269" s="38"/>
      <c r="N269" s="45"/>
      <c r="O269" s="38"/>
    </row>
    <row r="270" spans="3:15" ht="17" x14ac:dyDescent="0.4">
      <c r="C270" s="28"/>
      <c r="D270" s="22"/>
      <c r="K270" s="26"/>
      <c r="L270" s="37"/>
      <c r="M270" s="38"/>
      <c r="N270" s="45"/>
      <c r="O270" s="38"/>
    </row>
    <row r="271" spans="3:15" ht="17" x14ac:dyDescent="0.4">
      <c r="C271" s="28"/>
      <c r="D271" s="22"/>
      <c r="K271" s="26"/>
      <c r="L271" s="37"/>
      <c r="M271" s="38"/>
      <c r="N271" s="45"/>
      <c r="O271" s="38"/>
    </row>
    <row r="272" spans="3:15" ht="17" x14ac:dyDescent="0.4">
      <c r="C272" s="28"/>
      <c r="D272" s="22"/>
      <c r="K272" s="26"/>
      <c r="L272" s="37"/>
      <c r="M272" s="38"/>
      <c r="N272" s="45"/>
      <c r="O272" s="38"/>
    </row>
    <row r="273" spans="3:15" ht="17" x14ac:dyDescent="0.4">
      <c r="C273" s="28"/>
      <c r="D273" s="22"/>
      <c r="K273" s="26"/>
      <c r="L273" s="37"/>
      <c r="M273" s="38"/>
      <c r="N273" s="45"/>
      <c r="O273" s="38"/>
    </row>
    <row r="274" spans="3:15" ht="17" x14ac:dyDescent="0.4">
      <c r="C274" s="28"/>
      <c r="D274" s="22"/>
      <c r="K274" s="26"/>
      <c r="L274" s="37"/>
      <c r="M274" s="38"/>
      <c r="N274" s="45"/>
      <c r="O274" s="38"/>
    </row>
    <row r="275" spans="3:15" ht="17" x14ac:dyDescent="0.4">
      <c r="C275" s="28"/>
      <c r="D275" s="22"/>
      <c r="K275" s="26"/>
      <c r="L275" s="37"/>
      <c r="M275" s="38"/>
      <c r="N275" s="45"/>
      <c r="O275" s="38"/>
    </row>
    <row r="276" spans="3:15" ht="17" x14ac:dyDescent="0.4">
      <c r="C276" s="28"/>
      <c r="D276" s="22"/>
      <c r="K276" s="26"/>
      <c r="L276" s="37"/>
      <c r="M276" s="38"/>
      <c r="N276" s="45"/>
      <c r="O276" s="38"/>
    </row>
    <row r="277" spans="3:15" ht="17" x14ac:dyDescent="0.4">
      <c r="C277" s="28"/>
      <c r="D277" s="22"/>
      <c r="K277" s="26"/>
      <c r="L277" s="37"/>
      <c r="M277" s="38"/>
      <c r="N277" s="45"/>
      <c r="O277" s="38"/>
    </row>
    <row r="278" spans="3:15" ht="17" x14ac:dyDescent="0.4">
      <c r="C278" s="28"/>
      <c r="D278" s="22"/>
      <c r="K278" s="26"/>
      <c r="L278" s="37"/>
      <c r="M278" s="38"/>
      <c r="N278" s="45"/>
      <c r="O278" s="38"/>
    </row>
    <row r="279" spans="3:15" ht="17" x14ac:dyDescent="0.4">
      <c r="C279" s="28"/>
      <c r="D279" s="22"/>
      <c r="K279" s="26"/>
      <c r="L279" s="37"/>
      <c r="M279" s="38"/>
      <c r="N279" s="45"/>
      <c r="O279" s="38"/>
    </row>
    <row r="280" spans="3:15" ht="17" x14ac:dyDescent="0.4">
      <c r="C280" s="28"/>
      <c r="D280" s="22"/>
      <c r="K280" s="26"/>
      <c r="L280" s="37"/>
      <c r="M280" s="38"/>
      <c r="N280" s="45"/>
      <c r="O280" s="38"/>
    </row>
    <row r="281" spans="3:15" ht="17" x14ac:dyDescent="0.4">
      <c r="C281" s="28"/>
      <c r="D281" s="22"/>
      <c r="K281" s="26"/>
      <c r="L281" s="37"/>
      <c r="M281" s="38"/>
      <c r="N281" s="45"/>
      <c r="O281" s="38"/>
    </row>
    <row r="282" spans="3:15" ht="17" x14ac:dyDescent="0.4">
      <c r="C282" s="28"/>
      <c r="D282" s="22"/>
      <c r="K282" s="26"/>
      <c r="L282" s="37"/>
      <c r="M282" s="38"/>
      <c r="N282" s="45"/>
      <c r="O282" s="38"/>
    </row>
    <row r="283" spans="3:15" ht="17" x14ac:dyDescent="0.4">
      <c r="C283" s="28"/>
      <c r="D283" s="22"/>
      <c r="K283" s="26"/>
      <c r="L283" s="37"/>
      <c r="M283" s="38"/>
      <c r="N283" s="45"/>
      <c r="O283" s="38"/>
    </row>
    <row r="284" spans="3:15" ht="17" x14ac:dyDescent="0.4">
      <c r="C284" s="28"/>
      <c r="D284" s="22"/>
      <c r="K284" s="26"/>
      <c r="L284" s="37"/>
      <c r="M284" s="38"/>
      <c r="N284" s="45"/>
      <c r="O284" s="38"/>
    </row>
    <row r="285" spans="3:15" ht="17" x14ac:dyDescent="0.4">
      <c r="C285" s="28"/>
      <c r="D285" s="22"/>
      <c r="K285" s="26"/>
      <c r="L285" s="37"/>
      <c r="M285" s="38"/>
      <c r="N285" s="45"/>
      <c r="O285" s="38"/>
    </row>
    <row r="286" spans="3:15" ht="17" x14ac:dyDescent="0.4">
      <c r="C286" s="28"/>
      <c r="D286" s="22"/>
      <c r="K286" s="26"/>
      <c r="L286" s="37"/>
      <c r="M286" s="38"/>
      <c r="N286" s="45"/>
      <c r="O286" s="38"/>
    </row>
    <row r="287" spans="3:15" ht="17" x14ac:dyDescent="0.4">
      <c r="C287" s="28"/>
      <c r="D287" s="22"/>
      <c r="K287" s="26"/>
      <c r="L287" s="37"/>
      <c r="M287" s="38"/>
      <c r="N287" s="45"/>
      <c r="O287" s="38"/>
    </row>
    <row r="288" spans="3:15" ht="17" x14ac:dyDescent="0.4">
      <c r="C288" s="28"/>
      <c r="D288" s="22"/>
      <c r="K288" s="26"/>
      <c r="L288" s="37"/>
      <c r="M288" s="38"/>
      <c r="N288" s="45"/>
      <c r="O288" s="38"/>
    </row>
    <row r="289" spans="3:15" ht="17" x14ac:dyDescent="0.4">
      <c r="C289" s="28"/>
      <c r="D289" s="22"/>
      <c r="K289" s="26"/>
      <c r="L289" s="37"/>
      <c r="M289" s="38"/>
      <c r="N289" s="45"/>
      <c r="O289" s="38"/>
    </row>
    <row r="290" spans="3:15" ht="17" x14ac:dyDescent="0.4">
      <c r="C290" s="28"/>
      <c r="D290" s="22"/>
      <c r="K290" s="26"/>
      <c r="L290" s="37"/>
      <c r="M290" s="38"/>
      <c r="N290" s="45"/>
      <c r="O290" s="38"/>
    </row>
    <row r="291" spans="3:15" ht="17" x14ac:dyDescent="0.4">
      <c r="C291" s="28"/>
      <c r="D291" s="22"/>
      <c r="K291" s="26"/>
      <c r="L291" s="37"/>
      <c r="M291" s="38"/>
      <c r="N291" s="45"/>
      <c r="O291" s="38"/>
    </row>
    <row r="292" spans="3:15" ht="17" x14ac:dyDescent="0.4">
      <c r="C292" s="28"/>
      <c r="D292" s="22"/>
      <c r="K292" s="26"/>
      <c r="L292" s="37"/>
      <c r="M292" s="38"/>
      <c r="N292" s="45"/>
      <c r="O292" s="38"/>
    </row>
    <row r="293" spans="3:15" ht="17" x14ac:dyDescent="0.4">
      <c r="C293" s="28"/>
      <c r="D293" s="22"/>
      <c r="K293" s="26"/>
      <c r="L293" s="37"/>
      <c r="M293" s="38"/>
      <c r="N293" s="45"/>
      <c r="O293" s="38"/>
    </row>
    <row r="294" spans="3:15" ht="17" x14ac:dyDescent="0.4">
      <c r="C294" s="28"/>
      <c r="D294" s="22"/>
      <c r="K294" s="26"/>
      <c r="L294" s="37"/>
      <c r="M294" s="38"/>
      <c r="N294" s="45"/>
      <c r="O294" s="38"/>
    </row>
    <row r="295" spans="3:15" ht="17" x14ac:dyDescent="0.4">
      <c r="C295" s="28"/>
      <c r="D295" s="22"/>
      <c r="K295" s="26"/>
      <c r="L295" s="37"/>
      <c r="M295" s="38"/>
      <c r="N295" s="45"/>
      <c r="O295" s="38"/>
    </row>
    <row r="296" spans="3:15" ht="17" x14ac:dyDescent="0.4">
      <c r="C296" s="28"/>
      <c r="D296" s="22"/>
      <c r="K296" s="26"/>
      <c r="L296" s="37"/>
      <c r="M296" s="38"/>
      <c r="N296" s="45"/>
      <c r="O296" s="38"/>
    </row>
    <row r="297" spans="3:15" ht="17" x14ac:dyDescent="0.4">
      <c r="C297" s="28"/>
      <c r="D297" s="22"/>
      <c r="K297" s="26"/>
      <c r="L297" s="37"/>
      <c r="M297" s="38"/>
      <c r="N297" s="45"/>
      <c r="O297" s="38"/>
    </row>
    <row r="298" spans="3:15" ht="17" x14ac:dyDescent="0.4">
      <c r="C298" s="28"/>
      <c r="D298" s="22"/>
      <c r="K298" s="26"/>
      <c r="L298" s="37"/>
      <c r="M298" s="38"/>
      <c r="N298" s="45"/>
      <c r="O298" s="38"/>
    </row>
    <row r="299" spans="3:15" ht="17" x14ac:dyDescent="0.4">
      <c r="C299" s="28"/>
      <c r="D299" s="22"/>
      <c r="K299" s="26"/>
      <c r="L299" s="37"/>
      <c r="M299" s="38"/>
      <c r="N299" s="45"/>
      <c r="O299" s="38"/>
    </row>
    <row r="300" spans="3:15" ht="17" x14ac:dyDescent="0.4">
      <c r="C300" s="28"/>
      <c r="D300" s="22"/>
      <c r="K300" s="26"/>
      <c r="L300" s="37"/>
      <c r="M300" s="38"/>
      <c r="N300" s="45"/>
      <c r="O300" s="38"/>
    </row>
    <row r="301" spans="3:15" ht="17" x14ac:dyDescent="0.4">
      <c r="C301" s="28"/>
      <c r="D301" s="22"/>
      <c r="K301" s="26"/>
      <c r="L301" s="37"/>
      <c r="M301" s="38"/>
      <c r="N301" s="45"/>
      <c r="O301" s="38"/>
    </row>
    <row r="302" spans="3:15" ht="17" x14ac:dyDescent="0.4">
      <c r="C302" s="28"/>
      <c r="D302" s="22"/>
      <c r="K302" s="26"/>
      <c r="L302" s="37"/>
      <c r="M302" s="38"/>
      <c r="N302" s="45"/>
      <c r="O302" s="38"/>
    </row>
    <row r="303" spans="3:15" ht="17" x14ac:dyDescent="0.4">
      <c r="C303" s="28"/>
      <c r="D303" s="22"/>
      <c r="K303" s="26"/>
      <c r="L303" s="37"/>
      <c r="M303" s="38"/>
      <c r="N303" s="45"/>
      <c r="O303" s="38"/>
    </row>
    <row r="304" spans="3:15" ht="17" x14ac:dyDescent="0.4">
      <c r="C304" s="28"/>
      <c r="D304" s="22"/>
      <c r="K304" s="26"/>
      <c r="L304" s="37"/>
      <c r="M304" s="38"/>
      <c r="N304" s="45"/>
      <c r="O304" s="38"/>
    </row>
    <row r="305" spans="3:15" ht="17" x14ac:dyDescent="0.4">
      <c r="C305" s="28"/>
      <c r="D305" s="22"/>
      <c r="K305" s="26"/>
      <c r="L305" s="37"/>
      <c r="M305" s="38"/>
      <c r="N305" s="45"/>
      <c r="O305" s="38"/>
    </row>
    <row r="306" spans="3:15" ht="17" x14ac:dyDescent="0.4">
      <c r="C306" s="28"/>
      <c r="D306" s="22"/>
      <c r="K306" s="26"/>
      <c r="L306" s="37"/>
      <c r="M306" s="38"/>
      <c r="N306" s="45"/>
      <c r="O306" s="38"/>
    </row>
    <row r="307" spans="3:15" ht="17" x14ac:dyDescent="0.4">
      <c r="C307" s="28"/>
      <c r="D307" s="22"/>
      <c r="K307" s="26"/>
      <c r="L307" s="37"/>
      <c r="M307" s="38"/>
      <c r="N307" s="45"/>
      <c r="O307" s="38"/>
    </row>
    <row r="308" spans="3:15" ht="17" x14ac:dyDescent="0.4">
      <c r="C308" s="28"/>
      <c r="D308" s="22"/>
      <c r="K308" s="26"/>
      <c r="L308" s="37"/>
      <c r="M308" s="38"/>
      <c r="N308" s="45"/>
      <c r="O308" s="38"/>
    </row>
    <row r="309" spans="3:15" ht="17" x14ac:dyDescent="0.4">
      <c r="C309" s="28"/>
      <c r="D309" s="22"/>
      <c r="K309" s="26"/>
      <c r="L309" s="37"/>
      <c r="M309" s="38"/>
      <c r="N309" s="45"/>
      <c r="O309" s="38"/>
    </row>
    <row r="310" spans="3:15" ht="17" x14ac:dyDescent="0.4">
      <c r="C310" s="28"/>
      <c r="D310" s="22"/>
      <c r="K310" s="26"/>
      <c r="L310" s="37"/>
      <c r="M310" s="38"/>
      <c r="N310" s="45"/>
      <c r="O310" s="38"/>
    </row>
    <row r="311" spans="3:15" ht="17" x14ac:dyDescent="0.4">
      <c r="C311" s="28"/>
      <c r="D311" s="22"/>
      <c r="K311" s="26"/>
      <c r="L311" s="37"/>
      <c r="M311" s="38"/>
      <c r="N311" s="45"/>
      <c r="O311" s="38"/>
    </row>
    <row r="312" spans="3:15" ht="17" x14ac:dyDescent="0.4">
      <c r="C312" s="28"/>
      <c r="D312" s="22"/>
      <c r="K312" s="26"/>
      <c r="L312" s="37"/>
      <c r="M312" s="38"/>
      <c r="N312" s="45"/>
      <c r="O312" s="38"/>
    </row>
    <row r="313" spans="3:15" ht="17" x14ac:dyDescent="0.4">
      <c r="C313" s="28"/>
      <c r="D313" s="22"/>
      <c r="K313" s="26"/>
      <c r="L313" s="37"/>
      <c r="M313" s="38"/>
      <c r="N313" s="45"/>
      <c r="O313" s="38"/>
    </row>
    <row r="314" spans="3:15" ht="17" x14ac:dyDescent="0.4">
      <c r="C314" s="28"/>
      <c r="D314" s="22"/>
      <c r="K314" s="26"/>
      <c r="L314" s="37"/>
      <c r="M314" s="38"/>
      <c r="N314" s="45"/>
      <c r="O314" s="38"/>
    </row>
    <row r="315" spans="3:15" ht="17" x14ac:dyDescent="0.4">
      <c r="C315" s="28"/>
      <c r="D315" s="22"/>
      <c r="K315" s="26"/>
      <c r="L315" s="37"/>
      <c r="M315" s="38"/>
      <c r="N315" s="45"/>
      <c r="O315" s="38"/>
    </row>
    <row r="316" spans="3:15" ht="17" x14ac:dyDescent="0.4">
      <c r="C316" s="28"/>
      <c r="D316" s="22"/>
      <c r="K316" s="26"/>
      <c r="L316" s="37"/>
      <c r="M316" s="38"/>
      <c r="N316" s="45"/>
      <c r="O316" s="38"/>
    </row>
    <row r="317" spans="3:15" ht="17" x14ac:dyDescent="0.4">
      <c r="C317" s="28"/>
      <c r="D317" s="22"/>
      <c r="K317" s="26"/>
      <c r="L317" s="37"/>
      <c r="M317" s="38"/>
      <c r="N317" s="45"/>
      <c r="O317" s="38"/>
    </row>
    <row r="318" spans="3:15" ht="17" x14ac:dyDescent="0.4">
      <c r="C318" s="28"/>
      <c r="D318" s="22"/>
      <c r="K318" s="26"/>
      <c r="L318" s="37"/>
      <c r="M318" s="38"/>
      <c r="N318" s="45"/>
      <c r="O318" s="38"/>
    </row>
    <row r="319" spans="3:15" ht="17" x14ac:dyDescent="0.4">
      <c r="C319" s="28"/>
      <c r="D319" s="22"/>
      <c r="K319" s="26"/>
      <c r="L319" s="37"/>
      <c r="M319" s="38"/>
      <c r="N319" s="45"/>
      <c r="O319" s="38"/>
    </row>
    <row r="320" spans="3:15" ht="17" x14ac:dyDescent="0.4">
      <c r="C320" s="28"/>
      <c r="D320" s="22"/>
      <c r="K320" s="26"/>
      <c r="L320" s="37"/>
      <c r="M320" s="38"/>
      <c r="N320" s="45"/>
      <c r="O320" s="38"/>
    </row>
    <row r="321" spans="3:15" ht="17" x14ac:dyDescent="0.4">
      <c r="C321" s="28"/>
      <c r="D321" s="22"/>
      <c r="K321" s="26"/>
      <c r="L321" s="37"/>
      <c r="M321" s="38"/>
      <c r="N321" s="45"/>
      <c r="O321" s="38"/>
    </row>
    <row r="322" spans="3:15" ht="17" x14ac:dyDescent="0.4">
      <c r="C322" s="28"/>
      <c r="D322" s="22"/>
      <c r="K322" s="26"/>
      <c r="L322" s="37"/>
      <c r="M322" s="38"/>
      <c r="N322" s="45"/>
      <c r="O322" s="38"/>
    </row>
    <row r="323" spans="3:15" ht="17" x14ac:dyDescent="0.4">
      <c r="C323" s="28"/>
      <c r="D323" s="22"/>
      <c r="K323" s="26"/>
      <c r="L323" s="37"/>
      <c r="M323" s="38"/>
      <c r="N323" s="45"/>
      <c r="O323" s="38"/>
    </row>
    <row r="324" spans="3:15" ht="17" x14ac:dyDescent="0.4">
      <c r="C324" s="28"/>
      <c r="D324" s="22"/>
      <c r="K324" s="26"/>
      <c r="L324" s="37"/>
      <c r="M324" s="38"/>
      <c r="N324" s="45"/>
      <c r="O324" s="38"/>
    </row>
    <row r="325" spans="3:15" ht="17" x14ac:dyDescent="0.4">
      <c r="C325" s="28"/>
      <c r="D325" s="22"/>
      <c r="K325" s="26"/>
      <c r="L325" s="37"/>
      <c r="M325" s="38"/>
      <c r="N325" s="45"/>
      <c r="O325" s="38"/>
    </row>
    <row r="326" spans="3:15" ht="17" x14ac:dyDescent="0.4">
      <c r="C326" s="28"/>
      <c r="D326" s="22"/>
      <c r="K326" s="26"/>
      <c r="L326" s="37"/>
      <c r="M326" s="38"/>
      <c r="N326" s="45"/>
      <c r="O326" s="38"/>
    </row>
    <row r="327" spans="3:15" ht="17" x14ac:dyDescent="0.4">
      <c r="C327" s="28"/>
      <c r="D327" s="22"/>
      <c r="K327" s="26"/>
      <c r="L327" s="37"/>
      <c r="M327" s="38"/>
      <c r="N327" s="45"/>
      <c r="O327" s="38"/>
    </row>
    <row r="328" spans="3:15" ht="17" x14ac:dyDescent="0.4">
      <c r="C328" s="28"/>
      <c r="D328" s="22"/>
      <c r="K328" s="26"/>
      <c r="L328" s="37"/>
      <c r="M328" s="38"/>
      <c r="N328" s="45"/>
      <c r="O328" s="38"/>
    </row>
    <row r="329" spans="3:15" ht="17" x14ac:dyDescent="0.4">
      <c r="C329" s="28"/>
      <c r="D329" s="22"/>
      <c r="K329" s="26"/>
      <c r="L329" s="37"/>
      <c r="M329" s="38"/>
      <c r="N329" s="45"/>
      <c r="O329" s="38"/>
    </row>
    <row r="330" spans="3:15" ht="17" x14ac:dyDescent="0.4">
      <c r="C330" s="28"/>
      <c r="D330" s="22"/>
      <c r="K330" s="26"/>
      <c r="L330" s="37"/>
      <c r="M330" s="38"/>
      <c r="N330" s="45"/>
      <c r="O330" s="38"/>
    </row>
    <row r="331" spans="3:15" ht="17" x14ac:dyDescent="0.4">
      <c r="C331" s="28"/>
      <c r="D331" s="22"/>
      <c r="K331" s="26"/>
      <c r="L331" s="37"/>
      <c r="M331" s="38"/>
      <c r="N331" s="45"/>
      <c r="O331" s="38"/>
    </row>
    <row r="332" spans="3:15" ht="17" x14ac:dyDescent="0.4">
      <c r="C332" s="28"/>
      <c r="D332" s="22"/>
      <c r="K332" s="26"/>
      <c r="L332" s="37"/>
      <c r="M332" s="38"/>
      <c r="N332" s="45"/>
      <c r="O332" s="38"/>
    </row>
    <row r="333" spans="3:15" ht="17" x14ac:dyDescent="0.4">
      <c r="C333" s="28"/>
      <c r="D333" s="22"/>
      <c r="K333" s="26"/>
      <c r="L333" s="37"/>
      <c r="M333" s="38"/>
      <c r="N333" s="45"/>
      <c r="O333" s="38"/>
    </row>
    <row r="334" spans="3:15" ht="17" x14ac:dyDescent="0.4">
      <c r="C334" s="28"/>
      <c r="D334" s="22"/>
      <c r="K334" s="26"/>
      <c r="L334" s="37"/>
      <c r="M334" s="38"/>
      <c r="N334" s="45"/>
      <c r="O334" s="38"/>
    </row>
    <row r="335" spans="3:15" ht="17" x14ac:dyDescent="0.4">
      <c r="C335" s="28"/>
      <c r="D335" s="22"/>
      <c r="K335" s="26"/>
      <c r="L335" s="37"/>
      <c r="M335" s="38"/>
      <c r="N335" s="45"/>
      <c r="O335" s="38"/>
    </row>
    <row r="336" spans="3:15" ht="17" x14ac:dyDescent="0.4">
      <c r="C336" s="28"/>
      <c r="D336" s="22"/>
      <c r="K336" s="26"/>
      <c r="L336" s="37"/>
      <c r="M336" s="38"/>
      <c r="N336" s="45"/>
      <c r="O336" s="38"/>
    </row>
    <row r="337" spans="3:15" ht="17" x14ac:dyDescent="0.4">
      <c r="C337" s="28"/>
      <c r="D337" s="22"/>
      <c r="K337" s="26"/>
      <c r="L337" s="37"/>
      <c r="M337" s="38"/>
      <c r="N337" s="45"/>
      <c r="O337" s="38"/>
    </row>
    <row r="338" spans="3:15" ht="17" x14ac:dyDescent="0.4">
      <c r="C338" s="28"/>
      <c r="D338" s="22"/>
      <c r="K338" s="26"/>
      <c r="L338" s="37"/>
      <c r="M338" s="38"/>
      <c r="N338" s="45"/>
      <c r="O338" s="38"/>
    </row>
    <row r="339" spans="3:15" ht="17" x14ac:dyDescent="0.4">
      <c r="C339" s="28"/>
      <c r="D339" s="22"/>
      <c r="K339" s="26"/>
      <c r="L339" s="37"/>
      <c r="M339" s="38"/>
      <c r="N339" s="45"/>
      <c r="O339" s="38"/>
    </row>
    <row r="340" spans="3:15" ht="17" x14ac:dyDescent="0.4">
      <c r="C340" s="28"/>
      <c r="D340" s="22"/>
      <c r="K340" s="26"/>
      <c r="L340" s="37"/>
      <c r="M340" s="38"/>
      <c r="N340" s="45"/>
      <c r="O340" s="38"/>
    </row>
    <row r="341" spans="3:15" ht="17" x14ac:dyDescent="0.4">
      <c r="C341" s="28"/>
      <c r="D341" s="22"/>
      <c r="K341" s="26"/>
      <c r="L341" s="37"/>
      <c r="M341" s="38"/>
      <c r="N341" s="45"/>
      <c r="O341" s="38"/>
    </row>
    <row r="342" spans="3:15" ht="17" x14ac:dyDescent="0.4">
      <c r="C342" s="28"/>
      <c r="D342" s="22"/>
      <c r="K342" s="26"/>
      <c r="L342" s="37"/>
      <c r="M342" s="38"/>
      <c r="N342" s="45"/>
      <c r="O342" s="38"/>
    </row>
    <row r="343" spans="3:15" ht="17" x14ac:dyDescent="0.4">
      <c r="C343" s="28"/>
      <c r="D343" s="22"/>
      <c r="K343" s="26"/>
      <c r="L343" s="37"/>
      <c r="M343" s="38"/>
      <c r="N343" s="45"/>
      <c r="O343" s="38"/>
    </row>
    <row r="344" spans="3:15" ht="17" x14ac:dyDescent="0.4">
      <c r="C344" s="28"/>
      <c r="D344" s="22"/>
      <c r="K344" s="26"/>
      <c r="L344" s="37"/>
      <c r="M344" s="38"/>
      <c r="N344" s="45"/>
      <c r="O344" s="38"/>
    </row>
    <row r="345" spans="3:15" ht="17" x14ac:dyDescent="0.4">
      <c r="C345" s="28"/>
      <c r="D345" s="22"/>
      <c r="K345" s="26"/>
      <c r="L345" s="37"/>
      <c r="M345" s="38"/>
      <c r="N345" s="45"/>
      <c r="O345" s="38"/>
    </row>
    <row r="346" spans="3:15" ht="17" x14ac:dyDescent="0.4">
      <c r="C346" s="28"/>
      <c r="D346" s="22"/>
      <c r="K346" s="26"/>
      <c r="L346" s="37"/>
      <c r="M346" s="38"/>
      <c r="N346" s="45"/>
      <c r="O346" s="38"/>
    </row>
    <row r="347" spans="3:15" ht="17" x14ac:dyDescent="0.4">
      <c r="C347" s="28"/>
      <c r="D347" s="22"/>
      <c r="K347" s="26"/>
      <c r="L347" s="37"/>
      <c r="M347" s="38"/>
      <c r="N347" s="45"/>
      <c r="O347" s="38"/>
    </row>
    <row r="348" spans="3:15" ht="17" x14ac:dyDescent="0.4">
      <c r="C348" s="28"/>
      <c r="D348" s="22"/>
      <c r="K348" s="26"/>
      <c r="L348" s="37"/>
      <c r="M348" s="38"/>
      <c r="N348" s="45"/>
      <c r="O348" s="38"/>
    </row>
    <row r="349" spans="3:15" ht="17" x14ac:dyDescent="0.4">
      <c r="C349" s="28"/>
      <c r="D349" s="22"/>
      <c r="K349" s="26"/>
      <c r="L349" s="37"/>
      <c r="M349" s="38"/>
      <c r="N349" s="45"/>
      <c r="O349" s="38"/>
    </row>
    <row r="350" spans="3:15" ht="17" x14ac:dyDescent="0.4">
      <c r="C350" s="28"/>
      <c r="D350" s="22"/>
      <c r="K350" s="26"/>
      <c r="L350" s="37"/>
      <c r="M350" s="38"/>
      <c r="N350" s="45"/>
      <c r="O350" s="38"/>
    </row>
    <row r="351" spans="3:15" ht="17" x14ac:dyDescent="0.4">
      <c r="C351" s="28"/>
      <c r="D351" s="22"/>
      <c r="K351" s="26"/>
      <c r="L351" s="37"/>
      <c r="M351" s="38"/>
      <c r="N351" s="45"/>
      <c r="O351" s="38"/>
    </row>
    <row r="352" spans="3:15" ht="17" x14ac:dyDescent="0.4">
      <c r="C352" s="28"/>
      <c r="D352" s="22"/>
      <c r="K352" s="26"/>
      <c r="L352" s="37"/>
      <c r="M352" s="38"/>
      <c r="N352" s="45"/>
      <c r="O352" s="38"/>
    </row>
    <row r="353" spans="3:15" ht="17" x14ac:dyDescent="0.4">
      <c r="C353" s="28"/>
      <c r="D353" s="22"/>
      <c r="K353" s="26"/>
      <c r="L353" s="37"/>
      <c r="M353" s="38"/>
      <c r="N353" s="45"/>
      <c r="O353" s="38"/>
    </row>
    <row r="354" spans="3:15" ht="17" x14ac:dyDescent="0.4">
      <c r="C354" s="28"/>
      <c r="D354" s="22"/>
      <c r="K354" s="26"/>
      <c r="L354" s="37"/>
      <c r="M354" s="38"/>
      <c r="N354" s="45"/>
      <c r="O354" s="38"/>
    </row>
    <row r="355" spans="3:15" ht="17" x14ac:dyDescent="0.4">
      <c r="C355" s="28"/>
      <c r="D355" s="22"/>
      <c r="K355" s="26"/>
      <c r="L355" s="37"/>
      <c r="M355" s="38"/>
      <c r="N355" s="45"/>
      <c r="O355" s="38"/>
    </row>
    <row r="356" spans="3:15" ht="17" x14ac:dyDescent="0.4">
      <c r="C356" s="28"/>
      <c r="D356" s="22"/>
      <c r="K356" s="26"/>
      <c r="L356" s="37"/>
      <c r="M356" s="38"/>
      <c r="N356" s="45"/>
      <c r="O356" s="38"/>
    </row>
    <row r="357" spans="3:15" ht="17" x14ac:dyDescent="0.4">
      <c r="C357" s="28"/>
      <c r="D357" s="22"/>
      <c r="K357" s="26"/>
      <c r="L357" s="37"/>
      <c r="M357" s="38"/>
      <c r="N357" s="45"/>
      <c r="O357" s="38"/>
    </row>
    <row r="358" spans="3:15" ht="17" x14ac:dyDescent="0.4">
      <c r="C358" s="28"/>
      <c r="D358" s="22"/>
      <c r="K358" s="26"/>
      <c r="L358" s="37"/>
      <c r="M358" s="38"/>
      <c r="N358" s="45"/>
      <c r="O358" s="38"/>
    </row>
    <row r="359" spans="3:15" ht="17" x14ac:dyDescent="0.4">
      <c r="C359" s="28"/>
      <c r="D359" s="22"/>
      <c r="K359" s="26"/>
      <c r="L359" s="37"/>
      <c r="M359" s="38"/>
      <c r="N359" s="45"/>
      <c r="O359" s="38"/>
    </row>
    <row r="360" spans="3:15" ht="17" x14ac:dyDescent="0.4">
      <c r="C360" s="28"/>
      <c r="D360" s="22"/>
      <c r="K360" s="26"/>
      <c r="L360" s="37"/>
      <c r="M360" s="38"/>
      <c r="N360" s="45"/>
      <c r="O360" s="38"/>
    </row>
    <row r="361" spans="3:15" ht="17" x14ac:dyDescent="0.4">
      <c r="C361" s="28"/>
      <c r="D361" s="22"/>
      <c r="K361" s="26"/>
      <c r="L361" s="37"/>
      <c r="M361" s="38"/>
      <c r="N361" s="45"/>
      <c r="O361" s="38"/>
    </row>
    <row r="362" spans="3:15" ht="17" x14ac:dyDescent="0.4">
      <c r="C362" s="28"/>
      <c r="D362" s="22"/>
      <c r="K362" s="26"/>
      <c r="L362" s="37"/>
      <c r="M362" s="38"/>
      <c r="N362" s="45"/>
      <c r="O362" s="38"/>
    </row>
    <row r="363" spans="3:15" ht="17" x14ac:dyDescent="0.4">
      <c r="C363" s="28"/>
      <c r="D363" s="22"/>
      <c r="K363" s="26"/>
      <c r="L363" s="37"/>
      <c r="M363" s="38"/>
      <c r="N363" s="45"/>
      <c r="O363" s="38"/>
    </row>
    <row r="364" spans="3:15" ht="17" x14ac:dyDescent="0.4">
      <c r="C364" s="28"/>
      <c r="D364" s="22"/>
      <c r="K364" s="26"/>
      <c r="L364" s="37"/>
      <c r="M364" s="38"/>
      <c r="N364" s="45"/>
      <c r="O364" s="38"/>
    </row>
    <row r="365" spans="3:15" ht="17" x14ac:dyDescent="0.4">
      <c r="C365" s="28"/>
      <c r="D365" s="22"/>
      <c r="K365" s="26"/>
      <c r="L365" s="37"/>
      <c r="M365" s="38"/>
      <c r="N365" s="45"/>
      <c r="O365" s="38"/>
    </row>
    <row r="366" spans="3:15" ht="17" x14ac:dyDescent="0.4">
      <c r="C366" s="28"/>
      <c r="D366" s="22"/>
      <c r="K366" s="26"/>
      <c r="L366" s="37"/>
      <c r="M366" s="38"/>
      <c r="N366" s="45"/>
      <c r="O366" s="38"/>
    </row>
    <row r="367" spans="3:15" ht="17" x14ac:dyDescent="0.4">
      <c r="C367" s="28"/>
      <c r="D367" s="22"/>
      <c r="K367" s="26"/>
      <c r="L367" s="37"/>
      <c r="M367" s="38"/>
      <c r="N367" s="45"/>
      <c r="O367" s="38"/>
    </row>
    <row r="368" spans="3:15" ht="17" x14ac:dyDescent="0.4">
      <c r="C368" s="28"/>
      <c r="D368" s="22"/>
      <c r="K368" s="26"/>
      <c r="L368" s="37"/>
      <c r="M368" s="38"/>
      <c r="N368" s="45"/>
      <c r="O368" s="38"/>
    </row>
    <row r="369" spans="3:15" ht="17" x14ac:dyDescent="0.4">
      <c r="C369" s="28"/>
      <c r="D369" s="22"/>
      <c r="K369" s="26"/>
      <c r="L369" s="37"/>
      <c r="M369" s="38"/>
      <c r="N369" s="45"/>
      <c r="O369" s="38"/>
    </row>
    <row r="370" spans="3:15" ht="17" x14ac:dyDescent="0.4">
      <c r="C370" s="28"/>
      <c r="D370" s="22"/>
      <c r="K370" s="26"/>
      <c r="L370" s="37"/>
      <c r="M370" s="38"/>
      <c r="N370" s="45"/>
      <c r="O370" s="38"/>
    </row>
    <row r="371" spans="3:15" ht="17" x14ac:dyDescent="0.4">
      <c r="C371" s="28"/>
      <c r="D371" s="22"/>
      <c r="K371" s="26"/>
      <c r="L371" s="37"/>
      <c r="M371" s="38"/>
      <c r="N371" s="45"/>
      <c r="O371" s="38"/>
    </row>
    <row r="372" spans="3:15" ht="17" x14ac:dyDescent="0.4">
      <c r="C372" s="28"/>
      <c r="D372" s="22"/>
      <c r="K372" s="26"/>
      <c r="L372" s="37"/>
      <c r="M372" s="38"/>
      <c r="N372" s="45"/>
      <c r="O372" s="38"/>
    </row>
    <row r="373" spans="3:15" ht="17" x14ac:dyDescent="0.4">
      <c r="C373" s="28"/>
      <c r="D373" s="22"/>
      <c r="K373" s="26"/>
      <c r="L373" s="37"/>
      <c r="M373" s="38"/>
      <c r="N373" s="45"/>
      <c r="O373" s="38"/>
    </row>
    <row r="374" spans="3:15" ht="17" x14ac:dyDescent="0.4">
      <c r="C374" s="28"/>
      <c r="D374" s="22"/>
      <c r="K374" s="26"/>
      <c r="L374" s="37"/>
      <c r="M374" s="38"/>
      <c r="N374" s="45"/>
      <c r="O374" s="38"/>
    </row>
    <row r="375" spans="3:15" ht="17" x14ac:dyDescent="0.4">
      <c r="C375" s="28"/>
      <c r="D375" s="22"/>
      <c r="K375" s="26"/>
      <c r="L375" s="37"/>
      <c r="M375" s="38"/>
      <c r="N375" s="45"/>
      <c r="O375" s="38"/>
    </row>
    <row r="376" spans="3:15" ht="17" x14ac:dyDescent="0.4">
      <c r="C376" s="28"/>
      <c r="D376" s="22"/>
      <c r="K376" s="26"/>
      <c r="L376" s="37"/>
      <c r="M376" s="38"/>
      <c r="N376" s="45"/>
      <c r="O376" s="38"/>
    </row>
    <row r="377" spans="3:15" ht="17" x14ac:dyDescent="0.4">
      <c r="C377" s="28"/>
      <c r="D377" s="22"/>
      <c r="K377" s="26"/>
      <c r="L377" s="37"/>
      <c r="M377" s="38"/>
      <c r="N377" s="45"/>
      <c r="O377" s="38"/>
    </row>
    <row r="378" spans="3:15" ht="17" x14ac:dyDescent="0.4">
      <c r="C378" s="28"/>
      <c r="D378" s="22"/>
      <c r="K378" s="26"/>
      <c r="L378" s="37"/>
      <c r="M378" s="38"/>
      <c r="N378" s="45"/>
      <c r="O378" s="38"/>
    </row>
    <row r="379" spans="3:15" ht="17" x14ac:dyDescent="0.4">
      <c r="C379" s="28"/>
      <c r="D379" s="22"/>
      <c r="K379" s="26"/>
      <c r="L379" s="37"/>
      <c r="M379" s="38"/>
      <c r="N379" s="45"/>
      <c r="O379" s="38"/>
    </row>
    <row r="380" spans="3:15" ht="17" x14ac:dyDescent="0.4">
      <c r="C380" s="28"/>
      <c r="D380" s="22"/>
      <c r="K380" s="26"/>
      <c r="L380" s="37"/>
      <c r="M380" s="38"/>
      <c r="N380" s="45"/>
      <c r="O380" s="38"/>
    </row>
    <row r="381" spans="3:15" ht="17" x14ac:dyDescent="0.4">
      <c r="C381" s="28"/>
      <c r="D381" s="22"/>
      <c r="K381" s="26"/>
      <c r="L381" s="37"/>
      <c r="M381" s="38"/>
      <c r="N381" s="45"/>
      <c r="O381" s="38"/>
    </row>
    <row r="382" spans="3:15" ht="17" x14ac:dyDescent="0.4">
      <c r="C382" s="28"/>
      <c r="D382" s="22"/>
      <c r="K382" s="26"/>
      <c r="L382" s="37"/>
      <c r="M382" s="38"/>
      <c r="N382" s="45"/>
      <c r="O382" s="38"/>
    </row>
    <row r="383" spans="3:15" ht="17" x14ac:dyDescent="0.4">
      <c r="C383" s="28"/>
      <c r="D383" s="22"/>
      <c r="K383" s="26"/>
      <c r="L383" s="37"/>
      <c r="M383" s="38"/>
      <c r="N383" s="45"/>
      <c r="O383" s="38"/>
    </row>
    <row r="384" spans="3:15" ht="17" x14ac:dyDescent="0.4">
      <c r="C384" s="28"/>
      <c r="D384" s="22"/>
      <c r="K384" s="26"/>
      <c r="L384" s="37"/>
      <c r="M384" s="38"/>
      <c r="N384" s="45"/>
      <c r="O384" s="38"/>
    </row>
    <row r="385" spans="3:15" ht="17" x14ac:dyDescent="0.4">
      <c r="C385" s="28"/>
      <c r="D385" s="22"/>
      <c r="K385" s="26"/>
      <c r="L385" s="37"/>
      <c r="M385" s="38"/>
      <c r="N385" s="45"/>
      <c r="O385" s="38"/>
    </row>
    <row r="386" spans="3:15" ht="17" x14ac:dyDescent="0.4">
      <c r="C386" s="28"/>
      <c r="D386" s="22"/>
      <c r="K386" s="26"/>
      <c r="L386" s="37"/>
      <c r="M386" s="38"/>
      <c r="N386" s="45"/>
      <c r="O386" s="38"/>
    </row>
    <row r="387" spans="3:15" ht="17" x14ac:dyDescent="0.4">
      <c r="C387" s="28"/>
      <c r="D387" s="22"/>
      <c r="K387" s="26"/>
      <c r="L387" s="37"/>
      <c r="M387" s="38"/>
      <c r="N387" s="45"/>
      <c r="O387" s="38"/>
    </row>
    <row r="388" spans="3:15" ht="17" x14ac:dyDescent="0.4">
      <c r="C388" s="28"/>
      <c r="D388" s="22"/>
      <c r="K388" s="26"/>
      <c r="L388" s="37"/>
      <c r="M388" s="38"/>
      <c r="N388" s="45"/>
      <c r="O388" s="38"/>
    </row>
    <row r="389" spans="3:15" ht="17" x14ac:dyDescent="0.4">
      <c r="C389" s="28"/>
      <c r="D389" s="22"/>
      <c r="K389" s="26"/>
      <c r="L389" s="37"/>
      <c r="M389" s="38"/>
      <c r="N389" s="45"/>
      <c r="O389" s="38"/>
    </row>
    <row r="390" spans="3:15" ht="17" x14ac:dyDescent="0.4">
      <c r="C390" s="28"/>
      <c r="D390" s="22"/>
      <c r="K390" s="26"/>
      <c r="L390" s="37"/>
      <c r="M390" s="38"/>
      <c r="N390" s="45"/>
      <c r="O390" s="38"/>
    </row>
    <row r="391" spans="3:15" ht="17" x14ac:dyDescent="0.4">
      <c r="C391" s="28"/>
      <c r="D391" s="22"/>
      <c r="K391" s="26"/>
      <c r="L391" s="37"/>
      <c r="M391" s="38"/>
      <c r="N391" s="45"/>
      <c r="O391" s="38"/>
    </row>
    <row r="392" spans="3:15" ht="17" x14ac:dyDescent="0.4">
      <c r="C392" s="28"/>
      <c r="D392" s="22"/>
      <c r="K392" s="26"/>
      <c r="L392" s="37"/>
      <c r="M392" s="38"/>
      <c r="N392" s="45"/>
      <c r="O392" s="38"/>
    </row>
    <row r="393" spans="3:15" ht="17" x14ac:dyDescent="0.4">
      <c r="C393" s="28"/>
      <c r="D393" s="22"/>
      <c r="K393" s="26"/>
      <c r="L393" s="37"/>
      <c r="M393" s="38"/>
      <c r="N393" s="45"/>
      <c r="O393" s="38"/>
    </row>
    <row r="394" spans="3:15" ht="17" x14ac:dyDescent="0.4">
      <c r="C394" s="28"/>
      <c r="D394" s="22"/>
      <c r="K394" s="26"/>
      <c r="L394" s="37"/>
      <c r="M394" s="38"/>
      <c r="N394" s="45"/>
      <c r="O394" s="38"/>
    </row>
    <row r="395" spans="3:15" ht="17" x14ac:dyDescent="0.4">
      <c r="C395" s="28"/>
      <c r="D395" s="22"/>
      <c r="K395" s="26"/>
      <c r="L395" s="37"/>
      <c r="M395" s="38"/>
      <c r="N395" s="45"/>
      <c r="O395" s="38"/>
    </row>
    <row r="396" spans="3:15" ht="17" x14ac:dyDescent="0.4">
      <c r="C396" s="28"/>
      <c r="D396" s="22"/>
      <c r="K396" s="26"/>
      <c r="L396" s="37"/>
      <c r="M396" s="38"/>
      <c r="N396" s="45"/>
      <c r="O396" s="38"/>
    </row>
    <row r="397" spans="3:15" ht="17" x14ac:dyDescent="0.4">
      <c r="C397" s="28"/>
      <c r="D397" s="22"/>
      <c r="K397" s="26"/>
      <c r="L397" s="37"/>
      <c r="M397" s="38"/>
      <c r="N397" s="45"/>
      <c r="O397" s="38"/>
    </row>
    <row r="398" spans="3:15" ht="17" x14ac:dyDescent="0.4">
      <c r="C398" s="28"/>
      <c r="D398" s="22"/>
      <c r="K398" s="26"/>
      <c r="L398" s="37"/>
      <c r="M398" s="38"/>
      <c r="N398" s="45"/>
      <c r="O398" s="38"/>
    </row>
    <row r="399" spans="3:15" ht="17" x14ac:dyDescent="0.4">
      <c r="C399" s="28"/>
      <c r="D399" s="22"/>
      <c r="K399" s="26"/>
      <c r="L399" s="37"/>
      <c r="M399" s="38"/>
      <c r="N399" s="45"/>
      <c r="O399" s="38"/>
    </row>
    <row r="400" spans="3:15" ht="17" x14ac:dyDescent="0.4">
      <c r="C400" s="28"/>
      <c r="D400" s="22"/>
      <c r="K400" s="26"/>
      <c r="L400" s="37"/>
      <c r="M400" s="38"/>
      <c r="N400" s="45"/>
      <c r="O400" s="38"/>
    </row>
    <row r="401" spans="3:15" ht="17" x14ac:dyDescent="0.4">
      <c r="C401" s="28"/>
      <c r="D401" s="22"/>
      <c r="K401" s="26"/>
      <c r="L401" s="37"/>
      <c r="M401" s="38"/>
      <c r="N401" s="45"/>
      <c r="O401" s="38"/>
    </row>
    <row r="402" spans="3:15" ht="17" x14ac:dyDescent="0.4">
      <c r="C402" s="28"/>
      <c r="D402" s="22"/>
      <c r="K402" s="26"/>
      <c r="L402" s="37"/>
      <c r="M402" s="38"/>
      <c r="N402" s="45"/>
      <c r="O402" s="38"/>
    </row>
    <row r="403" spans="3:15" ht="17" x14ac:dyDescent="0.4">
      <c r="C403" s="28"/>
      <c r="D403" s="22"/>
      <c r="K403" s="26"/>
      <c r="L403" s="37"/>
      <c r="M403" s="38"/>
      <c r="N403" s="45"/>
      <c r="O403" s="38"/>
    </row>
    <row r="404" spans="3:15" ht="17" x14ac:dyDescent="0.4">
      <c r="C404" s="28"/>
      <c r="D404" s="22"/>
      <c r="K404" s="26"/>
      <c r="L404" s="37"/>
      <c r="M404" s="38"/>
      <c r="N404" s="45"/>
      <c r="O404" s="38"/>
    </row>
    <row r="405" spans="3:15" ht="17" x14ac:dyDescent="0.4">
      <c r="C405" s="28"/>
      <c r="D405" s="22"/>
      <c r="K405" s="26"/>
      <c r="L405" s="37"/>
      <c r="M405" s="38"/>
      <c r="N405" s="45"/>
      <c r="O405" s="38"/>
    </row>
    <row r="406" spans="3:15" ht="17" x14ac:dyDescent="0.4">
      <c r="C406" s="28"/>
      <c r="D406" s="22"/>
      <c r="K406" s="26"/>
      <c r="L406" s="37"/>
      <c r="M406" s="38"/>
      <c r="N406" s="45"/>
      <c r="O406" s="38"/>
    </row>
    <row r="407" spans="3:15" ht="17" x14ac:dyDescent="0.4">
      <c r="C407" s="28"/>
      <c r="D407" s="22"/>
      <c r="K407" s="26"/>
      <c r="L407" s="37"/>
      <c r="M407" s="38"/>
      <c r="N407" s="45"/>
      <c r="O407" s="38"/>
    </row>
    <row r="408" spans="3:15" ht="17" x14ac:dyDescent="0.4">
      <c r="C408" s="28"/>
      <c r="D408" s="22"/>
      <c r="K408" s="26"/>
      <c r="L408" s="37"/>
      <c r="M408" s="38"/>
      <c r="N408" s="45"/>
      <c r="O408" s="38"/>
    </row>
    <row r="409" spans="3:15" ht="17" x14ac:dyDescent="0.4">
      <c r="C409" s="28"/>
      <c r="D409" s="22"/>
      <c r="K409" s="26"/>
      <c r="L409" s="37"/>
      <c r="M409" s="38"/>
      <c r="N409" s="45"/>
      <c r="O409" s="38"/>
    </row>
    <row r="410" spans="3:15" ht="17" x14ac:dyDescent="0.4">
      <c r="C410" s="28"/>
      <c r="D410" s="22"/>
      <c r="K410" s="26"/>
      <c r="L410" s="37"/>
      <c r="M410" s="38"/>
      <c r="N410" s="45"/>
      <c r="O410" s="38"/>
    </row>
    <row r="411" spans="3:15" ht="17" x14ac:dyDescent="0.4">
      <c r="C411" s="28"/>
      <c r="D411" s="22"/>
      <c r="K411" s="26"/>
      <c r="L411" s="37"/>
      <c r="M411" s="38"/>
      <c r="N411" s="45"/>
      <c r="O411" s="38"/>
    </row>
    <row r="412" spans="3:15" ht="17" x14ac:dyDescent="0.4">
      <c r="C412" s="28"/>
      <c r="D412" s="22"/>
      <c r="K412" s="26"/>
      <c r="L412" s="37"/>
      <c r="M412" s="38"/>
      <c r="N412" s="45"/>
      <c r="O412" s="38"/>
    </row>
    <row r="413" spans="3:15" ht="17" x14ac:dyDescent="0.4">
      <c r="C413" s="28"/>
      <c r="D413" s="22"/>
      <c r="K413" s="26"/>
      <c r="L413" s="37"/>
      <c r="M413" s="38"/>
      <c r="N413" s="45"/>
      <c r="O413" s="38"/>
    </row>
    <row r="414" spans="3:15" ht="17" x14ac:dyDescent="0.4">
      <c r="C414" s="28"/>
      <c r="D414" s="22"/>
      <c r="K414" s="26"/>
      <c r="L414" s="37"/>
      <c r="M414" s="38"/>
      <c r="N414" s="45"/>
      <c r="O414" s="38"/>
    </row>
    <row r="415" spans="3:15" ht="17" x14ac:dyDescent="0.4">
      <c r="C415" s="28"/>
      <c r="D415" s="22"/>
      <c r="K415" s="26"/>
      <c r="L415" s="37"/>
      <c r="M415" s="38"/>
      <c r="N415" s="45"/>
      <c r="O415" s="38"/>
    </row>
    <row r="416" spans="3:15" ht="17" x14ac:dyDescent="0.4">
      <c r="C416" s="28"/>
      <c r="D416" s="22"/>
      <c r="K416" s="26"/>
      <c r="L416" s="37"/>
      <c r="M416" s="38"/>
      <c r="N416" s="45"/>
      <c r="O416" s="38"/>
    </row>
    <row r="417" spans="3:15" ht="17" x14ac:dyDescent="0.4">
      <c r="C417" s="28"/>
      <c r="D417" s="22"/>
      <c r="K417" s="26"/>
      <c r="L417" s="37"/>
      <c r="M417" s="38"/>
      <c r="N417" s="45"/>
      <c r="O417" s="38"/>
    </row>
    <row r="418" spans="3:15" ht="17" x14ac:dyDescent="0.4">
      <c r="C418" s="28"/>
      <c r="D418" s="22"/>
      <c r="K418" s="26"/>
      <c r="L418" s="37"/>
      <c r="M418" s="38"/>
      <c r="N418" s="45"/>
      <c r="O418" s="38"/>
    </row>
    <row r="419" spans="3:15" ht="17" x14ac:dyDescent="0.4">
      <c r="C419" s="28"/>
      <c r="D419" s="22"/>
      <c r="K419" s="26"/>
      <c r="L419" s="37"/>
      <c r="M419" s="38"/>
      <c r="N419" s="45"/>
      <c r="O419" s="38"/>
    </row>
    <row r="420" spans="3:15" ht="17" x14ac:dyDescent="0.4">
      <c r="C420" s="28"/>
      <c r="D420" s="22"/>
      <c r="K420" s="26"/>
      <c r="L420" s="37"/>
      <c r="M420" s="38"/>
      <c r="N420" s="45"/>
      <c r="O420" s="38"/>
    </row>
    <row r="421" spans="3:15" ht="17" x14ac:dyDescent="0.4">
      <c r="C421" s="28"/>
      <c r="D421" s="22"/>
      <c r="K421" s="26"/>
      <c r="L421" s="37"/>
      <c r="M421" s="38"/>
      <c r="N421" s="45"/>
      <c r="O421" s="38"/>
    </row>
    <row r="422" spans="3:15" ht="17" x14ac:dyDescent="0.4">
      <c r="C422" s="28"/>
      <c r="D422" s="22"/>
      <c r="K422" s="26"/>
      <c r="L422" s="37"/>
      <c r="M422" s="38"/>
      <c r="N422" s="45"/>
      <c r="O422" s="38"/>
    </row>
    <row r="423" spans="3:15" ht="17" x14ac:dyDescent="0.4">
      <c r="C423" s="28"/>
      <c r="D423" s="22"/>
      <c r="K423" s="26"/>
      <c r="L423" s="37"/>
      <c r="M423" s="38"/>
      <c r="N423" s="45"/>
      <c r="O423" s="38"/>
    </row>
    <row r="424" spans="3:15" ht="17" x14ac:dyDescent="0.4">
      <c r="C424" s="28"/>
      <c r="D424" s="22"/>
      <c r="K424" s="26"/>
      <c r="L424" s="37"/>
      <c r="M424" s="38"/>
      <c r="N424" s="45"/>
      <c r="O424" s="38"/>
    </row>
    <row r="425" spans="3:15" ht="17" x14ac:dyDescent="0.4">
      <c r="C425" s="28"/>
      <c r="D425" s="22"/>
      <c r="K425" s="26"/>
      <c r="L425" s="37"/>
      <c r="M425" s="38"/>
      <c r="N425" s="45"/>
      <c r="O425" s="38"/>
    </row>
    <row r="426" spans="3:15" ht="17" x14ac:dyDescent="0.4">
      <c r="C426" s="28"/>
      <c r="D426" s="22"/>
      <c r="K426" s="26"/>
      <c r="L426" s="37"/>
      <c r="M426" s="38"/>
      <c r="N426" s="45"/>
      <c r="O426" s="38"/>
    </row>
    <row r="427" spans="3:15" ht="17" x14ac:dyDescent="0.4">
      <c r="C427" s="28"/>
      <c r="D427" s="22"/>
      <c r="K427" s="26"/>
      <c r="L427" s="37"/>
      <c r="M427" s="38"/>
      <c r="N427" s="45"/>
      <c r="O427" s="38"/>
    </row>
    <row r="428" spans="3:15" ht="17" x14ac:dyDescent="0.4">
      <c r="C428" s="28"/>
      <c r="D428" s="22"/>
      <c r="K428" s="26"/>
      <c r="L428" s="37"/>
      <c r="M428" s="38"/>
      <c r="N428" s="45"/>
      <c r="O428" s="38"/>
    </row>
    <row r="429" spans="3:15" ht="17" x14ac:dyDescent="0.4">
      <c r="C429" s="28"/>
      <c r="D429" s="22"/>
      <c r="K429" s="26"/>
      <c r="L429" s="37"/>
      <c r="M429" s="38"/>
      <c r="N429" s="45"/>
      <c r="O429" s="38"/>
    </row>
    <row r="430" spans="3:15" ht="17" x14ac:dyDescent="0.4">
      <c r="C430" s="28"/>
      <c r="D430" s="22"/>
      <c r="K430" s="26"/>
      <c r="L430" s="37"/>
      <c r="M430" s="38"/>
      <c r="N430" s="45"/>
      <c r="O430" s="38"/>
    </row>
    <row r="431" spans="3:15" ht="17" x14ac:dyDescent="0.4">
      <c r="C431" s="28"/>
      <c r="D431" s="22"/>
      <c r="K431" s="26"/>
      <c r="L431" s="37"/>
      <c r="M431" s="38"/>
      <c r="N431" s="45"/>
      <c r="O431" s="38"/>
    </row>
    <row r="432" spans="3:15" ht="17" x14ac:dyDescent="0.4">
      <c r="C432" s="28"/>
      <c r="D432" s="22"/>
      <c r="K432" s="26"/>
      <c r="L432" s="37"/>
      <c r="M432" s="38"/>
      <c r="N432" s="45"/>
      <c r="O432" s="38"/>
    </row>
    <row r="433" spans="3:15" ht="17" x14ac:dyDescent="0.4">
      <c r="C433" s="28"/>
      <c r="D433" s="22"/>
      <c r="K433" s="26"/>
      <c r="L433" s="37"/>
      <c r="M433" s="38"/>
      <c r="N433" s="45"/>
      <c r="O433" s="38"/>
    </row>
    <row r="434" spans="3:15" ht="17" x14ac:dyDescent="0.4">
      <c r="C434" s="28"/>
      <c r="D434" s="22"/>
      <c r="K434" s="26"/>
      <c r="L434" s="37"/>
      <c r="M434" s="38"/>
      <c r="N434" s="45"/>
      <c r="O434" s="38"/>
    </row>
    <row r="435" spans="3:15" ht="17" x14ac:dyDescent="0.4">
      <c r="C435" s="28"/>
      <c r="D435" s="22"/>
      <c r="K435" s="26"/>
      <c r="L435" s="37"/>
      <c r="M435" s="38"/>
      <c r="N435" s="45"/>
      <c r="O435" s="38"/>
    </row>
    <row r="436" spans="3:15" ht="17" x14ac:dyDescent="0.4">
      <c r="C436" s="28"/>
      <c r="D436" s="22"/>
      <c r="K436" s="26"/>
      <c r="L436" s="37"/>
      <c r="M436" s="38"/>
      <c r="N436" s="45"/>
      <c r="O436" s="38"/>
    </row>
    <row r="437" spans="3:15" ht="17" x14ac:dyDescent="0.4">
      <c r="C437" s="28"/>
      <c r="D437" s="22"/>
      <c r="K437" s="26"/>
      <c r="L437" s="37"/>
      <c r="M437" s="38"/>
      <c r="N437" s="45"/>
      <c r="O437" s="38"/>
    </row>
    <row r="438" spans="3:15" ht="17" x14ac:dyDescent="0.4">
      <c r="C438" s="28"/>
      <c r="D438" s="22"/>
      <c r="K438" s="26"/>
      <c r="L438" s="37"/>
      <c r="M438" s="38"/>
      <c r="N438" s="45"/>
      <c r="O438" s="38"/>
    </row>
    <row r="439" spans="3:15" ht="17" x14ac:dyDescent="0.4">
      <c r="C439" s="28"/>
      <c r="D439" s="22"/>
      <c r="K439" s="26"/>
      <c r="L439" s="37"/>
      <c r="M439" s="38"/>
      <c r="N439" s="45"/>
      <c r="O439" s="38"/>
    </row>
    <row r="440" spans="3:15" ht="17" x14ac:dyDescent="0.4">
      <c r="C440" s="28"/>
      <c r="D440" s="22"/>
      <c r="K440" s="26"/>
      <c r="L440" s="37"/>
      <c r="M440" s="38"/>
      <c r="N440" s="45"/>
      <c r="O440" s="38"/>
    </row>
    <row r="441" spans="3:15" ht="17" x14ac:dyDescent="0.4">
      <c r="C441" s="28"/>
      <c r="D441" s="22"/>
      <c r="K441" s="26"/>
      <c r="L441" s="37"/>
      <c r="M441" s="38"/>
      <c r="N441" s="45"/>
      <c r="O441" s="38"/>
    </row>
    <row r="442" spans="3:15" ht="17" x14ac:dyDescent="0.4">
      <c r="C442" s="28"/>
      <c r="D442" s="22"/>
      <c r="K442" s="26"/>
      <c r="L442" s="37"/>
      <c r="M442" s="38"/>
      <c r="N442" s="45"/>
      <c r="O442" s="38"/>
    </row>
    <row r="443" spans="3:15" ht="17" x14ac:dyDescent="0.4">
      <c r="C443" s="28"/>
      <c r="D443" s="22"/>
      <c r="K443" s="26"/>
      <c r="L443" s="37"/>
      <c r="M443" s="38"/>
      <c r="N443" s="45"/>
      <c r="O443" s="38"/>
    </row>
    <row r="444" spans="3:15" ht="17" x14ac:dyDescent="0.4">
      <c r="C444" s="28"/>
      <c r="D444" s="22"/>
      <c r="K444" s="26"/>
      <c r="L444" s="37"/>
      <c r="M444" s="38"/>
      <c r="N444" s="45"/>
      <c r="O444" s="38"/>
    </row>
    <row r="445" spans="3:15" ht="17" x14ac:dyDescent="0.4">
      <c r="C445" s="28"/>
      <c r="D445" s="22"/>
      <c r="K445" s="26"/>
      <c r="L445" s="37"/>
      <c r="M445" s="38"/>
      <c r="N445" s="45"/>
      <c r="O445" s="38"/>
    </row>
    <row r="446" spans="3:15" ht="17" x14ac:dyDescent="0.4">
      <c r="C446" s="28"/>
      <c r="D446" s="22"/>
      <c r="K446" s="26"/>
      <c r="L446" s="37"/>
      <c r="M446" s="38"/>
      <c r="N446" s="45"/>
      <c r="O446" s="38"/>
    </row>
    <row r="447" spans="3:15" ht="17" x14ac:dyDescent="0.4">
      <c r="C447" s="28"/>
      <c r="D447" s="22"/>
      <c r="K447" s="26"/>
      <c r="L447" s="37"/>
      <c r="M447" s="38"/>
      <c r="N447" s="45"/>
      <c r="O447" s="38"/>
    </row>
    <row r="448" spans="3:15" ht="17" x14ac:dyDescent="0.4">
      <c r="C448" s="28"/>
      <c r="D448" s="22"/>
      <c r="K448" s="26"/>
      <c r="L448" s="37"/>
      <c r="M448" s="38"/>
      <c r="N448" s="45"/>
      <c r="O448" s="38"/>
    </row>
    <row r="449" spans="3:15" ht="17" x14ac:dyDescent="0.4">
      <c r="C449" s="28"/>
      <c r="D449" s="22"/>
      <c r="K449" s="26"/>
      <c r="L449" s="37"/>
      <c r="M449" s="38"/>
      <c r="N449" s="45"/>
      <c r="O449" s="38"/>
    </row>
    <row r="450" spans="3:15" ht="17" x14ac:dyDescent="0.4">
      <c r="C450" s="28"/>
      <c r="D450" s="22"/>
      <c r="K450" s="26"/>
      <c r="L450" s="37"/>
      <c r="M450" s="38"/>
      <c r="N450" s="45"/>
      <c r="O450" s="38"/>
    </row>
    <row r="451" spans="3:15" ht="17" x14ac:dyDescent="0.4">
      <c r="C451" s="28"/>
      <c r="D451" s="22"/>
      <c r="K451" s="26"/>
      <c r="L451" s="37"/>
      <c r="M451" s="38"/>
      <c r="N451" s="45"/>
      <c r="O451" s="38"/>
    </row>
    <row r="452" spans="3:15" ht="17" x14ac:dyDescent="0.4">
      <c r="C452" s="28"/>
      <c r="D452" s="22"/>
      <c r="K452" s="26"/>
      <c r="L452" s="37"/>
      <c r="M452" s="38"/>
      <c r="N452" s="45"/>
      <c r="O452" s="38"/>
    </row>
    <row r="453" spans="3:15" ht="17" x14ac:dyDescent="0.4">
      <c r="C453" s="28"/>
      <c r="D453" s="22"/>
      <c r="K453" s="26"/>
      <c r="L453" s="37"/>
      <c r="M453" s="38"/>
      <c r="N453" s="45"/>
      <c r="O453" s="38"/>
    </row>
    <row r="454" spans="3:15" ht="17" x14ac:dyDescent="0.4">
      <c r="C454" s="28"/>
      <c r="D454" s="22"/>
      <c r="K454" s="26"/>
      <c r="L454" s="37"/>
      <c r="M454" s="38"/>
      <c r="N454" s="45"/>
      <c r="O454" s="38"/>
    </row>
    <row r="455" spans="3:15" ht="17" x14ac:dyDescent="0.4">
      <c r="C455" s="28"/>
      <c r="D455" s="22"/>
      <c r="K455" s="26"/>
      <c r="L455" s="37"/>
      <c r="M455" s="38"/>
      <c r="N455" s="45"/>
      <c r="O455" s="38"/>
    </row>
    <row r="456" spans="3:15" ht="17" x14ac:dyDescent="0.4">
      <c r="C456" s="28"/>
      <c r="D456" s="22"/>
      <c r="K456" s="26"/>
      <c r="L456" s="37"/>
      <c r="M456" s="38"/>
      <c r="N456" s="45"/>
      <c r="O456" s="38"/>
    </row>
    <row r="457" spans="3:15" ht="17" x14ac:dyDescent="0.4">
      <c r="C457" s="28"/>
      <c r="D457" s="22"/>
      <c r="K457" s="26"/>
      <c r="L457" s="37"/>
      <c r="M457" s="38"/>
      <c r="N457" s="45"/>
      <c r="O457" s="38"/>
    </row>
    <row r="458" spans="3:15" ht="17" x14ac:dyDescent="0.4">
      <c r="C458" s="28"/>
      <c r="D458" s="22"/>
      <c r="K458" s="26"/>
      <c r="L458" s="37"/>
      <c r="M458" s="38"/>
      <c r="N458" s="45"/>
      <c r="O458" s="38"/>
    </row>
    <row r="459" spans="3:15" ht="17" x14ac:dyDescent="0.4">
      <c r="C459" s="28"/>
      <c r="D459" s="22"/>
      <c r="K459" s="26"/>
      <c r="L459" s="37"/>
      <c r="M459" s="38"/>
      <c r="N459" s="45"/>
      <c r="O459" s="38"/>
    </row>
    <row r="460" spans="3:15" ht="17" x14ac:dyDescent="0.4">
      <c r="C460" s="28"/>
      <c r="D460" s="22"/>
      <c r="K460" s="26"/>
      <c r="L460" s="37"/>
      <c r="M460" s="38"/>
      <c r="N460" s="45"/>
      <c r="O460" s="38"/>
    </row>
    <row r="461" spans="3:15" ht="17" x14ac:dyDescent="0.4">
      <c r="C461" s="28"/>
      <c r="D461" s="22"/>
      <c r="K461" s="26"/>
      <c r="L461" s="37"/>
      <c r="M461" s="38"/>
      <c r="N461" s="45"/>
      <c r="O461" s="38"/>
    </row>
    <row r="462" spans="3:15" ht="17" x14ac:dyDescent="0.4">
      <c r="C462" s="28"/>
      <c r="D462" s="22"/>
      <c r="K462" s="26"/>
      <c r="L462" s="37"/>
      <c r="M462" s="38"/>
      <c r="N462" s="45"/>
      <c r="O462" s="38"/>
    </row>
    <row r="463" spans="3:15" ht="17" x14ac:dyDescent="0.4">
      <c r="C463" s="28"/>
      <c r="D463" s="22"/>
      <c r="K463" s="26"/>
      <c r="L463" s="37"/>
      <c r="M463" s="38"/>
      <c r="N463" s="45"/>
      <c r="O463" s="38"/>
    </row>
    <row r="464" spans="3:15" ht="17" x14ac:dyDescent="0.4">
      <c r="C464" s="28"/>
      <c r="D464" s="22"/>
      <c r="K464" s="26"/>
      <c r="L464" s="37"/>
      <c r="M464" s="38"/>
      <c r="N464" s="45"/>
      <c r="O464" s="38"/>
    </row>
    <row r="465" spans="3:15" ht="17" x14ac:dyDescent="0.4">
      <c r="C465" s="28"/>
      <c r="D465" s="22"/>
      <c r="K465" s="26"/>
      <c r="L465" s="37"/>
      <c r="M465" s="38"/>
      <c r="N465" s="45"/>
      <c r="O465" s="38"/>
    </row>
    <row r="466" spans="3:15" ht="17" x14ac:dyDescent="0.4">
      <c r="C466" s="28"/>
      <c r="D466" s="22"/>
      <c r="K466" s="26"/>
      <c r="L466" s="37"/>
      <c r="M466" s="38"/>
      <c r="N466" s="45"/>
      <c r="O466" s="38"/>
    </row>
    <row r="467" spans="3:15" ht="17" x14ac:dyDescent="0.4">
      <c r="C467" s="28"/>
      <c r="D467" s="22"/>
      <c r="K467" s="26"/>
      <c r="L467" s="37"/>
      <c r="M467" s="38"/>
      <c r="N467" s="45"/>
      <c r="O467" s="38"/>
    </row>
    <row r="468" spans="3:15" ht="17" x14ac:dyDescent="0.4">
      <c r="C468" s="28"/>
      <c r="D468" s="22"/>
      <c r="K468" s="26"/>
      <c r="L468" s="37"/>
      <c r="M468" s="38"/>
      <c r="N468" s="45"/>
      <c r="O468" s="38"/>
    </row>
    <row r="469" spans="3:15" ht="17" x14ac:dyDescent="0.4">
      <c r="C469" s="28"/>
      <c r="D469" s="22"/>
      <c r="K469" s="26"/>
      <c r="L469" s="37"/>
      <c r="M469" s="38"/>
      <c r="N469" s="45"/>
      <c r="O469" s="38"/>
    </row>
    <row r="470" spans="3:15" ht="17" x14ac:dyDescent="0.4">
      <c r="C470" s="28"/>
      <c r="D470" s="22"/>
      <c r="K470" s="26"/>
      <c r="L470" s="37"/>
      <c r="M470" s="38"/>
      <c r="N470" s="45"/>
      <c r="O470" s="38"/>
    </row>
    <row r="471" spans="3:15" ht="17" x14ac:dyDescent="0.4">
      <c r="C471" s="28"/>
      <c r="D471" s="22"/>
      <c r="K471" s="26"/>
      <c r="L471" s="37"/>
      <c r="M471" s="38"/>
      <c r="N471" s="45"/>
      <c r="O471" s="38"/>
    </row>
    <row r="472" spans="3:15" ht="17" x14ac:dyDescent="0.4">
      <c r="C472" s="28"/>
      <c r="D472" s="22"/>
      <c r="K472" s="26"/>
      <c r="L472" s="37"/>
      <c r="M472" s="38"/>
      <c r="N472" s="45"/>
      <c r="O472" s="38"/>
    </row>
    <row r="473" spans="3:15" ht="17" x14ac:dyDescent="0.4">
      <c r="C473" s="28"/>
      <c r="D473" s="22"/>
      <c r="K473" s="26"/>
      <c r="L473" s="37"/>
      <c r="M473" s="38"/>
      <c r="N473" s="45"/>
      <c r="O473" s="38"/>
    </row>
    <row r="474" spans="3:15" ht="17" x14ac:dyDescent="0.4">
      <c r="C474" s="28"/>
      <c r="D474" s="22"/>
      <c r="K474" s="26"/>
      <c r="L474" s="37"/>
      <c r="M474" s="38"/>
      <c r="N474" s="45"/>
      <c r="O474" s="38"/>
    </row>
    <row r="475" spans="3:15" ht="17" x14ac:dyDescent="0.4">
      <c r="C475" s="28"/>
      <c r="D475" s="22"/>
      <c r="K475" s="26"/>
      <c r="L475" s="37"/>
      <c r="M475" s="38"/>
      <c r="N475" s="45"/>
      <c r="O475" s="38"/>
    </row>
    <row r="476" spans="3:15" ht="17" x14ac:dyDescent="0.4">
      <c r="C476" s="28"/>
      <c r="D476" s="22"/>
      <c r="K476" s="26"/>
      <c r="L476" s="37"/>
      <c r="M476" s="38"/>
      <c r="N476" s="45"/>
      <c r="O476" s="38"/>
    </row>
    <row r="477" spans="3:15" ht="17" x14ac:dyDescent="0.4">
      <c r="C477" s="28"/>
      <c r="D477" s="22"/>
      <c r="K477" s="26"/>
      <c r="L477" s="37"/>
      <c r="M477" s="38"/>
      <c r="N477" s="45"/>
      <c r="O477" s="38"/>
    </row>
    <row r="478" spans="3:15" ht="17" x14ac:dyDescent="0.4">
      <c r="C478" s="28"/>
      <c r="D478" s="22"/>
      <c r="K478" s="26"/>
      <c r="L478" s="37"/>
      <c r="M478" s="38"/>
      <c r="N478" s="45"/>
      <c r="O478" s="38"/>
    </row>
    <row r="479" spans="3:15" ht="17" x14ac:dyDescent="0.4">
      <c r="C479" s="28"/>
      <c r="D479" s="22"/>
      <c r="K479" s="26"/>
      <c r="L479" s="37"/>
      <c r="M479" s="38"/>
      <c r="N479" s="45"/>
      <c r="O479" s="38"/>
    </row>
    <row r="480" spans="3:15" ht="17" x14ac:dyDescent="0.4">
      <c r="C480" s="28"/>
      <c r="D480" s="22"/>
      <c r="K480" s="26"/>
      <c r="L480" s="37"/>
      <c r="M480" s="38"/>
      <c r="N480" s="45"/>
      <c r="O480" s="38"/>
    </row>
    <row r="481" spans="3:15" ht="17" x14ac:dyDescent="0.4">
      <c r="C481" s="28"/>
      <c r="D481" s="22"/>
      <c r="K481" s="26"/>
      <c r="L481" s="37"/>
      <c r="M481" s="38"/>
      <c r="N481" s="45"/>
      <c r="O481" s="38"/>
    </row>
    <row r="482" spans="3:15" ht="17" x14ac:dyDescent="0.4">
      <c r="C482" s="28"/>
      <c r="D482" s="22"/>
      <c r="K482" s="26"/>
      <c r="L482" s="37"/>
      <c r="M482" s="38"/>
      <c r="N482" s="45"/>
      <c r="O482" s="38"/>
    </row>
    <row r="483" spans="3:15" ht="17" x14ac:dyDescent="0.4">
      <c r="C483" s="28"/>
      <c r="D483" s="22"/>
      <c r="K483" s="26"/>
      <c r="L483" s="37"/>
      <c r="M483" s="38"/>
      <c r="N483" s="45"/>
      <c r="O483" s="38"/>
    </row>
    <row r="484" spans="3:15" ht="17" x14ac:dyDescent="0.4">
      <c r="C484" s="28"/>
      <c r="D484" s="22"/>
      <c r="K484" s="26"/>
      <c r="L484" s="37"/>
      <c r="M484" s="38"/>
      <c r="N484" s="45"/>
      <c r="O484" s="38"/>
    </row>
    <row r="485" spans="3:15" ht="17" x14ac:dyDescent="0.4">
      <c r="C485" s="28"/>
      <c r="D485" s="22"/>
      <c r="K485" s="26"/>
      <c r="L485" s="37"/>
      <c r="M485" s="38"/>
      <c r="N485" s="45"/>
      <c r="O485" s="38"/>
    </row>
    <row r="486" spans="3:15" ht="17" x14ac:dyDescent="0.4">
      <c r="C486" s="28"/>
      <c r="D486" s="22"/>
      <c r="K486" s="26"/>
      <c r="L486" s="37"/>
      <c r="M486" s="38"/>
      <c r="N486" s="45"/>
      <c r="O486" s="38"/>
    </row>
    <row r="487" spans="3:15" ht="17" x14ac:dyDescent="0.4">
      <c r="C487" s="28"/>
      <c r="D487" s="22"/>
      <c r="K487" s="26"/>
      <c r="L487" s="37"/>
      <c r="M487" s="38"/>
      <c r="N487" s="45"/>
      <c r="O487" s="38"/>
    </row>
    <row r="488" spans="3:15" ht="17" x14ac:dyDescent="0.4">
      <c r="C488" s="28"/>
      <c r="D488" s="22"/>
      <c r="K488" s="26"/>
      <c r="L488" s="37"/>
      <c r="M488" s="38"/>
      <c r="N488" s="45"/>
      <c r="O488" s="38"/>
    </row>
    <row r="489" spans="3:15" ht="17" x14ac:dyDescent="0.4">
      <c r="C489" s="28"/>
      <c r="D489" s="22"/>
      <c r="K489" s="26"/>
      <c r="L489" s="37"/>
      <c r="M489" s="38"/>
      <c r="N489" s="45"/>
      <c r="O489" s="38"/>
    </row>
    <row r="490" spans="3:15" ht="17" x14ac:dyDescent="0.4">
      <c r="C490" s="28"/>
      <c r="D490" s="22"/>
      <c r="K490" s="26"/>
      <c r="L490" s="37"/>
      <c r="M490" s="38"/>
      <c r="N490" s="45"/>
      <c r="O490" s="38"/>
    </row>
    <row r="491" spans="3:15" ht="17" x14ac:dyDescent="0.4">
      <c r="C491" s="28"/>
      <c r="D491" s="22"/>
      <c r="K491" s="26"/>
      <c r="L491" s="37"/>
      <c r="M491" s="38"/>
      <c r="N491" s="45"/>
      <c r="O491" s="38"/>
    </row>
    <row r="492" spans="3:15" ht="17" x14ac:dyDescent="0.4">
      <c r="C492" s="28"/>
      <c r="D492" s="22"/>
      <c r="K492" s="26"/>
      <c r="L492" s="37"/>
      <c r="M492" s="38"/>
      <c r="N492" s="45"/>
      <c r="O492" s="38"/>
    </row>
    <row r="493" spans="3:15" ht="17" x14ac:dyDescent="0.4">
      <c r="C493" s="28"/>
      <c r="D493" s="22"/>
      <c r="K493" s="26"/>
      <c r="L493" s="37"/>
      <c r="M493" s="38"/>
      <c r="N493" s="45"/>
      <c r="O493" s="38"/>
    </row>
    <row r="494" spans="3:15" ht="17" x14ac:dyDescent="0.4">
      <c r="C494" s="28"/>
      <c r="D494" s="22"/>
      <c r="K494" s="26"/>
      <c r="L494" s="37"/>
      <c r="M494" s="38"/>
      <c r="N494" s="45"/>
      <c r="O494" s="38"/>
    </row>
    <row r="495" spans="3:15" ht="17" x14ac:dyDescent="0.4">
      <c r="C495" s="28"/>
      <c r="D495" s="22"/>
      <c r="K495" s="26"/>
      <c r="L495" s="37"/>
      <c r="M495" s="38"/>
      <c r="N495" s="45"/>
      <c r="O495" s="38"/>
    </row>
    <row r="496" spans="3:15" ht="17" x14ac:dyDescent="0.4">
      <c r="C496" s="28"/>
      <c r="D496" s="22"/>
      <c r="K496" s="26"/>
      <c r="L496" s="37"/>
      <c r="M496" s="38"/>
      <c r="N496" s="45"/>
      <c r="O496" s="38"/>
    </row>
    <row r="497" spans="3:15" ht="17" x14ac:dyDescent="0.4">
      <c r="C497" s="28"/>
      <c r="D497" s="22"/>
      <c r="K497" s="26"/>
      <c r="L497" s="37"/>
      <c r="M497" s="38"/>
      <c r="N497" s="45"/>
      <c r="O497" s="38"/>
    </row>
    <row r="498" spans="3:15" ht="17" x14ac:dyDescent="0.4">
      <c r="C498" s="28"/>
      <c r="D498" s="22"/>
      <c r="K498" s="26"/>
      <c r="L498" s="37"/>
      <c r="M498" s="38"/>
      <c r="N498" s="45"/>
      <c r="O498" s="38"/>
    </row>
    <row r="499" spans="3:15" ht="17" x14ac:dyDescent="0.4">
      <c r="C499" s="28"/>
      <c r="D499" s="22"/>
      <c r="K499" s="26"/>
      <c r="L499" s="37"/>
      <c r="M499" s="38"/>
      <c r="N499" s="45"/>
      <c r="O499" s="38"/>
    </row>
    <row r="500" spans="3:15" ht="17" x14ac:dyDescent="0.4">
      <c r="C500" s="28"/>
      <c r="D500" s="22"/>
      <c r="K500" s="26"/>
      <c r="L500" s="37"/>
      <c r="M500" s="38"/>
      <c r="N500" s="45"/>
      <c r="O500" s="38"/>
    </row>
    <row r="501" spans="3:15" ht="17" x14ac:dyDescent="0.4">
      <c r="C501" s="28"/>
      <c r="D501" s="22"/>
      <c r="K501" s="26"/>
      <c r="L501" s="37"/>
      <c r="M501" s="38"/>
      <c r="N501" s="45"/>
      <c r="O501" s="38"/>
    </row>
    <row r="502" spans="3:15" ht="17" x14ac:dyDescent="0.4">
      <c r="C502" s="28"/>
      <c r="D502" s="22"/>
      <c r="K502" s="26"/>
      <c r="L502" s="37"/>
      <c r="M502" s="38"/>
      <c r="N502" s="45"/>
      <c r="O502" s="38"/>
    </row>
    <row r="503" spans="3:15" ht="17" x14ac:dyDescent="0.4">
      <c r="C503" s="28"/>
      <c r="D503" s="22"/>
      <c r="K503" s="26"/>
      <c r="L503" s="37"/>
      <c r="M503" s="38"/>
      <c r="N503" s="45"/>
      <c r="O503" s="38"/>
    </row>
    <row r="504" spans="3:15" ht="17" x14ac:dyDescent="0.4">
      <c r="C504" s="28"/>
      <c r="D504" s="22"/>
      <c r="K504" s="26"/>
      <c r="L504" s="37"/>
      <c r="M504" s="38"/>
      <c r="N504" s="45"/>
      <c r="O504" s="38"/>
    </row>
    <row r="505" spans="3:15" ht="17" x14ac:dyDescent="0.4">
      <c r="C505" s="28"/>
      <c r="D505" s="22"/>
      <c r="K505" s="26"/>
      <c r="L505" s="37"/>
      <c r="M505" s="38"/>
      <c r="N505" s="45"/>
      <c r="O505" s="38"/>
    </row>
    <row r="506" spans="3:15" ht="17" x14ac:dyDescent="0.4">
      <c r="C506" s="28"/>
      <c r="D506" s="22"/>
      <c r="K506" s="26"/>
      <c r="L506" s="37"/>
      <c r="M506" s="38"/>
      <c r="N506" s="45"/>
      <c r="O506" s="38"/>
    </row>
    <row r="507" spans="3:15" ht="17" x14ac:dyDescent="0.4">
      <c r="C507" s="28"/>
      <c r="D507" s="22"/>
      <c r="K507" s="26"/>
      <c r="L507" s="37"/>
      <c r="M507" s="38"/>
      <c r="N507" s="45"/>
      <c r="O507" s="38"/>
    </row>
    <row r="508" spans="3:15" ht="17" x14ac:dyDescent="0.4">
      <c r="C508" s="28"/>
      <c r="D508" s="22"/>
      <c r="K508" s="26"/>
      <c r="L508" s="37"/>
      <c r="M508" s="38"/>
      <c r="N508" s="45"/>
      <c r="O508" s="38"/>
    </row>
    <row r="509" spans="3:15" ht="17" x14ac:dyDescent="0.4">
      <c r="C509" s="28"/>
      <c r="D509" s="22"/>
      <c r="K509" s="26"/>
      <c r="L509" s="37"/>
      <c r="M509" s="38"/>
      <c r="N509" s="45"/>
      <c r="O509" s="38"/>
    </row>
    <row r="510" spans="3:15" ht="17" x14ac:dyDescent="0.4">
      <c r="C510" s="28"/>
      <c r="D510" s="22"/>
      <c r="K510" s="26"/>
      <c r="L510" s="37"/>
      <c r="M510" s="38"/>
      <c r="N510" s="45"/>
      <c r="O510" s="38"/>
    </row>
    <row r="511" spans="3:15" ht="17" x14ac:dyDescent="0.4">
      <c r="C511" s="28"/>
      <c r="D511" s="22"/>
      <c r="K511" s="26"/>
      <c r="L511" s="37"/>
      <c r="M511" s="38"/>
      <c r="N511" s="45"/>
      <c r="O511" s="38"/>
    </row>
    <row r="512" spans="3:15" ht="17" x14ac:dyDescent="0.4">
      <c r="C512" s="28"/>
      <c r="D512" s="22"/>
      <c r="K512" s="26"/>
      <c r="L512" s="37"/>
      <c r="M512" s="38"/>
      <c r="N512" s="45"/>
      <c r="O512" s="38"/>
    </row>
    <row r="513" spans="3:15" ht="17" x14ac:dyDescent="0.4">
      <c r="C513" s="28"/>
      <c r="D513" s="22"/>
      <c r="K513" s="26"/>
      <c r="L513" s="37"/>
      <c r="M513" s="38"/>
      <c r="N513" s="45"/>
      <c r="O513" s="38"/>
    </row>
    <row r="514" spans="3:15" ht="17" x14ac:dyDescent="0.4">
      <c r="C514" s="28"/>
      <c r="D514" s="22"/>
      <c r="K514" s="26"/>
      <c r="L514" s="37"/>
      <c r="M514" s="38"/>
      <c r="N514" s="45"/>
      <c r="O514" s="38"/>
    </row>
    <row r="515" spans="3:15" ht="17" x14ac:dyDescent="0.4">
      <c r="C515" s="28"/>
      <c r="D515" s="22"/>
      <c r="K515" s="26"/>
      <c r="L515" s="37"/>
      <c r="M515" s="38"/>
      <c r="N515" s="45"/>
      <c r="O515" s="38"/>
    </row>
    <row r="516" spans="3:15" ht="17" x14ac:dyDescent="0.4">
      <c r="C516" s="28"/>
      <c r="D516" s="22"/>
      <c r="K516" s="26"/>
      <c r="L516" s="37"/>
      <c r="M516" s="38"/>
      <c r="N516" s="45"/>
      <c r="O516" s="38"/>
    </row>
    <row r="517" spans="3:15" ht="17" x14ac:dyDescent="0.4">
      <c r="C517" s="28"/>
      <c r="D517" s="22"/>
      <c r="K517" s="26"/>
      <c r="L517" s="37"/>
      <c r="M517" s="38"/>
      <c r="N517" s="45"/>
      <c r="O517" s="38"/>
    </row>
    <row r="518" spans="3:15" ht="17" x14ac:dyDescent="0.4">
      <c r="C518" s="28"/>
      <c r="D518" s="22"/>
      <c r="K518" s="26"/>
      <c r="L518" s="37"/>
      <c r="M518" s="38"/>
      <c r="N518" s="45"/>
      <c r="O518" s="38"/>
    </row>
    <row r="519" spans="3:15" ht="17" x14ac:dyDescent="0.4">
      <c r="C519" s="28"/>
      <c r="D519" s="22"/>
      <c r="K519" s="26"/>
      <c r="L519" s="37"/>
      <c r="M519" s="38"/>
      <c r="N519" s="45"/>
      <c r="O519" s="38"/>
    </row>
    <row r="520" spans="3:15" ht="17" x14ac:dyDescent="0.4">
      <c r="C520" s="28"/>
      <c r="D520" s="22"/>
      <c r="K520" s="26"/>
      <c r="L520" s="37"/>
      <c r="M520" s="38"/>
      <c r="N520" s="45"/>
      <c r="O520" s="38"/>
    </row>
    <row r="521" spans="3:15" ht="17" x14ac:dyDescent="0.4">
      <c r="C521" s="28"/>
      <c r="D521" s="22"/>
      <c r="K521" s="26"/>
      <c r="L521" s="37"/>
      <c r="M521" s="38"/>
      <c r="N521" s="45"/>
      <c r="O521" s="38"/>
    </row>
    <row r="522" spans="3:15" ht="17" x14ac:dyDescent="0.4">
      <c r="C522" s="28"/>
      <c r="D522" s="22"/>
      <c r="K522" s="26"/>
      <c r="L522" s="37"/>
      <c r="M522" s="38"/>
      <c r="N522" s="45"/>
      <c r="O522" s="38"/>
    </row>
    <row r="523" spans="3:15" ht="17" x14ac:dyDescent="0.4">
      <c r="C523" s="28"/>
      <c r="D523" s="22"/>
      <c r="K523" s="26"/>
      <c r="L523" s="37"/>
      <c r="M523" s="38"/>
      <c r="N523" s="45"/>
      <c r="O523" s="38"/>
    </row>
    <row r="524" spans="3:15" ht="17" x14ac:dyDescent="0.4">
      <c r="C524" s="28"/>
      <c r="D524" s="22"/>
      <c r="K524" s="26"/>
      <c r="L524" s="37"/>
      <c r="M524" s="38"/>
      <c r="N524" s="45"/>
      <c r="O524" s="38"/>
    </row>
    <row r="525" spans="3:15" ht="17" x14ac:dyDescent="0.4">
      <c r="C525" s="28"/>
      <c r="D525" s="22"/>
      <c r="K525" s="26"/>
      <c r="L525" s="37"/>
      <c r="M525" s="38"/>
      <c r="N525" s="45"/>
      <c r="O525" s="38"/>
    </row>
    <row r="526" spans="3:15" ht="17" x14ac:dyDescent="0.4">
      <c r="C526" s="28"/>
      <c r="D526" s="22"/>
      <c r="K526" s="26"/>
      <c r="L526" s="37"/>
      <c r="M526" s="38"/>
      <c r="N526" s="45"/>
      <c r="O526" s="38"/>
    </row>
    <row r="527" spans="3:15" ht="17" x14ac:dyDescent="0.4">
      <c r="C527" s="28"/>
      <c r="D527" s="22"/>
      <c r="K527" s="26"/>
      <c r="L527" s="37"/>
      <c r="M527" s="38"/>
      <c r="N527" s="45"/>
      <c r="O527" s="38"/>
    </row>
    <row r="528" spans="3:15" ht="17" x14ac:dyDescent="0.4">
      <c r="C528" s="28"/>
      <c r="D528" s="22"/>
      <c r="K528" s="26"/>
      <c r="L528" s="37"/>
      <c r="M528" s="38"/>
      <c r="N528" s="45"/>
      <c r="O528" s="38"/>
    </row>
    <row r="529" spans="3:15" ht="17" x14ac:dyDescent="0.4">
      <c r="C529" s="28"/>
      <c r="D529" s="22"/>
      <c r="K529" s="26"/>
      <c r="L529" s="37"/>
      <c r="M529" s="38"/>
      <c r="N529" s="45"/>
      <c r="O529" s="38"/>
    </row>
    <row r="530" spans="3:15" ht="17" x14ac:dyDescent="0.4">
      <c r="C530" s="28"/>
      <c r="D530" s="22"/>
      <c r="K530" s="26"/>
      <c r="L530" s="37"/>
      <c r="M530" s="38"/>
      <c r="N530" s="45"/>
      <c r="O530" s="38"/>
    </row>
    <row r="531" spans="3:15" ht="17" x14ac:dyDescent="0.4">
      <c r="C531" s="28"/>
      <c r="D531" s="22"/>
      <c r="K531" s="26"/>
      <c r="L531" s="37"/>
      <c r="M531" s="38"/>
      <c r="N531" s="45"/>
      <c r="O531" s="38"/>
    </row>
    <row r="532" spans="3:15" ht="17" x14ac:dyDescent="0.4">
      <c r="C532" s="28"/>
      <c r="D532" s="22"/>
      <c r="K532" s="26"/>
      <c r="L532" s="37"/>
      <c r="M532" s="38"/>
      <c r="N532" s="45"/>
      <c r="O532" s="38"/>
    </row>
    <row r="533" spans="3:15" ht="17" x14ac:dyDescent="0.4">
      <c r="C533" s="28"/>
      <c r="D533" s="22"/>
      <c r="K533" s="26"/>
      <c r="L533" s="37"/>
      <c r="M533" s="38"/>
      <c r="N533" s="45"/>
      <c r="O533" s="38"/>
    </row>
    <row r="534" spans="3:15" ht="17" x14ac:dyDescent="0.4">
      <c r="C534" s="28"/>
      <c r="D534" s="22"/>
      <c r="K534" s="26"/>
      <c r="L534" s="37"/>
      <c r="M534" s="38"/>
      <c r="N534" s="45"/>
      <c r="O534" s="38"/>
    </row>
    <row r="535" spans="3:15" ht="17" x14ac:dyDescent="0.4">
      <c r="C535" s="28"/>
      <c r="D535" s="22"/>
      <c r="K535" s="26"/>
      <c r="L535" s="37"/>
      <c r="M535" s="38"/>
      <c r="N535" s="45"/>
      <c r="O535" s="38"/>
    </row>
    <row r="536" spans="3:15" ht="17" x14ac:dyDescent="0.4">
      <c r="C536" s="28"/>
      <c r="D536" s="22"/>
      <c r="K536" s="26"/>
      <c r="L536" s="37"/>
      <c r="M536" s="38"/>
      <c r="N536" s="45"/>
      <c r="O536" s="38"/>
    </row>
    <row r="537" spans="3:15" ht="17" x14ac:dyDescent="0.4">
      <c r="C537" s="28"/>
      <c r="D537" s="22"/>
      <c r="K537" s="26"/>
      <c r="L537" s="37"/>
      <c r="M537" s="38"/>
      <c r="N537" s="45"/>
      <c r="O537" s="38"/>
    </row>
    <row r="538" spans="3:15" ht="17" x14ac:dyDescent="0.4">
      <c r="C538" s="28"/>
      <c r="D538" s="22"/>
      <c r="K538" s="26"/>
      <c r="L538" s="37"/>
      <c r="M538" s="38"/>
      <c r="N538" s="45"/>
      <c r="O538" s="38"/>
    </row>
    <row r="539" spans="3:15" ht="17" x14ac:dyDescent="0.4">
      <c r="C539" s="28"/>
      <c r="D539" s="22"/>
      <c r="K539" s="26"/>
      <c r="L539" s="37"/>
      <c r="M539" s="38"/>
      <c r="N539" s="45"/>
      <c r="O539" s="38"/>
    </row>
    <row r="540" spans="3:15" ht="17" x14ac:dyDescent="0.4">
      <c r="C540" s="28"/>
      <c r="D540" s="22"/>
      <c r="K540" s="26"/>
      <c r="L540" s="37"/>
      <c r="M540" s="38"/>
      <c r="N540" s="45"/>
      <c r="O540" s="38"/>
    </row>
    <row r="541" spans="3:15" ht="17" x14ac:dyDescent="0.4">
      <c r="C541" s="28"/>
      <c r="D541" s="22"/>
      <c r="K541" s="26"/>
      <c r="L541" s="37"/>
      <c r="M541" s="38"/>
      <c r="N541" s="45"/>
      <c r="O541" s="38"/>
    </row>
    <row r="542" spans="3:15" ht="17" x14ac:dyDescent="0.4">
      <c r="C542" s="28"/>
      <c r="D542" s="22"/>
      <c r="K542" s="26"/>
      <c r="L542" s="37"/>
      <c r="M542" s="38"/>
      <c r="N542" s="45"/>
      <c r="O542" s="38"/>
    </row>
    <row r="543" spans="3:15" ht="17" x14ac:dyDescent="0.4">
      <c r="C543" s="28"/>
      <c r="D543" s="22"/>
      <c r="K543" s="26"/>
      <c r="L543" s="37"/>
      <c r="M543" s="38"/>
      <c r="N543" s="45"/>
      <c r="O543" s="38"/>
    </row>
    <row r="544" spans="3:15" ht="17" x14ac:dyDescent="0.4">
      <c r="C544" s="28"/>
      <c r="D544" s="22"/>
      <c r="K544" s="26"/>
      <c r="L544" s="37"/>
      <c r="M544" s="38"/>
      <c r="N544" s="45"/>
      <c r="O544" s="38"/>
    </row>
    <row r="545" spans="3:15" ht="17" x14ac:dyDescent="0.4">
      <c r="C545" s="28"/>
      <c r="D545" s="22"/>
      <c r="K545" s="26"/>
      <c r="L545" s="37"/>
      <c r="M545" s="38"/>
      <c r="N545" s="45"/>
      <c r="O545" s="38"/>
    </row>
    <row r="546" spans="3:15" ht="17" x14ac:dyDescent="0.4">
      <c r="C546" s="28"/>
      <c r="D546" s="22"/>
      <c r="K546" s="26"/>
      <c r="L546" s="37"/>
      <c r="M546" s="38"/>
      <c r="N546" s="45"/>
      <c r="O546" s="38"/>
    </row>
    <row r="547" spans="3:15" ht="17" x14ac:dyDescent="0.4">
      <c r="C547" s="28"/>
      <c r="D547" s="22"/>
      <c r="K547" s="26"/>
      <c r="L547" s="37"/>
      <c r="M547" s="38"/>
      <c r="N547" s="45"/>
      <c r="O547" s="38"/>
    </row>
    <row r="548" spans="3:15" ht="17" x14ac:dyDescent="0.4">
      <c r="C548" s="28"/>
      <c r="D548" s="22"/>
      <c r="K548" s="26"/>
      <c r="L548" s="37"/>
      <c r="M548" s="38"/>
      <c r="N548" s="45"/>
      <c r="O548" s="38"/>
    </row>
    <row r="549" spans="3:15" ht="17" x14ac:dyDescent="0.4">
      <c r="C549" s="28"/>
      <c r="D549" s="22"/>
      <c r="K549" s="26"/>
      <c r="L549" s="37"/>
      <c r="M549" s="38"/>
      <c r="N549" s="45"/>
      <c r="O549" s="38"/>
    </row>
    <row r="550" spans="3:15" ht="17" x14ac:dyDescent="0.4">
      <c r="C550" s="28"/>
      <c r="D550" s="22"/>
      <c r="K550" s="26"/>
      <c r="L550" s="37"/>
      <c r="M550" s="38"/>
      <c r="N550" s="45"/>
      <c r="O550" s="38"/>
    </row>
    <row r="551" spans="3:15" ht="17" x14ac:dyDescent="0.4">
      <c r="C551" s="28"/>
      <c r="D551" s="22"/>
      <c r="K551" s="26"/>
      <c r="L551" s="37"/>
      <c r="M551" s="38"/>
      <c r="N551" s="45"/>
      <c r="O551" s="38"/>
    </row>
    <row r="552" spans="3:15" ht="17" x14ac:dyDescent="0.4">
      <c r="C552" s="28"/>
      <c r="D552" s="22"/>
      <c r="K552" s="26"/>
      <c r="L552" s="37"/>
      <c r="M552" s="38"/>
      <c r="N552" s="45"/>
      <c r="O552" s="38"/>
    </row>
    <row r="553" spans="3:15" ht="17" x14ac:dyDescent="0.4">
      <c r="C553" s="28"/>
      <c r="D553" s="22"/>
      <c r="K553" s="26"/>
      <c r="L553" s="37"/>
      <c r="M553" s="38"/>
      <c r="N553" s="45"/>
      <c r="O553" s="38"/>
    </row>
    <row r="554" spans="3:15" ht="17" x14ac:dyDescent="0.4">
      <c r="C554" s="28"/>
      <c r="D554" s="22"/>
      <c r="K554" s="26"/>
      <c r="L554" s="37"/>
      <c r="M554" s="38"/>
      <c r="N554" s="45"/>
      <c r="O554" s="38"/>
    </row>
    <row r="555" spans="3:15" ht="17" x14ac:dyDescent="0.4">
      <c r="C555" s="28"/>
      <c r="D555" s="22"/>
      <c r="K555" s="26"/>
      <c r="L555" s="37"/>
      <c r="M555" s="38"/>
      <c r="N555" s="45"/>
      <c r="O555" s="38"/>
    </row>
    <row r="556" spans="3:15" ht="17" x14ac:dyDescent="0.4">
      <c r="C556" s="28"/>
      <c r="D556" s="22"/>
      <c r="K556" s="26"/>
      <c r="L556" s="37"/>
      <c r="M556" s="38"/>
      <c r="N556" s="45"/>
      <c r="O556" s="38"/>
    </row>
    <row r="557" spans="3:15" ht="17" x14ac:dyDescent="0.4">
      <c r="C557" s="28"/>
      <c r="D557" s="22"/>
      <c r="K557" s="26"/>
      <c r="L557" s="37"/>
      <c r="M557" s="38"/>
      <c r="N557" s="45"/>
      <c r="O557" s="38"/>
    </row>
    <row r="558" spans="3:15" ht="17" x14ac:dyDescent="0.4">
      <c r="C558" s="28"/>
      <c r="D558" s="22"/>
      <c r="K558" s="26"/>
      <c r="L558" s="37"/>
      <c r="M558" s="38"/>
      <c r="N558" s="45"/>
      <c r="O558" s="38"/>
    </row>
    <row r="559" spans="3:15" ht="17" x14ac:dyDescent="0.4">
      <c r="C559" s="28"/>
      <c r="D559" s="22"/>
      <c r="K559" s="26"/>
      <c r="L559" s="37"/>
      <c r="M559" s="38"/>
      <c r="N559" s="45"/>
      <c r="O559" s="38"/>
    </row>
    <row r="560" spans="3:15" ht="17" x14ac:dyDescent="0.4">
      <c r="C560" s="28"/>
      <c r="D560" s="22"/>
      <c r="K560" s="26"/>
      <c r="L560" s="37"/>
      <c r="M560" s="38"/>
      <c r="N560" s="45"/>
      <c r="O560" s="38"/>
    </row>
    <row r="561" spans="3:15" ht="17" x14ac:dyDescent="0.4">
      <c r="C561" s="28"/>
      <c r="D561" s="22"/>
      <c r="K561" s="26"/>
      <c r="L561" s="37"/>
      <c r="M561" s="38"/>
      <c r="N561" s="45"/>
      <c r="O561" s="38"/>
    </row>
    <row r="562" spans="3:15" ht="17" x14ac:dyDescent="0.4">
      <c r="C562" s="28"/>
      <c r="D562" s="22"/>
      <c r="K562" s="26"/>
      <c r="L562" s="37"/>
      <c r="M562" s="38"/>
      <c r="N562" s="45"/>
      <c r="O562" s="38"/>
    </row>
    <row r="563" spans="3:15" ht="17" x14ac:dyDescent="0.4">
      <c r="C563" s="28"/>
      <c r="D563" s="22"/>
      <c r="K563" s="26"/>
      <c r="L563" s="37"/>
      <c r="M563" s="38"/>
      <c r="N563" s="45"/>
      <c r="O563" s="38"/>
    </row>
    <row r="564" spans="3:15" ht="17" x14ac:dyDescent="0.4">
      <c r="C564" s="28"/>
      <c r="D564" s="22"/>
      <c r="K564" s="26"/>
      <c r="L564" s="37"/>
      <c r="M564" s="38"/>
      <c r="N564" s="45"/>
      <c r="O564" s="38"/>
    </row>
    <row r="565" spans="3:15" ht="17" x14ac:dyDescent="0.4">
      <c r="C565" s="28"/>
      <c r="D565" s="22"/>
      <c r="K565" s="26"/>
      <c r="L565" s="37"/>
      <c r="M565" s="38"/>
      <c r="N565" s="45"/>
      <c r="O565" s="38"/>
    </row>
    <row r="566" spans="3:15" ht="17" x14ac:dyDescent="0.4">
      <c r="C566" s="28"/>
      <c r="D566" s="22"/>
      <c r="K566" s="26"/>
      <c r="L566" s="37"/>
      <c r="M566" s="38"/>
      <c r="N566" s="45"/>
      <c r="O566" s="38"/>
    </row>
    <row r="567" spans="3:15" ht="17" x14ac:dyDescent="0.4">
      <c r="C567" s="28"/>
      <c r="D567" s="22"/>
      <c r="K567" s="26"/>
      <c r="L567" s="37"/>
      <c r="M567" s="38"/>
      <c r="N567" s="45"/>
      <c r="O567" s="38"/>
    </row>
    <row r="568" spans="3:15" ht="17" x14ac:dyDescent="0.4">
      <c r="C568" s="28"/>
      <c r="D568" s="22"/>
      <c r="K568" s="26"/>
      <c r="L568" s="37"/>
      <c r="M568" s="38"/>
      <c r="N568" s="45"/>
      <c r="O568" s="38"/>
    </row>
    <row r="569" spans="3:15" ht="17" x14ac:dyDescent="0.4">
      <c r="C569" s="28"/>
      <c r="D569" s="22"/>
      <c r="K569" s="26"/>
      <c r="L569" s="37"/>
      <c r="M569" s="38"/>
      <c r="N569" s="45"/>
      <c r="O569" s="38"/>
    </row>
    <row r="570" spans="3:15" ht="17" x14ac:dyDescent="0.4">
      <c r="C570" s="28"/>
      <c r="D570" s="22"/>
      <c r="K570" s="26"/>
      <c r="L570" s="37"/>
      <c r="M570" s="38"/>
      <c r="N570" s="45"/>
      <c r="O570" s="38"/>
    </row>
    <row r="571" spans="3:15" ht="17" x14ac:dyDescent="0.4">
      <c r="C571" s="28"/>
      <c r="D571" s="22"/>
      <c r="K571" s="26"/>
      <c r="L571" s="37"/>
      <c r="M571" s="38"/>
      <c r="N571" s="45"/>
      <c r="O571" s="38"/>
    </row>
    <row r="572" spans="3:15" ht="17" x14ac:dyDescent="0.4">
      <c r="C572" s="28"/>
      <c r="D572" s="22"/>
      <c r="K572" s="26"/>
      <c r="L572" s="37"/>
      <c r="M572" s="38"/>
      <c r="N572" s="45"/>
      <c r="O572" s="38"/>
    </row>
    <row r="573" spans="3:15" ht="17" x14ac:dyDescent="0.4">
      <c r="C573" s="28"/>
      <c r="D573" s="22"/>
      <c r="K573" s="26"/>
      <c r="L573" s="37"/>
      <c r="M573" s="38"/>
      <c r="N573" s="45"/>
      <c r="O573" s="38"/>
    </row>
    <row r="574" spans="3:15" ht="17" x14ac:dyDescent="0.4">
      <c r="C574" s="28"/>
      <c r="D574" s="22"/>
      <c r="K574" s="26"/>
      <c r="L574" s="37"/>
      <c r="M574" s="38"/>
      <c r="N574" s="45"/>
      <c r="O574" s="38"/>
    </row>
    <row r="575" spans="3:15" ht="17" x14ac:dyDescent="0.4">
      <c r="C575" s="28"/>
      <c r="D575" s="22"/>
      <c r="K575" s="26"/>
      <c r="L575" s="37"/>
      <c r="M575" s="38"/>
      <c r="N575" s="45"/>
      <c r="O575" s="38"/>
    </row>
    <row r="576" spans="3:15" ht="17" x14ac:dyDescent="0.4">
      <c r="C576" s="28"/>
      <c r="D576" s="22"/>
      <c r="K576" s="26"/>
      <c r="L576" s="37"/>
      <c r="M576" s="38"/>
      <c r="N576" s="45"/>
      <c r="O576" s="38"/>
    </row>
    <row r="577" spans="3:15" ht="17" x14ac:dyDescent="0.4">
      <c r="C577" s="28"/>
      <c r="D577" s="22"/>
      <c r="K577" s="26"/>
      <c r="L577" s="37"/>
      <c r="M577" s="38"/>
      <c r="N577" s="45"/>
      <c r="O577" s="38"/>
    </row>
    <row r="578" spans="3:15" ht="17" x14ac:dyDescent="0.4">
      <c r="C578" s="28"/>
      <c r="D578" s="22"/>
      <c r="K578" s="26"/>
      <c r="L578" s="37"/>
      <c r="M578" s="38"/>
      <c r="N578" s="45"/>
      <c r="O578" s="38"/>
    </row>
    <row r="579" spans="3:15" ht="17" x14ac:dyDescent="0.4">
      <c r="C579" s="28"/>
      <c r="D579" s="22"/>
      <c r="K579" s="26"/>
      <c r="L579" s="37"/>
      <c r="M579" s="38"/>
      <c r="N579" s="45"/>
      <c r="O579" s="38"/>
    </row>
    <row r="580" spans="3:15" ht="17" x14ac:dyDescent="0.4">
      <c r="C580" s="28"/>
      <c r="D580" s="22"/>
      <c r="K580" s="26"/>
      <c r="L580" s="37"/>
      <c r="M580" s="38"/>
      <c r="N580" s="45"/>
      <c r="O580" s="38"/>
    </row>
    <row r="581" spans="3:15" ht="17" x14ac:dyDescent="0.4">
      <c r="C581" s="28"/>
      <c r="D581" s="22"/>
      <c r="K581" s="26"/>
      <c r="L581" s="37"/>
      <c r="M581" s="38"/>
      <c r="N581" s="45"/>
      <c r="O581" s="38"/>
    </row>
    <row r="582" spans="3:15" ht="17" x14ac:dyDescent="0.4">
      <c r="C582" s="28"/>
      <c r="D582" s="22"/>
      <c r="K582" s="26"/>
      <c r="L582" s="37"/>
      <c r="M582" s="38"/>
      <c r="N582" s="45"/>
      <c r="O582" s="38"/>
    </row>
    <row r="583" spans="3:15" ht="17" x14ac:dyDescent="0.4">
      <c r="C583" s="28"/>
      <c r="D583" s="22"/>
      <c r="K583" s="26"/>
      <c r="L583" s="37"/>
      <c r="M583" s="38"/>
      <c r="N583" s="45"/>
      <c r="O583" s="38"/>
    </row>
    <row r="584" spans="3:15" ht="17" x14ac:dyDescent="0.4">
      <c r="C584" s="28"/>
      <c r="D584" s="22"/>
      <c r="K584" s="26"/>
      <c r="L584" s="37"/>
      <c r="M584" s="38"/>
      <c r="N584" s="45"/>
      <c r="O584" s="38"/>
    </row>
    <row r="585" spans="3:15" ht="17" x14ac:dyDescent="0.4">
      <c r="C585" s="28"/>
      <c r="D585" s="22"/>
      <c r="K585" s="26"/>
      <c r="L585" s="37"/>
      <c r="M585" s="38"/>
      <c r="N585" s="45"/>
      <c r="O585" s="38"/>
    </row>
    <row r="586" spans="3:15" ht="17" x14ac:dyDescent="0.4">
      <c r="C586" s="28"/>
      <c r="D586" s="22"/>
      <c r="K586" s="26"/>
      <c r="L586" s="37"/>
      <c r="M586" s="38"/>
      <c r="N586" s="45"/>
      <c r="O586" s="38"/>
    </row>
    <row r="587" spans="3:15" ht="17" x14ac:dyDescent="0.4">
      <c r="C587" s="28"/>
      <c r="D587" s="22"/>
      <c r="K587" s="26"/>
      <c r="L587" s="37"/>
      <c r="M587" s="38"/>
      <c r="N587" s="45"/>
      <c r="O587" s="38"/>
    </row>
    <row r="588" spans="3:15" ht="17" x14ac:dyDescent="0.4">
      <c r="C588" s="28"/>
      <c r="D588" s="22"/>
      <c r="K588" s="26"/>
      <c r="L588" s="37"/>
      <c r="M588" s="38"/>
      <c r="N588" s="45"/>
      <c r="O588" s="38"/>
    </row>
    <row r="589" spans="3:15" ht="17" x14ac:dyDescent="0.4">
      <c r="C589" s="28"/>
      <c r="D589" s="22"/>
      <c r="K589" s="26"/>
      <c r="L589" s="37"/>
      <c r="M589" s="38"/>
      <c r="N589" s="45"/>
      <c r="O589" s="38"/>
    </row>
    <row r="590" spans="3:15" ht="17" x14ac:dyDescent="0.4">
      <c r="C590" s="28"/>
      <c r="D590" s="22"/>
      <c r="K590" s="26"/>
      <c r="L590" s="37"/>
      <c r="M590" s="38"/>
      <c r="N590" s="45"/>
      <c r="O590" s="38"/>
    </row>
    <row r="591" spans="3:15" ht="17" x14ac:dyDescent="0.4">
      <c r="C591" s="28"/>
      <c r="D591" s="22"/>
      <c r="K591" s="26"/>
      <c r="L591" s="37"/>
      <c r="M591" s="38"/>
      <c r="N591" s="45"/>
      <c r="O591" s="38"/>
    </row>
    <row r="592" spans="3:15" ht="17" x14ac:dyDescent="0.4">
      <c r="C592" s="28"/>
      <c r="D592" s="22"/>
      <c r="K592" s="26"/>
      <c r="L592" s="37"/>
      <c r="M592" s="38"/>
      <c r="N592" s="45"/>
      <c r="O592" s="38"/>
    </row>
    <row r="593" spans="3:15" ht="17" x14ac:dyDescent="0.4">
      <c r="C593" s="28"/>
      <c r="D593" s="22"/>
      <c r="K593" s="26"/>
      <c r="L593" s="37"/>
      <c r="M593" s="38"/>
      <c r="N593" s="45"/>
      <c r="O593" s="38"/>
    </row>
    <row r="594" spans="3:15" ht="17" x14ac:dyDescent="0.4">
      <c r="C594" s="28"/>
      <c r="D594" s="22"/>
      <c r="K594" s="26"/>
      <c r="L594" s="37"/>
      <c r="M594" s="38"/>
      <c r="N594" s="45"/>
      <c r="O594" s="38"/>
    </row>
    <row r="595" spans="3:15" ht="17" x14ac:dyDescent="0.4">
      <c r="C595" s="28"/>
      <c r="D595" s="22"/>
      <c r="K595" s="26"/>
      <c r="L595" s="37"/>
      <c r="M595" s="38"/>
      <c r="N595" s="45"/>
      <c r="O595" s="38"/>
    </row>
    <row r="596" spans="3:15" ht="17" x14ac:dyDescent="0.4">
      <c r="C596" s="28"/>
      <c r="D596" s="22"/>
      <c r="K596" s="26"/>
      <c r="L596" s="37"/>
      <c r="M596" s="38"/>
      <c r="N596" s="45"/>
      <c r="O596" s="38"/>
    </row>
    <row r="597" spans="3:15" ht="17" x14ac:dyDescent="0.4">
      <c r="C597" s="28"/>
      <c r="D597" s="22"/>
      <c r="K597" s="26"/>
      <c r="L597" s="37"/>
      <c r="M597" s="38"/>
      <c r="N597" s="45"/>
      <c r="O597" s="38"/>
    </row>
    <row r="598" spans="3:15" ht="17" x14ac:dyDescent="0.4">
      <c r="C598" s="28"/>
      <c r="D598" s="22"/>
      <c r="K598" s="26"/>
      <c r="L598" s="37"/>
      <c r="M598" s="38"/>
      <c r="N598" s="45"/>
      <c r="O598" s="38"/>
    </row>
    <row r="599" spans="3:15" ht="17" x14ac:dyDescent="0.4">
      <c r="C599" s="28"/>
      <c r="D599" s="22"/>
      <c r="K599" s="26"/>
      <c r="L599" s="37"/>
      <c r="M599" s="38"/>
      <c r="N599" s="45"/>
      <c r="O599" s="38"/>
    </row>
    <row r="600" spans="3:15" ht="17" x14ac:dyDescent="0.4">
      <c r="C600" s="28"/>
      <c r="D600" s="22"/>
      <c r="K600" s="26"/>
      <c r="L600" s="37"/>
      <c r="M600" s="38"/>
      <c r="N600" s="45"/>
      <c r="O600" s="38"/>
    </row>
    <row r="601" spans="3:15" ht="17" x14ac:dyDescent="0.4">
      <c r="C601" s="28"/>
      <c r="D601" s="22"/>
      <c r="K601" s="26"/>
      <c r="L601" s="37"/>
      <c r="M601" s="38"/>
      <c r="N601" s="45"/>
      <c r="O601" s="38"/>
    </row>
    <row r="602" spans="3:15" ht="17" x14ac:dyDescent="0.4">
      <c r="C602" s="28"/>
      <c r="D602" s="22"/>
      <c r="K602" s="26"/>
      <c r="L602" s="37"/>
      <c r="M602" s="38"/>
      <c r="N602" s="45"/>
      <c r="O602" s="38"/>
    </row>
    <row r="603" spans="3:15" ht="17" x14ac:dyDescent="0.4">
      <c r="C603" s="28"/>
      <c r="D603" s="22"/>
      <c r="K603" s="26"/>
      <c r="L603" s="37"/>
      <c r="M603" s="38"/>
      <c r="N603" s="45"/>
      <c r="O603" s="38"/>
    </row>
    <row r="604" spans="3:15" ht="17" x14ac:dyDescent="0.4">
      <c r="C604" s="28"/>
      <c r="D604" s="22"/>
      <c r="K604" s="26"/>
      <c r="L604" s="37"/>
      <c r="M604" s="38"/>
      <c r="N604" s="45"/>
      <c r="O604" s="38"/>
    </row>
    <row r="605" spans="3:15" ht="17" x14ac:dyDescent="0.4">
      <c r="C605" s="28"/>
      <c r="D605" s="22"/>
      <c r="K605" s="26"/>
      <c r="L605" s="37"/>
      <c r="M605" s="38"/>
      <c r="N605" s="45"/>
      <c r="O605" s="38"/>
    </row>
    <row r="606" spans="3:15" ht="17" x14ac:dyDescent="0.4">
      <c r="C606" s="28"/>
      <c r="D606" s="22"/>
      <c r="K606" s="26"/>
      <c r="L606" s="37"/>
      <c r="M606" s="38"/>
      <c r="N606" s="45"/>
      <c r="O606" s="38"/>
    </row>
    <row r="607" spans="3:15" ht="17" x14ac:dyDescent="0.4">
      <c r="C607" s="28"/>
      <c r="D607" s="22"/>
      <c r="K607" s="26"/>
      <c r="L607" s="37"/>
      <c r="M607" s="38"/>
      <c r="N607" s="45"/>
      <c r="O607" s="38"/>
    </row>
    <row r="608" spans="3:15" ht="17" x14ac:dyDescent="0.4">
      <c r="C608" s="28"/>
      <c r="D608" s="22"/>
      <c r="K608" s="26"/>
      <c r="L608" s="37"/>
      <c r="M608" s="38"/>
      <c r="N608" s="45"/>
      <c r="O608" s="38"/>
    </row>
    <row r="609" spans="3:15" ht="17" x14ac:dyDescent="0.4">
      <c r="C609" s="28"/>
      <c r="D609" s="22"/>
      <c r="K609" s="26"/>
      <c r="L609" s="37"/>
      <c r="M609" s="38"/>
      <c r="N609" s="45"/>
      <c r="O609" s="38"/>
    </row>
    <row r="610" spans="3:15" ht="17" x14ac:dyDescent="0.4">
      <c r="C610" s="28"/>
      <c r="D610" s="22"/>
      <c r="K610" s="26"/>
      <c r="L610" s="37"/>
      <c r="M610" s="38"/>
      <c r="N610" s="45"/>
      <c r="O610" s="38"/>
    </row>
    <row r="611" spans="3:15" ht="17" x14ac:dyDescent="0.4">
      <c r="C611" s="28"/>
      <c r="D611" s="22"/>
      <c r="K611" s="26"/>
      <c r="L611" s="37"/>
      <c r="M611" s="38"/>
      <c r="N611" s="45"/>
      <c r="O611" s="38"/>
    </row>
    <row r="612" spans="3:15" ht="17" x14ac:dyDescent="0.4">
      <c r="C612" s="28"/>
      <c r="D612" s="22"/>
      <c r="K612" s="26"/>
      <c r="L612" s="37"/>
      <c r="M612" s="38"/>
      <c r="N612" s="45"/>
      <c r="O612" s="38"/>
    </row>
    <row r="613" spans="3:15" ht="17" x14ac:dyDescent="0.4">
      <c r="C613" s="28"/>
      <c r="D613" s="22"/>
      <c r="K613" s="26"/>
      <c r="L613" s="37"/>
      <c r="M613" s="38"/>
      <c r="N613" s="45"/>
      <c r="O613" s="38"/>
    </row>
    <row r="614" spans="3:15" ht="17" x14ac:dyDescent="0.4">
      <c r="C614" s="28"/>
      <c r="D614" s="22"/>
      <c r="K614" s="26"/>
      <c r="L614" s="37"/>
      <c r="M614" s="38"/>
      <c r="N614" s="45"/>
      <c r="O614" s="38"/>
    </row>
    <row r="615" spans="3:15" ht="17" x14ac:dyDescent="0.4">
      <c r="C615" s="28"/>
      <c r="D615" s="22"/>
      <c r="K615" s="26"/>
      <c r="L615" s="37"/>
      <c r="M615" s="38"/>
      <c r="N615" s="45"/>
      <c r="O615" s="38"/>
    </row>
    <row r="616" spans="3:15" ht="17" x14ac:dyDescent="0.4">
      <c r="C616" s="28"/>
      <c r="D616" s="22"/>
      <c r="K616" s="26"/>
      <c r="L616" s="37"/>
      <c r="M616" s="38"/>
      <c r="N616" s="45"/>
      <c r="O616" s="38"/>
    </row>
    <row r="617" spans="3:15" ht="17" x14ac:dyDescent="0.4">
      <c r="C617" s="28"/>
      <c r="D617" s="22"/>
      <c r="K617" s="26"/>
      <c r="L617" s="37"/>
      <c r="M617" s="38"/>
      <c r="N617" s="45"/>
      <c r="O617" s="38"/>
    </row>
    <row r="618" spans="3:15" ht="17" x14ac:dyDescent="0.4">
      <c r="C618" s="28"/>
      <c r="D618" s="22"/>
      <c r="K618" s="26"/>
      <c r="L618" s="37"/>
      <c r="M618" s="38"/>
      <c r="N618" s="45"/>
      <c r="O618" s="38"/>
    </row>
    <row r="619" spans="3:15" ht="17" x14ac:dyDescent="0.4">
      <c r="C619" s="28"/>
      <c r="D619" s="22"/>
      <c r="K619" s="26"/>
      <c r="L619" s="37"/>
      <c r="M619" s="38"/>
      <c r="N619" s="45"/>
      <c r="O619" s="38"/>
    </row>
    <row r="620" spans="3:15" ht="17" x14ac:dyDescent="0.4">
      <c r="C620" s="28"/>
      <c r="D620" s="22"/>
      <c r="K620" s="26"/>
      <c r="L620" s="37"/>
      <c r="M620" s="38"/>
      <c r="N620" s="45"/>
      <c r="O620" s="38"/>
    </row>
    <row r="621" spans="3:15" ht="17" x14ac:dyDescent="0.4">
      <c r="C621" s="28"/>
      <c r="D621" s="22"/>
      <c r="K621" s="26"/>
      <c r="L621" s="37"/>
      <c r="M621" s="38"/>
      <c r="N621" s="45"/>
      <c r="O621" s="38"/>
    </row>
    <row r="622" spans="3:15" ht="17" x14ac:dyDescent="0.4">
      <c r="C622" s="28"/>
      <c r="D622" s="22"/>
      <c r="K622" s="26"/>
      <c r="L622" s="37"/>
      <c r="M622" s="38"/>
      <c r="N622" s="45"/>
      <c r="O622" s="38"/>
    </row>
    <row r="623" spans="3:15" ht="17" x14ac:dyDescent="0.4">
      <c r="C623" s="28"/>
      <c r="D623" s="22"/>
      <c r="K623" s="26"/>
      <c r="L623" s="37"/>
      <c r="M623" s="38"/>
      <c r="N623" s="45"/>
      <c r="O623" s="38"/>
    </row>
    <row r="624" spans="3:15" ht="17" x14ac:dyDescent="0.4">
      <c r="C624" s="28"/>
      <c r="D624" s="22"/>
      <c r="K624" s="26"/>
      <c r="L624" s="37"/>
      <c r="M624" s="38"/>
      <c r="N624" s="45"/>
      <c r="O624" s="38"/>
    </row>
    <row r="625" spans="3:15" ht="17" x14ac:dyDescent="0.4">
      <c r="C625" s="28"/>
      <c r="D625" s="22"/>
      <c r="K625" s="26"/>
      <c r="L625" s="37"/>
      <c r="M625" s="38"/>
      <c r="N625" s="45"/>
      <c r="O625" s="38"/>
    </row>
    <row r="626" spans="3:15" ht="17" x14ac:dyDescent="0.4">
      <c r="C626" s="28"/>
      <c r="D626" s="22"/>
      <c r="K626" s="26"/>
      <c r="L626" s="37"/>
      <c r="M626" s="38"/>
      <c r="N626" s="45"/>
      <c r="O626" s="38"/>
    </row>
    <row r="627" spans="3:15" ht="17" x14ac:dyDescent="0.4">
      <c r="C627" s="28"/>
      <c r="D627" s="22"/>
      <c r="K627" s="26"/>
      <c r="L627" s="37"/>
      <c r="M627" s="38"/>
      <c r="N627" s="45"/>
      <c r="O627" s="38"/>
    </row>
    <row r="628" spans="3:15" ht="17" x14ac:dyDescent="0.4">
      <c r="C628" s="28"/>
      <c r="D628" s="22"/>
      <c r="K628" s="26"/>
      <c r="L628" s="37"/>
      <c r="M628" s="38"/>
      <c r="N628" s="45"/>
      <c r="O628" s="38"/>
    </row>
    <row r="629" spans="3:15" ht="17" x14ac:dyDescent="0.4">
      <c r="C629" s="28"/>
      <c r="D629" s="22"/>
      <c r="K629" s="26"/>
      <c r="L629" s="37"/>
      <c r="M629" s="38"/>
      <c r="N629" s="45"/>
      <c r="O629" s="38"/>
    </row>
    <row r="630" spans="3:15" ht="17" x14ac:dyDescent="0.4">
      <c r="C630" s="28"/>
      <c r="D630" s="22"/>
      <c r="K630" s="26"/>
      <c r="L630" s="37"/>
      <c r="M630" s="38"/>
      <c r="N630" s="45"/>
      <c r="O630" s="38"/>
    </row>
    <row r="631" spans="3:15" ht="17" x14ac:dyDescent="0.4">
      <c r="C631" s="28"/>
      <c r="D631" s="22"/>
      <c r="K631" s="26"/>
      <c r="L631" s="37"/>
      <c r="M631" s="38"/>
      <c r="N631" s="45"/>
      <c r="O631" s="38"/>
    </row>
    <row r="632" spans="3:15" ht="17" x14ac:dyDescent="0.4">
      <c r="C632" s="28"/>
      <c r="D632" s="22"/>
      <c r="K632" s="26"/>
      <c r="L632" s="37"/>
      <c r="M632" s="38"/>
      <c r="N632" s="45"/>
      <c r="O632" s="38"/>
    </row>
    <row r="633" spans="3:15" ht="17" x14ac:dyDescent="0.4">
      <c r="C633" s="28"/>
      <c r="D633" s="22"/>
      <c r="K633" s="26"/>
      <c r="L633" s="37"/>
      <c r="M633" s="38"/>
      <c r="N633" s="45"/>
      <c r="O633" s="38"/>
    </row>
    <row r="634" spans="3:15" ht="17" x14ac:dyDescent="0.4">
      <c r="C634" s="28"/>
      <c r="D634" s="22"/>
      <c r="K634" s="26"/>
      <c r="L634" s="37"/>
      <c r="M634" s="38"/>
      <c r="N634" s="45"/>
      <c r="O634" s="38"/>
    </row>
    <row r="635" spans="3:15" ht="17" x14ac:dyDescent="0.4">
      <c r="C635" s="28"/>
      <c r="D635" s="22"/>
      <c r="K635" s="26"/>
      <c r="L635" s="37"/>
      <c r="M635" s="38"/>
      <c r="N635" s="45"/>
      <c r="O635" s="38"/>
    </row>
    <row r="636" spans="3:15" ht="17" x14ac:dyDescent="0.4">
      <c r="C636" s="28"/>
      <c r="D636" s="22"/>
      <c r="K636" s="26"/>
      <c r="L636" s="37"/>
      <c r="M636" s="38"/>
      <c r="N636" s="45"/>
      <c r="O636" s="38"/>
    </row>
    <row r="637" spans="3:15" ht="17" x14ac:dyDescent="0.4">
      <c r="C637" s="28"/>
      <c r="D637" s="22"/>
      <c r="K637" s="26"/>
      <c r="L637" s="37"/>
      <c r="M637" s="38"/>
      <c r="N637" s="45"/>
      <c r="O637" s="38"/>
    </row>
    <row r="638" spans="3:15" ht="17" x14ac:dyDescent="0.4">
      <c r="C638" s="28"/>
      <c r="D638" s="22"/>
      <c r="K638" s="26"/>
      <c r="L638" s="37"/>
      <c r="M638" s="38"/>
      <c r="N638" s="45"/>
      <c r="O638" s="38"/>
    </row>
    <row r="639" spans="3:15" ht="17" x14ac:dyDescent="0.4">
      <c r="C639" s="28"/>
      <c r="D639" s="22"/>
      <c r="K639" s="26"/>
      <c r="L639" s="37"/>
      <c r="M639" s="38"/>
      <c r="N639" s="45"/>
      <c r="O639" s="38"/>
    </row>
    <row r="640" spans="3:15" ht="17" x14ac:dyDescent="0.4">
      <c r="C640" s="28"/>
      <c r="D640" s="22"/>
      <c r="K640" s="26"/>
      <c r="L640" s="37"/>
      <c r="M640" s="38"/>
      <c r="N640" s="45"/>
      <c r="O640" s="38"/>
    </row>
    <row r="641" spans="3:15" ht="17" x14ac:dyDescent="0.4">
      <c r="C641" s="28"/>
      <c r="D641" s="22"/>
      <c r="K641" s="26"/>
      <c r="L641" s="37"/>
      <c r="M641" s="38"/>
      <c r="N641" s="45"/>
      <c r="O641" s="38"/>
    </row>
    <row r="642" spans="3:15" ht="17" x14ac:dyDescent="0.4">
      <c r="C642" s="28"/>
      <c r="D642" s="22"/>
      <c r="K642" s="26"/>
      <c r="L642" s="37"/>
      <c r="M642" s="38"/>
      <c r="N642" s="45"/>
      <c r="O642" s="38"/>
    </row>
    <row r="643" spans="3:15" ht="17" x14ac:dyDescent="0.4">
      <c r="C643" s="28"/>
      <c r="D643" s="22"/>
      <c r="K643" s="26"/>
      <c r="L643" s="37"/>
      <c r="M643" s="38"/>
      <c r="N643" s="45"/>
      <c r="O643" s="38"/>
    </row>
    <row r="644" spans="3:15" ht="17" x14ac:dyDescent="0.4">
      <c r="C644" s="28"/>
      <c r="D644" s="22"/>
      <c r="K644" s="26"/>
      <c r="L644" s="37"/>
      <c r="M644" s="38"/>
      <c r="N644" s="45"/>
      <c r="O644" s="38"/>
    </row>
    <row r="645" spans="3:15" ht="17" x14ac:dyDescent="0.4">
      <c r="C645" s="28"/>
      <c r="D645" s="22"/>
      <c r="K645" s="26"/>
      <c r="L645" s="37"/>
      <c r="M645" s="38"/>
      <c r="N645" s="45"/>
      <c r="O645" s="38"/>
    </row>
    <row r="646" spans="3:15" ht="17" x14ac:dyDescent="0.4">
      <c r="C646" s="28"/>
      <c r="D646" s="22"/>
      <c r="K646" s="26"/>
      <c r="L646" s="37"/>
      <c r="M646" s="38"/>
      <c r="N646" s="45"/>
      <c r="O646" s="38"/>
    </row>
    <row r="647" spans="3:15" ht="17" x14ac:dyDescent="0.4">
      <c r="C647" s="28"/>
      <c r="D647" s="22"/>
      <c r="K647" s="26"/>
      <c r="L647" s="37"/>
      <c r="M647" s="38"/>
      <c r="N647" s="45"/>
      <c r="O647" s="38"/>
    </row>
    <row r="648" spans="3:15" ht="17" x14ac:dyDescent="0.4">
      <c r="C648" s="28"/>
      <c r="D648" s="22"/>
      <c r="K648" s="26"/>
      <c r="L648" s="37"/>
      <c r="M648" s="38"/>
      <c r="N648" s="45"/>
      <c r="O648" s="38"/>
    </row>
    <row r="649" spans="3:15" ht="17" x14ac:dyDescent="0.4">
      <c r="C649" s="28"/>
      <c r="D649" s="22"/>
      <c r="K649" s="26"/>
      <c r="L649" s="37"/>
      <c r="M649" s="38"/>
      <c r="N649" s="45"/>
      <c r="O649" s="38"/>
    </row>
    <row r="650" spans="3:15" ht="17" x14ac:dyDescent="0.4">
      <c r="C650" s="28"/>
      <c r="D650" s="22"/>
      <c r="K650" s="26"/>
      <c r="L650" s="37"/>
      <c r="M650" s="38"/>
      <c r="N650" s="45"/>
      <c r="O650" s="38"/>
    </row>
    <row r="651" spans="3:15" ht="17" x14ac:dyDescent="0.4">
      <c r="C651" s="28"/>
      <c r="D651" s="22"/>
      <c r="K651" s="26"/>
      <c r="L651" s="37"/>
      <c r="M651" s="38"/>
      <c r="N651" s="45"/>
      <c r="O651" s="38"/>
    </row>
    <row r="652" spans="3:15" ht="17" x14ac:dyDescent="0.4">
      <c r="C652" s="28"/>
      <c r="D652" s="22"/>
      <c r="K652" s="26"/>
      <c r="L652" s="37"/>
      <c r="M652" s="38"/>
      <c r="N652" s="45"/>
      <c r="O652" s="38"/>
    </row>
    <row r="653" spans="3:15" ht="17" x14ac:dyDescent="0.4">
      <c r="C653" s="28"/>
      <c r="D653" s="22"/>
      <c r="K653" s="26"/>
      <c r="L653" s="37"/>
      <c r="M653" s="38"/>
      <c r="N653" s="45"/>
      <c r="O653" s="38"/>
    </row>
    <row r="654" spans="3:15" ht="17" x14ac:dyDescent="0.4">
      <c r="C654" s="28"/>
      <c r="D654" s="22"/>
      <c r="K654" s="26"/>
      <c r="L654" s="37"/>
      <c r="M654" s="38"/>
      <c r="N654" s="45"/>
      <c r="O654" s="38"/>
    </row>
    <row r="655" spans="3:15" ht="17" x14ac:dyDescent="0.4">
      <c r="C655" s="28"/>
      <c r="D655" s="22"/>
      <c r="K655" s="26"/>
      <c r="L655" s="37"/>
      <c r="M655" s="38"/>
      <c r="N655" s="45"/>
      <c r="O655" s="38"/>
    </row>
    <row r="656" spans="3:15" ht="17" x14ac:dyDescent="0.4">
      <c r="C656" s="28"/>
      <c r="D656" s="22"/>
      <c r="K656" s="26"/>
      <c r="L656" s="37"/>
      <c r="M656" s="38"/>
      <c r="N656" s="45"/>
      <c r="O656" s="38"/>
    </row>
    <row r="657" spans="3:15" ht="17" x14ac:dyDescent="0.4">
      <c r="C657" s="28"/>
      <c r="D657" s="22"/>
      <c r="K657" s="26"/>
      <c r="L657" s="37"/>
      <c r="M657" s="38"/>
      <c r="N657" s="45"/>
      <c r="O657" s="38"/>
    </row>
    <row r="658" spans="3:15" ht="17" x14ac:dyDescent="0.4">
      <c r="C658" s="28"/>
      <c r="D658" s="22"/>
      <c r="K658" s="26"/>
      <c r="L658" s="37"/>
      <c r="M658" s="38"/>
      <c r="N658" s="45"/>
      <c r="O658" s="38"/>
    </row>
    <row r="659" spans="3:15" ht="17" x14ac:dyDescent="0.4">
      <c r="C659" s="28"/>
      <c r="D659" s="22"/>
      <c r="K659" s="26"/>
      <c r="L659" s="37"/>
      <c r="M659" s="38"/>
      <c r="N659" s="45"/>
      <c r="O659" s="38"/>
    </row>
    <row r="660" spans="3:15" ht="17" x14ac:dyDescent="0.4">
      <c r="C660" s="28"/>
      <c r="D660" s="22"/>
      <c r="K660" s="26"/>
      <c r="L660" s="37"/>
      <c r="M660" s="38"/>
      <c r="N660" s="45"/>
      <c r="O660" s="38"/>
    </row>
    <row r="661" spans="3:15" ht="17" x14ac:dyDescent="0.4">
      <c r="C661" s="28"/>
      <c r="D661" s="22"/>
      <c r="K661" s="26"/>
      <c r="L661" s="37"/>
      <c r="M661" s="38"/>
      <c r="N661" s="45"/>
      <c r="O661" s="38"/>
    </row>
    <row r="662" spans="3:15" ht="17" x14ac:dyDescent="0.4">
      <c r="C662" s="28"/>
      <c r="D662" s="22"/>
      <c r="K662" s="26"/>
      <c r="L662" s="37"/>
      <c r="M662" s="38"/>
      <c r="N662" s="45"/>
      <c r="O662" s="38"/>
    </row>
    <row r="663" spans="3:15" ht="17" x14ac:dyDescent="0.4">
      <c r="C663" s="28"/>
      <c r="D663" s="22"/>
      <c r="K663" s="26"/>
      <c r="L663" s="37"/>
      <c r="M663" s="38"/>
      <c r="N663" s="45"/>
      <c r="O663" s="38"/>
    </row>
    <row r="664" spans="3:15" ht="17" x14ac:dyDescent="0.4">
      <c r="C664" s="28"/>
      <c r="D664" s="22"/>
      <c r="K664" s="26"/>
      <c r="L664" s="37"/>
      <c r="M664" s="38"/>
      <c r="N664" s="45"/>
      <c r="O664" s="38"/>
    </row>
    <row r="665" spans="3:15" ht="17" x14ac:dyDescent="0.4">
      <c r="C665" s="28"/>
      <c r="D665" s="22"/>
      <c r="K665" s="26"/>
      <c r="L665" s="37"/>
      <c r="M665" s="38"/>
      <c r="N665" s="45"/>
      <c r="O665" s="38"/>
    </row>
    <row r="666" spans="3:15" ht="17" x14ac:dyDescent="0.4">
      <c r="C666" s="28"/>
      <c r="D666" s="22"/>
      <c r="K666" s="26"/>
      <c r="L666" s="37"/>
      <c r="M666" s="38"/>
      <c r="N666" s="45"/>
      <c r="O666" s="38"/>
    </row>
    <row r="667" spans="3:15" ht="17" x14ac:dyDescent="0.4">
      <c r="C667" s="28"/>
      <c r="D667" s="22"/>
      <c r="K667" s="26"/>
      <c r="L667" s="37"/>
      <c r="M667" s="38"/>
      <c r="N667" s="45"/>
      <c r="O667" s="38"/>
    </row>
    <row r="668" spans="3:15" ht="17" x14ac:dyDescent="0.4">
      <c r="C668" s="28"/>
      <c r="D668" s="22"/>
      <c r="K668" s="26"/>
      <c r="L668" s="37"/>
      <c r="M668" s="38"/>
      <c r="N668" s="45"/>
      <c r="O668" s="38"/>
    </row>
    <row r="669" spans="3:15" ht="17" x14ac:dyDescent="0.4">
      <c r="C669" s="28"/>
      <c r="D669" s="22"/>
      <c r="K669" s="26"/>
      <c r="L669" s="37"/>
      <c r="M669" s="38"/>
      <c r="N669" s="45"/>
      <c r="O669" s="38"/>
    </row>
    <row r="670" spans="3:15" ht="17" x14ac:dyDescent="0.4">
      <c r="C670" s="28"/>
      <c r="D670" s="22"/>
      <c r="K670" s="26"/>
      <c r="L670" s="37"/>
      <c r="M670" s="38"/>
      <c r="N670" s="45"/>
      <c r="O670" s="38"/>
    </row>
    <row r="671" spans="3:15" ht="17" x14ac:dyDescent="0.4">
      <c r="C671" s="28"/>
      <c r="D671" s="22"/>
      <c r="K671" s="26"/>
      <c r="L671" s="37"/>
      <c r="M671" s="38"/>
      <c r="N671" s="45"/>
      <c r="O671" s="38"/>
    </row>
    <row r="672" spans="3:15" ht="17" x14ac:dyDescent="0.4">
      <c r="C672" s="28"/>
      <c r="D672" s="22"/>
      <c r="K672" s="26"/>
      <c r="L672" s="37"/>
      <c r="M672" s="38"/>
      <c r="N672" s="45"/>
      <c r="O672" s="38"/>
    </row>
    <row r="673" spans="3:15" ht="17" x14ac:dyDescent="0.4">
      <c r="C673" s="28"/>
      <c r="D673" s="22"/>
      <c r="K673" s="26"/>
      <c r="L673" s="37"/>
      <c r="M673" s="38"/>
      <c r="N673" s="45"/>
      <c r="O673" s="38"/>
    </row>
    <row r="674" spans="3:15" ht="17" x14ac:dyDescent="0.4">
      <c r="C674" s="28"/>
      <c r="D674" s="22"/>
      <c r="K674" s="26"/>
      <c r="L674" s="37"/>
      <c r="M674" s="38"/>
      <c r="N674" s="45"/>
      <c r="O674" s="38"/>
    </row>
    <row r="675" spans="3:15" ht="17" x14ac:dyDescent="0.4">
      <c r="C675" s="28"/>
      <c r="D675" s="22"/>
      <c r="K675" s="26"/>
      <c r="L675" s="37"/>
      <c r="M675" s="38"/>
      <c r="N675" s="45"/>
      <c r="O675" s="38"/>
    </row>
    <row r="676" spans="3:15" ht="17" x14ac:dyDescent="0.4">
      <c r="C676" s="28"/>
      <c r="D676" s="22"/>
      <c r="K676" s="26"/>
      <c r="L676" s="37"/>
      <c r="M676" s="38"/>
      <c r="N676" s="45"/>
      <c r="O676" s="38"/>
    </row>
    <row r="677" spans="3:15" ht="17" x14ac:dyDescent="0.4">
      <c r="C677" s="28"/>
      <c r="D677" s="22"/>
      <c r="K677" s="26"/>
      <c r="L677" s="37"/>
      <c r="M677" s="38"/>
      <c r="N677" s="45"/>
      <c r="O677" s="38"/>
    </row>
    <row r="678" spans="3:15" ht="17" x14ac:dyDescent="0.4">
      <c r="C678" s="28"/>
      <c r="D678" s="22"/>
      <c r="K678" s="26"/>
      <c r="L678" s="37"/>
      <c r="M678" s="38"/>
      <c r="N678" s="45"/>
      <c r="O678" s="38"/>
    </row>
    <row r="679" spans="3:15" ht="17" x14ac:dyDescent="0.4">
      <c r="C679" s="28"/>
      <c r="D679" s="22"/>
      <c r="K679" s="26"/>
      <c r="L679" s="37"/>
      <c r="M679" s="38"/>
      <c r="N679" s="45"/>
      <c r="O679" s="38"/>
    </row>
    <row r="680" spans="3:15" ht="17" x14ac:dyDescent="0.4">
      <c r="C680" s="28"/>
      <c r="D680" s="22"/>
      <c r="K680" s="26"/>
      <c r="L680" s="37"/>
      <c r="M680" s="38"/>
      <c r="N680" s="45"/>
      <c r="O680" s="38"/>
    </row>
    <row r="681" spans="3:15" ht="17" x14ac:dyDescent="0.4">
      <c r="C681" s="28"/>
      <c r="D681" s="22"/>
      <c r="K681" s="26"/>
      <c r="L681" s="37"/>
      <c r="M681" s="38"/>
      <c r="N681" s="45"/>
      <c r="O681" s="38"/>
    </row>
    <row r="682" spans="3:15" ht="17" x14ac:dyDescent="0.4">
      <c r="C682" s="28"/>
      <c r="D682" s="22"/>
      <c r="K682" s="26"/>
      <c r="L682" s="37"/>
      <c r="M682" s="38"/>
      <c r="N682" s="45"/>
      <c r="O682" s="38"/>
    </row>
    <row r="683" spans="3:15" ht="17" x14ac:dyDescent="0.4">
      <c r="C683" s="28"/>
      <c r="D683" s="22"/>
      <c r="K683" s="26"/>
      <c r="L683" s="37"/>
      <c r="M683" s="38"/>
      <c r="N683" s="45"/>
      <c r="O683" s="38"/>
    </row>
    <row r="684" spans="3:15" ht="17" x14ac:dyDescent="0.4">
      <c r="C684" s="28"/>
      <c r="D684" s="22"/>
      <c r="K684" s="26"/>
      <c r="L684" s="37"/>
      <c r="M684" s="38"/>
      <c r="N684" s="45"/>
      <c r="O684" s="38"/>
    </row>
    <row r="685" spans="3:15" ht="17" x14ac:dyDescent="0.4">
      <c r="C685" s="28"/>
      <c r="D685" s="22"/>
      <c r="K685" s="26"/>
      <c r="L685" s="37"/>
      <c r="M685" s="38"/>
      <c r="N685" s="45"/>
      <c r="O685" s="38"/>
    </row>
    <row r="686" spans="3:15" ht="17" x14ac:dyDescent="0.4">
      <c r="C686" s="28"/>
      <c r="D686" s="22"/>
      <c r="K686" s="26"/>
      <c r="L686" s="37"/>
      <c r="M686" s="38"/>
      <c r="N686" s="45"/>
      <c r="O686" s="38"/>
    </row>
    <row r="687" spans="3:15" ht="17" x14ac:dyDescent="0.4">
      <c r="C687" s="28"/>
      <c r="D687" s="22"/>
      <c r="K687" s="26"/>
      <c r="L687" s="37"/>
      <c r="M687" s="38"/>
      <c r="N687" s="45"/>
      <c r="O687" s="38"/>
    </row>
    <row r="688" spans="3:15" ht="17" x14ac:dyDescent="0.4">
      <c r="C688" s="28"/>
      <c r="D688" s="22"/>
      <c r="K688" s="26"/>
      <c r="L688" s="37"/>
      <c r="M688" s="38"/>
      <c r="N688" s="45"/>
      <c r="O688" s="38"/>
    </row>
    <row r="689" spans="3:15" ht="17" x14ac:dyDescent="0.4">
      <c r="C689" s="28"/>
      <c r="D689" s="22"/>
      <c r="K689" s="26"/>
      <c r="L689" s="37"/>
      <c r="M689" s="38"/>
      <c r="N689" s="45"/>
      <c r="O689" s="38"/>
    </row>
    <row r="690" spans="3:15" ht="17" x14ac:dyDescent="0.4">
      <c r="C690" s="28"/>
      <c r="D690" s="22"/>
      <c r="K690" s="26"/>
      <c r="L690" s="37"/>
      <c r="M690" s="38"/>
      <c r="N690" s="45"/>
      <c r="O690" s="38"/>
    </row>
    <row r="691" spans="3:15" ht="17" x14ac:dyDescent="0.4">
      <c r="C691" s="28"/>
      <c r="D691" s="22"/>
      <c r="K691" s="26"/>
      <c r="L691" s="37"/>
      <c r="M691" s="38"/>
      <c r="N691" s="45"/>
      <c r="O691" s="38"/>
    </row>
    <row r="692" spans="3:15" ht="17" x14ac:dyDescent="0.4">
      <c r="C692" s="28"/>
      <c r="D692" s="22"/>
      <c r="K692" s="26"/>
      <c r="L692" s="37"/>
      <c r="M692" s="38"/>
      <c r="N692" s="45"/>
      <c r="O692" s="38"/>
    </row>
    <row r="693" spans="3:15" ht="17" x14ac:dyDescent="0.4">
      <c r="C693" s="28"/>
      <c r="D693" s="22"/>
      <c r="K693" s="26"/>
      <c r="L693" s="37"/>
      <c r="M693" s="38"/>
      <c r="N693" s="45"/>
      <c r="O693" s="38"/>
    </row>
    <row r="694" spans="3:15" ht="17" x14ac:dyDescent="0.4">
      <c r="C694" s="28"/>
      <c r="D694" s="22"/>
      <c r="K694" s="26"/>
      <c r="L694" s="37"/>
      <c r="M694" s="38"/>
      <c r="N694" s="45"/>
      <c r="O694" s="38"/>
    </row>
    <row r="695" spans="3:15" ht="17" x14ac:dyDescent="0.4">
      <c r="C695" s="28"/>
      <c r="D695" s="22"/>
      <c r="K695" s="26"/>
      <c r="L695" s="37"/>
      <c r="M695" s="38"/>
      <c r="N695" s="45"/>
      <c r="O695" s="38"/>
    </row>
    <row r="696" spans="3:15" ht="17" x14ac:dyDescent="0.4">
      <c r="C696" s="28"/>
      <c r="D696" s="22"/>
      <c r="K696" s="26"/>
      <c r="L696" s="37"/>
      <c r="M696" s="38"/>
      <c r="N696" s="45"/>
      <c r="O696" s="38"/>
    </row>
    <row r="697" spans="3:15" ht="17" x14ac:dyDescent="0.4">
      <c r="C697" s="28"/>
      <c r="D697" s="22"/>
      <c r="K697" s="26"/>
      <c r="L697" s="37"/>
      <c r="M697" s="38"/>
      <c r="N697" s="45"/>
      <c r="O697" s="38"/>
    </row>
    <row r="698" spans="3:15" ht="17" x14ac:dyDescent="0.4">
      <c r="C698" s="28"/>
      <c r="D698" s="22"/>
      <c r="K698" s="26"/>
      <c r="L698" s="37"/>
      <c r="M698" s="38"/>
      <c r="N698" s="45"/>
      <c r="O698" s="38"/>
    </row>
    <row r="699" spans="3:15" ht="17" x14ac:dyDescent="0.4">
      <c r="C699" s="28"/>
      <c r="D699" s="22"/>
      <c r="K699" s="26"/>
      <c r="L699" s="37"/>
      <c r="M699" s="38"/>
      <c r="N699" s="45"/>
      <c r="O699" s="38"/>
    </row>
    <row r="700" spans="3:15" ht="17" x14ac:dyDescent="0.4">
      <c r="C700" s="28"/>
      <c r="D700" s="22"/>
      <c r="K700" s="26"/>
      <c r="L700" s="37"/>
      <c r="M700" s="38"/>
      <c r="N700" s="45"/>
      <c r="O700" s="38"/>
    </row>
    <row r="701" spans="3:15" ht="17" x14ac:dyDescent="0.4">
      <c r="C701" s="28"/>
      <c r="D701" s="22"/>
      <c r="K701" s="26"/>
      <c r="L701" s="37"/>
      <c r="M701" s="38"/>
      <c r="N701" s="45"/>
      <c r="O701" s="38"/>
    </row>
    <row r="702" spans="3:15" ht="17" x14ac:dyDescent="0.4">
      <c r="C702" s="28"/>
      <c r="D702" s="22"/>
      <c r="K702" s="26"/>
      <c r="L702" s="37"/>
      <c r="M702" s="38"/>
      <c r="N702" s="45"/>
      <c r="O702" s="38"/>
    </row>
    <row r="703" spans="3:15" ht="17" x14ac:dyDescent="0.4">
      <c r="C703" s="28"/>
      <c r="D703" s="22"/>
      <c r="K703" s="26"/>
      <c r="L703" s="37"/>
      <c r="M703" s="38"/>
      <c r="N703" s="45"/>
      <c r="O703" s="38"/>
    </row>
    <row r="704" spans="3:15" ht="17" x14ac:dyDescent="0.4">
      <c r="C704" s="28"/>
      <c r="D704" s="22"/>
      <c r="K704" s="26"/>
      <c r="L704" s="37"/>
      <c r="M704" s="38"/>
      <c r="N704" s="45"/>
      <c r="O704" s="38"/>
    </row>
    <row r="705" spans="3:15" ht="17" x14ac:dyDescent="0.4">
      <c r="C705" s="28"/>
      <c r="D705" s="22"/>
      <c r="K705" s="26"/>
      <c r="L705" s="37"/>
      <c r="M705" s="38"/>
      <c r="N705" s="45"/>
      <c r="O705" s="38"/>
    </row>
    <row r="706" spans="3:15" ht="17" x14ac:dyDescent="0.4">
      <c r="C706" s="28"/>
      <c r="D706" s="22"/>
      <c r="K706" s="26"/>
      <c r="L706" s="37"/>
      <c r="M706" s="38"/>
      <c r="N706" s="45"/>
      <c r="O706" s="38"/>
    </row>
    <row r="707" spans="3:15" ht="17" x14ac:dyDescent="0.4">
      <c r="C707" s="28"/>
      <c r="D707" s="22"/>
      <c r="K707" s="26"/>
      <c r="L707" s="37"/>
      <c r="M707" s="38"/>
      <c r="N707" s="45"/>
      <c r="O707" s="38"/>
    </row>
    <row r="708" spans="3:15" ht="17" x14ac:dyDescent="0.4">
      <c r="C708" s="28"/>
      <c r="D708" s="22"/>
      <c r="K708" s="26"/>
      <c r="L708" s="37"/>
      <c r="M708" s="38"/>
      <c r="N708" s="45"/>
      <c r="O708" s="38"/>
    </row>
    <row r="709" spans="3:15" ht="17" x14ac:dyDescent="0.4">
      <c r="C709" s="28"/>
      <c r="D709" s="22"/>
      <c r="K709" s="26"/>
      <c r="L709" s="37"/>
      <c r="M709" s="38"/>
      <c r="N709" s="45"/>
      <c r="O709" s="38"/>
    </row>
    <row r="710" spans="3:15" ht="17" x14ac:dyDescent="0.4">
      <c r="C710" s="28"/>
      <c r="D710" s="22"/>
      <c r="K710" s="26"/>
      <c r="L710" s="37"/>
      <c r="M710" s="38"/>
      <c r="N710" s="45"/>
      <c r="O710" s="38"/>
    </row>
    <row r="711" spans="3:15" ht="17" x14ac:dyDescent="0.4">
      <c r="C711" s="28"/>
      <c r="D711" s="22"/>
      <c r="K711" s="26"/>
      <c r="L711" s="37"/>
      <c r="M711" s="38"/>
      <c r="N711" s="45"/>
      <c r="O711" s="38"/>
    </row>
    <row r="712" spans="3:15" ht="17" x14ac:dyDescent="0.4">
      <c r="C712" s="28"/>
      <c r="D712" s="22"/>
      <c r="K712" s="26"/>
      <c r="L712" s="37"/>
      <c r="M712" s="38"/>
      <c r="N712" s="45"/>
      <c r="O712" s="38"/>
    </row>
    <row r="713" spans="3:15" ht="17" x14ac:dyDescent="0.4">
      <c r="C713" s="28"/>
      <c r="D713" s="22"/>
      <c r="K713" s="26"/>
      <c r="L713" s="37"/>
      <c r="M713" s="38"/>
      <c r="N713" s="45"/>
      <c r="O713" s="38"/>
    </row>
    <row r="714" spans="3:15" ht="17" x14ac:dyDescent="0.4">
      <c r="C714" s="28"/>
      <c r="D714" s="22"/>
      <c r="K714" s="26"/>
      <c r="L714" s="37"/>
      <c r="M714" s="38"/>
      <c r="N714" s="45"/>
      <c r="O714" s="38"/>
    </row>
    <row r="715" spans="3:15" ht="17" x14ac:dyDescent="0.4">
      <c r="C715" s="28"/>
      <c r="D715" s="22"/>
      <c r="K715" s="26"/>
      <c r="L715" s="37"/>
      <c r="M715" s="38"/>
      <c r="N715" s="45"/>
      <c r="O715" s="38"/>
    </row>
    <row r="716" spans="3:15" ht="17" x14ac:dyDescent="0.4">
      <c r="C716" s="28"/>
      <c r="D716" s="22"/>
      <c r="K716" s="26"/>
      <c r="L716" s="37"/>
      <c r="M716" s="38"/>
      <c r="N716" s="45"/>
      <c r="O716" s="38"/>
    </row>
    <row r="717" spans="3:15" ht="17" x14ac:dyDescent="0.4">
      <c r="C717" s="28"/>
      <c r="D717" s="22"/>
      <c r="K717" s="26"/>
      <c r="L717" s="37"/>
      <c r="M717" s="38"/>
      <c r="N717" s="45"/>
      <c r="O717" s="38"/>
    </row>
    <row r="718" spans="3:15" ht="17" x14ac:dyDescent="0.4">
      <c r="C718" s="28"/>
      <c r="D718" s="22"/>
      <c r="K718" s="26"/>
      <c r="L718" s="37"/>
      <c r="M718" s="38"/>
      <c r="N718" s="45"/>
      <c r="O718" s="38"/>
    </row>
    <row r="719" spans="3:15" ht="17" x14ac:dyDescent="0.4">
      <c r="C719" s="28"/>
      <c r="D719" s="22"/>
      <c r="K719" s="26"/>
      <c r="L719" s="37"/>
      <c r="M719" s="38"/>
      <c r="N719" s="45"/>
      <c r="O719" s="38"/>
    </row>
    <row r="720" spans="3:15" ht="17" x14ac:dyDescent="0.4">
      <c r="C720" s="28"/>
      <c r="D720" s="22"/>
      <c r="K720" s="26"/>
      <c r="L720" s="37"/>
      <c r="M720" s="38"/>
      <c r="N720" s="45"/>
      <c r="O720" s="38"/>
    </row>
    <row r="721" spans="3:15" ht="17" x14ac:dyDescent="0.4">
      <c r="C721" s="28"/>
      <c r="D721" s="22"/>
      <c r="K721" s="26"/>
      <c r="L721" s="37"/>
      <c r="M721" s="38"/>
      <c r="N721" s="45"/>
      <c r="O721" s="38"/>
    </row>
    <row r="722" spans="3:15" ht="17" x14ac:dyDescent="0.4">
      <c r="C722" s="28"/>
      <c r="D722" s="22"/>
      <c r="K722" s="26"/>
      <c r="L722" s="37"/>
      <c r="M722" s="38"/>
      <c r="N722" s="45"/>
      <c r="O722" s="38"/>
    </row>
    <row r="723" spans="3:15" ht="17" x14ac:dyDescent="0.4">
      <c r="C723" s="28"/>
      <c r="D723" s="22"/>
      <c r="K723" s="26"/>
      <c r="L723" s="37"/>
      <c r="M723" s="38"/>
      <c r="N723" s="45"/>
      <c r="O723" s="38"/>
    </row>
    <row r="724" spans="3:15" ht="17" x14ac:dyDescent="0.4">
      <c r="C724" s="28"/>
      <c r="D724" s="22"/>
      <c r="K724" s="26"/>
      <c r="L724" s="37"/>
      <c r="M724" s="38"/>
      <c r="N724" s="45"/>
      <c r="O724" s="38"/>
    </row>
    <row r="725" spans="3:15" ht="17" x14ac:dyDescent="0.4">
      <c r="C725" s="28"/>
      <c r="D725" s="22"/>
      <c r="K725" s="26"/>
      <c r="L725" s="37"/>
      <c r="M725" s="38"/>
      <c r="N725" s="45"/>
      <c r="O725" s="38"/>
    </row>
    <row r="726" spans="3:15" ht="17" x14ac:dyDescent="0.4">
      <c r="C726" s="28"/>
      <c r="D726" s="22"/>
      <c r="K726" s="26"/>
      <c r="L726" s="37"/>
      <c r="M726" s="38"/>
      <c r="N726" s="45"/>
      <c r="O726" s="38"/>
    </row>
    <row r="727" spans="3:15" ht="17" x14ac:dyDescent="0.4">
      <c r="C727" s="28"/>
      <c r="D727" s="22"/>
      <c r="K727" s="26"/>
      <c r="L727" s="37"/>
      <c r="M727" s="38"/>
      <c r="N727" s="45"/>
      <c r="O727" s="38"/>
    </row>
    <row r="728" spans="3:15" ht="17" x14ac:dyDescent="0.4">
      <c r="C728" s="28"/>
      <c r="D728" s="22"/>
      <c r="K728" s="26"/>
      <c r="L728" s="37"/>
      <c r="M728" s="38"/>
      <c r="N728" s="45"/>
      <c r="O728" s="38"/>
    </row>
    <row r="729" spans="3:15" ht="17" x14ac:dyDescent="0.4">
      <c r="C729" s="28"/>
      <c r="D729" s="22"/>
      <c r="K729" s="26"/>
      <c r="L729" s="37"/>
      <c r="M729" s="38"/>
      <c r="N729" s="45"/>
      <c r="O729" s="38"/>
    </row>
    <row r="730" spans="3:15" ht="17" x14ac:dyDescent="0.4">
      <c r="C730" s="28"/>
      <c r="D730" s="22"/>
      <c r="K730" s="26"/>
      <c r="L730" s="37"/>
      <c r="M730" s="38"/>
      <c r="N730" s="45"/>
      <c r="O730" s="38"/>
    </row>
    <row r="731" spans="3:15" ht="17" x14ac:dyDescent="0.4">
      <c r="C731" s="28"/>
      <c r="D731" s="22"/>
      <c r="K731" s="26"/>
      <c r="L731" s="37"/>
      <c r="M731" s="38"/>
      <c r="N731" s="45"/>
      <c r="O731" s="38"/>
    </row>
    <row r="732" spans="3:15" ht="17" x14ac:dyDescent="0.4">
      <c r="C732" s="28"/>
      <c r="D732" s="23"/>
      <c r="K732" s="26"/>
      <c r="L732" s="37"/>
      <c r="M732" s="38"/>
      <c r="N732" s="45"/>
      <c r="O732" s="38"/>
    </row>
    <row r="733" spans="3:15" ht="17" x14ac:dyDescent="0.4">
      <c r="C733" s="28"/>
      <c r="D733" s="23"/>
      <c r="K733" s="26"/>
      <c r="L733" s="37"/>
      <c r="M733" s="38"/>
      <c r="N733" s="45"/>
      <c r="O733" s="38"/>
    </row>
    <row r="734" spans="3:15" ht="17" x14ac:dyDescent="0.4">
      <c r="C734" s="28"/>
      <c r="D734" s="23"/>
      <c r="K734" s="26"/>
      <c r="L734" s="37"/>
      <c r="M734" s="38"/>
      <c r="N734" s="45"/>
      <c r="O734" s="38"/>
    </row>
    <row r="735" spans="3:15" ht="17" x14ac:dyDescent="0.4">
      <c r="C735" s="28"/>
      <c r="D735" s="23"/>
      <c r="K735" s="26"/>
      <c r="L735" s="37"/>
      <c r="M735" s="38"/>
      <c r="N735" s="45"/>
      <c r="O735" s="38"/>
    </row>
    <row r="736" spans="3:15" ht="17" x14ac:dyDescent="0.4">
      <c r="C736" s="28"/>
      <c r="D736" s="23"/>
      <c r="K736" s="26"/>
      <c r="L736" s="37"/>
      <c r="M736" s="38"/>
      <c r="N736" s="45"/>
      <c r="O736" s="38"/>
    </row>
    <row r="737" spans="3:15" ht="17" x14ac:dyDescent="0.4">
      <c r="C737" s="28"/>
      <c r="D737" s="23"/>
      <c r="K737" s="26"/>
      <c r="L737" s="37"/>
      <c r="M737" s="38"/>
      <c r="N737" s="45"/>
      <c r="O737" s="38"/>
    </row>
    <row r="738" spans="3:15" ht="17" x14ac:dyDescent="0.4">
      <c r="C738" s="28"/>
      <c r="D738" s="23"/>
      <c r="K738" s="26"/>
      <c r="L738" s="37"/>
      <c r="M738" s="38"/>
      <c r="N738" s="45"/>
      <c r="O738" s="38"/>
    </row>
    <row r="739" spans="3:15" ht="17" x14ac:dyDescent="0.4">
      <c r="C739" s="28"/>
      <c r="D739" s="23"/>
      <c r="K739" s="26"/>
      <c r="L739" s="37"/>
      <c r="M739" s="38"/>
      <c r="N739" s="45"/>
      <c r="O739" s="38"/>
    </row>
    <row r="740" spans="3:15" ht="17" x14ac:dyDescent="0.4">
      <c r="C740" s="28"/>
      <c r="D740" s="23"/>
      <c r="K740" s="26"/>
      <c r="L740" s="37"/>
      <c r="M740" s="38"/>
      <c r="N740" s="45"/>
      <c r="O740" s="38"/>
    </row>
    <row r="741" spans="3:15" ht="17" x14ac:dyDescent="0.4">
      <c r="C741" s="28"/>
      <c r="D741" s="23"/>
      <c r="K741" s="26"/>
      <c r="L741" s="37"/>
      <c r="M741" s="38"/>
      <c r="N741" s="45"/>
      <c r="O741" s="38"/>
    </row>
    <row r="742" spans="3:15" ht="17" x14ac:dyDescent="0.4">
      <c r="C742" s="28"/>
      <c r="D742" s="23"/>
      <c r="K742" s="26"/>
      <c r="L742" s="37"/>
      <c r="M742" s="38"/>
      <c r="N742" s="45"/>
      <c r="O742" s="38"/>
    </row>
    <row r="743" spans="3:15" ht="17" x14ac:dyDescent="0.4">
      <c r="C743" s="28"/>
      <c r="D743" s="23"/>
      <c r="K743" s="26"/>
      <c r="L743" s="37"/>
      <c r="M743" s="38"/>
      <c r="N743" s="45"/>
      <c r="O743" s="38"/>
    </row>
    <row r="744" spans="3:15" ht="17" x14ac:dyDescent="0.4">
      <c r="C744" s="28"/>
      <c r="D744" s="23"/>
      <c r="K744" s="26"/>
      <c r="L744" s="37"/>
      <c r="M744" s="38"/>
      <c r="N744" s="45"/>
      <c r="O744" s="38"/>
    </row>
    <row r="745" spans="3:15" ht="17" x14ac:dyDescent="0.4">
      <c r="C745" s="28"/>
      <c r="D745" s="23"/>
      <c r="K745" s="26"/>
      <c r="L745" s="37"/>
      <c r="M745" s="38"/>
      <c r="N745" s="45"/>
      <c r="O745" s="38"/>
    </row>
    <row r="746" spans="3:15" ht="17" x14ac:dyDescent="0.4">
      <c r="C746" s="28"/>
      <c r="D746" s="23"/>
      <c r="K746" s="26"/>
      <c r="L746" s="37"/>
      <c r="M746" s="38"/>
      <c r="N746" s="45"/>
      <c r="O746" s="38"/>
    </row>
    <row r="747" spans="3:15" ht="17" x14ac:dyDescent="0.4">
      <c r="C747" s="28"/>
      <c r="D747" s="23"/>
      <c r="K747" s="26"/>
      <c r="L747" s="37"/>
      <c r="M747" s="38"/>
      <c r="N747" s="45"/>
      <c r="O747" s="38"/>
    </row>
    <row r="748" spans="3:15" ht="17" x14ac:dyDescent="0.4">
      <c r="C748" s="28"/>
      <c r="D748" s="23"/>
      <c r="K748" s="26"/>
      <c r="L748" s="37"/>
      <c r="M748" s="38"/>
      <c r="N748" s="45"/>
      <c r="O748" s="38"/>
    </row>
    <row r="749" spans="3:15" ht="17" x14ac:dyDescent="0.4">
      <c r="C749" s="28"/>
      <c r="D749" s="23"/>
      <c r="K749" s="26"/>
      <c r="L749" s="37"/>
      <c r="M749" s="38"/>
      <c r="N749" s="45"/>
      <c r="O749" s="38"/>
    </row>
    <row r="750" spans="3:15" ht="17" x14ac:dyDescent="0.4">
      <c r="C750" s="28"/>
      <c r="D750" s="23"/>
      <c r="K750" s="26"/>
      <c r="L750" s="37"/>
      <c r="M750" s="38"/>
      <c r="N750" s="45"/>
      <c r="O750" s="38"/>
    </row>
    <row r="751" spans="3:15" ht="17" x14ac:dyDescent="0.4">
      <c r="C751" s="28"/>
      <c r="D751" s="23"/>
      <c r="K751" s="26"/>
      <c r="L751" s="37"/>
      <c r="M751" s="38"/>
      <c r="N751" s="45"/>
      <c r="O751" s="38"/>
    </row>
    <row r="752" spans="3:15" ht="17" x14ac:dyDescent="0.4">
      <c r="C752" s="28"/>
      <c r="D752" s="23"/>
      <c r="K752" s="26"/>
      <c r="L752" s="37"/>
      <c r="M752" s="38"/>
      <c r="N752" s="45"/>
      <c r="O752" s="38"/>
    </row>
    <row r="753" spans="3:15" ht="17" x14ac:dyDescent="0.4">
      <c r="C753" s="28"/>
      <c r="D753" s="23"/>
      <c r="K753" s="26"/>
      <c r="L753" s="37"/>
      <c r="M753" s="38"/>
      <c r="N753" s="45"/>
      <c r="O753" s="38"/>
    </row>
    <row r="754" spans="3:15" ht="17" x14ac:dyDescent="0.4">
      <c r="C754" s="28"/>
      <c r="D754" s="23"/>
      <c r="K754" s="26"/>
      <c r="L754" s="37"/>
      <c r="M754" s="38"/>
      <c r="N754" s="45"/>
      <c r="O754" s="38"/>
    </row>
    <row r="755" spans="3:15" ht="17" x14ac:dyDescent="0.4">
      <c r="C755" s="28"/>
      <c r="D755" s="23"/>
      <c r="K755" s="26"/>
      <c r="L755" s="37"/>
      <c r="M755" s="38"/>
      <c r="N755" s="45"/>
      <c r="O755" s="38"/>
    </row>
    <row r="756" spans="3:15" ht="17" x14ac:dyDescent="0.4">
      <c r="C756" s="28"/>
      <c r="D756" s="23"/>
      <c r="K756" s="26"/>
      <c r="L756" s="37"/>
      <c r="M756" s="38"/>
      <c r="N756" s="45"/>
      <c r="O756" s="38"/>
    </row>
    <row r="757" spans="3:15" ht="17" x14ac:dyDescent="0.4">
      <c r="C757" s="28"/>
      <c r="D757" s="23"/>
      <c r="K757" s="26"/>
      <c r="L757" s="37"/>
      <c r="M757" s="38"/>
      <c r="N757" s="45"/>
      <c r="O757" s="38"/>
    </row>
    <row r="758" spans="3:15" ht="17" x14ac:dyDescent="0.4">
      <c r="C758" s="28"/>
      <c r="D758" s="23"/>
      <c r="K758" s="26"/>
      <c r="L758" s="37"/>
      <c r="M758" s="38"/>
      <c r="N758" s="45"/>
      <c r="O758" s="38"/>
    </row>
    <row r="759" spans="3:15" ht="17" x14ac:dyDescent="0.4">
      <c r="C759" s="28"/>
      <c r="D759" s="23"/>
      <c r="K759" s="26"/>
      <c r="L759" s="37"/>
      <c r="M759" s="38"/>
      <c r="N759" s="45"/>
      <c r="O759" s="38"/>
    </row>
    <row r="760" spans="3:15" ht="17" x14ac:dyDescent="0.4">
      <c r="C760" s="28"/>
      <c r="D760" s="23"/>
      <c r="K760" s="26"/>
      <c r="L760" s="37"/>
      <c r="M760" s="38"/>
      <c r="N760" s="45"/>
      <c r="O760" s="38"/>
    </row>
    <row r="761" spans="3:15" ht="17" x14ac:dyDescent="0.4">
      <c r="C761" s="28"/>
      <c r="D761" s="23"/>
      <c r="K761" s="26"/>
      <c r="L761" s="37"/>
      <c r="M761" s="38"/>
      <c r="N761" s="45"/>
      <c r="O761" s="38"/>
    </row>
    <row r="762" spans="3:15" ht="17" x14ac:dyDescent="0.4">
      <c r="C762" s="28"/>
      <c r="D762" s="23"/>
      <c r="K762" s="26"/>
      <c r="L762" s="37"/>
      <c r="M762" s="38"/>
      <c r="N762" s="45"/>
      <c r="O762" s="38"/>
    </row>
    <row r="763" spans="3:15" ht="17" x14ac:dyDescent="0.4">
      <c r="C763" s="28"/>
      <c r="D763" s="23"/>
      <c r="K763" s="26"/>
      <c r="L763" s="37"/>
      <c r="M763" s="38"/>
      <c r="N763" s="45"/>
      <c r="O763" s="38"/>
    </row>
    <row r="764" spans="3:15" ht="17" x14ac:dyDescent="0.4">
      <c r="C764" s="28"/>
      <c r="D764" s="23"/>
      <c r="K764" s="26"/>
      <c r="L764" s="37"/>
      <c r="M764" s="38"/>
      <c r="N764" s="45"/>
      <c r="O764" s="38"/>
    </row>
    <row r="765" spans="3:15" ht="17" x14ac:dyDescent="0.4">
      <c r="C765" s="28"/>
      <c r="D765" s="23"/>
      <c r="K765" s="26"/>
      <c r="L765" s="37"/>
      <c r="M765" s="38"/>
      <c r="N765" s="45"/>
      <c r="O765" s="38"/>
    </row>
    <row r="766" spans="3:15" ht="17" x14ac:dyDescent="0.4">
      <c r="C766" s="28"/>
      <c r="D766" s="23"/>
      <c r="K766" s="26"/>
      <c r="L766" s="37"/>
      <c r="M766" s="38"/>
      <c r="N766" s="45"/>
      <c r="O766" s="38"/>
    </row>
    <row r="767" spans="3:15" ht="17" x14ac:dyDescent="0.4">
      <c r="C767" s="28"/>
      <c r="D767" s="23"/>
      <c r="K767" s="26"/>
      <c r="L767" s="37"/>
      <c r="M767" s="38"/>
      <c r="N767" s="45"/>
      <c r="O767" s="38"/>
    </row>
    <row r="768" spans="3:15" ht="17" x14ac:dyDescent="0.4">
      <c r="C768" s="28"/>
      <c r="D768" s="23"/>
      <c r="K768" s="26"/>
      <c r="L768" s="37"/>
      <c r="M768" s="38"/>
      <c r="N768" s="45"/>
      <c r="O768" s="38"/>
    </row>
    <row r="769" spans="3:15" ht="17" x14ac:dyDescent="0.4">
      <c r="C769" s="28"/>
      <c r="D769" s="23"/>
      <c r="K769" s="26"/>
      <c r="L769" s="37"/>
      <c r="M769" s="38"/>
      <c r="N769" s="45"/>
      <c r="O769" s="38"/>
    </row>
    <row r="770" spans="3:15" ht="17" x14ac:dyDescent="0.4">
      <c r="C770" s="28"/>
      <c r="D770" s="23"/>
      <c r="K770" s="26"/>
      <c r="L770" s="37"/>
      <c r="M770" s="38"/>
      <c r="N770" s="45"/>
      <c r="O770" s="38"/>
    </row>
    <row r="771" spans="3:15" ht="17" x14ac:dyDescent="0.4">
      <c r="C771" s="28"/>
      <c r="D771" s="23"/>
      <c r="K771" s="26"/>
      <c r="L771" s="37"/>
      <c r="M771" s="38"/>
      <c r="N771" s="45"/>
      <c r="O771" s="38"/>
    </row>
    <row r="772" spans="3:15" ht="17" x14ac:dyDescent="0.4">
      <c r="C772" s="28"/>
      <c r="D772" s="23"/>
      <c r="K772" s="26"/>
      <c r="L772" s="37"/>
      <c r="M772" s="38"/>
      <c r="N772" s="45"/>
      <c r="O772" s="38"/>
    </row>
    <row r="773" spans="3:15" ht="17" x14ac:dyDescent="0.4">
      <c r="C773" s="28"/>
      <c r="D773" s="23"/>
      <c r="K773" s="26"/>
      <c r="L773" s="37"/>
      <c r="M773" s="38"/>
      <c r="N773" s="45"/>
      <c r="O773" s="38"/>
    </row>
    <row r="774" spans="3:15" ht="17" x14ac:dyDescent="0.4">
      <c r="C774" s="28"/>
      <c r="D774" s="23"/>
      <c r="K774" s="26"/>
      <c r="L774" s="37"/>
      <c r="M774" s="38"/>
      <c r="N774" s="45"/>
      <c r="O774" s="38"/>
    </row>
    <row r="775" spans="3:15" ht="17" x14ac:dyDescent="0.4">
      <c r="C775" s="28"/>
      <c r="D775" s="23"/>
      <c r="K775" s="26"/>
      <c r="L775" s="37"/>
      <c r="M775" s="38"/>
      <c r="N775" s="45"/>
      <c r="O775" s="38"/>
    </row>
    <row r="776" spans="3:15" ht="17" x14ac:dyDescent="0.4">
      <c r="C776" s="28"/>
      <c r="D776" s="23"/>
      <c r="K776" s="26"/>
      <c r="L776" s="37"/>
      <c r="M776" s="38"/>
      <c r="N776" s="45"/>
      <c r="O776" s="38"/>
    </row>
    <row r="777" spans="3:15" ht="17" x14ac:dyDescent="0.4">
      <c r="C777" s="28"/>
      <c r="D777" s="23"/>
      <c r="K777" s="26"/>
      <c r="L777" s="37"/>
      <c r="M777" s="38"/>
      <c r="N777" s="45"/>
      <c r="O777" s="38"/>
    </row>
    <row r="778" spans="3:15" ht="17" x14ac:dyDescent="0.4">
      <c r="C778" s="28"/>
      <c r="D778" s="23"/>
      <c r="K778" s="26"/>
      <c r="L778" s="37"/>
      <c r="M778" s="38"/>
      <c r="N778" s="45"/>
      <c r="O778" s="38"/>
    </row>
    <row r="779" spans="3:15" ht="17" x14ac:dyDescent="0.4">
      <c r="C779" s="28"/>
      <c r="D779" s="23"/>
      <c r="K779" s="26"/>
      <c r="L779" s="37"/>
      <c r="M779" s="38"/>
      <c r="N779" s="45"/>
      <c r="O779" s="38"/>
    </row>
    <row r="780" spans="3:15" ht="17" x14ac:dyDescent="0.4">
      <c r="C780" s="28"/>
      <c r="D780" s="23"/>
      <c r="K780" s="26"/>
      <c r="L780" s="37"/>
      <c r="M780" s="38"/>
      <c r="N780" s="45"/>
      <c r="O780" s="38"/>
    </row>
    <row r="781" spans="3:15" ht="17" x14ac:dyDescent="0.4">
      <c r="C781" s="28"/>
      <c r="D781" s="23"/>
      <c r="K781" s="26"/>
      <c r="L781" s="37"/>
      <c r="M781" s="38"/>
      <c r="N781" s="45"/>
      <c r="O781" s="38"/>
    </row>
    <row r="782" spans="3:15" ht="17" x14ac:dyDescent="0.4">
      <c r="C782" s="28"/>
      <c r="D782" s="23"/>
      <c r="K782" s="26"/>
      <c r="L782" s="37"/>
      <c r="M782" s="38"/>
      <c r="N782" s="45"/>
      <c r="O782" s="38"/>
    </row>
    <row r="783" spans="3:15" ht="17" x14ac:dyDescent="0.4">
      <c r="C783" s="28"/>
      <c r="D783" s="23"/>
      <c r="K783" s="26"/>
      <c r="L783" s="37"/>
      <c r="M783" s="38"/>
      <c r="N783" s="45"/>
      <c r="O783" s="38"/>
    </row>
    <row r="784" spans="3:15" ht="17" x14ac:dyDescent="0.4">
      <c r="C784" s="28"/>
      <c r="D784" s="23"/>
      <c r="K784" s="26"/>
      <c r="L784" s="37"/>
      <c r="M784" s="38"/>
      <c r="N784" s="45"/>
      <c r="O784" s="38"/>
    </row>
    <row r="785" spans="3:15" ht="17" x14ac:dyDescent="0.4">
      <c r="C785" s="28"/>
      <c r="D785" s="23"/>
      <c r="K785" s="26"/>
      <c r="L785" s="37"/>
      <c r="M785" s="38"/>
      <c r="N785" s="45"/>
      <c r="O785" s="38"/>
    </row>
    <row r="786" spans="3:15" ht="17" x14ac:dyDescent="0.4">
      <c r="C786" s="28"/>
      <c r="D786" s="23"/>
      <c r="K786" s="26"/>
      <c r="L786" s="37"/>
      <c r="M786" s="38"/>
      <c r="N786" s="45"/>
      <c r="O786" s="38"/>
    </row>
    <row r="787" spans="3:15" ht="17" x14ac:dyDescent="0.4">
      <c r="C787" s="28"/>
      <c r="D787" s="23"/>
      <c r="K787" s="26"/>
      <c r="L787" s="37"/>
      <c r="M787" s="38"/>
      <c r="N787" s="45"/>
      <c r="O787" s="38"/>
    </row>
    <row r="788" spans="3:15" ht="17" x14ac:dyDescent="0.4">
      <c r="C788" s="28"/>
      <c r="D788" s="23"/>
      <c r="K788" s="26"/>
      <c r="L788" s="37"/>
      <c r="M788" s="38"/>
      <c r="N788" s="45"/>
      <c r="O788" s="38"/>
    </row>
    <row r="789" spans="3:15" ht="17" x14ac:dyDescent="0.4">
      <c r="C789" s="28"/>
      <c r="D789" s="23"/>
      <c r="K789" s="26"/>
      <c r="L789" s="37"/>
      <c r="M789" s="38"/>
      <c r="N789" s="45"/>
      <c r="O789" s="38"/>
    </row>
    <row r="790" spans="3:15" ht="17" x14ac:dyDescent="0.4">
      <c r="C790" s="28"/>
      <c r="D790" s="23"/>
      <c r="K790" s="26"/>
      <c r="L790" s="37"/>
      <c r="M790" s="38"/>
      <c r="N790" s="45"/>
      <c r="O790" s="38"/>
    </row>
    <row r="791" spans="3:15" ht="17" x14ac:dyDescent="0.4">
      <c r="C791" s="28"/>
      <c r="D791" s="24"/>
      <c r="K791" s="26"/>
      <c r="L791" s="37"/>
      <c r="M791" s="38"/>
      <c r="N791" s="45"/>
      <c r="O791" s="38"/>
    </row>
    <row r="792" spans="3:15" ht="17" x14ac:dyDescent="0.4">
      <c r="C792" s="28"/>
      <c r="D792" s="24"/>
      <c r="K792" s="26"/>
      <c r="L792" s="37"/>
      <c r="M792" s="38"/>
      <c r="N792" s="45"/>
      <c r="O792" s="38"/>
    </row>
    <row r="793" spans="3:15" ht="17" x14ac:dyDescent="0.4">
      <c r="C793" s="28"/>
      <c r="D793" s="24"/>
      <c r="K793" s="26"/>
      <c r="L793" s="37"/>
      <c r="M793" s="38"/>
      <c r="N793" s="45"/>
      <c r="O793" s="38"/>
    </row>
    <row r="794" spans="3:15" ht="17" x14ac:dyDescent="0.4">
      <c r="C794" s="28"/>
      <c r="D794" s="24"/>
      <c r="K794" s="26"/>
      <c r="L794" s="37"/>
      <c r="M794" s="38"/>
      <c r="N794" s="45"/>
      <c r="O794" s="38"/>
    </row>
    <row r="795" spans="3:15" ht="17" x14ac:dyDescent="0.4">
      <c r="C795" s="28"/>
      <c r="D795" s="24"/>
      <c r="K795" s="26"/>
      <c r="L795" s="37"/>
      <c r="M795" s="38"/>
      <c r="N795" s="45"/>
      <c r="O795" s="38"/>
    </row>
    <row r="796" spans="3:15" ht="17" x14ac:dyDescent="0.4">
      <c r="C796" s="28"/>
      <c r="D796" s="24"/>
      <c r="K796" s="26"/>
      <c r="L796" s="37"/>
      <c r="M796" s="38"/>
      <c r="N796" s="45"/>
      <c r="O796" s="38"/>
    </row>
    <row r="797" spans="3:15" ht="17" x14ac:dyDescent="0.4">
      <c r="C797" s="28"/>
      <c r="D797" s="24"/>
      <c r="K797" s="26"/>
      <c r="L797" s="37"/>
      <c r="M797" s="38"/>
      <c r="N797" s="45"/>
      <c r="O797" s="38"/>
    </row>
    <row r="798" spans="3:15" ht="17" x14ac:dyDescent="0.4">
      <c r="C798" s="28"/>
      <c r="D798" s="24"/>
      <c r="K798" s="26"/>
      <c r="L798" s="37"/>
      <c r="M798" s="38"/>
      <c r="N798" s="45"/>
      <c r="O798" s="38"/>
    </row>
    <row r="799" spans="3:15" ht="17" x14ac:dyDescent="0.4">
      <c r="C799" s="28"/>
      <c r="D799" s="24"/>
      <c r="K799" s="26"/>
      <c r="L799" s="37"/>
      <c r="M799" s="38"/>
      <c r="N799" s="45"/>
      <c r="O799" s="38"/>
    </row>
    <row r="800" spans="3:15" ht="17" x14ac:dyDescent="0.4">
      <c r="C800" s="28"/>
      <c r="D800" s="24"/>
      <c r="K800" s="26"/>
      <c r="L800" s="37"/>
      <c r="M800" s="38"/>
      <c r="N800" s="45"/>
      <c r="O800" s="38"/>
    </row>
    <row r="801" spans="3:15" ht="17" x14ac:dyDescent="0.4">
      <c r="C801" s="28"/>
      <c r="D801" s="24"/>
      <c r="K801" s="26"/>
      <c r="L801" s="37"/>
      <c r="M801" s="38"/>
      <c r="N801" s="45"/>
      <c r="O801" s="38"/>
    </row>
    <row r="802" spans="3:15" ht="17" x14ac:dyDescent="0.4">
      <c r="C802" s="28"/>
      <c r="D802" s="24"/>
      <c r="K802" s="26"/>
      <c r="L802" s="37"/>
      <c r="M802" s="38"/>
      <c r="N802" s="45"/>
      <c r="O802" s="38"/>
    </row>
    <row r="803" spans="3:15" ht="17" x14ac:dyDescent="0.4">
      <c r="C803" s="28"/>
      <c r="D803" s="24"/>
      <c r="K803" s="26"/>
      <c r="L803" s="37"/>
      <c r="M803" s="38"/>
      <c r="N803" s="45"/>
      <c r="O803" s="38"/>
    </row>
    <row r="804" spans="3:15" ht="17" x14ac:dyDescent="0.4">
      <c r="C804" s="28"/>
      <c r="D804" s="24"/>
      <c r="K804" s="26"/>
      <c r="L804" s="37"/>
      <c r="M804" s="38"/>
      <c r="N804" s="45"/>
      <c r="O804" s="38"/>
    </row>
    <row r="805" spans="3:15" ht="17" x14ac:dyDescent="0.4">
      <c r="C805" s="28"/>
      <c r="D805" s="24"/>
      <c r="K805" s="26"/>
      <c r="L805" s="37"/>
      <c r="M805" s="38"/>
      <c r="N805" s="45"/>
      <c r="O805" s="38"/>
    </row>
    <row r="806" spans="3:15" ht="17" x14ac:dyDescent="0.4">
      <c r="C806" s="28"/>
      <c r="D806" s="24"/>
      <c r="K806" s="26"/>
      <c r="L806" s="37"/>
      <c r="M806" s="38"/>
      <c r="N806" s="45"/>
      <c r="O806" s="38"/>
    </row>
    <row r="807" spans="3:15" ht="17" x14ac:dyDescent="0.4">
      <c r="C807" s="28"/>
      <c r="D807" s="24"/>
      <c r="K807" s="26"/>
      <c r="L807" s="37"/>
      <c r="M807" s="38"/>
      <c r="N807" s="45"/>
      <c r="O807" s="38"/>
    </row>
    <row r="808" spans="3:15" ht="17" x14ac:dyDescent="0.4">
      <c r="C808" s="28"/>
      <c r="D808" s="24"/>
      <c r="K808" s="26"/>
      <c r="L808" s="37"/>
      <c r="M808" s="38"/>
      <c r="N808" s="45"/>
      <c r="O808" s="38"/>
    </row>
    <row r="809" spans="3:15" ht="17" x14ac:dyDescent="0.4">
      <c r="C809" s="28"/>
      <c r="D809" s="24"/>
      <c r="K809" s="26"/>
      <c r="L809" s="37"/>
      <c r="M809" s="38"/>
      <c r="N809" s="45"/>
      <c r="O809" s="38"/>
    </row>
    <row r="810" spans="3:15" ht="17" x14ac:dyDescent="0.4">
      <c r="C810" s="28"/>
      <c r="D810" s="24"/>
      <c r="K810" s="26"/>
      <c r="L810" s="37"/>
      <c r="M810" s="38"/>
      <c r="N810" s="45"/>
      <c r="O810" s="38"/>
    </row>
    <row r="811" spans="3:15" ht="17" x14ac:dyDescent="0.4">
      <c r="C811" s="28"/>
      <c r="D811" s="24"/>
      <c r="K811" s="26"/>
      <c r="L811" s="37"/>
      <c r="M811" s="38"/>
      <c r="N811" s="45"/>
      <c r="O811" s="38"/>
    </row>
    <row r="812" spans="3:15" ht="17" x14ac:dyDescent="0.4">
      <c r="C812" s="28"/>
      <c r="D812" s="24"/>
      <c r="K812" s="26"/>
      <c r="L812" s="37"/>
      <c r="M812" s="38"/>
      <c r="N812" s="45"/>
      <c r="O812" s="38"/>
    </row>
    <row r="813" spans="3:15" ht="17" x14ac:dyDescent="0.4">
      <c r="C813" s="28"/>
      <c r="D813" s="24"/>
      <c r="K813" s="26"/>
      <c r="L813" s="37"/>
      <c r="M813" s="38"/>
      <c r="N813" s="45"/>
      <c r="O813" s="38"/>
    </row>
    <row r="814" spans="3:15" ht="17" x14ac:dyDescent="0.4">
      <c r="C814" s="28"/>
      <c r="D814" s="24"/>
      <c r="K814" s="26"/>
      <c r="L814" s="37"/>
      <c r="M814" s="38"/>
      <c r="N814" s="45"/>
      <c r="O814" s="38"/>
    </row>
    <row r="815" spans="3:15" ht="17" x14ac:dyDescent="0.4">
      <c r="C815" s="28"/>
      <c r="D815" s="24"/>
      <c r="K815" s="26"/>
      <c r="L815" s="37"/>
      <c r="M815" s="38"/>
      <c r="N815" s="45"/>
      <c r="O815" s="38"/>
    </row>
    <row r="816" spans="3:15" ht="17" x14ac:dyDescent="0.4">
      <c r="C816" s="28"/>
      <c r="D816" s="24"/>
      <c r="K816" s="26"/>
      <c r="L816" s="37"/>
      <c r="M816" s="38"/>
      <c r="N816" s="45"/>
      <c r="O816" s="38"/>
    </row>
    <row r="817" spans="3:15" ht="17" x14ac:dyDescent="0.4">
      <c r="C817" s="28"/>
      <c r="D817" s="24"/>
      <c r="K817" s="26"/>
      <c r="L817" s="37"/>
      <c r="M817" s="38"/>
      <c r="N817" s="45"/>
      <c r="O817" s="38"/>
    </row>
    <row r="818" spans="3:15" ht="17" x14ac:dyDescent="0.4">
      <c r="C818" s="28"/>
      <c r="D818" s="24"/>
      <c r="K818" s="26"/>
      <c r="L818" s="37"/>
      <c r="M818" s="38"/>
      <c r="N818" s="45"/>
      <c r="O818" s="38"/>
    </row>
    <row r="819" spans="3:15" ht="17" x14ac:dyDescent="0.4">
      <c r="C819" s="28"/>
      <c r="D819" s="24"/>
      <c r="K819" s="26"/>
      <c r="L819" s="37"/>
      <c r="M819" s="38"/>
      <c r="N819" s="45"/>
      <c r="O819" s="38"/>
    </row>
    <row r="820" spans="3:15" ht="17" x14ac:dyDescent="0.4">
      <c r="C820" s="28"/>
      <c r="D820" s="24"/>
      <c r="K820" s="26"/>
      <c r="L820" s="37"/>
      <c r="M820" s="38"/>
      <c r="N820" s="45"/>
      <c r="O820" s="38"/>
    </row>
    <row r="821" spans="3:15" ht="17" x14ac:dyDescent="0.4">
      <c r="C821" s="28"/>
      <c r="D821" s="24"/>
      <c r="K821" s="26"/>
      <c r="L821" s="37"/>
      <c r="M821" s="38"/>
      <c r="N821" s="45"/>
      <c r="O821" s="38"/>
    </row>
    <row r="822" spans="3:15" ht="17" x14ac:dyDescent="0.4">
      <c r="C822" s="28"/>
      <c r="D822" s="22"/>
      <c r="K822" s="26"/>
      <c r="L822" s="37"/>
      <c r="M822" s="38"/>
      <c r="N822" s="45"/>
      <c r="O822" s="38"/>
    </row>
    <row r="823" spans="3:15" ht="17" x14ac:dyDescent="0.4">
      <c r="C823" s="28"/>
      <c r="D823" s="22"/>
      <c r="K823" s="26"/>
      <c r="L823" s="37"/>
      <c r="M823" s="38"/>
      <c r="N823" s="45"/>
      <c r="O823" s="38"/>
    </row>
    <row r="824" spans="3:15" ht="17" x14ac:dyDescent="0.4">
      <c r="C824" s="28"/>
      <c r="D824" s="22"/>
      <c r="K824" s="26"/>
      <c r="L824" s="37"/>
      <c r="M824" s="38"/>
      <c r="N824" s="45"/>
      <c r="O824" s="38"/>
    </row>
    <row r="825" spans="3:15" ht="17" x14ac:dyDescent="0.4">
      <c r="C825" s="28"/>
      <c r="D825" s="22"/>
      <c r="K825" s="26"/>
      <c r="L825" s="37"/>
      <c r="M825" s="38"/>
      <c r="N825" s="45"/>
      <c r="O825" s="38"/>
    </row>
    <row r="826" spans="3:15" ht="17" x14ac:dyDescent="0.4">
      <c r="C826" s="28"/>
      <c r="D826" s="22"/>
      <c r="K826" s="26"/>
      <c r="L826" s="37"/>
      <c r="M826" s="38"/>
      <c r="N826" s="45"/>
      <c r="O826" s="38"/>
    </row>
    <row r="827" spans="3:15" ht="17" x14ac:dyDescent="0.4">
      <c r="C827" s="28"/>
      <c r="D827" s="22"/>
      <c r="K827" s="26"/>
      <c r="L827" s="37"/>
      <c r="M827" s="38"/>
      <c r="N827" s="45"/>
      <c r="O827" s="38"/>
    </row>
    <row r="828" spans="3:15" ht="17" x14ac:dyDescent="0.4">
      <c r="C828" s="28"/>
      <c r="D828" s="22"/>
      <c r="K828" s="26"/>
      <c r="L828" s="37"/>
      <c r="M828" s="38"/>
      <c r="N828" s="45"/>
      <c r="O828" s="38"/>
    </row>
    <row r="829" spans="3:15" ht="17" x14ac:dyDescent="0.4">
      <c r="C829" s="28"/>
      <c r="D829" s="22"/>
      <c r="K829" s="26"/>
      <c r="L829" s="37"/>
      <c r="M829" s="38"/>
      <c r="N829" s="45"/>
      <c r="O829" s="38"/>
    </row>
    <row r="830" spans="3:15" ht="17" x14ac:dyDescent="0.4">
      <c r="C830" s="28"/>
      <c r="D830" s="22"/>
      <c r="K830" s="26"/>
      <c r="L830" s="37"/>
      <c r="M830" s="38"/>
      <c r="N830" s="45"/>
      <c r="O830" s="38"/>
    </row>
    <row r="831" spans="3:15" ht="17" x14ac:dyDescent="0.4">
      <c r="C831" s="28"/>
      <c r="D831" s="22"/>
      <c r="K831" s="26"/>
      <c r="L831" s="37"/>
      <c r="M831" s="38"/>
      <c r="N831" s="45"/>
      <c r="O831" s="38"/>
    </row>
    <row r="832" spans="3:15" ht="17" x14ac:dyDescent="0.4">
      <c r="C832" s="28"/>
      <c r="D832" s="22"/>
      <c r="K832" s="26"/>
      <c r="L832" s="37"/>
      <c r="M832" s="38"/>
      <c r="N832" s="45"/>
      <c r="O832" s="38"/>
    </row>
    <row r="833" spans="3:15" ht="17" x14ac:dyDescent="0.4">
      <c r="C833" s="28"/>
      <c r="D833" s="22"/>
      <c r="K833" s="26"/>
      <c r="L833" s="37"/>
      <c r="M833" s="38"/>
      <c r="N833" s="45"/>
      <c r="O833" s="38"/>
    </row>
    <row r="834" spans="3:15" ht="17" x14ac:dyDescent="0.4">
      <c r="C834" s="28"/>
      <c r="D834" s="22"/>
      <c r="K834" s="26"/>
      <c r="L834" s="37"/>
      <c r="M834" s="38"/>
      <c r="N834" s="45"/>
      <c r="O834" s="38"/>
    </row>
    <row r="835" spans="3:15" ht="17" x14ac:dyDescent="0.4">
      <c r="C835" s="28"/>
      <c r="D835" s="22"/>
      <c r="K835" s="26"/>
      <c r="L835" s="37"/>
      <c r="M835" s="38"/>
      <c r="N835" s="45"/>
      <c r="O835" s="38"/>
    </row>
    <row r="836" spans="3:15" ht="17" x14ac:dyDescent="0.4">
      <c r="C836" s="28"/>
      <c r="D836" s="22"/>
      <c r="K836" s="26"/>
      <c r="L836" s="37"/>
      <c r="M836" s="38"/>
      <c r="N836" s="45"/>
      <c r="O836" s="38"/>
    </row>
    <row r="837" spans="3:15" ht="17" x14ac:dyDescent="0.4">
      <c r="C837" s="28"/>
      <c r="D837" s="22"/>
      <c r="K837" s="26"/>
      <c r="L837" s="37"/>
      <c r="M837" s="38"/>
      <c r="N837" s="45"/>
      <c r="O837" s="38"/>
    </row>
    <row r="838" spans="3:15" ht="17" x14ac:dyDescent="0.4">
      <c r="C838" s="28"/>
      <c r="D838" s="22"/>
      <c r="K838" s="26"/>
      <c r="L838" s="37"/>
      <c r="M838" s="38"/>
      <c r="N838" s="45"/>
      <c r="O838" s="38"/>
    </row>
    <row r="839" spans="3:15" ht="17" x14ac:dyDescent="0.4">
      <c r="C839" s="28"/>
      <c r="D839" s="22"/>
      <c r="K839" s="26"/>
      <c r="L839" s="37"/>
      <c r="M839" s="38"/>
      <c r="N839" s="45"/>
      <c r="O839" s="38"/>
    </row>
    <row r="840" spans="3:15" ht="17" x14ac:dyDescent="0.4">
      <c r="C840" s="28"/>
      <c r="D840" s="22"/>
      <c r="K840" s="26"/>
      <c r="L840" s="37"/>
      <c r="M840" s="38"/>
      <c r="N840" s="45"/>
      <c r="O840" s="38"/>
    </row>
    <row r="841" spans="3:15" ht="17" x14ac:dyDescent="0.4">
      <c r="C841" s="28"/>
      <c r="D841" s="22"/>
      <c r="K841" s="26"/>
      <c r="L841" s="37"/>
      <c r="M841" s="38"/>
      <c r="N841" s="45"/>
      <c r="O841" s="38"/>
    </row>
    <row r="842" spans="3:15" ht="17" x14ac:dyDescent="0.4">
      <c r="C842" s="28"/>
      <c r="D842" s="22"/>
      <c r="K842" s="26"/>
      <c r="L842" s="37"/>
      <c r="M842" s="38"/>
      <c r="N842" s="45"/>
      <c r="O842" s="38"/>
    </row>
    <row r="843" spans="3:15" ht="17" x14ac:dyDescent="0.4">
      <c r="C843" s="28"/>
      <c r="D843" s="22"/>
      <c r="K843" s="26"/>
      <c r="L843" s="37"/>
      <c r="M843" s="38"/>
      <c r="N843" s="45"/>
      <c r="O843" s="38"/>
    </row>
    <row r="844" spans="3:15" ht="17" x14ac:dyDescent="0.4">
      <c r="C844" s="28"/>
      <c r="D844" s="22"/>
      <c r="K844" s="26"/>
      <c r="L844" s="37"/>
      <c r="M844" s="38"/>
      <c r="N844" s="45"/>
      <c r="O844" s="38"/>
    </row>
    <row r="845" spans="3:15" ht="17" x14ac:dyDescent="0.4">
      <c r="C845" s="28"/>
      <c r="D845" s="22"/>
      <c r="K845" s="26"/>
      <c r="L845" s="37"/>
      <c r="M845" s="38"/>
      <c r="N845" s="45"/>
      <c r="O845" s="38"/>
    </row>
    <row r="846" spans="3:15" ht="17" x14ac:dyDescent="0.4">
      <c r="C846" s="28"/>
      <c r="D846" s="22"/>
      <c r="K846" s="26"/>
      <c r="L846" s="37"/>
      <c r="M846" s="38"/>
      <c r="N846" s="45"/>
      <c r="O846" s="38"/>
    </row>
    <row r="847" spans="3:15" ht="17" x14ac:dyDescent="0.4">
      <c r="C847" s="28"/>
      <c r="D847" s="22"/>
      <c r="K847" s="26"/>
      <c r="L847" s="37"/>
      <c r="M847" s="38"/>
      <c r="N847" s="45"/>
      <c r="O847" s="38"/>
    </row>
    <row r="848" spans="3:15" ht="17" x14ac:dyDescent="0.4">
      <c r="C848" s="28"/>
      <c r="D848" s="22"/>
      <c r="K848" s="26"/>
      <c r="L848" s="37"/>
      <c r="M848" s="38"/>
      <c r="N848" s="45"/>
      <c r="O848" s="38"/>
    </row>
    <row r="849" spans="3:15" ht="17" x14ac:dyDescent="0.4">
      <c r="C849" s="28"/>
      <c r="D849" s="22"/>
      <c r="K849" s="26"/>
      <c r="L849" s="37"/>
      <c r="M849" s="38"/>
      <c r="N849" s="45"/>
      <c r="O849" s="38"/>
    </row>
    <row r="850" spans="3:15" ht="17" x14ac:dyDescent="0.4">
      <c r="C850" s="28"/>
      <c r="D850" s="22"/>
      <c r="K850" s="26"/>
      <c r="L850" s="37"/>
      <c r="M850" s="38"/>
      <c r="N850" s="45"/>
      <c r="O850" s="38"/>
    </row>
    <row r="851" spans="3:15" ht="17" x14ac:dyDescent="0.4">
      <c r="C851" s="28"/>
      <c r="D851" s="22"/>
      <c r="K851" s="26"/>
      <c r="L851" s="37"/>
      <c r="M851" s="38"/>
      <c r="N851" s="45"/>
      <c r="O851" s="38"/>
    </row>
    <row r="852" spans="3:15" ht="17" x14ac:dyDescent="0.4">
      <c r="C852" s="28"/>
      <c r="D852" s="22"/>
      <c r="K852" s="26"/>
      <c r="L852" s="37"/>
      <c r="M852" s="38"/>
      <c r="N852" s="45"/>
      <c r="O852" s="38"/>
    </row>
    <row r="853" spans="3:15" ht="17" x14ac:dyDescent="0.4">
      <c r="C853" s="28"/>
      <c r="D853" s="22"/>
      <c r="K853" s="26"/>
      <c r="L853" s="37"/>
      <c r="M853" s="38"/>
      <c r="N853" s="45"/>
      <c r="O853" s="38"/>
    </row>
    <row r="854" spans="3:15" ht="17" x14ac:dyDescent="0.4">
      <c r="C854" s="28"/>
      <c r="D854" s="22"/>
      <c r="K854" s="26"/>
      <c r="L854" s="37"/>
      <c r="M854" s="38"/>
      <c r="N854" s="45"/>
      <c r="O854" s="38"/>
    </row>
    <row r="855" spans="3:15" ht="17" x14ac:dyDescent="0.4">
      <c r="C855" s="28"/>
      <c r="D855" s="22"/>
      <c r="K855" s="26"/>
      <c r="L855" s="37"/>
      <c r="M855" s="38"/>
      <c r="N855" s="45"/>
      <c r="O855" s="38"/>
    </row>
    <row r="856" spans="3:15" ht="17" x14ac:dyDescent="0.4">
      <c r="C856" s="28"/>
      <c r="D856" s="22"/>
      <c r="K856" s="26"/>
      <c r="L856" s="37"/>
      <c r="M856" s="38"/>
      <c r="N856" s="45"/>
      <c r="O856" s="38"/>
    </row>
    <row r="857" spans="3:15" ht="17" x14ac:dyDescent="0.4">
      <c r="C857" s="28"/>
      <c r="D857" s="22"/>
      <c r="K857" s="26"/>
      <c r="L857" s="37"/>
      <c r="M857" s="38"/>
      <c r="N857" s="45"/>
      <c r="O857" s="38"/>
    </row>
    <row r="858" spans="3:15" ht="17" x14ac:dyDescent="0.4">
      <c r="C858" s="28"/>
      <c r="D858" s="22"/>
      <c r="K858" s="26"/>
      <c r="L858" s="37"/>
      <c r="M858" s="38"/>
      <c r="N858" s="45"/>
      <c r="O858" s="38"/>
    </row>
    <row r="859" spans="3:15" ht="17" x14ac:dyDescent="0.4">
      <c r="C859" s="28"/>
      <c r="D859" s="22"/>
      <c r="K859" s="26"/>
      <c r="L859" s="37"/>
      <c r="M859" s="38"/>
      <c r="N859" s="45"/>
      <c r="O859" s="38"/>
    </row>
    <row r="860" spans="3:15" ht="17" x14ac:dyDescent="0.4">
      <c r="C860" s="28"/>
      <c r="D860" s="22"/>
      <c r="K860" s="26"/>
      <c r="L860" s="37"/>
      <c r="M860" s="38"/>
      <c r="N860" s="45"/>
      <c r="O860" s="38"/>
    </row>
    <row r="861" spans="3:15" ht="17" x14ac:dyDescent="0.4">
      <c r="C861" s="28"/>
      <c r="D861" s="22"/>
      <c r="K861" s="26"/>
      <c r="L861" s="37"/>
      <c r="M861" s="38"/>
      <c r="N861" s="45"/>
      <c r="O861" s="38"/>
    </row>
    <row r="862" spans="3:15" ht="17" x14ac:dyDescent="0.4">
      <c r="C862" s="28"/>
      <c r="D862" s="22"/>
      <c r="K862" s="26"/>
      <c r="L862" s="37"/>
      <c r="M862" s="38"/>
      <c r="N862" s="45"/>
      <c r="O862" s="38"/>
    </row>
    <row r="863" spans="3:15" ht="17" x14ac:dyDescent="0.4">
      <c r="C863" s="28"/>
      <c r="D863" s="22"/>
      <c r="K863" s="26"/>
      <c r="L863" s="37"/>
      <c r="M863" s="38"/>
      <c r="N863" s="45"/>
      <c r="O863" s="38"/>
    </row>
    <row r="864" spans="3:15" ht="17" x14ac:dyDescent="0.4">
      <c r="C864" s="28"/>
      <c r="D864" s="22"/>
      <c r="K864" s="26"/>
      <c r="L864" s="37"/>
      <c r="M864" s="38"/>
      <c r="N864" s="45"/>
      <c r="O864" s="38"/>
    </row>
    <row r="865" spans="3:15" ht="17" x14ac:dyDescent="0.4">
      <c r="C865" s="28"/>
      <c r="D865" s="22"/>
      <c r="K865" s="26"/>
      <c r="L865" s="37"/>
      <c r="M865" s="38"/>
      <c r="N865" s="45"/>
      <c r="O865" s="38"/>
    </row>
    <row r="866" spans="3:15" ht="17" x14ac:dyDescent="0.4">
      <c r="C866" s="28"/>
      <c r="D866" s="22"/>
      <c r="K866" s="26"/>
      <c r="L866" s="37"/>
      <c r="M866" s="38"/>
      <c r="N866" s="45"/>
      <c r="O866" s="38"/>
    </row>
    <row r="867" spans="3:15" ht="17" x14ac:dyDescent="0.4">
      <c r="C867" s="28"/>
      <c r="D867" s="22"/>
      <c r="K867" s="26"/>
      <c r="L867" s="37"/>
      <c r="M867" s="38"/>
      <c r="N867" s="45"/>
      <c r="O867" s="38"/>
    </row>
    <row r="868" spans="3:15" ht="17" x14ac:dyDescent="0.4">
      <c r="C868" s="28"/>
      <c r="D868" s="22"/>
      <c r="K868" s="26"/>
      <c r="L868" s="37"/>
      <c r="M868" s="38"/>
      <c r="N868" s="45"/>
      <c r="O868" s="38"/>
    </row>
    <row r="869" spans="3:15" ht="17" x14ac:dyDescent="0.4">
      <c r="C869" s="28"/>
      <c r="D869" s="22"/>
      <c r="K869" s="26"/>
      <c r="L869" s="37"/>
      <c r="M869" s="38"/>
      <c r="N869" s="45"/>
      <c r="O869" s="38"/>
    </row>
    <row r="870" spans="3:15" ht="17" x14ac:dyDescent="0.4">
      <c r="C870" s="28"/>
      <c r="D870" s="22"/>
      <c r="K870" s="26"/>
      <c r="L870" s="37"/>
      <c r="M870" s="38"/>
      <c r="N870" s="45"/>
      <c r="O870" s="38"/>
    </row>
    <row r="871" spans="3:15" ht="17" x14ac:dyDescent="0.4">
      <c r="C871" s="28"/>
      <c r="D871" s="22"/>
      <c r="K871" s="26"/>
      <c r="L871" s="37"/>
      <c r="M871" s="38"/>
      <c r="N871" s="45"/>
      <c r="O871" s="38"/>
    </row>
    <row r="872" spans="3:15" ht="17" x14ac:dyDescent="0.4">
      <c r="C872" s="28"/>
      <c r="D872" s="22"/>
      <c r="K872" s="26"/>
      <c r="L872" s="37"/>
      <c r="M872" s="38"/>
      <c r="N872" s="45"/>
      <c r="O872" s="38"/>
    </row>
    <row r="873" spans="3:15" ht="17" x14ac:dyDescent="0.4">
      <c r="C873" s="28"/>
      <c r="D873" s="22"/>
      <c r="K873" s="26"/>
      <c r="L873" s="37"/>
      <c r="M873" s="38"/>
      <c r="N873" s="45"/>
      <c r="O873" s="38"/>
    </row>
    <row r="874" spans="3:15" ht="17" x14ac:dyDescent="0.4">
      <c r="C874" s="28"/>
      <c r="D874" s="22"/>
      <c r="K874" s="26"/>
      <c r="L874" s="37"/>
      <c r="M874" s="38"/>
      <c r="N874" s="45"/>
      <c r="O874" s="38"/>
    </row>
    <row r="875" spans="3:15" ht="17" x14ac:dyDescent="0.4">
      <c r="C875" s="28"/>
      <c r="D875" s="22"/>
      <c r="K875" s="26"/>
      <c r="L875" s="37"/>
      <c r="M875" s="38"/>
      <c r="N875" s="45"/>
      <c r="O875" s="38"/>
    </row>
    <row r="876" spans="3:15" ht="17" x14ac:dyDescent="0.4">
      <c r="C876" s="28"/>
      <c r="D876" s="22"/>
      <c r="K876" s="26"/>
      <c r="L876" s="37"/>
      <c r="M876" s="38"/>
      <c r="N876" s="45"/>
      <c r="O876" s="38"/>
    </row>
    <row r="877" spans="3:15" ht="17" x14ac:dyDescent="0.4">
      <c r="C877" s="28"/>
      <c r="D877" s="22"/>
      <c r="K877" s="26"/>
      <c r="L877" s="37"/>
      <c r="M877" s="38"/>
      <c r="N877" s="45"/>
      <c r="O877" s="38"/>
    </row>
    <row r="878" spans="3:15" ht="17" x14ac:dyDescent="0.4">
      <c r="C878" s="28"/>
      <c r="D878" s="22"/>
      <c r="K878" s="26"/>
      <c r="L878" s="37"/>
      <c r="M878" s="38"/>
      <c r="N878" s="45"/>
      <c r="O878" s="38"/>
    </row>
    <row r="879" spans="3:15" ht="17" x14ac:dyDescent="0.4">
      <c r="C879" s="28"/>
      <c r="D879" s="22"/>
      <c r="K879" s="26"/>
      <c r="L879" s="37"/>
      <c r="M879" s="38"/>
      <c r="N879" s="45"/>
      <c r="O879" s="38"/>
    </row>
    <row r="880" spans="3:15" ht="17" x14ac:dyDescent="0.4">
      <c r="C880" s="28"/>
      <c r="D880" s="22"/>
      <c r="K880" s="26"/>
      <c r="L880" s="37"/>
      <c r="M880" s="38"/>
      <c r="N880" s="45"/>
      <c r="O880" s="38"/>
    </row>
    <row r="881" spans="3:15" ht="17" x14ac:dyDescent="0.4">
      <c r="C881" s="28"/>
      <c r="D881" s="22"/>
      <c r="K881" s="26"/>
      <c r="L881" s="37"/>
      <c r="M881" s="38"/>
      <c r="N881" s="45"/>
      <c r="O881" s="38"/>
    </row>
    <row r="882" spans="3:15" ht="17" x14ac:dyDescent="0.4">
      <c r="C882" s="28"/>
      <c r="D882" s="22"/>
      <c r="K882" s="26"/>
      <c r="L882" s="37"/>
      <c r="M882" s="38"/>
      <c r="N882" s="45"/>
      <c r="O882" s="38"/>
    </row>
    <row r="883" spans="3:15" ht="17" x14ac:dyDescent="0.4">
      <c r="C883" s="28"/>
      <c r="D883" s="22"/>
      <c r="K883" s="26"/>
      <c r="L883" s="37"/>
      <c r="M883" s="38"/>
      <c r="N883" s="45"/>
      <c r="O883" s="38"/>
    </row>
    <row r="884" spans="3:15" ht="17" x14ac:dyDescent="0.4">
      <c r="C884" s="28"/>
      <c r="D884" s="22"/>
      <c r="K884" s="26"/>
      <c r="L884" s="37"/>
      <c r="M884" s="38"/>
      <c r="N884" s="45"/>
      <c r="O884" s="38"/>
    </row>
    <row r="885" spans="3:15" ht="17" x14ac:dyDescent="0.4">
      <c r="C885" s="28"/>
      <c r="D885" s="22"/>
      <c r="K885" s="26"/>
      <c r="L885" s="37"/>
      <c r="M885" s="38"/>
      <c r="N885" s="45"/>
      <c r="O885" s="38"/>
    </row>
    <row r="886" spans="3:15" ht="17" x14ac:dyDescent="0.4">
      <c r="C886" s="28"/>
      <c r="D886" s="22"/>
      <c r="K886" s="26"/>
      <c r="L886" s="37"/>
      <c r="M886" s="38"/>
      <c r="N886" s="45"/>
      <c r="O886" s="38"/>
    </row>
    <row r="887" spans="3:15" ht="17" x14ac:dyDescent="0.4">
      <c r="C887" s="28"/>
      <c r="D887" s="22"/>
      <c r="K887" s="26"/>
      <c r="L887" s="37"/>
      <c r="M887" s="38"/>
      <c r="N887" s="45"/>
      <c r="O887" s="38"/>
    </row>
    <row r="888" spans="3:15" ht="17" x14ac:dyDescent="0.4">
      <c r="C888" s="28"/>
      <c r="D888" s="22"/>
      <c r="K888" s="26"/>
      <c r="L888" s="37"/>
      <c r="M888" s="38"/>
      <c r="N888" s="45"/>
      <c r="O888" s="38"/>
    </row>
    <row r="889" spans="3:15" ht="17" x14ac:dyDescent="0.4">
      <c r="C889" s="28"/>
      <c r="D889" s="22"/>
      <c r="K889" s="26"/>
      <c r="L889" s="37"/>
      <c r="M889" s="38"/>
      <c r="N889" s="45"/>
      <c r="O889" s="38"/>
    </row>
    <row r="890" spans="3:15" ht="17" x14ac:dyDescent="0.4">
      <c r="C890" s="28"/>
      <c r="D890" s="22"/>
      <c r="K890" s="26"/>
      <c r="L890" s="37"/>
      <c r="M890" s="38"/>
      <c r="N890" s="45"/>
      <c r="O890" s="38"/>
    </row>
    <row r="891" spans="3:15" ht="17" x14ac:dyDescent="0.4">
      <c r="C891" s="28"/>
      <c r="D891" s="22"/>
      <c r="K891" s="26"/>
      <c r="L891" s="37"/>
      <c r="M891" s="38"/>
      <c r="N891" s="45"/>
      <c r="O891" s="38"/>
    </row>
    <row r="892" spans="3:15" ht="17" x14ac:dyDescent="0.4">
      <c r="C892" s="28"/>
      <c r="D892" s="22"/>
      <c r="K892" s="26"/>
      <c r="L892" s="37"/>
      <c r="M892" s="38"/>
      <c r="N892" s="45"/>
      <c r="O892" s="38"/>
    </row>
    <row r="893" spans="3:15" ht="17" x14ac:dyDescent="0.4">
      <c r="C893" s="28"/>
      <c r="D893" s="22"/>
      <c r="K893" s="26"/>
      <c r="L893" s="37"/>
      <c r="M893" s="38"/>
      <c r="N893" s="45"/>
      <c r="O893" s="38"/>
    </row>
    <row r="894" spans="3:15" ht="17" x14ac:dyDescent="0.4">
      <c r="C894" s="28"/>
      <c r="D894" s="22"/>
      <c r="K894" s="26"/>
      <c r="L894" s="37"/>
      <c r="M894" s="38"/>
      <c r="N894" s="45"/>
      <c r="O894" s="38"/>
    </row>
    <row r="895" spans="3:15" ht="17" x14ac:dyDescent="0.4">
      <c r="C895" s="28"/>
      <c r="D895" s="22"/>
      <c r="K895" s="26"/>
      <c r="L895" s="37"/>
      <c r="M895" s="38"/>
      <c r="N895" s="45"/>
      <c r="O895" s="38"/>
    </row>
    <row r="896" spans="3:15" ht="17" x14ac:dyDescent="0.4">
      <c r="C896" s="28"/>
      <c r="D896" s="22"/>
      <c r="K896" s="26"/>
      <c r="L896" s="37"/>
      <c r="M896" s="38"/>
      <c r="N896" s="45"/>
      <c r="O896" s="38"/>
    </row>
    <row r="897" spans="3:15" ht="17" x14ac:dyDescent="0.4">
      <c r="C897" s="28"/>
      <c r="D897" s="22"/>
      <c r="K897" s="26"/>
      <c r="L897" s="37"/>
      <c r="M897" s="38"/>
      <c r="N897" s="45"/>
      <c r="O897" s="38"/>
    </row>
    <row r="898" spans="3:15" ht="17" x14ac:dyDescent="0.4">
      <c r="C898" s="28"/>
      <c r="D898" s="22"/>
      <c r="K898" s="26"/>
      <c r="L898" s="37"/>
      <c r="M898" s="38"/>
      <c r="N898" s="45"/>
      <c r="O898" s="38"/>
    </row>
    <row r="899" spans="3:15" ht="17" x14ac:dyDescent="0.4">
      <c r="C899" s="28"/>
      <c r="D899" s="22"/>
      <c r="K899" s="26"/>
      <c r="L899" s="37"/>
      <c r="M899" s="38"/>
      <c r="N899" s="45"/>
      <c r="O899" s="38"/>
    </row>
    <row r="900" spans="3:15" ht="17" x14ac:dyDescent="0.4">
      <c r="C900" s="28"/>
      <c r="D900" s="22"/>
      <c r="K900" s="26"/>
      <c r="L900" s="37"/>
      <c r="M900" s="38"/>
      <c r="N900" s="45"/>
      <c r="O900" s="38"/>
    </row>
    <row r="901" spans="3:15" ht="17" x14ac:dyDescent="0.4">
      <c r="C901" s="28"/>
      <c r="D901" s="22"/>
      <c r="K901" s="26"/>
      <c r="L901" s="37"/>
      <c r="M901" s="38"/>
      <c r="N901" s="45"/>
      <c r="O901" s="38"/>
    </row>
    <row r="902" spans="3:15" ht="17" x14ac:dyDescent="0.4">
      <c r="C902" s="28"/>
      <c r="D902" s="22"/>
      <c r="K902" s="26"/>
      <c r="L902" s="37"/>
      <c r="M902" s="38"/>
      <c r="N902" s="45"/>
      <c r="O902" s="38"/>
    </row>
    <row r="903" spans="3:15" ht="17" x14ac:dyDescent="0.4">
      <c r="C903" s="28"/>
      <c r="D903" s="22"/>
      <c r="K903" s="26"/>
      <c r="L903" s="37"/>
      <c r="M903" s="38"/>
      <c r="N903" s="45"/>
      <c r="O903" s="38"/>
    </row>
    <row r="904" spans="3:15" ht="17" x14ac:dyDescent="0.4">
      <c r="C904" s="28"/>
      <c r="D904" s="22"/>
      <c r="K904" s="26"/>
      <c r="L904" s="37"/>
      <c r="M904" s="38"/>
      <c r="N904" s="45"/>
      <c r="O904" s="38"/>
    </row>
    <row r="905" spans="3:15" ht="17" x14ac:dyDescent="0.4">
      <c r="C905" s="28"/>
      <c r="D905" s="22"/>
      <c r="K905" s="26"/>
      <c r="L905" s="37"/>
      <c r="M905" s="38"/>
      <c r="N905" s="45"/>
      <c r="O905" s="38"/>
    </row>
    <row r="906" spans="3:15" ht="17" x14ac:dyDescent="0.4">
      <c r="C906" s="28"/>
      <c r="D906" s="22"/>
      <c r="K906" s="26"/>
      <c r="L906" s="37"/>
      <c r="M906" s="38"/>
      <c r="N906" s="45"/>
      <c r="O906" s="38"/>
    </row>
    <row r="907" spans="3:15" ht="17" x14ac:dyDescent="0.4">
      <c r="C907" s="28"/>
      <c r="D907" s="22"/>
      <c r="K907" s="26"/>
      <c r="L907" s="37"/>
      <c r="M907" s="38"/>
      <c r="N907" s="45"/>
      <c r="O907" s="38"/>
    </row>
    <row r="908" spans="3:15" ht="17" x14ac:dyDescent="0.4">
      <c r="C908" s="28"/>
      <c r="D908" s="22"/>
      <c r="K908" s="26"/>
      <c r="L908" s="37"/>
      <c r="M908" s="38"/>
      <c r="N908" s="45"/>
      <c r="O908" s="38"/>
    </row>
    <row r="909" spans="3:15" ht="17" x14ac:dyDescent="0.4">
      <c r="C909" s="28"/>
      <c r="D909" s="22"/>
      <c r="K909" s="26"/>
      <c r="L909" s="37"/>
      <c r="M909" s="38"/>
      <c r="N909" s="45"/>
      <c r="O909" s="38"/>
    </row>
    <row r="910" spans="3:15" ht="17" x14ac:dyDescent="0.4">
      <c r="C910" s="28"/>
      <c r="D910" s="22"/>
      <c r="K910" s="26"/>
      <c r="L910" s="37"/>
      <c r="M910" s="38"/>
      <c r="N910" s="45"/>
      <c r="O910" s="38"/>
    </row>
    <row r="911" spans="3:15" ht="17" x14ac:dyDescent="0.4">
      <c r="C911" s="28"/>
      <c r="D911" s="22"/>
      <c r="K911" s="26"/>
      <c r="L911" s="37"/>
      <c r="M911" s="38"/>
      <c r="N911" s="45"/>
      <c r="O911" s="38"/>
    </row>
    <row r="912" spans="3:15" ht="17" x14ac:dyDescent="0.4">
      <c r="C912" s="28"/>
      <c r="D912" s="22"/>
      <c r="K912" s="26"/>
      <c r="L912" s="37"/>
      <c r="M912" s="38"/>
      <c r="N912" s="45"/>
      <c r="O912" s="38"/>
    </row>
    <row r="913" spans="3:15" ht="17" x14ac:dyDescent="0.4">
      <c r="C913" s="28"/>
      <c r="D913" s="22"/>
      <c r="K913" s="26"/>
      <c r="L913" s="37"/>
      <c r="M913" s="38"/>
      <c r="N913" s="45"/>
      <c r="O913" s="38"/>
    </row>
    <row r="914" spans="3:15" ht="17" x14ac:dyDescent="0.4">
      <c r="C914" s="28"/>
      <c r="D914" s="22"/>
      <c r="K914" s="26"/>
      <c r="L914" s="37"/>
      <c r="M914" s="38"/>
      <c r="N914" s="45"/>
      <c r="O914" s="38"/>
    </row>
    <row r="915" spans="3:15" ht="17" x14ac:dyDescent="0.4">
      <c r="C915" s="28"/>
      <c r="D915" s="22"/>
      <c r="K915" s="26"/>
      <c r="L915" s="37"/>
      <c r="M915" s="38"/>
      <c r="N915" s="45"/>
      <c r="O915" s="38"/>
    </row>
    <row r="916" spans="3:15" ht="17" x14ac:dyDescent="0.4">
      <c r="C916" s="28"/>
      <c r="D916" s="22"/>
      <c r="K916" s="26"/>
      <c r="L916" s="37"/>
      <c r="M916" s="38"/>
      <c r="N916" s="45"/>
      <c r="O916" s="38"/>
    </row>
    <row r="917" spans="3:15" ht="17" x14ac:dyDescent="0.4">
      <c r="C917" s="28"/>
      <c r="D917" s="22"/>
      <c r="K917" s="26"/>
      <c r="L917" s="37"/>
      <c r="M917" s="38"/>
      <c r="N917" s="45"/>
      <c r="O917" s="38"/>
    </row>
    <row r="918" spans="3:15" ht="17" x14ac:dyDescent="0.4">
      <c r="C918" s="28"/>
      <c r="D918" s="22"/>
      <c r="K918" s="26"/>
      <c r="L918" s="37"/>
      <c r="M918" s="38"/>
      <c r="N918" s="45"/>
      <c r="O918" s="38"/>
    </row>
    <row r="919" spans="3:15" ht="17" x14ac:dyDescent="0.4">
      <c r="C919" s="28"/>
      <c r="D919" s="22"/>
      <c r="K919" s="26"/>
      <c r="L919" s="37"/>
      <c r="M919" s="38"/>
      <c r="N919" s="45"/>
      <c r="O919" s="38"/>
    </row>
    <row r="920" spans="3:15" ht="17" x14ac:dyDescent="0.4">
      <c r="C920" s="28"/>
      <c r="D920" s="22"/>
      <c r="K920" s="26"/>
      <c r="L920" s="37"/>
      <c r="M920" s="38"/>
      <c r="N920" s="45"/>
      <c r="O920" s="38"/>
    </row>
    <row r="921" spans="3:15" ht="17" x14ac:dyDescent="0.4">
      <c r="C921" s="28"/>
      <c r="D921" s="22"/>
      <c r="K921" s="26"/>
      <c r="L921" s="37"/>
      <c r="M921" s="38"/>
      <c r="N921" s="45"/>
      <c r="O921" s="38"/>
    </row>
    <row r="922" spans="3:15" ht="17" x14ac:dyDescent="0.4">
      <c r="C922" s="28"/>
      <c r="D922" s="22"/>
      <c r="K922" s="26"/>
      <c r="L922" s="37"/>
      <c r="M922" s="38"/>
      <c r="N922" s="45"/>
      <c r="O922" s="38"/>
    </row>
    <row r="923" spans="3:15" ht="17" x14ac:dyDescent="0.4">
      <c r="C923" s="28"/>
      <c r="D923" s="22"/>
      <c r="K923" s="26"/>
      <c r="L923" s="37"/>
      <c r="M923" s="38"/>
      <c r="N923" s="45"/>
      <c r="O923" s="38"/>
    </row>
    <row r="924" spans="3:15" ht="17" x14ac:dyDescent="0.4">
      <c r="C924" s="28"/>
      <c r="D924" s="22"/>
      <c r="K924" s="26"/>
      <c r="L924" s="37"/>
      <c r="M924" s="38"/>
      <c r="N924" s="45"/>
      <c r="O924" s="38"/>
    </row>
    <row r="925" spans="3:15" ht="17" x14ac:dyDescent="0.4">
      <c r="C925" s="28"/>
      <c r="D925" s="22"/>
      <c r="K925" s="26"/>
      <c r="L925" s="37"/>
      <c r="M925" s="38"/>
      <c r="N925" s="45"/>
      <c r="O925" s="38"/>
    </row>
    <row r="926" spans="3:15" ht="17" x14ac:dyDescent="0.4">
      <c r="C926" s="28"/>
      <c r="D926" s="22"/>
      <c r="K926" s="26"/>
      <c r="L926" s="37"/>
      <c r="M926" s="38"/>
      <c r="N926" s="45"/>
      <c r="O926" s="38"/>
    </row>
    <row r="927" spans="3:15" ht="17" x14ac:dyDescent="0.4">
      <c r="C927" s="28"/>
      <c r="D927" s="22"/>
      <c r="K927" s="26"/>
      <c r="L927" s="37"/>
      <c r="M927" s="38"/>
      <c r="N927" s="45"/>
      <c r="O927" s="38"/>
    </row>
    <row r="928" spans="3:15" ht="17" x14ac:dyDescent="0.4">
      <c r="C928" s="28"/>
      <c r="D928" s="22"/>
      <c r="K928" s="26"/>
      <c r="L928" s="37"/>
      <c r="M928" s="38"/>
      <c r="N928" s="45"/>
      <c r="O928" s="38"/>
    </row>
    <row r="929" spans="3:15" ht="17" x14ac:dyDescent="0.4">
      <c r="C929" s="28"/>
      <c r="D929" s="22"/>
      <c r="K929" s="26"/>
      <c r="L929" s="37"/>
      <c r="M929" s="38"/>
      <c r="N929" s="45"/>
      <c r="O929" s="38"/>
    </row>
    <row r="930" spans="3:15" ht="17" x14ac:dyDescent="0.4">
      <c r="C930" s="28"/>
      <c r="D930" s="22"/>
      <c r="K930" s="26"/>
      <c r="L930" s="37"/>
      <c r="M930" s="38"/>
      <c r="N930" s="45"/>
      <c r="O930" s="38"/>
    </row>
    <row r="931" spans="3:15" ht="17" x14ac:dyDescent="0.4">
      <c r="C931" s="28"/>
      <c r="D931" s="22"/>
      <c r="K931" s="26"/>
      <c r="L931" s="37"/>
      <c r="M931" s="38"/>
      <c r="N931" s="45"/>
      <c r="O931" s="38"/>
    </row>
    <row r="932" spans="3:15" ht="17" x14ac:dyDescent="0.4">
      <c r="C932" s="28"/>
      <c r="D932" s="22"/>
      <c r="K932" s="26"/>
      <c r="L932" s="37"/>
      <c r="M932" s="38"/>
      <c r="N932" s="45"/>
      <c r="O932" s="38"/>
    </row>
    <row r="933" spans="3:15" ht="17" x14ac:dyDescent="0.4">
      <c r="C933" s="28"/>
      <c r="D933" s="22"/>
      <c r="K933" s="26"/>
      <c r="L933" s="37"/>
      <c r="M933" s="38"/>
      <c r="N933" s="45"/>
      <c r="O933" s="38"/>
    </row>
    <row r="934" spans="3:15" ht="17" x14ac:dyDescent="0.4">
      <c r="C934" s="28"/>
      <c r="D934" s="22"/>
      <c r="K934" s="26"/>
      <c r="L934" s="37"/>
      <c r="M934" s="38"/>
      <c r="N934" s="45"/>
      <c r="O934" s="38"/>
    </row>
    <row r="935" spans="3:15" ht="17" x14ac:dyDescent="0.4">
      <c r="C935" s="28"/>
      <c r="D935" s="22"/>
      <c r="K935" s="26"/>
      <c r="L935" s="37"/>
      <c r="M935" s="38"/>
      <c r="N935" s="45"/>
      <c r="O935" s="38"/>
    </row>
    <row r="936" spans="3:15" ht="17" x14ac:dyDescent="0.4">
      <c r="C936" s="28"/>
      <c r="D936" s="22"/>
      <c r="K936" s="26"/>
      <c r="L936" s="37"/>
      <c r="M936" s="38"/>
      <c r="N936" s="45"/>
      <c r="O936" s="38"/>
    </row>
    <row r="937" spans="3:15" ht="17" x14ac:dyDescent="0.4">
      <c r="C937" s="28"/>
      <c r="D937" s="22"/>
      <c r="K937" s="26"/>
      <c r="L937" s="37"/>
      <c r="M937" s="38"/>
      <c r="N937" s="45"/>
      <c r="O937" s="38"/>
    </row>
    <row r="938" spans="3:15" ht="17" x14ac:dyDescent="0.4">
      <c r="C938" s="28"/>
      <c r="D938" s="22"/>
      <c r="K938" s="26"/>
      <c r="L938" s="37"/>
      <c r="M938" s="38"/>
      <c r="N938" s="45"/>
      <c r="O938" s="38"/>
    </row>
    <row r="939" spans="3:15" ht="17" x14ac:dyDescent="0.4">
      <c r="C939" s="28"/>
      <c r="D939" s="22"/>
      <c r="K939" s="26"/>
      <c r="L939" s="37"/>
      <c r="M939" s="38"/>
      <c r="N939" s="45"/>
      <c r="O939" s="38"/>
    </row>
    <row r="940" spans="3:15" ht="17" x14ac:dyDescent="0.4">
      <c r="C940" s="28"/>
      <c r="D940" s="22"/>
      <c r="K940" s="26"/>
      <c r="L940" s="37"/>
      <c r="M940" s="38"/>
      <c r="N940" s="45"/>
      <c r="O940" s="38"/>
    </row>
    <row r="941" spans="3:15" ht="17" x14ac:dyDescent="0.4">
      <c r="C941" s="28"/>
      <c r="D941" s="22"/>
      <c r="K941" s="26"/>
      <c r="L941" s="37"/>
      <c r="M941" s="38"/>
      <c r="N941" s="45"/>
      <c r="O941" s="38"/>
    </row>
    <row r="942" spans="3:15" ht="17" x14ac:dyDescent="0.4">
      <c r="C942" s="28"/>
      <c r="D942" s="22"/>
      <c r="K942" s="26"/>
      <c r="L942" s="37"/>
      <c r="M942" s="38"/>
      <c r="N942" s="45"/>
      <c r="O942" s="38"/>
    </row>
    <row r="943" spans="3:15" ht="17" x14ac:dyDescent="0.4">
      <c r="C943" s="28"/>
      <c r="D943" s="22"/>
      <c r="K943" s="26"/>
      <c r="L943" s="37"/>
      <c r="M943" s="38"/>
      <c r="N943" s="45"/>
      <c r="O943" s="38"/>
    </row>
    <row r="944" spans="3:15" ht="17" x14ac:dyDescent="0.4">
      <c r="C944" s="28"/>
      <c r="D944" s="22"/>
      <c r="K944" s="26"/>
      <c r="L944" s="37"/>
      <c r="M944" s="38"/>
      <c r="N944" s="45"/>
      <c r="O944" s="38"/>
    </row>
    <row r="945" spans="3:15" ht="17" x14ac:dyDescent="0.4">
      <c r="C945" s="28"/>
      <c r="D945" s="22"/>
      <c r="K945" s="26"/>
      <c r="L945" s="37"/>
      <c r="M945" s="38"/>
      <c r="N945" s="45"/>
      <c r="O945" s="38"/>
    </row>
    <row r="946" spans="3:15" ht="17" x14ac:dyDescent="0.4">
      <c r="C946" s="28"/>
      <c r="D946" s="22"/>
      <c r="K946" s="26"/>
      <c r="L946" s="37"/>
      <c r="M946" s="38"/>
      <c r="N946" s="45"/>
      <c r="O946" s="38"/>
    </row>
    <row r="947" spans="3:15" ht="17" x14ac:dyDescent="0.4">
      <c r="C947" s="28"/>
      <c r="D947" s="22"/>
      <c r="K947" s="26"/>
      <c r="L947" s="37"/>
      <c r="M947" s="38"/>
      <c r="N947" s="45"/>
      <c r="O947" s="38"/>
    </row>
    <row r="948" spans="3:15" ht="17" x14ac:dyDescent="0.4">
      <c r="C948" s="28"/>
      <c r="D948" s="22"/>
      <c r="K948" s="26"/>
      <c r="L948" s="37"/>
      <c r="M948" s="38"/>
      <c r="N948" s="45"/>
      <c r="O948" s="38"/>
    </row>
    <row r="949" spans="3:15" ht="17" x14ac:dyDescent="0.4">
      <c r="C949" s="28"/>
      <c r="D949" s="22"/>
      <c r="K949" s="26"/>
      <c r="L949" s="37"/>
      <c r="M949" s="38"/>
      <c r="N949" s="45"/>
      <c r="O949" s="38"/>
    </row>
    <row r="950" spans="3:15" ht="17" x14ac:dyDescent="0.4">
      <c r="C950" s="28"/>
      <c r="D950" s="22"/>
      <c r="K950" s="26"/>
      <c r="L950" s="37"/>
      <c r="M950" s="38"/>
      <c r="N950" s="45"/>
      <c r="O950" s="38"/>
    </row>
    <row r="951" spans="3:15" ht="17" x14ac:dyDescent="0.4">
      <c r="C951" s="28"/>
      <c r="D951" s="22"/>
      <c r="K951" s="26"/>
      <c r="L951" s="37"/>
      <c r="M951" s="38"/>
      <c r="N951" s="45"/>
      <c r="O951" s="38"/>
    </row>
    <row r="952" spans="3:15" ht="17" x14ac:dyDescent="0.4">
      <c r="C952" s="28"/>
      <c r="D952" s="22"/>
      <c r="K952" s="26"/>
      <c r="L952" s="37"/>
      <c r="M952" s="38"/>
      <c r="N952" s="45"/>
      <c r="O952" s="38"/>
    </row>
    <row r="953" spans="3:15" ht="17" x14ac:dyDescent="0.4">
      <c r="C953" s="28"/>
      <c r="D953" s="22"/>
      <c r="K953" s="26"/>
      <c r="L953" s="37"/>
      <c r="M953" s="38"/>
      <c r="N953" s="45"/>
      <c r="O953" s="38"/>
    </row>
    <row r="954" spans="3:15" ht="17" x14ac:dyDescent="0.4">
      <c r="C954" s="28"/>
      <c r="D954" s="22"/>
      <c r="K954" s="26"/>
      <c r="L954" s="37"/>
      <c r="M954" s="38"/>
      <c r="N954" s="45"/>
      <c r="O954" s="38"/>
    </row>
    <row r="955" spans="3:15" ht="17" x14ac:dyDescent="0.4">
      <c r="C955" s="28"/>
      <c r="D955" s="22"/>
      <c r="K955" s="26"/>
      <c r="L955" s="37"/>
      <c r="M955" s="38"/>
      <c r="N955" s="45"/>
      <c r="O955" s="38"/>
    </row>
    <row r="956" spans="3:15" ht="17" x14ac:dyDescent="0.4">
      <c r="C956" s="28"/>
      <c r="D956" s="22"/>
      <c r="K956" s="26"/>
      <c r="L956" s="37"/>
      <c r="M956" s="38"/>
      <c r="N956" s="45"/>
      <c r="O956" s="38"/>
    </row>
    <row r="957" spans="3:15" ht="17" x14ac:dyDescent="0.4">
      <c r="C957" s="28"/>
      <c r="D957" s="22"/>
      <c r="K957" s="26"/>
      <c r="L957" s="37"/>
      <c r="M957" s="38"/>
      <c r="N957" s="45"/>
      <c r="O957" s="38"/>
    </row>
    <row r="958" spans="3:15" ht="17" x14ac:dyDescent="0.4">
      <c r="C958" s="28"/>
      <c r="D958" s="22"/>
      <c r="K958" s="26"/>
      <c r="L958" s="37"/>
      <c r="M958" s="38"/>
      <c r="N958" s="45"/>
      <c r="O958" s="38"/>
    </row>
    <row r="959" spans="3:15" ht="17" x14ac:dyDescent="0.4">
      <c r="C959" s="28"/>
      <c r="D959" s="22"/>
      <c r="K959" s="26"/>
      <c r="L959" s="37"/>
      <c r="M959" s="38"/>
      <c r="N959" s="45"/>
      <c r="O959" s="38"/>
    </row>
    <row r="960" spans="3:15" ht="17" x14ac:dyDescent="0.4">
      <c r="C960" s="28"/>
      <c r="D960" s="22"/>
      <c r="K960" s="26"/>
      <c r="L960" s="37"/>
      <c r="M960" s="38"/>
      <c r="N960" s="45"/>
      <c r="O960" s="38"/>
    </row>
    <row r="961" spans="3:15" ht="17" x14ac:dyDescent="0.4">
      <c r="C961" s="28"/>
      <c r="D961" s="22"/>
      <c r="K961" s="26"/>
      <c r="L961" s="37"/>
      <c r="M961" s="38"/>
      <c r="N961" s="45"/>
      <c r="O961" s="38"/>
    </row>
    <row r="962" spans="3:15" ht="17" x14ac:dyDescent="0.4">
      <c r="C962" s="28"/>
      <c r="D962" s="22"/>
      <c r="K962" s="26"/>
      <c r="L962" s="37"/>
      <c r="M962" s="38"/>
      <c r="N962" s="45"/>
      <c r="O962" s="38"/>
    </row>
    <row r="963" spans="3:15" ht="17" x14ac:dyDescent="0.4">
      <c r="C963" s="28"/>
      <c r="D963" s="22"/>
      <c r="K963" s="26"/>
      <c r="L963" s="37"/>
      <c r="M963" s="38"/>
      <c r="N963" s="45"/>
      <c r="O963" s="38"/>
    </row>
    <row r="964" spans="3:15" ht="17" x14ac:dyDescent="0.4">
      <c r="C964" s="28"/>
      <c r="D964" s="22"/>
      <c r="K964" s="26"/>
      <c r="L964" s="37"/>
      <c r="M964" s="38"/>
      <c r="N964" s="45"/>
      <c r="O964" s="38"/>
    </row>
    <row r="965" spans="3:15" ht="17" x14ac:dyDescent="0.4">
      <c r="C965" s="28"/>
      <c r="D965" s="22"/>
      <c r="K965" s="26"/>
      <c r="L965" s="37"/>
      <c r="M965" s="38"/>
      <c r="N965" s="45"/>
      <c r="O965" s="38"/>
    </row>
    <row r="966" spans="3:15" ht="17" x14ac:dyDescent="0.4">
      <c r="C966" s="28"/>
      <c r="D966" s="22"/>
      <c r="K966" s="26"/>
      <c r="L966" s="37"/>
      <c r="M966" s="38"/>
      <c r="N966" s="45"/>
      <c r="O966" s="38"/>
    </row>
    <row r="967" spans="3:15" ht="17" x14ac:dyDescent="0.4">
      <c r="C967" s="28"/>
      <c r="D967" s="22"/>
      <c r="K967" s="26"/>
      <c r="L967" s="37"/>
      <c r="M967" s="38"/>
      <c r="N967" s="45"/>
      <c r="O967" s="38"/>
    </row>
    <row r="968" spans="3:15" ht="17" x14ac:dyDescent="0.4">
      <c r="C968" s="28"/>
      <c r="D968" s="22"/>
      <c r="K968" s="26"/>
      <c r="L968" s="37"/>
      <c r="M968" s="38"/>
      <c r="N968" s="45"/>
      <c r="O968" s="38"/>
    </row>
    <row r="969" spans="3:15" ht="17" x14ac:dyDescent="0.4">
      <c r="C969" s="28"/>
      <c r="D969" s="22"/>
      <c r="K969" s="26"/>
      <c r="L969" s="37"/>
      <c r="M969" s="38"/>
      <c r="N969" s="45"/>
      <c r="O969" s="38"/>
    </row>
    <row r="970" spans="3:15" ht="17" x14ac:dyDescent="0.4">
      <c r="C970" s="28"/>
      <c r="D970" s="22"/>
      <c r="K970" s="26"/>
      <c r="L970" s="37"/>
      <c r="M970" s="38"/>
      <c r="N970" s="45"/>
      <c r="O970" s="38"/>
    </row>
    <row r="971" spans="3:15" ht="17" x14ac:dyDescent="0.4">
      <c r="C971" s="28"/>
      <c r="D971" s="22"/>
      <c r="K971" s="26"/>
      <c r="L971" s="37"/>
      <c r="M971" s="38"/>
      <c r="N971" s="45"/>
      <c r="O971" s="38"/>
    </row>
    <row r="972" spans="3:15" ht="17" x14ac:dyDescent="0.4">
      <c r="C972" s="28"/>
      <c r="D972" s="22"/>
      <c r="K972" s="26"/>
      <c r="L972" s="37"/>
      <c r="M972" s="38"/>
      <c r="N972" s="45"/>
      <c r="O972" s="38"/>
    </row>
    <row r="973" spans="3:15" ht="17" x14ac:dyDescent="0.4">
      <c r="C973" s="28"/>
      <c r="D973" s="22"/>
      <c r="K973" s="26"/>
      <c r="L973" s="37"/>
      <c r="M973" s="38"/>
      <c r="N973" s="45"/>
      <c r="O973" s="38"/>
    </row>
    <row r="974" spans="3:15" ht="17" x14ac:dyDescent="0.4">
      <c r="C974" s="28"/>
      <c r="D974" s="22"/>
      <c r="K974" s="26"/>
      <c r="L974" s="37"/>
      <c r="M974" s="38"/>
      <c r="N974" s="45"/>
      <c r="O974" s="38"/>
    </row>
    <row r="975" spans="3:15" ht="17" x14ac:dyDescent="0.4">
      <c r="C975" s="28"/>
      <c r="D975" s="22"/>
      <c r="K975" s="26"/>
      <c r="L975" s="37"/>
      <c r="M975" s="38"/>
      <c r="N975" s="45"/>
      <c r="O975" s="38"/>
    </row>
    <row r="976" spans="3:15" ht="17" x14ac:dyDescent="0.4">
      <c r="C976" s="28"/>
      <c r="D976" s="22"/>
      <c r="K976" s="26"/>
      <c r="L976" s="37"/>
      <c r="M976" s="38"/>
      <c r="N976" s="45"/>
      <c r="O976" s="38"/>
    </row>
    <row r="977" spans="3:15" ht="17" x14ac:dyDescent="0.4">
      <c r="C977" s="28"/>
      <c r="D977" s="22"/>
      <c r="K977" s="26"/>
      <c r="L977" s="37"/>
      <c r="M977" s="38"/>
      <c r="N977" s="45"/>
      <c r="O977" s="38"/>
    </row>
    <row r="978" spans="3:15" ht="17" x14ac:dyDescent="0.4">
      <c r="C978" s="28"/>
      <c r="D978" s="22"/>
      <c r="K978" s="26"/>
      <c r="L978" s="37"/>
      <c r="M978" s="38"/>
      <c r="N978" s="45"/>
      <c r="O978" s="38"/>
    </row>
    <row r="979" spans="3:15" ht="17" x14ac:dyDescent="0.4">
      <c r="C979" s="28"/>
      <c r="D979" s="22"/>
      <c r="K979" s="26"/>
      <c r="L979" s="37"/>
      <c r="M979" s="38"/>
      <c r="N979" s="45"/>
      <c r="O979" s="38"/>
    </row>
    <row r="980" spans="3:15" ht="17" x14ac:dyDescent="0.4">
      <c r="C980" s="28"/>
      <c r="D980" s="22"/>
      <c r="K980" s="26"/>
      <c r="L980" s="37"/>
      <c r="M980" s="38"/>
      <c r="N980" s="45"/>
      <c r="O980" s="38"/>
    </row>
    <row r="981" spans="3:15" ht="17" x14ac:dyDescent="0.4">
      <c r="C981" s="28"/>
      <c r="D981" s="22"/>
      <c r="K981" s="26"/>
      <c r="L981" s="37"/>
      <c r="M981" s="38"/>
      <c r="N981" s="45"/>
      <c r="O981" s="38"/>
    </row>
    <row r="982" spans="3:15" ht="17" x14ac:dyDescent="0.4">
      <c r="C982" s="28"/>
      <c r="D982" s="22"/>
      <c r="K982" s="26"/>
      <c r="L982" s="37"/>
      <c r="M982" s="38"/>
      <c r="N982" s="45"/>
      <c r="O982" s="38"/>
    </row>
    <row r="983" spans="3:15" ht="17" x14ac:dyDescent="0.4">
      <c r="C983" s="28"/>
      <c r="D983" s="22"/>
      <c r="K983" s="26"/>
      <c r="L983" s="37"/>
      <c r="M983" s="38"/>
      <c r="N983" s="45"/>
      <c r="O983" s="38"/>
    </row>
    <row r="984" spans="3:15" ht="17" x14ac:dyDescent="0.4">
      <c r="C984" s="28"/>
      <c r="D984" s="22"/>
      <c r="K984" s="26"/>
      <c r="L984" s="37"/>
      <c r="M984" s="38"/>
      <c r="N984" s="45"/>
      <c r="O984" s="38"/>
    </row>
    <row r="985" spans="3:15" ht="17" x14ac:dyDescent="0.4">
      <c r="C985" s="28"/>
      <c r="D985" s="22"/>
      <c r="K985" s="26"/>
      <c r="L985" s="37"/>
      <c r="M985" s="38"/>
      <c r="N985" s="45"/>
      <c r="O985" s="38"/>
    </row>
    <row r="986" spans="3:15" ht="17" x14ac:dyDescent="0.4">
      <c r="C986" s="28"/>
      <c r="D986" s="22"/>
      <c r="K986" s="26"/>
      <c r="L986" s="37"/>
      <c r="M986" s="38"/>
      <c r="N986" s="45"/>
      <c r="O986" s="38"/>
    </row>
    <row r="987" spans="3:15" ht="17" x14ac:dyDescent="0.4">
      <c r="C987" s="28"/>
      <c r="D987" s="22"/>
      <c r="K987" s="26"/>
      <c r="L987" s="37"/>
      <c r="M987" s="38"/>
      <c r="N987" s="45"/>
      <c r="O987" s="38"/>
    </row>
    <row r="988" spans="3:15" ht="17" x14ac:dyDescent="0.4">
      <c r="C988" s="28"/>
      <c r="D988" s="22"/>
      <c r="K988" s="26"/>
      <c r="L988" s="37"/>
      <c r="M988" s="38"/>
      <c r="N988" s="45"/>
      <c r="O988" s="38"/>
    </row>
    <row r="989" spans="3:15" ht="17" x14ac:dyDescent="0.4">
      <c r="C989" s="28"/>
      <c r="D989" s="22"/>
      <c r="K989" s="26"/>
      <c r="L989" s="37"/>
      <c r="M989" s="38"/>
      <c r="N989" s="45"/>
      <c r="O989" s="38"/>
    </row>
    <row r="990" spans="3:15" ht="17" x14ac:dyDescent="0.4">
      <c r="C990" s="28"/>
      <c r="D990" s="22"/>
      <c r="K990" s="26"/>
      <c r="L990" s="37"/>
      <c r="M990" s="38"/>
      <c r="N990" s="45"/>
      <c r="O990" s="38"/>
    </row>
    <row r="991" spans="3:15" ht="17" x14ac:dyDescent="0.4">
      <c r="C991" s="28"/>
      <c r="D991" s="22"/>
      <c r="K991" s="26"/>
      <c r="L991" s="37"/>
      <c r="M991" s="38"/>
      <c r="N991" s="45"/>
      <c r="O991" s="38"/>
    </row>
    <row r="992" spans="3:15" ht="17" x14ac:dyDescent="0.4">
      <c r="C992" s="28"/>
      <c r="D992" s="22"/>
      <c r="K992" s="26"/>
      <c r="L992" s="37"/>
      <c r="M992" s="38"/>
      <c r="N992" s="45"/>
      <c r="O992" s="38"/>
    </row>
    <row r="993" spans="3:15" ht="17" x14ac:dyDescent="0.4">
      <c r="C993" s="28"/>
      <c r="D993" s="22"/>
      <c r="K993" s="26"/>
      <c r="L993" s="37"/>
      <c r="M993" s="38"/>
      <c r="N993" s="45"/>
      <c r="O993" s="38"/>
    </row>
    <row r="994" spans="3:15" ht="17" x14ac:dyDescent="0.4">
      <c r="C994" s="28"/>
      <c r="D994" s="22"/>
      <c r="K994" s="26"/>
      <c r="L994" s="37"/>
      <c r="M994" s="38"/>
      <c r="N994" s="45"/>
      <c r="O994" s="38"/>
    </row>
    <row r="995" spans="3:15" ht="17" x14ac:dyDescent="0.4">
      <c r="C995" s="28"/>
      <c r="D995" s="22"/>
      <c r="K995" s="26"/>
      <c r="L995" s="37"/>
      <c r="M995" s="38"/>
      <c r="N995" s="45"/>
      <c r="O995" s="38"/>
    </row>
    <row r="996" spans="3:15" ht="17" x14ac:dyDescent="0.4">
      <c r="C996" s="28"/>
      <c r="D996" s="22"/>
      <c r="K996" s="26"/>
      <c r="L996" s="37"/>
      <c r="M996" s="38"/>
      <c r="N996" s="45"/>
      <c r="O996" s="38"/>
    </row>
    <row r="997" spans="3:15" ht="17" x14ac:dyDescent="0.4">
      <c r="C997" s="28"/>
      <c r="D997" s="22"/>
      <c r="K997" s="26"/>
      <c r="L997" s="37"/>
      <c r="M997" s="38"/>
      <c r="N997" s="45"/>
      <c r="O997" s="38"/>
    </row>
    <row r="998" spans="3:15" ht="17" x14ac:dyDescent="0.4">
      <c r="C998" s="28"/>
      <c r="D998" s="22"/>
      <c r="K998" s="26"/>
      <c r="L998" s="37"/>
      <c r="M998" s="38"/>
      <c r="N998" s="45"/>
      <c r="O998" s="38"/>
    </row>
    <row r="999" spans="3:15" ht="17" x14ac:dyDescent="0.4">
      <c r="C999" s="28"/>
      <c r="D999" s="22"/>
      <c r="K999" s="26"/>
      <c r="L999" s="37"/>
      <c r="M999" s="38"/>
      <c r="N999" s="45"/>
      <c r="O999" s="38"/>
    </row>
    <row r="1000" spans="3:15" ht="17" x14ac:dyDescent="0.4">
      <c r="C1000" s="28"/>
      <c r="D1000" s="22"/>
      <c r="K1000" s="26"/>
      <c r="L1000" s="37"/>
      <c r="M1000" s="38"/>
      <c r="N1000" s="45"/>
      <c r="O1000" s="38"/>
    </row>
    <row r="1001" spans="3:15" ht="17" x14ac:dyDescent="0.4">
      <c r="C1001" s="28"/>
      <c r="D1001" s="22"/>
      <c r="K1001" s="26"/>
      <c r="L1001" s="37"/>
      <c r="M1001" s="38"/>
      <c r="N1001" s="45"/>
      <c r="O1001" s="38"/>
    </row>
    <row r="1002" spans="3:15" ht="17" x14ac:dyDescent="0.4">
      <c r="C1002" s="28"/>
      <c r="D1002" s="22"/>
      <c r="K1002" s="26"/>
      <c r="L1002" s="37"/>
      <c r="M1002" s="38"/>
      <c r="N1002" s="45"/>
      <c r="O1002" s="38"/>
    </row>
    <row r="1003" spans="3:15" ht="17" x14ac:dyDescent="0.4">
      <c r="C1003" s="28"/>
      <c r="D1003" s="22"/>
      <c r="K1003" s="26"/>
      <c r="L1003" s="37"/>
      <c r="M1003" s="38"/>
      <c r="N1003" s="45"/>
      <c r="O1003" s="38"/>
    </row>
    <row r="1004" spans="3:15" ht="17" x14ac:dyDescent="0.4">
      <c r="C1004" s="28"/>
      <c r="D1004" s="22"/>
      <c r="K1004" s="26"/>
      <c r="L1004" s="37"/>
      <c r="M1004" s="38"/>
      <c r="N1004" s="45"/>
      <c r="O1004" s="38"/>
    </row>
    <row r="1005" spans="3:15" ht="17" x14ac:dyDescent="0.4">
      <c r="C1005" s="28"/>
      <c r="D1005" s="22"/>
      <c r="K1005" s="26"/>
      <c r="L1005" s="37"/>
      <c r="M1005" s="38"/>
      <c r="N1005" s="45"/>
      <c r="O1005" s="38"/>
    </row>
    <row r="1006" spans="3:15" ht="17" x14ac:dyDescent="0.4">
      <c r="C1006" s="28"/>
      <c r="D1006" s="22"/>
      <c r="K1006" s="26"/>
      <c r="L1006" s="37"/>
      <c r="M1006" s="38"/>
      <c r="N1006" s="45"/>
      <c r="O1006" s="38"/>
    </row>
    <row r="1007" spans="3:15" ht="17" x14ac:dyDescent="0.4">
      <c r="C1007" s="28"/>
      <c r="D1007" s="22"/>
      <c r="K1007" s="26"/>
      <c r="L1007" s="37"/>
      <c r="M1007" s="38"/>
      <c r="N1007" s="45"/>
      <c r="O1007" s="38"/>
    </row>
    <row r="1008" spans="3:15" ht="17" x14ac:dyDescent="0.4">
      <c r="C1008" s="28"/>
      <c r="D1008" s="22"/>
      <c r="K1008" s="26"/>
      <c r="L1008" s="37"/>
      <c r="M1008" s="38"/>
      <c r="N1008" s="45"/>
      <c r="O1008" s="38"/>
    </row>
    <row r="1009" spans="3:15" ht="17" x14ac:dyDescent="0.4">
      <c r="C1009" s="28"/>
      <c r="D1009" s="22"/>
      <c r="K1009" s="26"/>
      <c r="L1009" s="37"/>
      <c r="M1009" s="38"/>
      <c r="N1009" s="45"/>
      <c r="O1009" s="38"/>
    </row>
    <row r="1010" spans="3:15" ht="17" x14ac:dyDescent="0.4">
      <c r="C1010" s="28"/>
      <c r="D1010" s="22"/>
      <c r="K1010" s="26"/>
      <c r="L1010" s="37"/>
      <c r="M1010" s="38"/>
      <c r="N1010" s="45"/>
      <c r="O1010" s="38"/>
    </row>
    <row r="1011" spans="3:15" ht="17" x14ac:dyDescent="0.4">
      <c r="C1011" s="28"/>
      <c r="D1011" s="22"/>
      <c r="K1011" s="26"/>
      <c r="L1011" s="37"/>
      <c r="M1011" s="38"/>
      <c r="N1011" s="45"/>
      <c r="O1011" s="38"/>
    </row>
    <row r="1012" spans="3:15" ht="17" x14ac:dyDescent="0.4">
      <c r="C1012" s="28"/>
      <c r="D1012" s="22"/>
      <c r="K1012" s="26"/>
      <c r="L1012" s="37"/>
      <c r="M1012" s="38"/>
      <c r="N1012" s="45"/>
      <c r="O1012" s="38"/>
    </row>
    <row r="1013" spans="3:15" ht="17" x14ac:dyDescent="0.4">
      <c r="C1013" s="28"/>
      <c r="D1013" s="22"/>
      <c r="K1013" s="26"/>
      <c r="L1013" s="37"/>
      <c r="M1013" s="38"/>
      <c r="N1013" s="45"/>
      <c r="O1013" s="38"/>
    </row>
    <row r="1014" spans="3:15" ht="17" x14ac:dyDescent="0.4">
      <c r="C1014" s="28"/>
      <c r="D1014" s="22"/>
      <c r="K1014" s="26"/>
      <c r="L1014" s="37"/>
      <c r="M1014" s="38"/>
      <c r="N1014" s="45"/>
      <c r="O1014" s="38"/>
    </row>
    <row r="1015" spans="3:15" ht="17" x14ac:dyDescent="0.4">
      <c r="C1015" s="28"/>
      <c r="D1015" s="22"/>
      <c r="K1015" s="26"/>
      <c r="L1015" s="37"/>
      <c r="M1015" s="38"/>
      <c r="N1015" s="45"/>
      <c r="O1015" s="38"/>
    </row>
    <row r="1016" spans="3:15" ht="17" x14ac:dyDescent="0.4">
      <c r="C1016" s="28"/>
      <c r="D1016" s="22"/>
      <c r="K1016" s="26"/>
      <c r="L1016" s="37"/>
      <c r="M1016" s="38"/>
      <c r="N1016" s="45"/>
      <c r="O1016" s="38"/>
    </row>
    <row r="1017" spans="3:15" ht="17" x14ac:dyDescent="0.4">
      <c r="C1017" s="28"/>
      <c r="D1017" s="22"/>
      <c r="K1017" s="26"/>
      <c r="L1017" s="37"/>
      <c r="M1017" s="38"/>
      <c r="N1017" s="45"/>
      <c r="O1017" s="38"/>
    </row>
    <row r="1018" spans="3:15" ht="17" x14ac:dyDescent="0.4">
      <c r="C1018" s="28"/>
      <c r="D1018" s="22"/>
      <c r="K1018" s="26"/>
      <c r="L1018" s="37"/>
      <c r="M1018" s="38"/>
      <c r="N1018" s="45"/>
      <c r="O1018" s="38"/>
    </row>
    <row r="1019" spans="3:15" ht="17" x14ac:dyDescent="0.4">
      <c r="C1019" s="28"/>
      <c r="D1019" s="22"/>
      <c r="K1019" s="26"/>
      <c r="L1019" s="37"/>
      <c r="M1019" s="38"/>
      <c r="N1019" s="45"/>
      <c r="O1019" s="38"/>
    </row>
    <row r="1020" spans="3:15" ht="17" x14ac:dyDescent="0.4">
      <c r="C1020" s="28"/>
      <c r="D1020" s="22"/>
      <c r="K1020" s="26"/>
      <c r="L1020" s="37"/>
      <c r="M1020" s="38"/>
      <c r="N1020" s="45"/>
      <c r="O1020" s="38"/>
    </row>
    <row r="1021" spans="3:15" ht="17" x14ac:dyDescent="0.4">
      <c r="C1021" s="28"/>
      <c r="D1021" s="22"/>
      <c r="K1021" s="26"/>
      <c r="L1021" s="37"/>
      <c r="M1021" s="38"/>
      <c r="N1021" s="45"/>
      <c r="O1021" s="38"/>
    </row>
    <row r="1022" spans="3:15" ht="17" x14ac:dyDescent="0.4">
      <c r="C1022" s="28"/>
      <c r="D1022" s="22"/>
      <c r="K1022" s="26"/>
      <c r="L1022" s="37"/>
      <c r="M1022" s="38"/>
      <c r="N1022" s="45"/>
      <c r="O1022" s="38"/>
    </row>
    <row r="1023" spans="3:15" ht="17" x14ac:dyDescent="0.4">
      <c r="C1023" s="28"/>
      <c r="D1023" s="22"/>
      <c r="K1023" s="26"/>
      <c r="L1023" s="37"/>
      <c r="M1023" s="38"/>
      <c r="N1023" s="45"/>
      <c r="O1023" s="38"/>
    </row>
    <row r="1024" spans="3:15" ht="17" x14ac:dyDescent="0.4">
      <c r="C1024" s="28"/>
      <c r="D1024" s="22"/>
      <c r="K1024" s="26"/>
      <c r="L1024" s="37"/>
      <c r="M1024" s="38"/>
      <c r="N1024" s="45"/>
      <c r="O1024" s="38"/>
    </row>
    <row r="1025" spans="3:15" ht="17" x14ac:dyDescent="0.4">
      <c r="C1025" s="28"/>
      <c r="D1025" s="22"/>
      <c r="K1025" s="26"/>
      <c r="L1025" s="37"/>
      <c r="M1025" s="38"/>
      <c r="N1025" s="45"/>
      <c r="O1025" s="38"/>
    </row>
    <row r="1026" spans="3:15" ht="17" x14ac:dyDescent="0.4">
      <c r="C1026" s="28"/>
      <c r="D1026" s="22"/>
      <c r="K1026" s="26"/>
      <c r="L1026" s="37"/>
      <c r="M1026" s="38"/>
      <c r="N1026" s="45"/>
      <c r="O1026" s="38"/>
    </row>
    <row r="1027" spans="3:15" ht="17" x14ac:dyDescent="0.4">
      <c r="C1027" s="28"/>
      <c r="D1027" s="22"/>
      <c r="K1027" s="26"/>
      <c r="L1027" s="37"/>
      <c r="M1027" s="38"/>
      <c r="N1027" s="45"/>
      <c r="O1027" s="38"/>
    </row>
    <row r="1028" spans="3:15" ht="17" x14ac:dyDescent="0.4">
      <c r="C1028" s="28"/>
      <c r="D1028" s="22"/>
      <c r="K1028" s="26"/>
      <c r="L1028" s="37"/>
      <c r="M1028" s="38"/>
      <c r="N1028" s="45"/>
      <c r="O1028" s="38"/>
    </row>
    <row r="1029" spans="3:15" ht="17" x14ac:dyDescent="0.4">
      <c r="C1029" s="28"/>
      <c r="D1029" s="22"/>
      <c r="K1029" s="26"/>
      <c r="L1029" s="37"/>
      <c r="M1029" s="38"/>
      <c r="N1029" s="45"/>
      <c r="O1029" s="38"/>
    </row>
    <row r="1030" spans="3:15" ht="17" x14ac:dyDescent="0.4">
      <c r="C1030" s="28"/>
      <c r="D1030" s="22"/>
      <c r="K1030" s="26"/>
      <c r="L1030" s="37"/>
      <c r="M1030" s="38"/>
      <c r="N1030" s="45"/>
      <c r="O1030" s="38"/>
    </row>
    <row r="1031" spans="3:15" ht="17" x14ac:dyDescent="0.4">
      <c r="C1031" s="28"/>
      <c r="D1031" s="22"/>
      <c r="K1031" s="26"/>
      <c r="L1031" s="37"/>
      <c r="M1031" s="38"/>
      <c r="N1031" s="45"/>
      <c r="O1031" s="38"/>
    </row>
    <row r="1032" spans="3:15" ht="17" x14ac:dyDescent="0.4">
      <c r="C1032" s="28"/>
      <c r="D1032" s="22"/>
      <c r="K1032" s="26"/>
      <c r="L1032" s="37"/>
      <c r="M1032" s="38"/>
      <c r="N1032" s="45"/>
      <c r="O1032" s="38"/>
    </row>
    <row r="1033" spans="3:15" ht="17" x14ac:dyDescent="0.4">
      <c r="C1033" s="28"/>
      <c r="D1033" s="22"/>
      <c r="K1033" s="26"/>
      <c r="L1033" s="37"/>
      <c r="M1033" s="38"/>
      <c r="N1033" s="45"/>
      <c r="O1033" s="38"/>
    </row>
    <row r="1034" spans="3:15" ht="17" x14ac:dyDescent="0.4">
      <c r="C1034" s="28"/>
      <c r="D1034" s="22"/>
      <c r="K1034" s="26"/>
      <c r="L1034" s="37"/>
      <c r="M1034" s="38"/>
      <c r="N1034" s="45"/>
      <c r="O1034" s="38"/>
    </row>
    <row r="1035" spans="3:15" ht="17" x14ac:dyDescent="0.4">
      <c r="C1035" s="28"/>
      <c r="D1035" s="22"/>
      <c r="K1035" s="26"/>
      <c r="L1035" s="37"/>
      <c r="M1035" s="38"/>
      <c r="N1035" s="45"/>
      <c r="O1035" s="38"/>
    </row>
    <row r="1036" spans="3:15" ht="17" x14ac:dyDescent="0.4">
      <c r="C1036" s="28"/>
      <c r="D1036" s="22"/>
      <c r="K1036" s="26"/>
      <c r="L1036" s="37"/>
      <c r="M1036" s="38"/>
      <c r="N1036" s="45"/>
      <c r="O1036" s="38"/>
    </row>
    <row r="1037" spans="3:15" ht="17" x14ac:dyDescent="0.4">
      <c r="C1037" s="28"/>
      <c r="D1037" s="22"/>
      <c r="K1037" s="26"/>
      <c r="L1037" s="37"/>
      <c r="M1037" s="38"/>
      <c r="N1037" s="45"/>
      <c r="O1037" s="38"/>
    </row>
    <row r="1038" spans="3:15" ht="17" x14ac:dyDescent="0.4">
      <c r="C1038" s="28"/>
      <c r="D1038" s="22"/>
      <c r="K1038" s="26"/>
      <c r="L1038" s="37"/>
      <c r="M1038" s="38"/>
      <c r="N1038" s="45"/>
      <c r="O1038" s="38"/>
    </row>
    <row r="1039" spans="3:15" ht="17" x14ac:dyDescent="0.4">
      <c r="C1039" s="28"/>
      <c r="D1039" s="22"/>
      <c r="K1039" s="26"/>
      <c r="L1039" s="37"/>
      <c r="M1039" s="38"/>
      <c r="N1039" s="45"/>
      <c r="O1039" s="38"/>
    </row>
    <row r="1040" spans="3:15" ht="17" x14ac:dyDescent="0.4">
      <c r="C1040" s="28"/>
      <c r="D1040" s="22"/>
      <c r="K1040" s="26"/>
      <c r="L1040" s="37"/>
      <c r="M1040" s="38"/>
      <c r="N1040" s="45"/>
      <c r="O1040" s="38"/>
    </row>
    <row r="1041" spans="3:15" ht="17" x14ac:dyDescent="0.4">
      <c r="C1041" s="28"/>
      <c r="D1041" s="22"/>
      <c r="K1041" s="26"/>
      <c r="L1041" s="37"/>
      <c r="M1041" s="38"/>
      <c r="N1041" s="45"/>
      <c r="O1041" s="38"/>
    </row>
    <row r="1042" spans="3:15" ht="17" x14ac:dyDescent="0.4">
      <c r="C1042" s="28"/>
      <c r="D1042" s="22"/>
      <c r="K1042" s="26"/>
      <c r="L1042" s="37"/>
      <c r="M1042" s="38"/>
      <c r="N1042" s="45"/>
      <c r="O1042" s="38"/>
    </row>
    <row r="1043" spans="3:15" ht="17" x14ac:dyDescent="0.4">
      <c r="C1043" s="28"/>
      <c r="D1043" s="22"/>
      <c r="K1043" s="26"/>
      <c r="L1043" s="37"/>
      <c r="M1043" s="38"/>
      <c r="N1043" s="45"/>
      <c r="O1043" s="38"/>
    </row>
    <row r="1044" spans="3:15" ht="17" x14ac:dyDescent="0.4">
      <c r="C1044" s="28"/>
      <c r="D1044" s="22"/>
      <c r="K1044" s="26"/>
      <c r="L1044" s="37"/>
      <c r="M1044" s="38"/>
      <c r="N1044" s="45"/>
      <c r="O1044" s="38"/>
    </row>
    <row r="1045" spans="3:15" ht="17" x14ac:dyDescent="0.4">
      <c r="C1045" s="28"/>
      <c r="D1045" s="22"/>
      <c r="K1045" s="26"/>
      <c r="L1045" s="37"/>
      <c r="M1045" s="38"/>
      <c r="N1045" s="45"/>
      <c r="O1045" s="38"/>
    </row>
    <row r="1046" spans="3:15" ht="17" x14ac:dyDescent="0.4">
      <c r="C1046" s="28"/>
      <c r="D1046" s="22"/>
      <c r="K1046" s="26"/>
      <c r="L1046" s="37"/>
      <c r="M1046" s="38"/>
      <c r="N1046" s="45"/>
      <c r="O1046" s="38"/>
    </row>
    <row r="1047" spans="3:15" ht="17" x14ac:dyDescent="0.4">
      <c r="C1047" s="28"/>
      <c r="D1047" s="22"/>
      <c r="K1047" s="26"/>
      <c r="L1047" s="37"/>
      <c r="M1047" s="38"/>
      <c r="N1047" s="45"/>
      <c r="O1047" s="38"/>
    </row>
    <row r="1048" spans="3:15" ht="17" x14ac:dyDescent="0.4">
      <c r="C1048" s="28"/>
      <c r="D1048" s="22"/>
      <c r="K1048" s="26"/>
      <c r="L1048" s="37"/>
      <c r="M1048" s="38"/>
      <c r="N1048" s="45"/>
      <c r="O1048" s="38"/>
    </row>
    <row r="1049" spans="3:15" ht="17" x14ac:dyDescent="0.4">
      <c r="C1049" s="28"/>
      <c r="D1049" s="22"/>
      <c r="K1049" s="26"/>
      <c r="L1049" s="37"/>
      <c r="M1049" s="38"/>
      <c r="N1049" s="45"/>
      <c r="O1049" s="38"/>
    </row>
    <row r="1050" spans="3:15" ht="17" x14ac:dyDescent="0.4">
      <c r="C1050" s="28"/>
      <c r="D1050" s="22"/>
      <c r="K1050" s="26"/>
      <c r="L1050" s="37"/>
      <c r="M1050" s="38"/>
      <c r="N1050" s="45"/>
      <c r="O1050" s="38"/>
    </row>
    <row r="1051" spans="3:15" ht="17" x14ac:dyDescent="0.4">
      <c r="C1051" s="28"/>
      <c r="D1051" s="22"/>
      <c r="K1051" s="26"/>
      <c r="L1051" s="37"/>
      <c r="M1051" s="38"/>
      <c r="N1051" s="45"/>
      <c r="O1051" s="38"/>
    </row>
    <row r="1052" spans="3:15" ht="17" x14ac:dyDescent="0.4">
      <c r="C1052" s="28"/>
      <c r="D1052" s="22"/>
      <c r="K1052" s="26"/>
      <c r="L1052" s="37"/>
      <c r="M1052" s="38"/>
      <c r="N1052" s="45"/>
      <c r="O1052" s="38"/>
    </row>
    <row r="1053" spans="3:15" ht="17" x14ac:dyDescent="0.4">
      <c r="C1053" s="28"/>
      <c r="D1053" s="22"/>
      <c r="K1053" s="26"/>
      <c r="L1053" s="37"/>
      <c r="M1053" s="38"/>
      <c r="N1053" s="45"/>
      <c r="O1053" s="38"/>
    </row>
    <row r="1054" spans="3:15" ht="17" x14ac:dyDescent="0.4">
      <c r="C1054" s="28"/>
      <c r="D1054" s="22"/>
      <c r="K1054" s="26"/>
      <c r="L1054" s="37"/>
      <c r="M1054" s="38"/>
      <c r="N1054" s="45"/>
      <c r="O1054" s="38"/>
    </row>
    <row r="1055" spans="3:15" ht="17" x14ac:dyDescent="0.4">
      <c r="C1055" s="28"/>
      <c r="D1055" s="22"/>
      <c r="K1055" s="26"/>
      <c r="L1055" s="37"/>
      <c r="M1055" s="38"/>
      <c r="N1055" s="45"/>
      <c r="O1055" s="38"/>
    </row>
    <row r="1056" spans="3:15" ht="17" x14ac:dyDescent="0.4">
      <c r="C1056" s="28"/>
      <c r="D1056" s="22"/>
      <c r="K1056" s="26"/>
      <c r="L1056" s="37"/>
      <c r="M1056" s="38"/>
      <c r="N1056" s="45"/>
      <c r="O1056" s="38"/>
    </row>
    <row r="1057" spans="3:15" ht="17" x14ac:dyDescent="0.4">
      <c r="C1057" s="28"/>
      <c r="D1057" s="22"/>
      <c r="K1057" s="26"/>
      <c r="L1057" s="37"/>
      <c r="M1057" s="38"/>
      <c r="N1057" s="45"/>
      <c r="O1057" s="38"/>
    </row>
    <row r="1058" spans="3:15" ht="17" x14ac:dyDescent="0.4">
      <c r="C1058" s="28"/>
      <c r="D1058" s="22"/>
      <c r="K1058" s="26"/>
      <c r="L1058" s="37"/>
      <c r="M1058" s="38"/>
      <c r="N1058" s="45"/>
      <c r="O1058" s="38"/>
    </row>
    <row r="1059" spans="3:15" ht="17" x14ac:dyDescent="0.4">
      <c r="C1059" s="28"/>
      <c r="D1059" s="22"/>
      <c r="K1059" s="26"/>
      <c r="L1059" s="37"/>
      <c r="M1059" s="38"/>
      <c r="N1059" s="45"/>
      <c r="O1059" s="38"/>
    </row>
    <row r="1060" spans="3:15" ht="17" x14ac:dyDescent="0.4">
      <c r="C1060" s="28"/>
      <c r="D1060" s="22"/>
      <c r="K1060" s="26"/>
      <c r="L1060" s="37"/>
      <c r="M1060" s="38"/>
      <c r="N1060" s="45"/>
      <c r="O1060" s="38"/>
    </row>
    <row r="1061" spans="3:15" ht="17" x14ac:dyDescent="0.4">
      <c r="C1061" s="28"/>
      <c r="D1061" s="22"/>
      <c r="K1061" s="26"/>
      <c r="L1061" s="37"/>
      <c r="M1061" s="38"/>
      <c r="N1061" s="45"/>
      <c r="O1061" s="38"/>
    </row>
    <row r="1062" spans="3:15" ht="17" x14ac:dyDescent="0.4">
      <c r="C1062" s="28"/>
      <c r="D1062" s="22"/>
      <c r="K1062" s="26"/>
      <c r="L1062" s="37"/>
      <c r="M1062" s="38"/>
      <c r="N1062" s="45"/>
      <c r="O1062" s="38"/>
    </row>
    <row r="1063" spans="3:15" ht="17" x14ac:dyDescent="0.4">
      <c r="C1063" s="28"/>
      <c r="D1063" s="22"/>
      <c r="K1063" s="26"/>
      <c r="L1063" s="37"/>
      <c r="M1063" s="38"/>
      <c r="N1063" s="45"/>
      <c r="O1063" s="38"/>
    </row>
    <row r="1064" spans="3:15" ht="17" x14ac:dyDescent="0.4">
      <c r="C1064" s="28"/>
      <c r="D1064" s="22"/>
      <c r="K1064" s="26"/>
      <c r="L1064" s="37"/>
      <c r="M1064" s="38"/>
      <c r="N1064" s="45"/>
      <c r="O1064" s="38"/>
    </row>
    <row r="1065" spans="3:15" ht="17" x14ac:dyDescent="0.4">
      <c r="C1065" s="28"/>
      <c r="D1065" s="22"/>
      <c r="K1065" s="26"/>
      <c r="L1065" s="37"/>
      <c r="M1065" s="38"/>
      <c r="N1065" s="45"/>
      <c r="O1065" s="38"/>
    </row>
    <row r="1066" spans="3:15" ht="17" x14ac:dyDescent="0.4">
      <c r="C1066" s="28"/>
      <c r="D1066" s="22"/>
      <c r="K1066" s="26"/>
      <c r="L1066" s="37"/>
      <c r="M1066" s="38"/>
      <c r="N1066" s="45"/>
      <c r="O1066" s="38"/>
    </row>
    <row r="1067" spans="3:15" ht="17" x14ac:dyDescent="0.4">
      <c r="C1067" s="28"/>
      <c r="D1067" s="22"/>
      <c r="K1067" s="26"/>
      <c r="L1067" s="37"/>
      <c r="M1067" s="38"/>
      <c r="N1067" s="45"/>
      <c r="O1067" s="38"/>
    </row>
    <row r="1068" spans="3:15" ht="17" x14ac:dyDescent="0.4">
      <c r="C1068" s="28"/>
      <c r="D1068" s="22"/>
      <c r="K1068" s="26"/>
      <c r="L1068" s="37"/>
      <c r="M1068" s="38"/>
      <c r="N1068" s="45"/>
      <c r="O1068" s="38"/>
    </row>
    <row r="1069" spans="3:15" ht="17" x14ac:dyDescent="0.4">
      <c r="C1069" s="28"/>
      <c r="D1069" s="22"/>
      <c r="K1069" s="26"/>
      <c r="L1069" s="37"/>
      <c r="M1069" s="38"/>
      <c r="N1069" s="45"/>
      <c r="O1069" s="38"/>
    </row>
    <row r="1070" spans="3:15" ht="17" x14ac:dyDescent="0.4">
      <c r="C1070" s="28"/>
      <c r="D1070" s="22"/>
      <c r="K1070" s="26"/>
      <c r="L1070" s="37"/>
      <c r="M1070" s="38"/>
      <c r="N1070" s="45"/>
      <c r="O1070" s="38"/>
    </row>
    <row r="1071" spans="3:15" ht="17" x14ac:dyDescent="0.4">
      <c r="C1071" s="28"/>
      <c r="D1071" s="22"/>
      <c r="K1071" s="26"/>
      <c r="L1071" s="37"/>
      <c r="M1071" s="38"/>
      <c r="N1071" s="45"/>
      <c r="O1071" s="38"/>
    </row>
    <row r="1072" spans="3:15" ht="17" x14ac:dyDescent="0.4">
      <c r="C1072" s="28"/>
      <c r="D1072" s="22"/>
      <c r="K1072" s="26"/>
      <c r="L1072" s="37"/>
      <c r="M1072" s="38"/>
      <c r="N1072" s="45"/>
      <c r="O1072" s="38"/>
    </row>
    <row r="1073" spans="3:15" ht="17" x14ac:dyDescent="0.4">
      <c r="C1073" s="28"/>
      <c r="D1073" s="22"/>
      <c r="K1073" s="26"/>
      <c r="L1073" s="37"/>
      <c r="M1073" s="38"/>
      <c r="N1073" s="45"/>
      <c r="O1073" s="38"/>
    </row>
    <row r="1074" spans="3:15" ht="17" x14ac:dyDescent="0.4">
      <c r="C1074" s="28"/>
      <c r="D1074" s="22"/>
      <c r="K1074" s="26"/>
      <c r="L1074" s="37"/>
      <c r="M1074" s="38"/>
      <c r="N1074" s="45"/>
      <c r="O1074" s="38"/>
    </row>
    <row r="1075" spans="3:15" ht="17" x14ac:dyDescent="0.4">
      <c r="C1075" s="28"/>
      <c r="D1075" s="22"/>
      <c r="K1075" s="26"/>
      <c r="L1075" s="37"/>
      <c r="M1075" s="38"/>
      <c r="N1075" s="45"/>
      <c r="O1075" s="38"/>
    </row>
    <row r="1076" spans="3:15" ht="17" x14ac:dyDescent="0.4">
      <c r="C1076" s="28"/>
      <c r="D1076" s="22"/>
      <c r="K1076" s="26"/>
      <c r="L1076" s="37"/>
      <c r="M1076" s="38"/>
      <c r="N1076" s="45"/>
      <c r="O1076" s="38"/>
    </row>
    <row r="1077" spans="3:15" ht="17" x14ac:dyDescent="0.4">
      <c r="C1077" s="28"/>
      <c r="D1077" s="22"/>
      <c r="K1077" s="26"/>
      <c r="L1077" s="37"/>
      <c r="M1077" s="38"/>
      <c r="N1077" s="45"/>
      <c r="O1077" s="38"/>
    </row>
    <row r="1078" spans="3:15" ht="17" x14ac:dyDescent="0.4">
      <c r="C1078" s="28"/>
      <c r="D1078" s="22"/>
      <c r="K1078" s="26"/>
      <c r="L1078" s="37"/>
      <c r="M1078" s="38"/>
      <c r="N1078" s="45"/>
      <c r="O1078" s="38"/>
    </row>
    <row r="1079" spans="3:15" ht="17" x14ac:dyDescent="0.4">
      <c r="C1079" s="28"/>
      <c r="D1079" s="22"/>
      <c r="K1079" s="26"/>
      <c r="L1079" s="37"/>
      <c r="M1079" s="38"/>
      <c r="N1079" s="45"/>
      <c r="O1079" s="38"/>
    </row>
    <row r="1080" spans="3:15" ht="17" x14ac:dyDescent="0.4">
      <c r="C1080" s="28"/>
      <c r="D1080" s="22"/>
      <c r="K1080" s="26"/>
      <c r="L1080" s="37"/>
      <c r="M1080" s="38"/>
      <c r="N1080" s="45"/>
      <c r="O1080" s="38"/>
    </row>
    <row r="1081" spans="3:15" ht="17" x14ac:dyDescent="0.4">
      <c r="C1081" s="28"/>
      <c r="D1081" s="22"/>
      <c r="K1081" s="26"/>
      <c r="L1081" s="37"/>
      <c r="M1081" s="38"/>
      <c r="N1081" s="45"/>
      <c r="O1081" s="38"/>
    </row>
    <row r="1082" spans="3:15" ht="17" x14ac:dyDescent="0.4">
      <c r="C1082" s="28"/>
      <c r="D1082" s="22"/>
      <c r="K1082" s="26"/>
      <c r="L1082" s="37"/>
      <c r="M1082" s="38"/>
      <c r="N1082" s="45"/>
      <c r="O1082" s="38"/>
    </row>
    <row r="1083" spans="3:15" ht="17" x14ac:dyDescent="0.4">
      <c r="C1083" s="28"/>
      <c r="D1083" s="22"/>
      <c r="K1083" s="26"/>
      <c r="L1083" s="37"/>
      <c r="M1083" s="38"/>
      <c r="N1083" s="45"/>
      <c r="O1083" s="38"/>
    </row>
    <row r="1084" spans="3:15" ht="17" x14ac:dyDescent="0.4">
      <c r="C1084" s="28"/>
      <c r="D1084" s="22"/>
      <c r="K1084" s="26"/>
      <c r="L1084" s="37"/>
      <c r="M1084" s="38"/>
      <c r="N1084" s="45"/>
      <c r="O1084" s="38"/>
    </row>
    <row r="1085" spans="3:15" ht="17" x14ac:dyDescent="0.4">
      <c r="C1085" s="28"/>
      <c r="D1085" s="22"/>
      <c r="K1085" s="26"/>
      <c r="L1085" s="37"/>
      <c r="M1085" s="38"/>
      <c r="N1085" s="45"/>
      <c r="O1085" s="38"/>
    </row>
    <row r="1086" spans="3:15" ht="17" x14ac:dyDescent="0.4">
      <c r="C1086" s="28"/>
      <c r="D1086" s="22"/>
      <c r="K1086" s="26"/>
      <c r="L1086" s="37"/>
      <c r="M1086" s="38"/>
      <c r="N1086" s="45"/>
      <c r="O1086" s="38"/>
    </row>
    <row r="1087" spans="3:15" ht="17" x14ac:dyDescent="0.4">
      <c r="C1087" s="28"/>
      <c r="D1087" s="22"/>
      <c r="K1087" s="26"/>
      <c r="L1087" s="37"/>
      <c r="M1087" s="38"/>
      <c r="N1087" s="45"/>
      <c r="O1087" s="38"/>
    </row>
    <row r="1088" spans="3:15" ht="17" x14ac:dyDescent="0.4">
      <c r="C1088" s="28"/>
      <c r="D1088" s="22"/>
      <c r="K1088" s="26"/>
      <c r="L1088" s="37"/>
      <c r="M1088" s="38"/>
      <c r="N1088" s="45"/>
      <c r="O1088" s="38"/>
    </row>
    <row r="1089" spans="3:15" ht="17" x14ac:dyDescent="0.4">
      <c r="C1089" s="28"/>
      <c r="D1089" s="22"/>
      <c r="K1089" s="26"/>
      <c r="L1089" s="37"/>
      <c r="M1089" s="38"/>
      <c r="N1089" s="45"/>
      <c r="O1089" s="38"/>
    </row>
    <row r="1090" spans="3:15" ht="17" x14ac:dyDescent="0.4">
      <c r="C1090" s="28"/>
      <c r="D1090" s="22"/>
      <c r="K1090" s="26"/>
      <c r="L1090" s="37"/>
      <c r="M1090" s="38"/>
      <c r="N1090" s="45"/>
      <c r="O1090" s="38"/>
    </row>
    <row r="1091" spans="3:15" ht="17" x14ac:dyDescent="0.4">
      <c r="C1091" s="28"/>
      <c r="D1091" s="22"/>
      <c r="K1091" s="26"/>
      <c r="L1091" s="37"/>
      <c r="M1091" s="38"/>
      <c r="N1091" s="45"/>
      <c r="O1091" s="38"/>
    </row>
    <row r="1092" spans="3:15" ht="17" x14ac:dyDescent="0.4">
      <c r="C1092" s="28"/>
      <c r="D1092" s="22"/>
      <c r="K1092" s="26"/>
      <c r="L1092" s="37"/>
      <c r="M1092" s="38"/>
      <c r="N1092" s="45"/>
      <c r="O1092" s="38"/>
    </row>
    <row r="1093" spans="3:15" ht="17" x14ac:dyDescent="0.4">
      <c r="C1093" s="28"/>
      <c r="D1093" s="22"/>
      <c r="K1093" s="26"/>
      <c r="L1093" s="37"/>
      <c r="M1093" s="38"/>
      <c r="N1093" s="45"/>
      <c r="O1093" s="38"/>
    </row>
    <row r="1094" spans="3:15" ht="17" x14ac:dyDescent="0.4">
      <c r="C1094" s="28"/>
      <c r="D1094" s="22"/>
      <c r="K1094" s="26"/>
      <c r="L1094" s="37"/>
      <c r="M1094" s="38"/>
      <c r="N1094" s="45"/>
      <c r="O1094" s="38"/>
    </row>
    <row r="1095" spans="3:15" ht="17" x14ac:dyDescent="0.4">
      <c r="C1095" s="28"/>
      <c r="D1095" s="22"/>
      <c r="K1095" s="26"/>
      <c r="L1095" s="37"/>
      <c r="M1095" s="38"/>
      <c r="N1095" s="45"/>
      <c r="O1095" s="38"/>
    </row>
    <row r="1096" spans="3:15" ht="17" x14ac:dyDescent="0.4">
      <c r="C1096" s="28"/>
      <c r="D1096" s="22"/>
      <c r="K1096" s="26"/>
      <c r="L1096" s="37"/>
      <c r="M1096" s="38"/>
      <c r="N1096" s="45"/>
      <c r="O1096" s="38"/>
    </row>
    <row r="1097" spans="3:15" ht="17" x14ac:dyDescent="0.4">
      <c r="C1097" s="28"/>
      <c r="D1097" s="24"/>
      <c r="K1097" s="26"/>
      <c r="L1097" s="37"/>
      <c r="M1097" s="38"/>
      <c r="N1097" s="45"/>
      <c r="O1097" s="38"/>
    </row>
    <row r="1098" spans="3:15" ht="17" x14ac:dyDescent="0.4">
      <c r="C1098" s="28"/>
      <c r="D1098" s="24"/>
      <c r="K1098" s="26"/>
      <c r="L1098" s="37"/>
      <c r="M1098" s="38"/>
      <c r="N1098" s="45"/>
      <c r="O1098" s="38"/>
    </row>
    <row r="1099" spans="3:15" ht="17" x14ac:dyDescent="0.4">
      <c r="C1099" s="28"/>
      <c r="D1099" s="24"/>
      <c r="K1099" s="26"/>
      <c r="L1099" s="37"/>
      <c r="M1099" s="38"/>
      <c r="N1099" s="45"/>
      <c r="O1099" s="38"/>
    </row>
    <row r="1100" spans="3:15" ht="17" x14ac:dyDescent="0.4">
      <c r="C1100" s="28"/>
      <c r="D1100" s="24"/>
      <c r="K1100" s="26"/>
      <c r="L1100" s="37"/>
      <c r="M1100" s="38"/>
      <c r="N1100" s="45"/>
      <c r="O1100" s="38"/>
    </row>
    <row r="1101" spans="3:15" ht="17" x14ac:dyDescent="0.4">
      <c r="C1101" s="28"/>
      <c r="D1101" s="24"/>
      <c r="K1101" s="26"/>
      <c r="L1101" s="37"/>
      <c r="M1101" s="38"/>
      <c r="N1101" s="45"/>
      <c r="O1101" s="38"/>
    </row>
    <row r="1102" spans="3:15" ht="17" x14ac:dyDescent="0.4">
      <c r="C1102" s="28"/>
      <c r="D1102" s="24"/>
      <c r="K1102" s="26"/>
      <c r="L1102" s="37"/>
      <c r="M1102" s="38"/>
      <c r="N1102" s="45"/>
      <c r="O1102" s="38"/>
    </row>
    <row r="1103" spans="3:15" ht="17" x14ac:dyDescent="0.4">
      <c r="C1103" s="28"/>
      <c r="D1103" s="24"/>
      <c r="K1103" s="26"/>
      <c r="L1103" s="37"/>
      <c r="M1103" s="38"/>
      <c r="N1103" s="45"/>
      <c r="O1103" s="38"/>
    </row>
    <row r="1104" spans="3:15" ht="17" x14ac:dyDescent="0.4">
      <c r="C1104" s="28"/>
      <c r="D1104" s="24"/>
      <c r="K1104" s="26"/>
      <c r="L1104" s="37"/>
      <c r="M1104" s="38"/>
      <c r="N1104" s="45"/>
      <c r="O1104" s="38"/>
    </row>
    <row r="1105" spans="3:15" ht="17" x14ac:dyDescent="0.4">
      <c r="C1105" s="28"/>
      <c r="D1105" s="24"/>
      <c r="K1105" s="26"/>
      <c r="L1105" s="37"/>
      <c r="M1105" s="38"/>
      <c r="N1105" s="45"/>
      <c r="O1105" s="38"/>
    </row>
    <row r="1106" spans="3:15" ht="17" x14ac:dyDescent="0.4">
      <c r="C1106" s="28"/>
      <c r="D1106" s="24"/>
      <c r="K1106" s="26"/>
      <c r="L1106" s="37"/>
      <c r="M1106" s="38"/>
      <c r="N1106" s="45"/>
      <c r="O1106" s="38"/>
    </row>
    <row r="1107" spans="3:15" ht="17" x14ac:dyDescent="0.4">
      <c r="C1107" s="28"/>
      <c r="D1107" s="24"/>
      <c r="K1107" s="26"/>
      <c r="L1107" s="37"/>
      <c r="M1107" s="38"/>
      <c r="N1107" s="45"/>
      <c r="O1107" s="38"/>
    </row>
    <row r="1108" spans="3:15" ht="17" x14ac:dyDescent="0.4">
      <c r="C1108" s="28"/>
      <c r="D1108" s="24"/>
      <c r="K1108" s="26"/>
      <c r="L1108" s="37"/>
      <c r="M1108" s="38"/>
      <c r="N1108" s="45"/>
      <c r="O1108" s="38"/>
    </row>
    <row r="1109" spans="3:15" ht="17" x14ac:dyDescent="0.4">
      <c r="C1109" s="28"/>
      <c r="D1109" s="24"/>
      <c r="K1109" s="26"/>
      <c r="L1109" s="37"/>
      <c r="M1109" s="38"/>
      <c r="N1109" s="45"/>
      <c r="O1109" s="38"/>
    </row>
    <row r="1110" spans="3:15" ht="17" x14ac:dyDescent="0.4">
      <c r="C1110" s="28"/>
      <c r="D1110" s="24"/>
      <c r="K1110" s="26"/>
      <c r="L1110" s="37"/>
      <c r="M1110" s="38"/>
      <c r="N1110" s="45"/>
      <c r="O1110" s="38"/>
    </row>
    <row r="1111" spans="3:15" ht="17" x14ac:dyDescent="0.4">
      <c r="C1111" s="28"/>
      <c r="D1111" s="24"/>
      <c r="K1111" s="26"/>
      <c r="L1111" s="37"/>
      <c r="M1111" s="38"/>
      <c r="N1111" s="45"/>
      <c r="O1111" s="38"/>
    </row>
    <row r="1112" spans="3:15" ht="17" x14ac:dyDescent="0.4">
      <c r="C1112" s="28"/>
      <c r="D1112" s="24"/>
      <c r="K1112" s="26"/>
      <c r="L1112" s="37"/>
      <c r="M1112" s="38"/>
      <c r="N1112" s="45"/>
      <c r="O1112" s="38"/>
    </row>
    <row r="1113" spans="3:15" ht="17" x14ac:dyDescent="0.4">
      <c r="C1113" s="28"/>
      <c r="D1113" s="24"/>
      <c r="K1113" s="26"/>
      <c r="L1113" s="37"/>
      <c r="M1113" s="38"/>
      <c r="N1113" s="45"/>
      <c r="O1113" s="38"/>
    </row>
    <row r="1114" spans="3:15" ht="17" x14ac:dyDescent="0.4">
      <c r="C1114" s="28"/>
      <c r="D1114" s="24"/>
      <c r="K1114" s="26"/>
      <c r="L1114" s="37"/>
      <c r="M1114" s="38"/>
      <c r="N1114" s="45"/>
      <c r="O1114" s="38"/>
    </row>
    <row r="1115" spans="3:15" ht="17" x14ac:dyDescent="0.4">
      <c r="C1115" s="28"/>
      <c r="D1115" s="24"/>
      <c r="K1115" s="26"/>
      <c r="L1115" s="37"/>
      <c r="M1115" s="38"/>
      <c r="N1115" s="45"/>
      <c r="O1115" s="38"/>
    </row>
    <row r="1116" spans="3:15" ht="17" x14ac:dyDescent="0.4">
      <c r="C1116" s="28"/>
      <c r="D1116" s="24"/>
      <c r="K1116" s="26"/>
      <c r="L1116" s="37"/>
      <c r="M1116" s="38"/>
      <c r="N1116" s="45"/>
      <c r="O1116" s="38"/>
    </row>
    <row r="1117" spans="3:15" ht="17" x14ac:dyDescent="0.4">
      <c r="C1117" s="28"/>
      <c r="D1117" s="24"/>
      <c r="K1117" s="26"/>
      <c r="L1117" s="37"/>
      <c r="M1117" s="38"/>
      <c r="N1117" s="45"/>
      <c r="O1117" s="38"/>
    </row>
    <row r="1118" spans="3:15" ht="17" x14ac:dyDescent="0.4">
      <c r="C1118" s="28"/>
      <c r="D1118" s="24"/>
      <c r="K1118" s="26"/>
      <c r="L1118" s="37"/>
      <c r="M1118" s="38"/>
      <c r="N1118" s="45"/>
      <c r="O1118" s="38"/>
    </row>
    <row r="1119" spans="3:15" ht="17" x14ac:dyDescent="0.4">
      <c r="C1119" s="28"/>
      <c r="D1119" s="24"/>
      <c r="K1119" s="26"/>
      <c r="L1119" s="37"/>
      <c r="M1119" s="38"/>
      <c r="N1119" s="45"/>
      <c r="O1119" s="38"/>
    </row>
    <row r="1120" spans="3:15" ht="17" x14ac:dyDescent="0.4">
      <c r="C1120" s="28"/>
      <c r="D1120" s="24"/>
      <c r="K1120" s="26"/>
      <c r="L1120" s="37"/>
      <c r="M1120" s="38"/>
      <c r="N1120" s="45"/>
      <c r="O1120" s="38"/>
    </row>
    <row r="1121" spans="3:15" ht="17" x14ac:dyDescent="0.4">
      <c r="C1121" s="28"/>
      <c r="D1121" s="24"/>
      <c r="K1121" s="26"/>
      <c r="L1121" s="37"/>
      <c r="M1121" s="38"/>
      <c r="N1121" s="45"/>
      <c r="O1121" s="38"/>
    </row>
    <row r="1122" spans="3:15" ht="17" x14ac:dyDescent="0.4">
      <c r="C1122" s="28"/>
      <c r="D1122" s="24"/>
      <c r="K1122" s="26"/>
      <c r="L1122" s="37"/>
      <c r="M1122" s="38"/>
      <c r="N1122" s="45"/>
      <c r="O1122" s="38"/>
    </row>
    <row r="1123" spans="3:15" ht="17" x14ac:dyDescent="0.4">
      <c r="C1123" s="28"/>
      <c r="D1123" s="24"/>
      <c r="K1123" s="26"/>
      <c r="L1123" s="37"/>
      <c r="M1123" s="38"/>
      <c r="N1123" s="45"/>
      <c r="O1123" s="38"/>
    </row>
    <row r="1124" spans="3:15" ht="17" x14ac:dyDescent="0.4">
      <c r="C1124" s="28"/>
      <c r="D1124" s="24"/>
      <c r="K1124" s="26"/>
      <c r="L1124" s="37"/>
      <c r="M1124" s="38"/>
      <c r="N1124" s="45"/>
      <c r="O1124" s="38"/>
    </row>
    <row r="1125" spans="3:15" ht="17" x14ac:dyDescent="0.4">
      <c r="C1125" s="28"/>
      <c r="D1125" s="24"/>
      <c r="K1125" s="26"/>
      <c r="L1125" s="37"/>
      <c r="M1125" s="38"/>
      <c r="N1125" s="45"/>
      <c r="O1125" s="38"/>
    </row>
    <row r="1126" spans="3:15" ht="17" x14ac:dyDescent="0.4">
      <c r="C1126" s="28"/>
      <c r="D1126" s="24"/>
      <c r="K1126" s="26"/>
      <c r="L1126" s="37"/>
      <c r="M1126" s="38"/>
      <c r="N1126" s="45"/>
      <c r="O1126" s="38"/>
    </row>
    <row r="1127" spans="3:15" ht="17" x14ac:dyDescent="0.4">
      <c r="C1127" s="28"/>
      <c r="D1127" s="24"/>
      <c r="K1127" s="26"/>
      <c r="L1127" s="37"/>
      <c r="M1127" s="38"/>
      <c r="N1127" s="45"/>
      <c r="O1127" s="38"/>
    </row>
    <row r="1128" spans="3:15" ht="17" x14ac:dyDescent="0.4">
      <c r="C1128" s="28"/>
      <c r="D1128" s="23"/>
      <c r="K1128" s="26"/>
      <c r="L1128" s="37"/>
      <c r="M1128" s="38"/>
      <c r="N1128" s="45"/>
      <c r="O1128" s="38"/>
    </row>
    <row r="1129" spans="3:15" ht="17" x14ac:dyDescent="0.4">
      <c r="C1129" s="28"/>
      <c r="D1129" s="23"/>
      <c r="K1129" s="26"/>
      <c r="L1129" s="37"/>
      <c r="M1129" s="38"/>
      <c r="N1129" s="45"/>
      <c r="O1129" s="38"/>
    </row>
    <row r="1130" spans="3:15" ht="17" x14ac:dyDescent="0.4">
      <c r="C1130" s="28"/>
      <c r="D1130" s="23"/>
      <c r="K1130" s="26"/>
      <c r="L1130" s="37"/>
      <c r="M1130" s="38"/>
      <c r="N1130" s="45"/>
      <c r="O1130" s="38"/>
    </row>
    <row r="1131" spans="3:15" ht="17" x14ac:dyDescent="0.4">
      <c r="C1131" s="28"/>
      <c r="D1131" s="23"/>
      <c r="K1131" s="26"/>
      <c r="L1131" s="37"/>
      <c r="M1131" s="38"/>
      <c r="N1131" s="45"/>
      <c r="O1131" s="38"/>
    </row>
    <row r="1132" spans="3:15" ht="17" x14ac:dyDescent="0.4">
      <c r="C1132" s="28"/>
      <c r="D1132" s="23"/>
      <c r="K1132" s="26"/>
      <c r="L1132" s="37"/>
      <c r="M1132" s="38"/>
      <c r="N1132" s="45"/>
      <c r="O1132" s="38"/>
    </row>
    <row r="1133" spans="3:15" ht="17" x14ac:dyDescent="0.4">
      <c r="C1133" s="28"/>
      <c r="D1133" s="23"/>
      <c r="K1133" s="26"/>
      <c r="L1133" s="37"/>
      <c r="M1133" s="38"/>
      <c r="N1133" s="45"/>
      <c r="O1133" s="38"/>
    </row>
    <row r="1134" spans="3:15" ht="17" x14ac:dyDescent="0.4">
      <c r="C1134" s="28"/>
      <c r="D1134" s="23"/>
      <c r="K1134" s="26"/>
      <c r="L1134" s="37"/>
      <c r="M1134" s="38"/>
      <c r="N1134" s="45"/>
      <c r="O1134" s="38"/>
    </row>
    <row r="1135" spans="3:15" ht="17" x14ac:dyDescent="0.4">
      <c r="C1135" s="28"/>
      <c r="D1135" s="23"/>
      <c r="K1135" s="26"/>
      <c r="L1135" s="37"/>
      <c r="M1135" s="38"/>
      <c r="N1135" s="45"/>
      <c r="O1135" s="38"/>
    </row>
    <row r="1136" spans="3:15" ht="17" x14ac:dyDescent="0.4">
      <c r="C1136" s="28"/>
      <c r="D1136" s="23"/>
      <c r="K1136" s="26"/>
      <c r="L1136" s="37"/>
      <c r="M1136" s="38"/>
      <c r="N1136" s="45"/>
      <c r="O1136" s="38"/>
    </row>
    <row r="1137" spans="3:15" ht="17" x14ac:dyDescent="0.4">
      <c r="C1137" s="28"/>
      <c r="D1137" s="23"/>
      <c r="K1137" s="26"/>
      <c r="L1137" s="37"/>
      <c r="M1137" s="38"/>
      <c r="N1137" s="45"/>
      <c r="O1137" s="38"/>
    </row>
    <row r="1138" spans="3:15" ht="17" x14ac:dyDescent="0.4">
      <c r="C1138" s="28"/>
      <c r="D1138" s="23"/>
      <c r="K1138" s="26"/>
      <c r="L1138" s="37"/>
      <c r="M1138" s="38"/>
      <c r="N1138" s="45"/>
      <c r="O1138" s="38"/>
    </row>
    <row r="1139" spans="3:15" ht="17" x14ac:dyDescent="0.4">
      <c r="C1139" s="28"/>
      <c r="D1139" s="23"/>
      <c r="K1139" s="26"/>
      <c r="L1139" s="37"/>
      <c r="M1139" s="38"/>
      <c r="N1139" s="45"/>
      <c r="O1139" s="38"/>
    </row>
    <row r="1140" spans="3:15" ht="17" x14ac:dyDescent="0.4">
      <c r="C1140" s="28"/>
      <c r="D1140" s="23"/>
      <c r="K1140" s="26"/>
      <c r="L1140" s="37"/>
      <c r="M1140" s="38"/>
      <c r="N1140" s="45"/>
      <c r="O1140" s="38"/>
    </row>
    <row r="1141" spans="3:15" ht="17" x14ac:dyDescent="0.4">
      <c r="C1141" s="28"/>
      <c r="D1141" s="23"/>
      <c r="K1141" s="26"/>
      <c r="L1141" s="37"/>
      <c r="M1141" s="38"/>
      <c r="N1141" s="45"/>
      <c r="O1141" s="38"/>
    </row>
    <row r="1142" spans="3:15" ht="17" x14ac:dyDescent="0.4">
      <c r="C1142" s="28"/>
      <c r="D1142" s="23"/>
      <c r="K1142" s="26"/>
      <c r="L1142" s="37"/>
      <c r="M1142" s="38"/>
      <c r="N1142" s="45"/>
      <c r="O1142" s="38"/>
    </row>
    <row r="1143" spans="3:15" ht="17" x14ac:dyDescent="0.4">
      <c r="C1143" s="28"/>
      <c r="D1143" s="23"/>
      <c r="K1143" s="26"/>
      <c r="L1143" s="37"/>
      <c r="M1143" s="38"/>
      <c r="N1143" s="45"/>
      <c r="O1143" s="38"/>
    </row>
    <row r="1144" spans="3:15" ht="17" x14ac:dyDescent="0.4">
      <c r="C1144" s="28"/>
      <c r="D1144" s="23"/>
      <c r="K1144" s="26"/>
      <c r="L1144" s="37"/>
      <c r="M1144" s="38"/>
      <c r="N1144" s="45"/>
      <c r="O1144" s="38"/>
    </row>
    <row r="1145" spans="3:15" ht="17" x14ac:dyDescent="0.4">
      <c r="C1145" s="28"/>
      <c r="D1145" s="23"/>
      <c r="K1145" s="26"/>
      <c r="L1145" s="37"/>
      <c r="M1145" s="38"/>
      <c r="N1145" s="45"/>
      <c r="O1145" s="38"/>
    </row>
    <row r="1146" spans="3:15" ht="17" x14ac:dyDescent="0.4">
      <c r="C1146" s="28"/>
      <c r="D1146" s="23"/>
      <c r="K1146" s="26"/>
      <c r="L1146" s="37"/>
      <c r="M1146" s="38"/>
      <c r="N1146" s="45"/>
      <c r="O1146" s="38"/>
    </row>
    <row r="1147" spans="3:15" ht="17" x14ac:dyDescent="0.4">
      <c r="C1147" s="28"/>
      <c r="D1147" s="23"/>
      <c r="K1147" s="26"/>
      <c r="L1147" s="37"/>
      <c r="M1147" s="38"/>
      <c r="N1147" s="45"/>
      <c r="O1147" s="38"/>
    </row>
    <row r="1148" spans="3:15" ht="17" x14ac:dyDescent="0.4">
      <c r="C1148" s="28"/>
      <c r="D1148" s="23"/>
      <c r="K1148" s="26"/>
      <c r="L1148" s="37"/>
      <c r="M1148" s="38"/>
      <c r="N1148" s="45"/>
      <c r="O1148" s="38"/>
    </row>
    <row r="1149" spans="3:15" ht="17" x14ac:dyDescent="0.4">
      <c r="C1149" s="28"/>
      <c r="D1149" s="23"/>
      <c r="K1149" s="26"/>
      <c r="L1149" s="37"/>
      <c r="M1149" s="38"/>
      <c r="N1149" s="45"/>
      <c r="O1149" s="38"/>
    </row>
    <row r="1150" spans="3:15" ht="17" x14ac:dyDescent="0.4">
      <c r="C1150" s="28"/>
      <c r="D1150" s="23"/>
      <c r="K1150" s="26"/>
      <c r="L1150" s="37"/>
      <c r="M1150" s="38"/>
      <c r="N1150" s="45"/>
      <c r="O1150" s="38"/>
    </row>
    <row r="1151" spans="3:15" ht="17" x14ac:dyDescent="0.4">
      <c r="C1151" s="28"/>
      <c r="D1151" s="23"/>
      <c r="K1151" s="26"/>
      <c r="L1151" s="37"/>
      <c r="M1151" s="38"/>
      <c r="N1151" s="45"/>
      <c r="O1151" s="38"/>
    </row>
    <row r="1152" spans="3:15" ht="17" x14ac:dyDescent="0.4">
      <c r="C1152" s="28"/>
      <c r="D1152" s="23"/>
      <c r="K1152" s="26"/>
      <c r="L1152" s="37"/>
      <c r="M1152" s="38"/>
      <c r="N1152" s="45"/>
      <c r="O1152" s="38"/>
    </row>
    <row r="1153" spans="3:15" ht="17" x14ac:dyDescent="0.4">
      <c r="C1153" s="28"/>
      <c r="D1153" s="23"/>
      <c r="K1153" s="26"/>
      <c r="L1153" s="37"/>
      <c r="M1153" s="38"/>
      <c r="N1153" s="45"/>
      <c r="O1153" s="38"/>
    </row>
    <row r="1154" spans="3:15" ht="17" x14ac:dyDescent="0.4">
      <c r="C1154" s="28"/>
      <c r="D1154" s="23"/>
      <c r="K1154" s="26"/>
      <c r="L1154" s="37"/>
      <c r="M1154" s="38"/>
      <c r="N1154" s="45"/>
      <c r="O1154" s="38"/>
    </row>
    <row r="1155" spans="3:15" ht="17" x14ac:dyDescent="0.4">
      <c r="C1155" s="28"/>
      <c r="D1155" s="23"/>
      <c r="K1155" s="26"/>
      <c r="L1155" s="37"/>
      <c r="M1155" s="38"/>
      <c r="N1155" s="45"/>
      <c r="O1155" s="38"/>
    </row>
    <row r="1156" spans="3:15" ht="17" x14ac:dyDescent="0.4">
      <c r="C1156" s="28"/>
      <c r="D1156" s="23"/>
      <c r="K1156" s="26"/>
      <c r="L1156" s="37"/>
      <c r="M1156" s="38"/>
      <c r="N1156" s="45"/>
      <c r="O1156" s="38"/>
    </row>
    <row r="1157" spans="3:15" ht="17" x14ac:dyDescent="0.4">
      <c r="C1157" s="28"/>
      <c r="D1157" s="23"/>
      <c r="K1157" s="26"/>
      <c r="L1157" s="37"/>
      <c r="M1157" s="38"/>
      <c r="N1157" s="45"/>
      <c r="O1157" s="38"/>
    </row>
    <row r="1158" spans="3:15" ht="17" x14ac:dyDescent="0.4">
      <c r="C1158" s="28"/>
      <c r="D1158" s="23"/>
      <c r="K1158" s="26"/>
      <c r="L1158" s="37"/>
      <c r="M1158" s="38"/>
      <c r="N1158" s="45"/>
      <c r="O1158" s="38"/>
    </row>
    <row r="1159" spans="3:15" ht="17" x14ac:dyDescent="0.4">
      <c r="C1159" s="28"/>
      <c r="D1159" s="23"/>
      <c r="K1159" s="26"/>
      <c r="L1159" s="37"/>
      <c r="M1159" s="38"/>
      <c r="N1159" s="45"/>
      <c r="O1159" s="38"/>
    </row>
    <row r="1160" spans="3:15" ht="17" x14ac:dyDescent="0.4">
      <c r="C1160" s="28"/>
      <c r="D1160" s="23"/>
      <c r="K1160" s="26"/>
      <c r="L1160" s="37"/>
      <c r="M1160" s="38"/>
      <c r="N1160" s="45"/>
      <c r="O1160" s="38"/>
    </row>
    <row r="1161" spans="3:15" ht="17" x14ac:dyDescent="0.4">
      <c r="C1161" s="28"/>
      <c r="D1161" s="23"/>
      <c r="K1161" s="26"/>
      <c r="L1161" s="37"/>
      <c r="M1161" s="38"/>
      <c r="N1161" s="45"/>
      <c r="O1161" s="38"/>
    </row>
    <row r="1162" spans="3:15" ht="17" x14ac:dyDescent="0.4">
      <c r="C1162" s="28"/>
      <c r="D1162" s="23"/>
      <c r="K1162" s="26"/>
      <c r="L1162" s="37"/>
      <c r="M1162" s="38"/>
      <c r="N1162" s="45"/>
      <c r="O1162" s="38"/>
    </row>
    <row r="1163" spans="3:15" ht="17" x14ac:dyDescent="0.4">
      <c r="C1163" s="28"/>
      <c r="D1163" s="23"/>
      <c r="K1163" s="26"/>
      <c r="L1163" s="37"/>
      <c r="M1163" s="38"/>
      <c r="N1163" s="45"/>
      <c r="O1163" s="38"/>
    </row>
    <row r="1164" spans="3:15" ht="17" x14ac:dyDescent="0.4">
      <c r="C1164" s="28"/>
      <c r="D1164" s="23"/>
      <c r="K1164" s="26"/>
      <c r="L1164" s="37"/>
      <c r="M1164" s="38"/>
      <c r="N1164" s="45"/>
      <c r="O1164" s="38"/>
    </row>
    <row r="1165" spans="3:15" ht="17" x14ac:dyDescent="0.4">
      <c r="C1165" s="28"/>
      <c r="D1165" s="23"/>
      <c r="K1165" s="26"/>
      <c r="L1165" s="37"/>
      <c r="M1165" s="38"/>
      <c r="N1165" s="45"/>
      <c r="O1165" s="38"/>
    </row>
    <row r="1166" spans="3:15" ht="17" x14ac:dyDescent="0.4">
      <c r="C1166" s="28"/>
      <c r="D1166" s="23"/>
      <c r="K1166" s="26"/>
      <c r="L1166" s="37"/>
      <c r="M1166" s="38"/>
      <c r="N1166" s="45"/>
      <c r="O1166" s="38"/>
    </row>
    <row r="1167" spans="3:15" ht="17" x14ac:dyDescent="0.4">
      <c r="C1167" s="28"/>
      <c r="D1167" s="23"/>
      <c r="K1167" s="26"/>
      <c r="L1167" s="37"/>
      <c r="M1167" s="38"/>
      <c r="N1167" s="45"/>
      <c r="O1167" s="38"/>
    </row>
    <row r="1168" spans="3:15" ht="17" x14ac:dyDescent="0.4">
      <c r="C1168" s="28"/>
      <c r="D1168" s="23"/>
      <c r="K1168" s="26"/>
      <c r="L1168" s="37"/>
      <c r="M1168" s="38"/>
      <c r="N1168" s="45"/>
      <c r="O1168" s="38"/>
    </row>
    <row r="1169" spans="3:15" ht="17" x14ac:dyDescent="0.4">
      <c r="C1169" s="28"/>
      <c r="D1169" s="23"/>
      <c r="K1169" s="26"/>
      <c r="L1169" s="37"/>
      <c r="M1169" s="38"/>
      <c r="N1169" s="45"/>
      <c r="O1169" s="38"/>
    </row>
    <row r="1170" spans="3:15" ht="17" x14ac:dyDescent="0.4">
      <c r="C1170" s="28"/>
      <c r="D1170" s="23"/>
      <c r="K1170" s="26"/>
      <c r="L1170" s="37"/>
      <c r="M1170" s="38"/>
      <c r="N1170" s="45"/>
      <c r="O1170" s="38"/>
    </row>
    <row r="1171" spans="3:15" ht="17" x14ac:dyDescent="0.4">
      <c r="C1171" s="28"/>
      <c r="D1171" s="23"/>
      <c r="K1171" s="26"/>
      <c r="L1171" s="37"/>
      <c r="M1171" s="38"/>
      <c r="N1171" s="45"/>
      <c r="O1171" s="38"/>
    </row>
    <row r="1172" spans="3:15" ht="17" x14ac:dyDescent="0.4">
      <c r="C1172" s="28"/>
      <c r="D1172" s="23"/>
      <c r="K1172" s="26"/>
      <c r="L1172" s="37"/>
      <c r="M1172" s="38"/>
      <c r="N1172" s="45"/>
      <c r="O1172" s="38"/>
    </row>
    <row r="1173" spans="3:15" ht="17" x14ac:dyDescent="0.4">
      <c r="C1173" s="28"/>
      <c r="D1173" s="23"/>
      <c r="K1173" s="26"/>
      <c r="L1173" s="37"/>
      <c r="M1173" s="38"/>
      <c r="N1173" s="45"/>
      <c r="O1173" s="38"/>
    </row>
    <row r="1174" spans="3:15" ht="17" x14ac:dyDescent="0.4">
      <c r="C1174" s="28"/>
      <c r="D1174" s="23"/>
      <c r="K1174" s="26"/>
      <c r="L1174" s="37"/>
      <c r="M1174" s="38"/>
      <c r="N1174" s="45"/>
      <c r="O1174" s="38"/>
    </row>
    <row r="1175" spans="3:15" ht="17" x14ac:dyDescent="0.4">
      <c r="C1175" s="28"/>
      <c r="D1175" s="23"/>
      <c r="K1175" s="26"/>
      <c r="L1175" s="37"/>
      <c r="M1175" s="38"/>
      <c r="N1175" s="45"/>
      <c r="O1175" s="38"/>
    </row>
    <row r="1176" spans="3:15" ht="17" x14ac:dyDescent="0.4">
      <c r="C1176" s="28"/>
      <c r="D1176" s="23"/>
      <c r="K1176" s="26"/>
      <c r="L1176" s="37"/>
      <c r="M1176" s="38"/>
      <c r="N1176" s="45"/>
      <c r="O1176" s="38"/>
    </row>
    <row r="1177" spans="3:15" ht="17" x14ac:dyDescent="0.4">
      <c r="C1177" s="28"/>
      <c r="D1177" s="23"/>
      <c r="K1177" s="26"/>
      <c r="L1177" s="37"/>
      <c r="M1177" s="38"/>
      <c r="N1177" s="45"/>
      <c r="O1177" s="38"/>
    </row>
    <row r="1178" spans="3:15" ht="17" x14ac:dyDescent="0.4">
      <c r="C1178" s="28"/>
      <c r="D1178" s="23"/>
      <c r="K1178" s="26"/>
      <c r="L1178" s="37"/>
      <c r="M1178" s="38"/>
      <c r="N1178" s="45"/>
      <c r="O1178" s="38"/>
    </row>
    <row r="1179" spans="3:15" ht="17" x14ac:dyDescent="0.4">
      <c r="C1179" s="28"/>
      <c r="D1179" s="23"/>
      <c r="K1179" s="26"/>
      <c r="L1179" s="37"/>
      <c r="M1179" s="38"/>
      <c r="N1179" s="45"/>
      <c r="O1179" s="38"/>
    </row>
    <row r="1180" spans="3:15" ht="17" x14ac:dyDescent="0.4">
      <c r="C1180" s="28"/>
      <c r="D1180" s="23"/>
      <c r="K1180" s="26"/>
      <c r="L1180" s="37"/>
      <c r="M1180" s="38"/>
      <c r="N1180" s="45"/>
      <c r="O1180" s="38"/>
    </row>
    <row r="1181" spans="3:15" ht="17" x14ac:dyDescent="0.4">
      <c r="C1181" s="28"/>
      <c r="D1181" s="23"/>
      <c r="K1181" s="26"/>
      <c r="L1181" s="37"/>
      <c r="M1181" s="38"/>
      <c r="N1181" s="45"/>
      <c r="O1181" s="38"/>
    </row>
    <row r="1182" spans="3:15" ht="17" x14ac:dyDescent="0.4">
      <c r="C1182" s="28"/>
      <c r="D1182" s="23"/>
      <c r="K1182" s="26"/>
      <c r="L1182" s="37"/>
      <c r="M1182" s="38"/>
      <c r="N1182" s="45"/>
      <c r="O1182" s="38"/>
    </row>
    <row r="1183" spans="3:15" ht="17" x14ac:dyDescent="0.4">
      <c r="C1183" s="28"/>
      <c r="D1183" s="23"/>
      <c r="K1183" s="26"/>
      <c r="L1183" s="37"/>
      <c r="M1183" s="38"/>
      <c r="N1183" s="45"/>
      <c r="O1183" s="38"/>
    </row>
    <row r="1184" spans="3:15" ht="17" x14ac:dyDescent="0.4">
      <c r="C1184" s="28"/>
      <c r="D1184" s="23"/>
      <c r="K1184" s="26"/>
      <c r="L1184" s="37"/>
      <c r="M1184" s="38"/>
      <c r="N1184" s="45"/>
      <c r="O1184" s="38"/>
    </row>
    <row r="1185" spans="3:15" ht="17" x14ac:dyDescent="0.4">
      <c r="C1185" s="28"/>
      <c r="D1185" s="23"/>
      <c r="K1185" s="26"/>
      <c r="L1185" s="37"/>
      <c r="M1185" s="38"/>
      <c r="N1185" s="45"/>
      <c r="O1185" s="38"/>
    </row>
    <row r="1186" spans="3:15" ht="17" x14ac:dyDescent="0.4">
      <c r="C1186" s="28"/>
      <c r="D1186" s="23"/>
      <c r="K1186" s="26"/>
      <c r="L1186" s="37"/>
      <c r="M1186" s="38"/>
      <c r="N1186" s="45"/>
      <c r="O1186" s="38"/>
    </row>
    <row r="1187" spans="3:15" ht="17" x14ac:dyDescent="0.4">
      <c r="C1187" s="28"/>
      <c r="D1187" s="23"/>
      <c r="K1187" s="26"/>
      <c r="L1187" s="37"/>
      <c r="M1187" s="38"/>
      <c r="N1187" s="45"/>
      <c r="O1187" s="38"/>
    </row>
    <row r="1188" spans="3:15" ht="17" x14ac:dyDescent="0.4">
      <c r="C1188" s="28"/>
      <c r="D1188" s="22"/>
      <c r="K1188" s="26"/>
      <c r="L1188" s="37"/>
      <c r="M1188" s="38"/>
      <c r="N1188" s="45"/>
      <c r="O1188" s="38"/>
    </row>
    <row r="1189" spans="3:15" ht="17" x14ac:dyDescent="0.4">
      <c r="C1189" s="28"/>
      <c r="D1189" s="22"/>
      <c r="K1189" s="26"/>
      <c r="L1189" s="37"/>
      <c r="M1189" s="38"/>
      <c r="N1189" s="45"/>
      <c r="O1189" s="38"/>
    </row>
    <row r="1190" spans="3:15" ht="17" x14ac:dyDescent="0.4">
      <c r="C1190" s="28"/>
      <c r="D1190" s="22"/>
      <c r="K1190" s="26"/>
      <c r="L1190" s="37"/>
      <c r="M1190" s="38"/>
      <c r="N1190" s="45"/>
      <c r="O1190" s="38"/>
    </row>
    <row r="1191" spans="3:15" ht="17" x14ac:dyDescent="0.4">
      <c r="C1191" s="28"/>
      <c r="D1191" s="22"/>
      <c r="K1191" s="26"/>
      <c r="L1191" s="37"/>
      <c r="M1191" s="38"/>
      <c r="N1191" s="45"/>
      <c r="O1191" s="38"/>
    </row>
    <row r="1192" spans="3:15" ht="17" x14ac:dyDescent="0.4">
      <c r="C1192" s="28"/>
      <c r="D1192" s="22"/>
      <c r="K1192" s="26"/>
      <c r="L1192" s="37"/>
      <c r="M1192" s="38"/>
      <c r="N1192" s="45"/>
      <c r="O1192" s="38"/>
    </row>
    <row r="1193" spans="3:15" ht="17" x14ac:dyDescent="0.4">
      <c r="C1193" s="28"/>
      <c r="D1193" s="22"/>
      <c r="K1193" s="26"/>
      <c r="L1193" s="37"/>
      <c r="M1193" s="38"/>
      <c r="N1193" s="45"/>
      <c r="O1193" s="38"/>
    </row>
    <row r="1194" spans="3:15" ht="17" x14ac:dyDescent="0.4">
      <c r="C1194" s="28"/>
      <c r="D1194" s="22"/>
      <c r="K1194" s="26"/>
      <c r="L1194" s="37"/>
      <c r="M1194" s="38"/>
      <c r="N1194" s="45"/>
      <c r="O1194" s="38"/>
    </row>
    <row r="1195" spans="3:15" ht="17" x14ac:dyDescent="0.4">
      <c r="C1195" s="28"/>
      <c r="D1195" s="22"/>
      <c r="K1195" s="26"/>
      <c r="L1195" s="37"/>
      <c r="M1195" s="38"/>
      <c r="N1195" s="45"/>
      <c r="O1195" s="38"/>
    </row>
    <row r="1196" spans="3:15" ht="17" x14ac:dyDescent="0.4">
      <c r="C1196" s="28"/>
      <c r="D1196" s="22"/>
      <c r="K1196" s="26"/>
      <c r="L1196" s="37"/>
      <c r="M1196" s="38"/>
      <c r="N1196" s="45"/>
      <c r="O1196" s="38"/>
    </row>
    <row r="1197" spans="3:15" ht="17" x14ac:dyDescent="0.4">
      <c r="C1197" s="28"/>
      <c r="D1197" s="22"/>
      <c r="K1197" s="26"/>
      <c r="L1197" s="37"/>
      <c r="M1197" s="38"/>
      <c r="N1197" s="45"/>
      <c r="O1197" s="38"/>
    </row>
    <row r="1198" spans="3:15" ht="17" x14ac:dyDescent="0.4">
      <c r="C1198" s="28"/>
      <c r="D1198" s="22"/>
      <c r="K1198" s="26"/>
      <c r="L1198" s="37"/>
      <c r="M1198" s="38"/>
      <c r="N1198" s="45"/>
      <c r="O1198" s="38"/>
    </row>
    <row r="1199" spans="3:15" ht="17" x14ac:dyDescent="0.4">
      <c r="C1199" s="28"/>
      <c r="D1199" s="22"/>
      <c r="K1199" s="26"/>
      <c r="L1199" s="37"/>
      <c r="M1199" s="38"/>
      <c r="N1199" s="45"/>
      <c r="O1199" s="38"/>
    </row>
    <row r="1200" spans="3:15" ht="17" x14ac:dyDescent="0.4">
      <c r="C1200" s="28"/>
      <c r="D1200" s="22"/>
      <c r="K1200" s="26"/>
      <c r="L1200" s="37"/>
      <c r="M1200" s="38"/>
      <c r="N1200" s="45"/>
      <c r="O1200" s="38"/>
    </row>
    <row r="1201" spans="3:15" ht="17" x14ac:dyDescent="0.4">
      <c r="C1201" s="28"/>
      <c r="D1201" s="22"/>
      <c r="K1201" s="26"/>
      <c r="L1201" s="37"/>
      <c r="M1201" s="38"/>
      <c r="N1201" s="45"/>
      <c r="O1201" s="38"/>
    </row>
    <row r="1202" spans="3:15" ht="17" x14ac:dyDescent="0.4">
      <c r="C1202" s="28"/>
      <c r="D1202" s="22"/>
      <c r="K1202" s="26"/>
      <c r="L1202" s="37"/>
      <c r="M1202" s="38"/>
      <c r="N1202" s="45"/>
      <c r="O1202" s="38"/>
    </row>
    <row r="1203" spans="3:15" ht="17" x14ac:dyDescent="0.4">
      <c r="C1203" s="28"/>
      <c r="D1203" s="22"/>
      <c r="K1203" s="26"/>
      <c r="L1203" s="37"/>
      <c r="M1203" s="38"/>
      <c r="N1203" s="45"/>
      <c r="O1203" s="38"/>
    </row>
    <row r="1204" spans="3:15" ht="17" x14ac:dyDescent="0.4">
      <c r="C1204" s="28"/>
      <c r="D1204" s="22"/>
      <c r="K1204" s="26"/>
      <c r="L1204" s="37"/>
      <c r="M1204" s="38"/>
      <c r="N1204" s="45"/>
      <c r="O1204" s="38"/>
    </row>
    <row r="1205" spans="3:15" ht="17" x14ac:dyDescent="0.4">
      <c r="C1205" s="28"/>
      <c r="D1205" s="22"/>
      <c r="K1205" s="26"/>
      <c r="L1205" s="37"/>
      <c r="M1205" s="38"/>
      <c r="N1205" s="45"/>
      <c r="O1205" s="38"/>
    </row>
    <row r="1206" spans="3:15" ht="17" x14ac:dyDescent="0.4">
      <c r="C1206" s="28"/>
      <c r="D1206" s="22"/>
      <c r="K1206" s="26"/>
      <c r="L1206" s="37"/>
      <c r="M1206" s="38"/>
      <c r="N1206" s="45"/>
      <c r="O1206" s="38"/>
    </row>
    <row r="1207" spans="3:15" ht="17" x14ac:dyDescent="0.4">
      <c r="C1207" s="28"/>
      <c r="D1207" s="22"/>
      <c r="K1207" s="26"/>
      <c r="L1207" s="37"/>
      <c r="M1207" s="38"/>
      <c r="N1207" s="45"/>
      <c r="O1207" s="38"/>
    </row>
    <row r="1208" spans="3:15" ht="17" x14ac:dyDescent="0.4">
      <c r="C1208" s="28"/>
      <c r="D1208" s="22"/>
      <c r="K1208" s="26"/>
      <c r="L1208" s="37"/>
      <c r="M1208" s="38"/>
      <c r="N1208" s="45"/>
      <c r="O1208" s="38"/>
    </row>
    <row r="1209" spans="3:15" ht="17" x14ac:dyDescent="0.4">
      <c r="C1209" s="28"/>
      <c r="D1209" s="22"/>
      <c r="K1209" s="26"/>
      <c r="L1209" s="37"/>
      <c r="M1209" s="38"/>
      <c r="N1209" s="45"/>
      <c r="O1209" s="38"/>
    </row>
    <row r="1210" spans="3:15" ht="17" x14ac:dyDescent="0.4">
      <c r="C1210" s="28"/>
      <c r="D1210" s="22"/>
      <c r="K1210" s="26"/>
      <c r="L1210" s="37"/>
      <c r="M1210" s="38"/>
      <c r="N1210" s="45"/>
      <c r="O1210" s="38"/>
    </row>
    <row r="1211" spans="3:15" ht="17" x14ac:dyDescent="0.4">
      <c r="C1211" s="28"/>
      <c r="D1211" s="22"/>
      <c r="K1211" s="26"/>
      <c r="L1211" s="37"/>
      <c r="M1211" s="38"/>
      <c r="N1211" s="45"/>
      <c r="O1211" s="38"/>
    </row>
    <row r="1212" spans="3:15" ht="17" x14ac:dyDescent="0.4">
      <c r="C1212" s="28"/>
      <c r="D1212" s="22"/>
      <c r="K1212" s="26"/>
      <c r="L1212" s="37"/>
      <c r="M1212" s="38"/>
      <c r="N1212" s="45"/>
      <c r="O1212" s="38"/>
    </row>
    <row r="1213" spans="3:15" ht="17" x14ac:dyDescent="0.4">
      <c r="C1213" s="28"/>
      <c r="D1213" s="22"/>
      <c r="K1213" s="26"/>
      <c r="L1213" s="37"/>
      <c r="M1213" s="38"/>
      <c r="N1213" s="45"/>
      <c r="O1213" s="38"/>
    </row>
    <row r="1214" spans="3:15" ht="17" x14ac:dyDescent="0.4">
      <c r="C1214" s="28"/>
      <c r="D1214" s="22"/>
      <c r="K1214" s="26"/>
      <c r="L1214" s="37"/>
      <c r="M1214" s="38"/>
      <c r="N1214" s="45"/>
      <c r="O1214" s="38"/>
    </row>
    <row r="1215" spans="3:15" ht="17" x14ac:dyDescent="0.4">
      <c r="C1215" s="28"/>
      <c r="D1215" s="22"/>
      <c r="K1215" s="26"/>
      <c r="L1215" s="37"/>
      <c r="M1215" s="38"/>
      <c r="N1215" s="45"/>
      <c r="O1215" s="38"/>
    </row>
    <row r="1216" spans="3:15" ht="17" x14ac:dyDescent="0.4">
      <c r="C1216" s="28"/>
      <c r="D1216" s="22"/>
      <c r="K1216" s="26"/>
      <c r="L1216" s="37"/>
      <c r="M1216" s="38"/>
      <c r="N1216" s="45"/>
      <c r="O1216" s="38"/>
    </row>
    <row r="1217" spans="3:15" ht="17" x14ac:dyDescent="0.4">
      <c r="C1217" s="28"/>
      <c r="D1217" s="22"/>
      <c r="K1217" s="26"/>
      <c r="L1217" s="37"/>
      <c r="M1217" s="38"/>
      <c r="N1217" s="45"/>
      <c r="O1217" s="38"/>
    </row>
    <row r="1218" spans="3:15" ht="17" x14ac:dyDescent="0.4">
      <c r="C1218" s="28"/>
      <c r="D1218" s="22"/>
      <c r="K1218" s="26"/>
      <c r="L1218" s="37"/>
      <c r="M1218" s="38"/>
      <c r="N1218" s="45"/>
      <c r="O1218" s="38"/>
    </row>
    <row r="1219" spans="3:15" ht="17" x14ac:dyDescent="0.4">
      <c r="C1219" s="28"/>
      <c r="D1219" s="22"/>
      <c r="K1219" s="26"/>
      <c r="L1219" s="37"/>
      <c r="M1219" s="38"/>
      <c r="N1219" s="45"/>
      <c r="O1219" s="38"/>
    </row>
    <row r="1220" spans="3:15" ht="17" x14ac:dyDescent="0.4">
      <c r="C1220" s="28"/>
      <c r="D1220" s="22"/>
      <c r="K1220" s="26"/>
      <c r="L1220" s="37"/>
      <c r="M1220" s="38"/>
      <c r="N1220" s="45"/>
      <c r="O1220" s="38"/>
    </row>
    <row r="1221" spans="3:15" ht="17" x14ac:dyDescent="0.4">
      <c r="C1221" s="28"/>
      <c r="D1221" s="22"/>
      <c r="K1221" s="26"/>
      <c r="L1221" s="37"/>
      <c r="M1221" s="38"/>
      <c r="N1221" s="45"/>
      <c r="O1221" s="38"/>
    </row>
    <row r="1222" spans="3:15" ht="17" x14ac:dyDescent="0.4">
      <c r="C1222" s="28"/>
      <c r="D1222" s="22"/>
      <c r="K1222" s="26"/>
      <c r="L1222" s="37"/>
      <c r="M1222" s="38"/>
      <c r="N1222" s="45"/>
      <c r="O1222" s="38"/>
    </row>
    <row r="1223" spans="3:15" ht="17" x14ac:dyDescent="0.4">
      <c r="C1223" s="28"/>
      <c r="D1223" s="22"/>
      <c r="K1223" s="26"/>
      <c r="L1223" s="37"/>
      <c r="M1223" s="38"/>
      <c r="N1223" s="45"/>
      <c r="O1223" s="38"/>
    </row>
    <row r="1224" spans="3:15" ht="17" x14ac:dyDescent="0.4">
      <c r="C1224" s="28"/>
      <c r="D1224" s="22"/>
      <c r="K1224" s="26"/>
      <c r="L1224" s="37"/>
      <c r="M1224" s="38"/>
      <c r="N1224" s="45"/>
      <c r="O1224" s="38"/>
    </row>
    <row r="1225" spans="3:15" ht="17" x14ac:dyDescent="0.4">
      <c r="C1225" s="28"/>
      <c r="D1225" s="22"/>
      <c r="K1225" s="26"/>
      <c r="L1225" s="37"/>
      <c r="M1225" s="38"/>
      <c r="N1225" s="45"/>
      <c r="O1225" s="38"/>
    </row>
    <row r="1226" spans="3:15" ht="17" x14ac:dyDescent="0.4">
      <c r="C1226" s="28"/>
      <c r="D1226" s="22"/>
      <c r="K1226" s="26"/>
      <c r="L1226" s="37"/>
      <c r="M1226" s="38"/>
      <c r="N1226" s="45"/>
      <c r="O1226" s="38"/>
    </row>
    <row r="1227" spans="3:15" ht="17" x14ac:dyDescent="0.4">
      <c r="C1227" s="28"/>
      <c r="D1227" s="22"/>
      <c r="K1227" s="26"/>
      <c r="L1227" s="37"/>
      <c r="M1227" s="38"/>
      <c r="N1227" s="45"/>
      <c r="O1227" s="38"/>
    </row>
    <row r="1228" spans="3:15" ht="17" x14ac:dyDescent="0.4">
      <c r="C1228" s="28"/>
      <c r="D1228" s="22"/>
      <c r="K1228" s="26"/>
      <c r="L1228" s="37"/>
      <c r="M1228" s="38"/>
      <c r="N1228" s="45"/>
      <c r="O1228" s="38"/>
    </row>
    <row r="1229" spans="3:15" ht="17" x14ac:dyDescent="0.4">
      <c r="C1229" s="28"/>
      <c r="D1229" s="22"/>
      <c r="K1229" s="26"/>
      <c r="L1229" s="37"/>
      <c r="M1229" s="38"/>
      <c r="N1229" s="45"/>
      <c r="O1229" s="38"/>
    </row>
    <row r="1230" spans="3:15" ht="17" x14ac:dyDescent="0.4">
      <c r="C1230" s="28"/>
      <c r="D1230" s="22"/>
      <c r="K1230" s="26"/>
      <c r="L1230" s="37"/>
      <c r="M1230" s="38"/>
      <c r="N1230" s="45"/>
      <c r="O1230" s="38"/>
    </row>
    <row r="1231" spans="3:15" ht="17" x14ac:dyDescent="0.4">
      <c r="C1231" s="28"/>
      <c r="D1231" s="22"/>
      <c r="K1231" s="26"/>
      <c r="L1231" s="37"/>
      <c r="M1231" s="38"/>
      <c r="N1231" s="45"/>
      <c r="O1231" s="38"/>
    </row>
    <row r="1232" spans="3:15" ht="17" x14ac:dyDescent="0.4">
      <c r="C1232" s="28"/>
      <c r="D1232" s="22"/>
      <c r="K1232" s="26"/>
      <c r="L1232" s="37"/>
      <c r="M1232" s="38"/>
      <c r="N1232" s="45"/>
      <c r="O1232" s="38"/>
    </row>
    <row r="1233" spans="3:15" ht="17" x14ac:dyDescent="0.4">
      <c r="C1233" s="28"/>
      <c r="D1233" s="22"/>
      <c r="K1233" s="26"/>
      <c r="L1233" s="37"/>
      <c r="M1233" s="38"/>
      <c r="N1233" s="45"/>
      <c r="O1233" s="38"/>
    </row>
    <row r="1234" spans="3:15" ht="17" x14ac:dyDescent="0.4">
      <c r="C1234" s="28"/>
      <c r="D1234" s="22"/>
      <c r="K1234" s="26"/>
      <c r="L1234" s="37"/>
      <c r="M1234" s="38"/>
      <c r="N1234" s="45"/>
      <c r="O1234" s="38"/>
    </row>
    <row r="1235" spans="3:15" ht="17" x14ac:dyDescent="0.4">
      <c r="C1235" s="28"/>
      <c r="D1235" s="22"/>
      <c r="K1235" s="26"/>
      <c r="L1235" s="37"/>
      <c r="M1235" s="38"/>
      <c r="N1235" s="45"/>
      <c r="O1235" s="38"/>
    </row>
    <row r="1236" spans="3:15" ht="17" x14ac:dyDescent="0.4">
      <c r="C1236" s="28"/>
      <c r="D1236" s="22"/>
      <c r="K1236" s="26"/>
      <c r="L1236" s="37"/>
      <c r="M1236" s="38"/>
      <c r="N1236" s="45"/>
      <c r="O1236" s="38"/>
    </row>
    <row r="1237" spans="3:15" ht="17" x14ac:dyDescent="0.4">
      <c r="C1237" s="28"/>
      <c r="D1237" s="22"/>
      <c r="K1237" s="26"/>
      <c r="L1237" s="37"/>
      <c r="M1237" s="38"/>
      <c r="N1237" s="45"/>
      <c r="O1237" s="38"/>
    </row>
    <row r="1238" spans="3:15" ht="17" x14ac:dyDescent="0.4">
      <c r="C1238" s="28"/>
      <c r="D1238" s="22"/>
      <c r="K1238" s="26"/>
      <c r="L1238" s="37"/>
      <c r="M1238" s="38"/>
      <c r="N1238" s="45"/>
      <c r="O1238" s="38"/>
    </row>
    <row r="1239" spans="3:15" ht="17" x14ac:dyDescent="0.4">
      <c r="C1239" s="28"/>
      <c r="D1239" s="22"/>
      <c r="K1239" s="26"/>
      <c r="L1239" s="37"/>
      <c r="M1239" s="38"/>
      <c r="N1239" s="45"/>
      <c r="O1239" s="38"/>
    </row>
    <row r="1240" spans="3:15" ht="17" x14ac:dyDescent="0.4">
      <c r="C1240" s="28"/>
      <c r="D1240" s="22"/>
      <c r="K1240" s="26"/>
      <c r="L1240" s="37"/>
      <c r="M1240" s="38"/>
      <c r="N1240" s="45"/>
      <c r="O1240" s="38"/>
    </row>
    <row r="1241" spans="3:15" ht="17" x14ac:dyDescent="0.4">
      <c r="C1241" s="28"/>
      <c r="D1241" s="22"/>
      <c r="K1241" s="26"/>
      <c r="L1241" s="37"/>
      <c r="M1241" s="38"/>
      <c r="N1241" s="45"/>
      <c r="O1241" s="38"/>
    </row>
    <row r="1242" spans="3:15" ht="17" x14ac:dyDescent="0.4">
      <c r="C1242" s="28"/>
      <c r="D1242" s="22"/>
      <c r="K1242" s="26"/>
      <c r="L1242" s="37"/>
      <c r="M1242" s="38"/>
      <c r="N1242" s="45"/>
      <c r="O1242" s="38"/>
    </row>
    <row r="1243" spans="3:15" ht="17" x14ac:dyDescent="0.4">
      <c r="C1243" s="28"/>
      <c r="D1243" s="22"/>
      <c r="K1243" s="26"/>
      <c r="L1243" s="37"/>
      <c r="M1243" s="38"/>
      <c r="N1243" s="45"/>
      <c r="O1243" s="38"/>
    </row>
    <row r="1244" spans="3:15" ht="17" x14ac:dyDescent="0.4">
      <c r="C1244" s="28"/>
      <c r="D1244" s="22"/>
      <c r="K1244" s="26"/>
      <c r="L1244" s="37"/>
      <c r="M1244" s="38"/>
      <c r="N1244" s="45"/>
      <c r="O1244" s="38"/>
    </row>
    <row r="1245" spans="3:15" ht="17" x14ac:dyDescent="0.4">
      <c r="C1245" s="28"/>
      <c r="D1245" s="22"/>
      <c r="K1245" s="26"/>
      <c r="L1245" s="37"/>
      <c r="M1245" s="38"/>
      <c r="N1245" s="45"/>
      <c r="O1245" s="38"/>
    </row>
    <row r="1246" spans="3:15" ht="17" x14ac:dyDescent="0.4">
      <c r="C1246" s="28"/>
      <c r="D1246" s="22"/>
      <c r="K1246" s="26"/>
      <c r="L1246" s="37"/>
      <c r="M1246" s="38"/>
      <c r="N1246" s="45"/>
      <c r="O1246" s="38"/>
    </row>
    <row r="1247" spans="3:15" ht="17" x14ac:dyDescent="0.4">
      <c r="C1247" s="28"/>
      <c r="D1247" s="22"/>
      <c r="K1247" s="26"/>
      <c r="L1247" s="37"/>
      <c r="M1247" s="38"/>
      <c r="N1247" s="45"/>
      <c r="O1247" s="38"/>
    </row>
    <row r="1248" spans="3:15" ht="17" x14ac:dyDescent="0.4">
      <c r="C1248" s="28"/>
      <c r="D1248" s="22"/>
      <c r="K1248" s="26"/>
      <c r="L1248" s="37"/>
      <c r="M1248" s="38"/>
      <c r="N1248" s="45"/>
      <c r="O1248" s="38"/>
    </row>
    <row r="1249" spans="3:15" ht="17" x14ac:dyDescent="0.4">
      <c r="C1249" s="28"/>
      <c r="D1249" s="22"/>
      <c r="K1249" s="26"/>
      <c r="L1249" s="37"/>
      <c r="M1249" s="38"/>
      <c r="N1249" s="45"/>
      <c r="O1249" s="38"/>
    </row>
    <row r="1250" spans="3:15" ht="17" x14ac:dyDescent="0.4">
      <c r="C1250" s="28"/>
      <c r="D1250" s="22"/>
      <c r="K1250" s="26"/>
      <c r="L1250" s="37"/>
      <c r="M1250" s="38"/>
      <c r="N1250" s="45"/>
      <c r="O1250" s="38"/>
    </row>
    <row r="1251" spans="3:15" ht="17" x14ac:dyDescent="0.4">
      <c r="C1251" s="28"/>
      <c r="D1251" s="22"/>
      <c r="K1251" s="26"/>
      <c r="L1251" s="37"/>
      <c r="M1251" s="38"/>
      <c r="N1251" s="45"/>
      <c r="O1251" s="38"/>
    </row>
    <row r="1252" spans="3:15" ht="17" x14ac:dyDescent="0.4">
      <c r="C1252" s="28"/>
      <c r="D1252" s="22"/>
      <c r="K1252" s="26"/>
      <c r="L1252" s="37"/>
      <c r="M1252" s="38"/>
      <c r="N1252" s="45"/>
      <c r="O1252" s="38"/>
    </row>
    <row r="1253" spans="3:15" ht="17" x14ac:dyDescent="0.4">
      <c r="C1253" s="28"/>
      <c r="D1253" s="22"/>
      <c r="K1253" s="26"/>
      <c r="L1253" s="37"/>
      <c r="M1253" s="38"/>
      <c r="N1253" s="45"/>
      <c r="O1253" s="38"/>
    </row>
    <row r="1254" spans="3:15" ht="17" x14ac:dyDescent="0.4">
      <c r="C1254" s="28"/>
      <c r="D1254" s="22"/>
      <c r="K1254" s="26"/>
      <c r="L1254" s="37"/>
      <c r="M1254" s="38"/>
      <c r="N1254" s="45"/>
      <c r="O1254" s="38"/>
    </row>
    <row r="1255" spans="3:15" ht="17" x14ac:dyDescent="0.4">
      <c r="C1255" s="28"/>
      <c r="D1255" s="22"/>
      <c r="K1255" s="26"/>
      <c r="L1255" s="37"/>
      <c r="M1255" s="38"/>
      <c r="N1255" s="45"/>
      <c r="O1255" s="38"/>
    </row>
    <row r="1256" spans="3:15" ht="17" x14ac:dyDescent="0.4">
      <c r="C1256" s="28"/>
      <c r="D1256" s="22"/>
      <c r="K1256" s="26"/>
      <c r="L1256" s="37"/>
      <c r="M1256" s="38"/>
      <c r="N1256" s="45"/>
      <c r="O1256" s="38"/>
    </row>
    <row r="1257" spans="3:15" ht="17" x14ac:dyDescent="0.4">
      <c r="C1257" s="28"/>
      <c r="D1257" s="22"/>
      <c r="K1257" s="26"/>
      <c r="L1257" s="37"/>
      <c r="M1257" s="38"/>
      <c r="N1257" s="45"/>
      <c r="O1257" s="38"/>
    </row>
    <row r="1258" spans="3:15" ht="17" x14ac:dyDescent="0.4">
      <c r="C1258" s="28"/>
      <c r="D1258" s="22"/>
      <c r="K1258" s="26"/>
      <c r="L1258" s="37"/>
      <c r="M1258" s="38"/>
      <c r="N1258" s="45"/>
      <c r="O1258" s="38"/>
    </row>
    <row r="1259" spans="3:15" ht="17" x14ac:dyDescent="0.4">
      <c r="C1259" s="28"/>
      <c r="D1259" s="22"/>
      <c r="K1259" s="26"/>
      <c r="L1259" s="37"/>
      <c r="M1259" s="38"/>
      <c r="N1259" s="45"/>
      <c r="O1259" s="38"/>
    </row>
    <row r="1260" spans="3:15" ht="17" x14ac:dyDescent="0.4">
      <c r="C1260" s="28"/>
      <c r="D1260" s="22"/>
      <c r="K1260" s="26"/>
      <c r="L1260" s="37"/>
      <c r="M1260" s="38"/>
      <c r="N1260" s="45"/>
      <c r="O1260" s="38"/>
    </row>
    <row r="1261" spans="3:15" ht="17" x14ac:dyDescent="0.4">
      <c r="C1261" s="28"/>
      <c r="D1261" s="22"/>
      <c r="K1261" s="26"/>
      <c r="L1261" s="37"/>
      <c r="M1261" s="38"/>
      <c r="N1261" s="45"/>
      <c r="O1261" s="38"/>
    </row>
    <row r="1262" spans="3:15" ht="17" x14ac:dyDescent="0.4">
      <c r="C1262" s="28"/>
      <c r="D1262" s="22"/>
      <c r="K1262" s="26"/>
      <c r="L1262" s="37"/>
      <c r="M1262" s="38"/>
      <c r="N1262" s="45"/>
      <c r="O1262" s="38"/>
    </row>
    <row r="1263" spans="3:15" ht="17" x14ac:dyDescent="0.4">
      <c r="C1263" s="28"/>
      <c r="D1263" s="22"/>
      <c r="K1263" s="26"/>
      <c r="L1263" s="37"/>
      <c r="M1263" s="38"/>
      <c r="N1263" s="45"/>
      <c r="O1263" s="38"/>
    </row>
    <row r="1264" spans="3:15" ht="17" x14ac:dyDescent="0.4">
      <c r="C1264" s="28"/>
      <c r="D1264" s="22"/>
      <c r="K1264" s="26"/>
      <c r="L1264" s="37"/>
      <c r="M1264" s="38"/>
      <c r="N1264" s="45"/>
      <c r="O1264" s="38"/>
    </row>
    <row r="1265" spans="3:15" ht="17" x14ac:dyDescent="0.4">
      <c r="C1265" s="28"/>
      <c r="D1265" s="22"/>
      <c r="K1265" s="26"/>
      <c r="L1265" s="37"/>
      <c r="M1265" s="38"/>
      <c r="N1265" s="45"/>
      <c r="O1265" s="38"/>
    </row>
    <row r="1266" spans="3:15" ht="17" x14ac:dyDescent="0.4">
      <c r="C1266" s="28"/>
      <c r="D1266" s="22"/>
      <c r="K1266" s="26"/>
      <c r="L1266" s="37"/>
      <c r="M1266" s="38"/>
      <c r="N1266" s="45"/>
      <c r="O1266" s="38"/>
    </row>
    <row r="1267" spans="3:15" ht="17" x14ac:dyDescent="0.4">
      <c r="C1267" s="28"/>
      <c r="D1267" s="22"/>
      <c r="K1267" s="26"/>
      <c r="L1267" s="37"/>
      <c r="M1267" s="38"/>
      <c r="N1267" s="45"/>
      <c r="O1267" s="38"/>
    </row>
    <row r="1268" spans="3:15" ht="17" x14ac:dyDescent="0.4">
      <c r="C1268" s="28"/>
      <c r="D1268" s="22"/>
      <c r="K1268" s="26"/>
      <c r="L1268" s="37"/>
      <c r="M1268" s="38"/>
      <c r="N1268" s="45"/>
      <c r="O1268" s="38"/>
    </row>
    <row r="1269" spans="3:15" ht="17" x14ac:dyDescent="0.4">
      <c r="C1269" s="28"/>
      <c r="D1269" s="22"/>
      <c r="K1269" s="26"/>
      <c r="L1269" s="37"/>
      <c r="M1269" s="38"/>
      <c r="N1269" s="45"/>
      <c r="O1269" s="38"/>
    </row>
    <row r="1270" spans="3:15" ht="17" x14ac:dyDescent="0.4">
      <c r="C1270" s="28"/>
      <c r="D1270" s="22"/>
      <c r="K1270" s="26"/>
      <c r="L1270" s="37"/>
      <c r="M1270" s="38"/>
      <c r="N1270" s="45"/>
      <c r="O1270" s="38"/>
    </row>
    <row r="1271" spans="3:15" ht="17" x14ac:dyDescent="0.4">
      <c r="C1271" s="28"/>
      <c r="D1271" s="22"/>
      <c r="K1271" s="26"/>
      <c r="L1271" s="37"/>
      <c r="M1271" s="38"/>
      <c r="N1271" s="45"/>
      <c r="O1271" s="38"/>
    </row>
    <row r="1272" spans="3:15" ht="17" x14ac:dyDescent="0.4">
      <c r="C1272" s="28"/>
      <c r="D1272" s="22"/>
      <c r="K1272" s="26"/>
      <c r="L1272" s="37"/>
      <c r="M1272" s="38"/>
      <c r="N1272" s="45"/>
      <c r="O1272" s="38"/>
    </row>
    <row r="1273" spans="3:15" ht="17" x14ac:dyDescent="0.4">
      <c r="C1273" s="28"/>
      <c r="D1273" s="22"/>
      <c r="K1273" s="26"/>
      <c r="L1273" s="37"/>
      <c r="M1273" s="38"/>
      <c r="N1273" s="45"/>
      <c r="O1273" s="38"/>
    </row>
    <row r="1274" spans="3:15" ht="17" x14ac:dyDescent="0.4">
      <c r="C1274" s="28"/>
      <c r="D1274" s="22"/>
      <c r="K1274" s="26"/>
      <c r="L1274" s="37"/>
      <c r="M1274" s="38"/>
      <c r="N1274" s="45"/>
      <c r="O1274" s="38"/>
    </row>
    <row r="1275" spans="3:15" ht="17" x14ac:dyDescent="0.4">
      <c r="C1275" s="28"/>
      <c r="D1275" s="22"/>
      <c r="K1275" s="26"/>
      <c r="L1275" s="37"/>
      <c r="M1275" s="38"/>
      <c r="N1275" s="45"/>
      <c r="O1275" s="38"/>
    </row>
    <row r="1276" spans="3:15" ht="17" x14ac:dyDescent="0.4">
      <c r="C1276" s="28"/>
      <c r="D1276" s="22"/>
      <c r="K1276" s="26"/>
      <c r="L1276" s="37"/>
      <c r="M1276" s="38"/>
      <c r="N1276" s="45"/>
      <c r="O1276" s="38"/>
    </row>
    <row r="1277" spans="3:15" ht="17" x14ac:dyDescent="0.4">
      <c r="C1277" s="28"/>
      <c r="D1277" s="22"/>
      <c r="K1277" s="26"/>
      <c r="L1277" s="37"/>
      <c r="M1277" s="38"/>
      <c r="N1277" s="45"/>
      <c r="O1277" s="38"/>
    </row>
    <row r="1278" spans="3:15" ht="17" x14ac:dyDescent="0.4">
      <c r="C1278" s="28"/>
      <c r="D1278" s="22"/>
      <c r="K1278" s="26"/>
      <c r="L1278" s="37"/>
      <c r="M1278" s="38"/>
      <c r="N1278" s="45"/>
      <c r="O1278" s="38"/>
    </row>
    <row r="1279" spans="3:15" ht="17" x14ac:dyDescent="0.4">
      <c r="C1279" s="28"/>
      <c r="D1279" s="22"/>
      <c r="K1279" s="26"/>
      <c r="L1279" s="37"/>
      <c r="M1279" s="38"/>
      <c r="N1279" s="45"/>
      <c r="O1279" s="38"/>
    </row>
    <row r="1280" spans="3:15" ht="17" x14ac:dyDescent="0.4">
      <c r="C1280" s="28"/>
      <c r="D1280" s="22"/>
      <c r="K1280" s="26"/>
      <c r="L1280" s="37"/>
      <c r="M1280" s="38"/>
      <c r="N1280" s="45"/>
      <c r="O1280" s="38"/>
    </row>
    <row r="1281" spans="3:15" ht="17" x14ac:dyDescent="0.4">
      <c r="C1281" s="28"/>
      <c r="D1281" s="22"/>
      <c r="K1281" s="26"/>
      <c r="L1281" s="37"/>
      <c r="M1281" s="38"/>
      <c r="N1281" s="45"/>
      <c r="O1281" s="38"/>
    </row>
    <row r="1282" spans="3:15" ht="17" x14ac:dyDescent="0.4">
      <c r="C1282" s="28"/>
      <c r="D1282" s="22"/>
      <c r="K1282" s="26"/>
      <c r="L1282" s="37"/>
      <c r="M1282" s="38"/>
      <c r="N1282" s="45"/>
      <c r="O1282" s="38"/>
    </row>
    <row r="1283" spans="3:15" ht="17" x14ac:dyDescent="0.4">
      <c r="C1283" s="28"/>
      <c r="D1283" s="22"/>
      <c r="K1283" s="26"/>
      <c r="L1283" s="37"/>
      <c r="M1283" s="38"/>
      <c r="N1283" s="45"/>
      <c r="O1283" s="38"/>
    </row>
    <row r="1284" spans="3:15" ht="17" x14ac:dyDescent="0.4">
      <c r="C1284" s="28"/>
      <c r="D1284" s="22"/>
      <c r="K1284" s="26"/>
      <c r="L1284" s="37"/>
      <c r="M1284" s="38"/>
      <c r="N1284" s="45"/>
      <c r="O1284" s="38"/>
    </row>
    <row r="1285" spans="3:15" ht="17" x14ac:dyDescent="0.4">
      <c r="C1285" s="28"/>
      <c r="D1285" s="22"/>
      <c r="K1285" s="26"/>
      <c r="L1285" s="37"/>
      <c r="M1285" s="38"/>
      <c r="N1285" s="45"/>
      <c r="O1285" s="38"/>
    </row>
    <row r="1286" spans="3:15" ht="17" x14ac:dyDescent="0.4">
      <c r="C1286" s="28"/>
      <c r="D1286" s="22"/>
      <c r="K1286" s="26"/>
      <c r="L1286" s="37"/>
      <c r="M1286" s="38"/>
      <c r="N1286" s="45"/>
      <c r="O1286" s="38"/>
    </row>
    <row r="1287" spans="3:15" ht="17" x14ac:dyDescent="0.4">
      <c r="C1287" s="28"/>
      <c r="D1287" s="22"/>
      <c r="K1287" s="26"/>
      <c r="L1287" s="37"/>
      <c r="M1287" s="38"/>
      <c r="N1287" s="45"/>
      <c r="O1287" s="38"/>
    </row>
    <row r="1288" spans="3:15" ht="17" x14ac:dyDescent="0.4">
      <c r="C1288" s="28"/>
      <c r="D1288" s="22"/>
      <c r="K1288" s="26"/>
      <c r="L1288" s="37"/>
      <c r="M1288" s="38"/>
      <c r="N1288" s="45"/>
      <c r="O1288" s="38"/>
    </row>
    <row r="1289" spans="3:15" ht="17" x14ac:dyDescent="0.4">
      <c r="C1289" s="28"/>
      <c r="D1289" s="22"/>
      <c r="K1289" s="26"/>
      <c r="L1289" s="37"/>
      <c r="M1289" s="38"/>
      <c r="N1289" s="45"/>
      <c r="O1289" s="38"/>
    </row>
    <row r="1290" spans="3:15" ht="17" x14ac:dyDescent="0.4">
      <c r="C1290" s="28"/>
      <c r="D1290" s="22"/>
      <c r="K1290" s="26"/>
      <c r="L1290" s="37"/>
      <c r="M1290" s="38"/>
      <c r="N1290" s="45"/>
      <c r="O1290" s="38"/>
    </row>
    <row r="1291" spans="3:15" ht="17" x14ac:dyDescent="0.4">
      <c r="C1291" s="28"/>
      <c r="D1291" s="22"/>
      <c r="K1291" s="26"/>
      <c r="L1291" s="37"/>
      <c r="M1291" s="38"/>
      <c r="N1291" s="45"/>
      <c r="O1291" s="38"/>
    </row>
    <row r="1292" spans="3:15" ht="17" x14ac:dyDescent="0.4">
      <c r="C1292" s="28"/>
      <c r="D1292" s="22"/>
      <c r="K1292" s="26"/>
      <c r="L1292" s="37"/>
      <c r="M1292" s="38"/>
      <c r="N1292" s="45"/>
      <c r="O1292" s="38"/>
    </row>
    <row r="1293" spans="3:15" ht="17" x14ac:dyDescent="0.4">
      <c r="C1293" s="28"/>
      <c r="D1293" s="22"/>
      <c r="K1293" s="26"/>
      <c r="L1293" s="37"/>
      <c r="M1293" s="38"/>
      <c r="N1293" s="45"/>
      <c r="O1293" s="38"/>
    </row>
    <row r="1294" spans="3:15" ht="17" x14ac:dyDescent="0.4">
      <c r="C1294" s="28"/>
      <c r="D1294" s="22"/>
      <c r="K1294" s="26"/>
      <c r="L1294" s="37"/>
      <c r="M1294" s="38"/>
      <c r="N1294" s="45"/>
      <c r="O1294" s="38"/>
    </row>
    <row r="1295" spans="3:15" ht="17" x14ac:dyDescent="0.4">
      <c r="C1295" s="28"/>
      <c r="D1295" s="22"/>
      <c r="K1295" s="26"/>
      <c r="L1295" s="37"/>
      <c r="M1295" s="38"/>
      <c r="N1295" s="45"/>
      <c r="O1295" s="38"/>
    </row>
    <row r="1296" spans="3:15" ht="17" x14ac:dyDescent="0.4">
      <c r="C1296" s="28"/>
      <c r="D1296" s="22"/>
      <c r="K1296" s="26"/>
      <c r="L1296" s="37"/>
      <c r="M1296" s="38"/>
      <c r="N1296" s="45"/>
      <c r="O1296" s="38"/>
    </row>
    <row r="1297" spans="3:15" ht="17" x14ac:dyDescent="0.4">
      <c r="C1297" s="28"/>
      <c r="D1297" s="22"/>
      <c r="K1297" s="26"/>
      <c r="L1297" s="37"/>
      <c r="M1297" s="38"/>
      <c r="N1297" s="45"/>
      <c r="O1297" s="38"/>
    </row>
    <row r="1298" spans="3:15" ht="17" x14ac:dyDescent="0.4">
      <c r="C1298" s="28"/>
      <c r="D1298" s="22"/>
      <c r="K1298" s="26"/>
      <c r="L1298" s="37"/>
      <c r="M1298" s="38"/>
      <c r="N1298" s="45"/>
      <c r="O1298" s="38"/>
    </row>
    <row r="1299" spans="3:15" ht="17" x14ac:dyDescent="0.4">
      <c r="C1299" s="28"/>
      <c r="D1299" s="22"/>
      <c r="K1299" s="26"/>
      <c r="L1299" s="37"/>
      <c r="M1299" s="38"/>
      <c r="N1299" s="45"/>
      <c r="O1299" s="38"/>
    </row>
    <row r="1300" spans="3:15" ht="17" x14ac:dyDescent="0.4">
      <c r="C1300" s="28"/>
      <c r="D1300" s="22"/>
      <c r="K1300" s="26"/>
      <c r="L1300" s="37"/>
      <c r="M1300" s="38"/>
      <c r="N1300" s="45"/>
      <c r="O1300" s="38"/>
    </row>
    <row r="1301" spans="3:15" ht="17" x14ac:dyDescent="0.4">
      <c r="C1301" s="28"/>
      <c r="D1301" s="22"/>
      <c r="K1301" s="26"/>
      <c r="L1301" s="37"/>
      <c r="M1301" s="38"/>
      <c r="N1301" s="45"/>
      <c r="O1301" s="38"/>
    </row>
    <row r="1302" spans="3:15" ht="17" x14ac:dyDescent="0.4">
      <c r="C1302" s="28"/>
      <c r="D1302" s="22"/>
      <c r="K1302" s="26"/>
      <c r="L1302" s="37"/>
      <c r="M1302" s="38"/>
      <c r="N1302" s="45"/>
      <c r="O1302" s="38"/>
    </row>
    <row r="1303" spans="3:15" ht="17" x14ac:dyDescent="0.4">
      <c r="C1303" s="28"/>
      <c r="D1303" s="22"/>
      <c r="K1303" s="26"/>
      <c r="L1303" s="37"/>
      <c r="M1303" s="38"/>
      <c r="N1303" s="45"/>
      <c r="O1303" s="38"/>
    </row>
    <row r="1304" spans="3:15" ht="17" x14ac:dyDescent="0.4">
      <c r="C1304" s="28"/>
      <c r="D1304" s="22"/>
      <c r="K1304" s="26"/>
      <c r="L1304" s="37"/>
      <c r="M1304" s="38"/>
      <c r="N1304" s="45"/>
      <c r="O1304" s="38"/>
    </row>
    <row r="1305" spans="3:15" ht="17" x14ac:dyDescent="0.4">
      <c r="C1305" s="28"/>
      <c r="D1305" s="22"/>
      <c r="K1305" s="26"/>
      <c r="L1305" s="37"/>
      <c r="M1305" s="38"/>
      <c r="N1305" s="45"/>
      <c r="O1305" s="38"/>
    </row>
    <row r="1306" spans="3:15" ht="17" x14ac:dyDescent="0.4">
      <c r="C1306" s="28"/>
      <c r="D1306" s="22"/>
      <c r="K1306" s="26"/>
      <c r="L1306" s="37"/>
      <c r="M1306" s="38"/>
      <c r="N1306" s="45"/>
      <c r="O1306" s="38"/>
    </row>
    <row r="1307" spans="3:15" ht="17" x14ac:dyDescent="0.4">
      <c r="C1307" s="28"/>
      <c r="D1307" s="22"/>
      <c r="K1307" s="26"/>
      <c r="L1307" s="37"/>
      <c r="M1307" s="38"/>
      <c r="N1307" s="45"/>
      <c r="O1307" s="38"/>
    </row>
    <row r="1308" spans="3:15" ht="17" x14ac:dyDescent="0.4">
      <c r="C1308" s="28"/>
      <c r="D1308" s="22"/>
      <c r="K1308" s="26"/>
      <c r="L1308" s="37"/>
      <c r="M1308" s="38"/>
      <c r="N1308" s="45"/>
      <c r="O1308" s="38"/>
    </row>
    <row r="1309" spans="3:15" ht="17" x14ac:dyDescent="0.4">
      <c r="C1309" s="28"/>
      <c r="D1309" s="22"/>
      <c r="K1309" s="26"/>
      <c r="L1309" s="37"/>
      <c r="M1309" s="38"/>
      <c r="N1309" s="45"/>
      <c r="O1309" s="38"/>
    </row>
    <row r="1310" spans="3:15" ht="17" x14ac:dyDescent="0.4">
      <c r="C1310" s="28"/>
      <c r="D1310" s="22"/>
      <c r="K1310" s="26"/>
      <c r="L1310" s="37"/>
      <c r="M1310" s="38"/>
      <c r="N1310" s="45"/>
      <c r="O1310" s="38"/>
    </row>
    <row r="1311" spans="3:15" ht="17" x14ac:dyDescent="0.4">
      <c r="C1311" s="28"/>
      <c r="D1311" s="22"/>
      <c r="K1311" s="26"/>
      <c r="L1311" s="37"/>
      <c r="M1311" s="38"/>
      <c r="N1311" s="45"/>
      <c r="O1311" s="38"/>
    </row>
    <row r="1312" spans="3:15" ht="17" x14ac:dyDescent="0.4">
      <c r="C1312" s="28"/>
      <c r="D1312" s="22"/>
      <c r="K1312" s="26"/>
      <c r="L1312" s="37"/>
      <c r="M1312" s="38"/>
      <c r="N1312" s="45"/>
      <c r="O1312" s="38"/>
    </row>
    <row r="1313" spans="3:15" ht="17" x14ac:dyDescent="0.4">
      <c r="C1313" s="28"/>
      <c r="D1313" s="22"/>
      <c r="K1313" s="26"/>
      <c r="L1313" s="37"/>
      <c r="M1313" s="38"/>
      <c r="N1313" s="45"/>
      <c r="O1313" s="38"/>
    </row>
    <row r="1314" spans="3:15" ht="17" x14ac:dyDescent="0.4">
      <c r="C1314" s="28"/>
      <c r="D1314" s="22"/>
      <c r="K1314" s="26"/>
      <c r="L1314" s="37"/>
      <c r="M1314" s="38"/>
      <c r="N1314" s="45"/>
      <c r="O1314" s="38"/>
    </row>
    <row r="1315" spans="3:15" ht="17" x14ac:dyDescent="0.4">
      <c r="C1315" s="28"/>
      <c r="D1315" s="22"/>
      <c r="K1315" s="26"/>
      <c r="L1315" s="37"/>
      <c r="M1315" s="38"/>
      <c r="N1315" s="45"/>
      <c r="O1315" s="38"/>
    </row>
    <row r="1316" spans="3:15" ht="17" x14ac:dyDescent="0.4">
      <c r="C1316" s="28"/>
      <c r="D1316" s="22"/>
      <c r="K1316" s="26"/>
      <c r="L1316" s="37"/>
      <c r="M1316" s="38"/>
      <c r="N1316" s="45"/>
      <c r="O1316" s="38"/>
    </row>
    <row r="1317" spans="3:15" ht="17" x14ac:dyDescent="0.4">
      <c r="C1317" s="28"/>
      <c r="D1317" s="22"/>
      <c r="K1317" s="26"/>
      <c r="L1317" s="37"/>
      <c r="M1317" s="38"/>
      <c r="N1317" s="45"/>
      <c r="O1317" s="38"/>
    </row>
    <row r="1318" spans="3:15" ht="17" x14ac:dyDescent="0.4">
      <c r="C1318" s="28"/>
      <c r="D1318" s="22"/>
      <c r="K1318" s="26"/>
      <c r="L1318" s="37"/>
      <c r="M1318" s="38"/>
      <c r="N1318" s="45"/>
      <c r="O1318" s="38"/>
    </row>
    <row r="1319" spans="3:15" ht="17" x14ac:dyDescent="0.4">
      <c r="C1319" s="28"/>
      <c r="D1319" s="22"/>
      <c r="K1319" s="26"/>
      <c r="L1319" s="37"/>
      <c r="M1319" s="38"/>
      <c r="N1319" s="45"/>
      <c r="O1319" s="38"/>
    </row>
    <row r="1320" spans="3:15" ht="17" x14ac:dyDescent="0.4">
      <c r="C1320" s="28"/>
      <c r="D1320" s="22"/>
      <c r="K1320" s="26"/>
      <c r="L1320" s="37"/>
      <c r="M1320" s="38"/>
      <c r="N1320" s="45"/>
      <c r="O1320" s="38"/>
    </row>
    <row r="1321" spans="3:15" ht="17" x14ac:dyDescent="0.4">
      <c r="C1321" s="28"/>
      <c r="D1321" s="22"/>
      <c r="K1321" s="26"/>
      <c r="L1321" s="37"/>
      <c r="M1321" s="38"/>
      <c r="N1321" s="45"/>
      <c r="O1321" s="38"/>
    </row>
    <row r="1322" spans="3:15" ht="17" x14ac:dyDescent="0.4">
      <c r="C1322" s="28"/>
      <c r="D1322" s="22"/>
      <c r="K1322" s="26"/>
      <c r="L1322" s="37"/>
      <c r="M1322" s="38"/>
      <c r="N1322" s="45"/>
      <c r="O1322" s="38"/>
    </row>
    <row r="1323" spans="3:15" ht="17" x14ac:dyDescent="0.4">
      <c r="C1323" s="28"/>
      <c r="D1323" s="22"/>
      <c r="K1323" s="26"/>
      <c r="L1323" s="37"/>
      <c r="M1323" s="38"/>
      <c r="N1323" s="45"/>
      <c r="O1323" s="38"/>
    </row>
    <row r="1324" spans="3:15" ht="17" x14ac:dyDescent="0.4">
      <c r="C1324" s="28"/>
      <c r="D1324" s="22"/>
      <c r="K1324" s="26"/>
      <c r="L1324" s="37"/>
      <c r="M1324" s="38"/>
      <c r="N1324" s="45"/>
      <c r="O1324" s="38"/>
    </row>
    <row r="1325" spans="3:15" ht="17" x14ac:dyDescent="0.4">
      <c r="C1325" s="28"/>
      <c r="D1325" s="22"/>
      <c r="K1325" s="26"/>
      <c r="L1325" s="37"/>
      <c r="M1325" s="38"/>
      <c r="N1325" s="45"/>
      <c r="O1325" s="38"/>
    </row>
    <row r="1326" spans="3:15" ht="17" x14ac:dyDescent="0.4">
      <c r="C1326" s="28"/>
      <c r="D1326" s="22"/>
      <c r="K1326" s="26"/>
      <c r="L1326" s="37"/>
      <c r="M1326" s="38"/>
      <c r="N1326" s="45"/>
      <c r="O1326" s="38"/>
    </row>
    <row r="1327" spans="3:15" ht="17" x14ac:dyDescent="0.4">
      <c r="C1327" s="28"/>
      <c r="D1327" s="22"/>
      <c r="K1327" s="26"/>
      <c r="L1327" s="37"/>
      <c r="M1327" s="38"/>
      <c r="N1327" s="45"/>
      <c r="O1327" s="38"/>
    </row>
    <row r="1328" spans="3:15" ht="17" x14ac:dyDescent="0.4">
      <c r="C1328" s="28"/>
      <c r="D1328" s="22"/>
      <c r="K1328" s="26"/>
      <c r="L1328" s="37"/>
      <c r="M1328" s="38"/>
      <c r="N1328" s="45"/>
      <c r="O1328" s="38"/>
    </row>
    <row r="1329" spans="3:15" ht="17" x14ac:dyDescent="0.4">
      <c r="C1329" s="28"/>
      <c r="D1329" s="22"/>
      <c r="K1329" s="26"/>
      <c r="L1329" s="37"/>
      <c r="M1329" s="38"/>
      <c r="N1329" s="45"/>
      <c r="O1329" s="38"/>
    </row>
    <row r="1330" spans="3:15" ht="17" x14ac:dyDescent="0.4">
      <c r="C1330" s="28"/>
      <c r="D1330" s="22"/>
      <c r="K1330" s="26"/>
      <c r="L1330" s="37"/>
      <c r="M1330" s="38"/>
      <c r="N1330" s="45"/>
      <c r="O1330" s="38"/>
    </row>
    <row r="1331" spans="3:15" ht="17" x14ac:dyDescent="0.4">
      <c r="C1331" s="28"/>
      <c r="D1331" s="22"/>
      <c r="K1331" s="26"/>
      <c r="L1331" s="37"/>
      <c r="M1331" s="38"/>
      <c r="N1331" s="45"/>
      <c r="O1331" s="38"/>
    </row>
    <row r="1332" spans="3:15" ht="17" x14ac:dyDescent="0.4">
      <c r="C1332" s="28"/>
      <c r="D1332" s="22"/>
      <c r="K1332" s="26"/>
      <c r="L1332" s="37"/>
      <c r="M1332" s="38"/>
      <c r="N1332" s="45"/>
      <c r="O1332" s="38"/>
    </row>
    <row r="1333" spans="3:15" ht="17" x14ac:dyDescent="0.4">
      <c r="C1333" s="28"/>
      <c r="D1333" s="22"/>
      <c r="K1333" s="26"/>
      <c r="L1333" s="37"/>
      <c r="M1333" s="38"/>
      <c r="N1333" s="45"/>
      <c r="O1333" s="38"/>
    </row>
    <row r="1334" spans="3:15" ht="17" x14ac:dyDescent="0.4">
      <c r="C1334" s="28"/>
      <c r="D1334" s="22"/>
      <c r="K1334" s="26"/>
      <c r="L1334" s="37"/>
      <c r="M1334" s="38"/>
      <c r="N1334" s="45"/>
      <c r="O1334" s="38"/>
    </row>
    <row r="1335" spans="3:15" ht="17" x14ac:dyDescent="0.4">
      <c r="C1335" s="28"/>
      <c r="D1335" s="22"/>
      <c r="K1335" s="26"/>
      <c r="L1335" s="37"/>
      <c r="M1335" s="38"/>
      <c r="N1335" s="45"/>
      <c r="O1335" s="38"/>
    </row>
    <row r="1336" spans="3:15" ht="17" x14ac:dyDescent="0.4">
      <c r="C1336" s="28"/>
      <c r="D1336" s="22"/>
      <c r="K1336" s="26"/>
      <c r="L1336" s="37"/>
      <c r="M1336" s="38"/>
      <c r="N1336" s="45"/>
      <c r="O1336" s="38"/>
    </row>
    <row r="1337" spans="3:15" ht="17" x14ac:dyDescent="0.4">
      <c r="C1337" s="28"/>
      <c r="D1337" s="22"/>
      <c r="K1337" s="26"/>
      <c r="L1337" s="37"/>
      <c r="M1337" s="38"/>
      <c r="N1337" s="45"/>
      <c r="O1337" s="38"/>
    </row>
    <row r="1338" spans="3:15" ht="17" x14ac:dyDescent="0.4">
      <c r="C1338" s="28"/>
      <c r="D1338" s="22"/>
      <c r="K1338" s="26"/>
      <c r="L1338" s="37"/>
      <c r="M1338" s="38"/>
      <c r="N1338" s="45"/>
      <c r="O1338" s="38"/>
    </row>
    <row r="1339" spans="3:15" ht="17" x14ac:dyDescent="0.4">
      <c r="C1339" s="28"/>
      <c r="D1339" s="22"/>
      <c r="K1339" s="26"/>
      <c r="L1339" s="37"/>
      <c r="M1339" s="38"/>
      <c r="N1339" s="45"/>
      <c r="O1339" s="38"/>
    </row>
    <row r="1340" spans="3:15" ht="17" x14ac:dyDescent="0.4">
      <c r="C1340" s="28"/>
      <c r="D1340" s="22"/>
      <c r="K1340" s="26"/>
      <c r="L1340" s="37"/>
      <c r="M1340" s="38"/>
      <c r="N1340" s="45"/>
      <c r="O1340" s="38"/>
    </row>
    <row r="1341" spans="3:15" ht="17" x14ac:dyDescent="0.4">
      <c r="C1341" s="28"/>
      <c r="D1341" s="22"/>
      <c r="K1341" s="26"/>
      <c r="L1341" s="37"/>
      <c r="M1341" s="38"/>
      <c r="N1341" s="45"/>
      <c r="O1341" s="38"/>
    </row>
    <row r="1342" spans="3:15" ht="17" x14ac:dyDescent="0.4">
      <c r="C1342" s="28"/>
      <c r="D1342" s="22"/>
      <c r="K1342" s="26"/>
      <c r="L1342" s="37"/>
      <c r="M1342" s="38"/>
      <c r="N1342" s="45"/>
      <c r="O1342" s="38"/>
    </row>
    <row r="1343" spans="3:15" ht="17" x14ac:dyDescent="0.4">
      <c r="C1343" s="28"/>
      <c r="D1343" s="22"/>
      <c r="K1343" s="26"/>
      <c r="L1343" s="37"/>
      <c r="M1343" s="38"/>
      <c r="N1343" s="45"/>
      <c r="O1343" s="38"/>
    </row>
    <row r="1344" spans="3:15" ht="17" x14ac:dyDescent="0.4">
      <c r="C1344" s="28"/>
      <c r="D1344" s="22"/>
      <c r="K1344" s="26"/>
      <c r="L1344" s="37"/>
      <c r="M1344" s="38"/>
      <c r="N1344" s="45"/>
      <c r="O1344" s="38"/>
    </row>
    <row r="1345" spans="3:15" ht="17" x14ac:dyDescent="0.4">
      <c r="C1345" s="28"/>
      <c r="D1345" s="22"/>
      <c r="K1345" s="26"/>
      <c r="L1345" s="37"/>
      <c r="M1345" s="38"/>
      <c r="N1345" s="45"/>
      <c r="O1345" s="38"/>
    </row>
    <row r="1346" spans="3:15" ht="17" x14ac:dyDescent="0.4">
      <c r="C1346" s="28"/>
      <c r="D1346" s="22"/>
      <c r="K1346" s="26"/>
      <c r="L1346" s="37"/>
      <c r="M1346" s="38"/>
      <c r="N1346" s="45"/>
      <c r="O1346" s="38"/>
    </row>
    <row r="1347" spans="3:15" ht="17" x14ac:dyDescent="0.4">
      <c r="C1347" s="28"/>
      <c r="D1347" s="22"/>
      <c r="K1347" s="26"/>
      <c r="L1347" s="37"/>
      <c r="M1347" s="38"/>
      <c r="N1347" s="45"/>
      <c r="O1347" s="38"/>
    </row>
    <row r="1348" spans="3:15" ht="17" x14ac:dyDescent="0.4">
      <c r="C1348" s="28"/>
      <c r="D1348" s="22"/>
      <c r="K1348" s="26"/>
      <c r="L1348" s="37"/>
      <c r="M1348" s="38"/>
      <c r="N1348" s="45"/>
      <c r="O1348" s="38"/>
    </row>
    <row r="1349" spans="3:15" ht="17" x14ac:dyDescent="0.4">
      <c r="C1349" s="28"/>
      <c r="D1349" s="22"/>
      <c r="K1349" s="26"/>
      <c r="L1349" s="37"/>
      <c r="M1349" s="38"/>
      <c r="N1349" s="45"/>
      <c r="O1349" s="38"/>
    </row>
    <row r="1350" spans="3:15" ht="17" x14ac:dyDescent="0.4">
      <c r="C1350" s="28"/>
      <c r="D1350" s="22"/>
      <c r="K1350" s="26"/>
      <c r="L1350" s="37"/>
      <c r="M1350" s="38"/>
      <c r="N1350" s="45"/>
      <c r="O1350" s="38"/>
    </row>
    <row r="1351" spans="3:15" ht="17" x14ac:dyDescent="0.4">
      <c r="C1351" s="28"/>
      <c r="D1351" s="22"/>
      <c r="K1351" s="26"/>
      <c r="L1351" s="37"/>
      <c r="M1351" s="38"/>
      <c r="N1351" s="45"/>
      <c r="O1351" s="38"/>
    </row>
    <row r="1352" spans="3:15" ht="17" x14ac:dyDescent="0.4">
      <c r="C1352" s="28"/>
      <c r="D1352" s="22"/>
      <c r="K1352" s="26"/>
      <c r="L1352" s="37"/>
      <c r="M1352" s="38"/>
      <c r="N1352" s="45"/>
      <c r="O1352" s="38"/>
    </row>
    <row r="1353" spans="3:15" ht="17" x14ac:dyDescent="0.4">
      <c r="C1353" s="28"/>
      <c r="D1353" s="22"/>
      <c r="K1353" s="26"/>
      <c r="L1353" s="37"/>
      <c r="M1353" s="38"/>
      <c r="N1353" s="45"/>
      <c r="O1353" s="38"/>
    </row>
    <row r="1354" spans="3:15" ht="17" x14ac:dyDescent="0.4">
      <c r="C1354" s="28"/>
      <c r="D1354" s="22"/>
      <c r="K1354" s="26"/>
      <c r="L1354" s="37"/>
      <c r="M1354" s="38"/>
      <c r="N1354" s="45"/>
      <c r="O1354" s="38"/>
    </row>
    <row r="1355" spans="3:15" ht="17" x14ac:dyDescent="0.4">
      <c r="C1355" s="28"/>
      <c r="D1355" s="22"/>
      <c r="K1355" s="26"/>
      <c r="L1355" s="37"/>
      <c r="M1355" s="38"/>
      <c r="N1355" s="45"/>
      <c r="O1355" s="38"/>
    </row>
    <row r="1356" spans="3:15" ht="17" x14ac:dyDescent="0.4">
      <c r="C1356" s="28"/>
      <c r="D1356" s="22"/>
      <c r="K1356" s="26"/>
      <c r="L1356" s="37"/>
      <c r="M1356" s="38"/>
      <c r="N1356" s="45"/>
      <c r="O1356" s="38"/>
    </row>
    <row r="1357" spans="3:15" ht="17" x14ac:dyDescent="0.4">
      <c r="C1357" s="28"/>
      <c r="D1357" s="22"/>
      <c r="K1357" s="26"/>
      <c r="L1357" s="37"/>
      <c r="M1357" s="38"/>
      <c r="N1357" s="45"/>
      <c r="O1357" s="38"/>
    </row>
    <row r="1358" spans="3:15" ht="17" x14ac:dyDescent="0.4">
      <c r="C1358" s="28"/>
      <c r="D1358" s="22"/>
      <c r="K1358" s="26"/>
      <c r="L1358" s="37"/>
      <c r="M1358" s="38"/>
      <c r="N1358" s="45"/>
      <c r="O1358" s="38"/>
    </row>
    <row r="1359" spans="3:15" ht="17" x14ac:dyDescent="0.4">
      <c r="C1359" s="28"/>
      <c r="D1359" s="22"/>
      <c r="K1359" s="26"/>
      <c r="L1359" s="37"/>
      <c r="M1359" s="38"/>
      <c r="N1359" s="45"/>
      <c r="O1359" s="38"/>
    </row>
    <row r="1360" spans="3:15" ht="17" x14ac:dyDescent="0.4">
      <c r="C1360" s="28"/>
      <c r="D1360" s="22"/>
      <c r="K1360" s="26"/>
      <c r="L1360" s="37"/>
      <c r="M1360" s="38"/>
      <c r="N1360" s="45"/>
      <c r="O1360" s="38"/>
    </row>
    <row r="1361" spans="3:15" ht="17" x14ac:dyDescent="0.4">
      <c r="C1361" s="28"/>
      <c r="D1361" s="22"/>
      <c r="K1361" s="26"/>
      <c r="L1361" s="37"/>
      <c r="M1361" s="38"/>
      <c r="N1361" s="45"/>
      <c r="O1361" s="38"/>
    </row>
    <row r="1362" spans="3:15" ht="17" x14ac:dyDescent="0.4">
      <c r="C1362" s="28"/>
      <c r="D1362" s="22"/>
      <c r="K1362" s="26"/>
      <c r="L1362" s="37"/>
      <c r="M1362" s="38"/>
      <c r="N1362" s="45"/>
      <c r="O1362" s="38"/>
    </row>
    <row r="1363" spans="3:15" ht="17" x14ac:dyDescent="0.4">
      <c r="C1363" s="28"/>
      <c r="D1363" s="22"/>
      <c r="K1363" s="26"/>
      <c r="L1363" s="37"/>
      <c r="M1363" s="38"/>
      <c r="N1363" s="45"/>
      <c r="O1363" s="38"/>
    </row>
    <row r="1364" spans="3:15" ht="17" x14ac:dyDescent="0.4">
      <c r="C1364" s="28"/>
      <c r="D1364" s="22"/>
      <c r="K1364" s="26"/>
      <c r="L1364" s="37"/>
      <c r="M1364" s="38"/>
      <c r="N1364" s="45"/>
      <c r="O1364" s="38"/>
    </row>
    <row r="1365" spans="3:15" ht="17" x14ac:dyDescent="0.4">
      <c r="C1365" s="28"/>
      <c r="D1365" s="22"/>
      <c r="K1365" s="26"/>
      <c r="L1365" s="37"/>
      <c r="M1365" s="38"/>
      <c r="N1365" s="45"/>
      <c r="O1365" s="38"/>
    </row>
    <row r="1366" spans="3:15" ht="17" x14ac:dyDescent="0.4">
      <c r="C1366" s="28"/>
      <c r="D1366" s="22"/>
      <c r="K1366" s="26"/>
      <c r="L1366" s="37"/>
      <c r="M1366" s="38"/>
      <c r="N1366" s="45"/>
      <c r="O1366" s="38"/>
    </row>
    <row r="1367" spans="3:15" ht="17" x14ac:dyDescent="0.4">
      <c r="C1367" s="28"/>
      <c r="D1367" s="22"/>
      <c r="K1367" s="26"/>
      <c r="L1367" s="37"/>
      <c r="M1367" s="38"/>
      <c r="N1367" s="45"/>
      <c r="O1367" s="38"/>
    </row>
    <row r="1368" spans="3:15" ht="17" x14ac:dyDescent="0.4">
      <c r="C1368" s="28"/>
      <c r="D1368" s="22"/>
      <c r="K1368" s="26"/>
      <c r="L1368" s="37"/>
      <c r="M1368" s="38"/>
      <c r="N1368" s="45"/>
      <c r="O1368" s="38"/>
    </row>
    <row r="1369" spans="3:15" ht="17" x14ac:dyDescent="0.4">
      <c r="C1369" s="28"/>
      <c r="D1369" s="22"/>
      <c r="K1369" s="26"/>
      <c r="L1369" s="37"/>
      <c r="M1369" s="38"/>
      <c r="N1369" s="45"/>
      <c r="O1369" s="38"/>
    </row>
    <row r="1370" spans="3:15" ht="17" x14ac:dyDescent="0.4">
      <c r="C1370" s="28"/>
      <c r="D1370" s="22"/>
      <c r="K1370" s="26"/>
      <c r="L1370" s="37"/>
      <c r="M1370" s="38"/>
      <c r="N1370" s="45"/>
      <c r="O1370" s="38"/>
    </row>
    <row r="1371" spans="3:15" ht="17" x14ac:dyDescent="0.4">
      <c r="C1371" s="28"/>
      <c r="D1371" s="22"/>
      <c r="K1371" s="26"/>
      <c r="L1371" s="37"/>
      <c r="M1371" s="38"/>
      <c r="N1371" s="45"/>
      <c r="O1371" s="38"/>
    </row>
    <row r="1372" spans="3:15" ht="17" x14ac:dyDescent="0.4">
      <c r="C1372" s="28"/>
      <c r="D1372" s="22"/>
      <c r="K1372" s="26"/>
      <c r="L1372" s="37"/>
      <c r="M1372" s="38"/>
      <c r="N1372" s="45"/>
      <c r="O1372" s="38"/>
    </row>
    <row r="1373" spans="3:15" ht="17" x14ac:dyDescent="0.4">
      <c r="C1373" s="28"/>
      <c r="D1373" s="22"/>
      <c r="K1373" s="26"/>
      <c r="L1373" s="37"/>
      <c r="M1373" s="38"/>
      <c r="N1373" s="45"/>
      <c r="O1373" s="38"/>
    </row>
    <row r="1374" spans="3:15" ht="17" x14ac:dyDescent="0.4">
      <c r="C1374" s="28"/>
      <c r="D1374" s="22"/>
      <c r="K1374" s="26"/>
      <c r="L1374" s="37"/>
      <c r="M1374" s="38"/>
      <c r="N1374" s="45"/>
      <c r="O1374" s="38"/>
    </row>
    <row r="1375" spans="3:15" ht="17" x14ac:dyDescent="0.4">
      <c r="C1375" s="28"/>
      <c r="D1375" s="22"/>
      <c r="K1375" s="26"/>
      <c r="L1375" s="37"/>
      <c r="M1375" s="38"/>
      <c r="N1375" s="45"/>
      <c r="O1375" s="38"/>
    </row>
    <row r="1376" spans="3:15" ht="17" x14ac:dyDescent="0.4">
      <c r="C1376" s="28"/>
      <c r="D1376" s="22"/>
      <c r="K1376" s="26"/>
      <c r="L1376" s="37"/>
      <c r="M1376" s="38"/>
      <c r="N1376" s="45"/>
      <c r="O1376" s="38"/>
    </row>
    <row r="1377" spans="3:15" ht="17" x14ac:dyDescent="0.4">
      <c r="C1377" s="28"/>
      <c r="D1377" s="22"/>
      <c r="K1377" s="26"/>
      <c r="L1377" s="37"/>
      <c r="M1377" s="38"/>
      <c r="N1377" s="45"/>
      <c r="O1377" s="38"/>
    </row>
    <row r="1378" spans="3:15" ht="17" x14ac:dyDescent="0.4">
      <c r="C1378" s="28"/>
      <c r="D1378" s="22"/>
      <c r="K1378" s="26"/>
      <c r="L1378" s="37"/>
      <c r="M1378" s="38"/>
      <c r="N1378" s="45"/>
      <c r="O1378" s="38"/>
    </row>
    <row r="1379" spans="3:15" ht="17" x14ac:dyDescent="0.4">
      <c r="C1379" s="28"/>
      <c r="D1379" s="22"/>
      <c r="K1379" s="26"/>
      <c r="L1379" s="37"/>
      <c r="M1379" s="38"/>
      <c r="N1379" s="45"/>
      <c r="O1379" s="38"/>
    </row>
    <row r="1380" spans="3:15" ht="17" x14ac:dyDescent="0.4">
      <c r="C1380" s="28"/>
      <c r="D1380" s="22"/>
      <c r="K1380" s="26"/>
      <c r="L1380" s="37"/>
      <c r="M1380" s="38"/>
      <c r="N1380" s="45"/>
      <c r="O1380" s="38"/>
    </row>
    <row r="1381" spans="3:15" ht="17" x14ac:dyDescent="0.4">
      <c r="C1381" s="28"/>
      <c r="D1381" s="22"/>
      <c r="K1381" s="26"/>
      <c r="L1381" s="37"/>
      <c r="M1381" s="38"/>
      <c r="N1381" s="45"/>
      <c r="O1381" s="38"/>
    </row>
    <row r="1382" spans="3:15" ht="17" x14ac:dyDescent="0.4">
      <c r="C1382" s="28"/>
      <c r="D1382" s="22"/>
      <c r="K1382" s="26"/>
      <c r="L1382" s="37"/>
      <c r="M1382" s="38"/>
      <c r="N1382" s="45"/>
      <c r="O1382" s="38"/>
    </row>
    <row r="1383" spans="3:15" ht="17" x14ac:dyDescent="0.4">
      <c r="C1383" s="28"/>
      <c r="D1383" s="22"/>
      <c r="K1383" s="26"/>
      <c r="L1383" s="37"/>
      <c r="M1383" s="38"/>
      <c r="N1383" s="45"/>
      <c r="O1383" s="38"/>
    </row>
    <row r="1384" spans="3:15" ht="17" x14ac:dyDescent="0.4">
      <c r="C1384" s="28"/>
      <c r="D1384" s="22"/>
      <c r="K1384" s="26"/>
      <c r="L1384" s="37"/>
      <c r="M1384" s="38"/>
      <c r="N1384" s="45"/>
      <c r="O1384" s="38"/>
    </row>
    <row r="1385" spans="3:15" ht="17" x14ac:dyDescent="0.4">
      <c r="C1385" s="28"/>
      <c r="D1385" s="22"/>
      <c r="K1385" s="26"/>
      <c r="L1385" s="37"/>
      <c r="M1385" s="38"/>
      <c r="N1385" s="45"/>
      <c r="O1385" s="38"/>
    </row>
    <row r="1386" spans="3:15" ht="17" x14ac:dyDescent="0.4">
      <c r="C1386" s="28"/>
      <c r="D1386" s="22"/>
      <c r="K1386" s="26"/>
      <c r="L1386" s="37"/>
      <c r="M1386" s="38"/>
      <c r="N1386" s="45"/>
      <c r="O1386" s="38"/>
    </row>
    <row r="1387" spans="3:15" ht="17" x14ac:dyDescent="0.4">
      <c r="C1387" s="28"/>
      <c r="D1387" s="22"/>
      <c r="K1387" s="26"/>
      <c r="L1387" s="37"/>
      <c r="M1387" s="38"/>
      <c r="N1387" s="45"/>
      <c r="O1387" s="38"/>
    </row>
    <row r="1388" spans="3:15" ht="17" x14ac:dyDescent="0.4">
      <c r="C1388" s="28"/>
      <c r="D1388" s="22"/>
      <c r="K1388" s="26"/>
      <c r="L1388" s="37"/>
      <c r="M1388" s="38"/>
      <c r="N1388" s="45"/>
      <c r="O1388" s="38"/>
    </row>
    <row r="1389" spans="3:15" ht="17" x14ac:dyDescent="0.4">
      <c r="C1389" s="28"/>
      <c r="D1389" s="22"/>
      <c r="K1389" s="26"/>
      <c r="L1389" s="37"/>
      <c r="M1389" s="38"/>
      <c r="N1389" s="45"/>
      <c r="O1389" s="38"/>
    </row>
    <row r="1390" spans="3:15" ht="17" x14ac:dyDescent="0.4">
      <c r="C1390" s="28"/>
      <c r="D1390" s="22"/>
      <c r="K1390" s="26"/>
      <c r="L1390" s="37"/>
      <c r="M1390" s="38"/>
      <c r="N1390" s="45"/>
      <c r="O1390" s="38"/>
    </row>
    <row r="1391" spans="3:15" ht="17" x14ac:dyDescent="0.4">
      <c r="C1391" s="28"/>
      <c r="D1391" s="22"/>
      <c r="K1391" s="26"/>
      <c r="L1391" s="37"/>
      <c r="M1391" s="38"/>
      <c r="N1391" s="45"/>
      <c r="O1391" s="38"/>
    </row>
    <row r="1392" spans="3:15" ht="17" x14ac:dyDescent="0.4">
      <c r="C1392" s="28"/>
      <c r="D1392" s="22"/>
      <c r="K1392" s="26"/>
      <c r="L1392" s="37"/>
      <c r="M1392" s="38"/>
      <c r="N1392" s="45"/>
      <c r="O1392" s="38"/>
    </row>
    <row r="1393" spans="3:15" ht="17" x14ac:dyDescent="0.4">
      <c r="C1393" s="28"/>
      <c r="D1393" s="22"/>
      <c r="K1393" s="26"/>
      <c r="L1393" s="37"/>
      <c r="M1393" s="38"/>
      <c r="N1393" s="45"/>
      <c r="O1393" s="38"/>
    </row>
    <row r="1394" spans="3:15" ht="17" x14ac:dyDescent="0.4">
      <c r="C1394" s="28"/>
      <c r="D1394" s="22"/>
      <c r="K1394" s="26"/>
      <c r="L1394" s="37"/>
      <c r="M1394" s="38"/>
      <c r="N1394" s="45"/>
      <c r="O1394" s="38"/>
    </row>
    <row r="1395" spans="3:15" ht="17" x14ac:dyDescent="0.4">
      <c r="C1395" s="28"/>
      <c r="D1395" s="22"/>
      <c r="K1395" s="26"/>
      <c r="L1395" s="37"/>
      <c r="M1395" s="38"/>
      <c r="N1395" s="45"/>
      <c r="O1395" s="38"/>
    </row>
    <row r="1396" spans="3:15" ht="17" x14ac:dyDescent="0.4">
      <c r="C1396" s="28"/>
      <c r="D1396" s="22"/>
      <c r="K1396" s="26"/>
      <c r="L1396" s="37"/>
      <c r="M1396" s="38"/>
      <c r="N1396" s="45"/>
      <c r="O1396" s="38"/>
    </row>
    <row r="1397" spans="3:15" ht="17" x14ac:dyDescent="0.4">
      <c r="C1397" s="28"/>
      <c r="D1397" s="22"/>
      <c r="K1397" s="26"/>
      <c r="L1397" s="37"/>
      <c r="M1397" s="38"/>
      <c r="N1397" s="45"/>
      <c r="O1397" s="38"/>
    </row>
    <row r="1398" spans="3:15" ht="17" x14ac:dyDescent="0.4">
      <c r="C1398" s="28"/>
      <c r="D1398" s="22"/>
      <c r="K1398" s="26"/>
      <c r="L1398" s="37"/>
      <c r="M1398" s="38"/>
      <c r="N1398" s="45"/>
      <c r="O1398" s="38"/>
    </row>
    <row r="1399" spans="3:15" ht="17" x14ac:dyDescent="0.4">
      <c r="C1399" s="28"/>
      <c r="D1399" s="22"/>
      <c r="K1399" s="26"/>
      <c r="L1399" s="37"/>
      <c r="M1399" s="38"/>
      <c r="N1399" s="45"/>
      <c r="O1399" s="38"/>
    </row>
    <row r="1400" spans="3:15" ht="17" x14ac:dyDescent="0.4">
      <c r="C1400" s="28"/>
      <c r="D1400" s="22"/>
      <c r="K1400" s="26"/>
      <c r="L1400" s="37"/>
      <c r="M1400" s="38"/>
      <c r="N1400" s="45"/>
      <c r="O1400" s="38"/>
    </row>
    <row r="1401" spans="3:15" ht="17" x14ac:dyDescent="0.4">
      <c r="C1401" s="28"/>
      <c r="D1401" s="22"/>
      <c r="K1401" s="26"/>
      <c r="L1401" s="37"/>
      <c r="M1401" s="38"/>
      <c r="N1401" s="45"/>
      <c r="O1401" s="38"/>
    </row>
    <row r="1402" spans="3:15" ht="17" x14ac:dyDescent="0.4">
      <c r="C1402" s="28"/>
      <c r="D1402" s="22"/>
      <c r="K1402" s="26"/>
      <c r="L1402" s="37"/>
      <c r="M1402" s="38"/>
      <c r="N1402" s="45"/>
      <c r="O1402" s="38"/>
    </row>
    <row r="1403" spans="3:15" ht="17" x14ac:dyDescent="0.4">
      <c r="C1403" s="28"/>
      <c r="D1403" s="22"/>
      <c r="K1403" s="26"/>
      <c r="L1403" s="37"/>
      <c r="M1403" s="38"/>
      <c r="N1403" s="45"/>
      <c r="O1403" s="38"/>
    </row>
    <row r="1404" spans="3:15" ht="17" x14ac:dyDescent="0.4">
      <c r="C1404" s="28"/>
      <c r="D1404" s="22"/>
      <c r="K1404" s="26"/>
      <c r="L1404" s="37"/>
      <c r="M1404" s="38"/>
      <c r="N1404" s="45"/>
      <c r="O1404" s="38"/>
    </row>
    <row r="1405" spans="3:15" ht="17" x14ac:dyDescent="0.4">
      <c r="C1405" s="28"/>
      <c r="D1405" s="22"/>
      <c r="K1405" s="26"/>
      <c r="L1405" s="37"/>
      <c r="M1405" s="38"/>
      <c r="N1405" s="45"/>
      <c r="O1405" s="38"/>
    </row>
    <row r="1406" spans="3:15" ht="17" x14ac:dyDescent="0.4">
      <c r="C1406" s="28"/>
      <c r="D1406" s="22"/>
      <c r="K1406" s="26"/>
      <c r="L1406" s="37"/>
      <c r="M1406" s="38"/>
      <c r="N1406" s="45"/>
      <c r="O1406" s="38"/>
    </row>
    <row r="1407" spans="3:15" ht="17" x14ac:dyDescent="0.4">
      <c r="C1407" s="28"/>
      <c r="D1407" s="22"/>
      <c r="K1407" s="26"/>
      <c r="L1407" s="37"/>
      <c r="M1407" s="38"/>
      <c r="N1407" s="45"/>
      <c r="O1407" s="38"/>
    </row>
    <row r="1408" spans="3:15" ht="17" x14ac:dyDescent="0.4">
      <c r="C1408" s="28"/>
      <c r="D1408" s="22"/>
      <c r="K1408" s="26"/>
      <c r="L1408" s="37"/>
      <c r="M1408" s="38"/>
      <c r="N1408" s="45"/>
      <c r="O1408" s="38"/>
    </row>
    <row r="1409" spans="3:15" ht="17" x14ac:dyDescent="0.4">
      <c r="C1409" s="28"/>
      <c r="D1409" s="22"/>
      <c r="K1409" s="26"/>
      <c r="L1409" s="37"/>
      <c r="M1409" s="38"/>
      <c r="N1409" s="45"/>
      <c r="O1409" s="38"/>
    </row>
    <row r="1410" spans="3:15" ht="17" x14ac:dyDescent="0.4">
      <c r="C1410" s="28"/>
      <c r="D1410" s="22"/>
      <c r="K1410" s="26"/>
      <c r="L1410" s="37"/>
      <c r="M1410" s="38"/>
      <c r="N1410" s="45"/>
      <c r="O1410" s="38"/>
    </row>
    <row r="1411" spans="3:15" ht="17" x14ac:dyDescent="0.4">
      <c r="C1411" s="28"/>
      <c r="D1411" s="22"/>
      <c r="K1411" s="26"/>
      <c r="L1411" s="37"/>
      <c r="M1411" s="38"/>
      <c r="N1411" s="45"/>
      <c r="O1411" s="38"/>
    </row>
    <row r="1412" spans="3:15" ht="17" x14ac:dyDescent="0.4">
      <c r="C1412" s="28"/>
      <c r="D1412" s="22"/>
      <c r="K1412" s="26"/>
      <c r="L1412" s="37"/>
      <c r="M1412" s="38"/>
      <c r="N1412" s="45"/>
      <c r="O1412" s="38"/>
    </row>
    <row r="1413" spans="3:15" ht="17" x14ac:dyDescent="0.4">
      <c r="C1413" s="28"/>
      <c r="D1413" s="22"/>
      <c r="K1413" s="26"/>
      <c r="L1413" s="37"/>
      <c r="M1413" s="38"/>
      <c r="N1413" s="45"/>
      <c r="O1413" s="38"/>
    </row>
    <row r="1414" spans="3:15" ht="17" x14ac:dyDescent="0.4">
      <c r="C1414" s="28"/>
      <c r="D1414" s="22"/>
      <c r="K1414" s="26"/>
      <c r="L1414" s="37"/>
      <c r="M1414" s="38"/>
      <c r="N1414" s="45"/>
      <c r="O1414" s="38"/>
    </row>
    <row r="1415" spans="3:15" ht="17" x14ac:dyDescent="0.4">
      <c r="C1415" s="28"/>
      <c r="D1415" s="22"/>
      <c r="K1415" s="26"/>
      <c r="L1415" s="37"/>
      <c r="M1415" s="38"/>
      <c r="N1415" s="45"/>
      <c r="O1415" s="38"/>
    </row>
    <row r="1416" spans="3:15" ht="17" x14ac:dyDescent="0.4">
      <c r="C1416" s="28"/>
      <c r="D1416" s="22"/>
      <c r="K1416" s="26"/>
      <c r="L1416" s="37"/>
      <c r="M1416" s="38"/>
      <c r="N1416" s="45"/>
      <c r="O1416" s="38"/>
    </row>
    <row r="1417" spans="3:15" ht="17" x14ac:dyDescent="0.4">
      <c r="C1417" s="28"/>
      <c r="D1417" s="22"/>
      <c r="K1417" s="26"/>
      <c r="L1417" s="37"/>
      <c r="M1417" s="38"/>
      <c r="N1417" s="45"/>
      <c r="O1417" s="38"/>
    </row>
    <row r="1418" spans="3:15" ht="17" x14ac:dyDescent="0.4">
      <c r="C1418" s="28"/>
      <c r="D1418" s="22"/>
      <c r="K1418" s="26"/>
      <c r="L1418" s="37"/>
      <c r="M1418" s="38"/>
      <c r="N1418" s="45"/>
      <c r="O1418" s="38"/>
    </row>
    <row r="1419" spans="3:15" ht="17" x14ac:dyDescent="0.4">
      <c r="C1419" s="28"/>
      <c r="D1419" s="22"/>
      <c r="K1419" s="26"/>
      <c r="L1419" s="37"/>
      <c r="M1419" s="38"/>
      <c r="N1419" s="45"/>
      <c r="O1419" s="38"/>
    </row>
    <row r="1420" spans="3:15" ht="17" x14ac:dyDescent="0.4">
      <c r="C1420" s="28"/>
      <c r="D1420" s="22"/>
      <c r="K1420" s="26"/>
      <c r="L1420" s="37"/>
      <c r="M1420" s="38"/>
      <c r="N1420" s="45"/>
      <c r="O1420" s="38"/>
    </row>
    <row r="1421" spans="3:15" ht="17" x14ac:dyDescent="0.4">
      <c r="C1421" s="28"/>
      <c r="D1421" s="22"/>
      <c r="K1421" s="26"/>
      <c r="L1421" s="37"/>
      <c r="M1421" s="38"/>
      <c r="N1421" s="45"/>
      <c r="O1421" s="38"/>
    </row>
    <row r="1422" spans="3:15" ht="17" x14ac:dyDescent="0.4">
      <c r="C1422" s="28"/>
      <c r="D1422" s="22"/>
      <c r="K1422" s="26"/>
      <c r="L1422" s="37"/>
      <c r="M1422" s="38"/>
      <c r="N1422" s="45"/>
      <c r="O1422" s="38"/>
    </row>
    <row r="1423" spans="3:15" ht="17" x14ac:dyDescent="0.4">
      <c r="C1423" s="28"/>
      <c r="D1423" s="22"/>
      <c r="K1423" s="26"/>
      <c r="L1423" s="37"/>
      <c r="M1423" s="38"/>
      <c r="N1423" s="45"/>
      <c r="O1423" s="38"/>
    </row>
    <row r="1424" spans="3:15" ht="17" x14ac:dyDescent="0.4">
      <c r="C1424" s="28"/>
      <c r="D1424" s="22"/>
      <c r="K1424" s="26"/>
      <c r="L1424" s="37"/>
      <c r="M1424" s="38"/>
      <c r="N1424" s="45"/>
      <c r="O1424" s="38"/>
    </row>
    <row r="1425" spans="3:15" ht="17" x14ac:dyDescent="0.4">
      <c r="C1425" s="28"/>
      <c r="D1425" s="22"/>
      <c r="K1425" s="26"/>
      <c r="L1425" s="37"/>
      <c r="M1425" s="38"/>
      <c r="N1425" s="45"/>
      <c r="O1425" s="38"/>
    </row>
    <row r="1426" spans="3:15" ht="17" x14ac:dyDescent="0.4">
      <c r="C1426" s="28"/>
      <c r="D1426" s="22"/>
      <c r="K1426" s="26"/>
      <c r="L1426" s="37"/>
      <c r="M1426" s="38"/>
      <c r="N1426" s="45"/>
      <c r="O1426" s="38"/>
    </row>
    <row r="1427" spans="3:15" ht="17" x14ac:dyDescent="0.4">
      <c r="C1427" s="28"/>
      <c r="D1427" s="22"/>
      <c r="K1427" s="26"/>
      <c r="L1427" s="37"/>
      <c r="M1427" s="38"/>
      <c r="N1427" s="45"/>
      <c r="O1427" s="38"/>
    </row>
    <row r="1428" spans="3:15" ht="17" x14ac:dyDescent="0.4">
      <c r="C1428" s="28"/>
      <c r="D1428" s="22"/>
      <c r="K1428" s="26"/>
      <c r="L1428" s="37"/>
      <c r="M1428" s="38"/>
      <c r="N1428" s="45"/>
      <c r="O1428" s="38"/>
    </row>
    <row r="1429" spans="3:15" ht="17" x14ac:dyDescent="0.4">
      <c r="C1429" s="28"/>
      <c r="D1429" s="22"/>
      <c r="K1429" s="26"/>
      <c r="L1429" s="37"/>
      <c r="M1429" s="38"/>
      <c r="N1429" s="45"/>
      <c r="O1429" s="38"/>
    </row>
    <row r="1430" spans="3:15" ht="17" x14ac:dyDescent="0.4">
      <c r="C1430" s="28"/>
      <c r="D1430" s="22"/>
      <c r="K1430" s="26"/>
      <c r="L1430" s="37"/>
      <c r="M1430" s="38"/>
      <c r="N1430" s="45"/>
      <c r="O1430" s="38"/>
    </row>
    <row r="1431" spans="3:15" ht="17" x14ac:dyDescent="0.4">
      <c r="C1431" s="28"/>
      <c r="D1431" s="22"/>
      <c r="K1431" s="26"/>
      <c r="L1431" s="37"/>
      <c r="M1431" s="38"/>
      <c r="N1431" s="45"/>
      <c r="O1431" s="38"/>
    </row>
    <row r="1432" spans="3:15" ht="17" x14ac:dyDescent="0.4">
      <c r="C1432" s="28"/>
      <c r="D1432" s="22"/>
      <c r="K1432" s="26"/>
      <c r="L1432" s="37"/>
      <c r="M1432" s="38"/>
      <c r="N1432" s="45"/>
      <c r="O1432" s="38"/>
    </row>
    <row r="1433" spans="3:15" ht="17" x14ac:dyDescent="0.4">
      <c r="C1433" s="28"/>
      <c r="D1433" s="22"/>
      <c r="K1433" s="26"/>
      <c r="L1433" s="37"/>
      <c r="M1433" s="38"/>
      <c r="N1433" s="45"/>
      <c r="O1433" s="38"/>
    </row>
    <row r="1434" spans="3:15" ht="17" x14ac:dyDescent="0.4">
      <c r="C1434" s="28"/>
      <c r="D1434" s="22"/>
      <c r="K1434" s="26"/>
      <c r="L1434" s="37"/>
      <c r="M1434" s="38"/>
      <c r="N1434" s="45"/>
      <c r="O1434" s="38"/>
    </row>
    <row r="1435" spans="3:15" ht="17" x14ac:dyDescent="0.4">
      <c r="C1435" s="28"/>
      <c r="D1435" s="22"/>
      <c r="K1435" s="26"/>
      <c r="L1435" s="37"/>
      <c r="M1435" s="38"/>
      <c r="N1435" s="45"/>
      <c r="O1435" s="38"/>
    </row>
    <row r="1436" spans="3:15" ht="17" x14ac:dyDescent="0.4">
      <c r="C1436" s="28"/>
      <c r="D1436" s="22"/>
      <c r="K1436" s="26"/>
      <c r="L1436" s="37"/>
      <c r="M1436" s="38"/>
      <c r="N1436" s="45"/>
      <c r="O1436" s="38"/>
    </row>
    <row r="1437" spans="3:15" ht="17" x14ac:dyDescent="0.4">
      <c r="C1437" s="28"/>
      <c r="D1437" s="22"/>
      <c r="K1437" s="26"/>
      <c r="L1437" s="37"/>
      <c r="M1437" s="38"/>
      <c r="N1437" s="45"/>
      <c r="O1437" s="38"/>
    </row>
    <row r="1438" spans="3:15" ht="17" x14ac:dyDescent="0.4">
      <c r="C1438" s="28"/>
      <c r="D1438" s="22"/>
      <c r="K1438" s="26"/>
      <c r="L1438" s="37"/>
      <c r="M1438" s="38"/>
      <c r="N1438" s="45"/>
      <c r="O1438" s="38"/>
    </row>
    <row r="1439" spans="3:15" ht="17" x14ac:dyDescent="0.4">
      <c r="C1439" s="28"/>
      <c r="D1439" s="22"/>
      <c r="K1439" s="26"/>
      <c r="L1439" s="37"/>
      <c r="M1439" s="38"/>
      <c r="N1439" s="45"/>
      <c r="O1439" s="38"/>
    </row>
    <row r="1440" spans="3:15" ht="17" x14ac:dyDescent="0.4">
      <c r="C1440" s="28"/>
      <c r="D1440" s="22"/>
      <c r="K1440" s="26"/>
      <c r="L1440" s="37"/>
      <c r="M1440" s="38"/>
      <c r="N1440" s="45"/>
      <c r="O1440" s="38"/>
    </row>
    <row r="1441" spans="3:15" ht="17" x14ac:dyDescent="0.4">
      <c r="C1441" s="28"/>
      <c r="D1441" s="22"/>
      <c r="K1441" s="26"/>
      <c r="L1441" s="37"/>
      <c r="M1441" s="38"/>
      <c r="N1441" s="45"/>
      <c r="O1441" s="38"/>
    </row>
    <row r="1442" spans="3:15" ht="17" x14ac:dyDescent="0.4">
      <c r="C1442" s="28"/>
      <c r="D1442" s="22"/>
      <c r="K1442" s="26"/>
      <c r="L1442" s="37"/>
      <c r="M1442" s="38"/>
      <c r="N1442" s="45"/>
      <c r="O1442" s="38"/>
    </row>
    <row r="1443" spans="3:15" ht="17" x14ac:dyDescent="0.4">
      <c r="C1443" s="28"/>
      <c r="D1443" s="22"/>
      <c r="K1443" s="26"/>
      <c r="L1443" s="37"/>
      <c r="M1443" s="38"/>
      <c r="N1443" s="45"/>
      <c r="O1443" s="38"/>
    </row>
    <row r="1444" spans="3:15" ht="17" x14ac:dyDescent="0.4">
      <c r="C1444" s="28"/>
      <c r="D1444" s="22"/>
      <c r="K1444" s="26"/>
      <c r="L1444" s="37"/>
      <c r="M1444" s="38"/>
      <c r="N1444" s="45"/>
      <c r="O1444" s="38"/>
    </row>
    <row r="1445" spans="3:15" ht="17" x14ac:dyDescent="0.4">
      <c r="C1445" s="28"/>
      <c r="D1445" s="22"/>
      <c r="K1445" s="26"/>
      <c r="L1445" s="37"/>
      <c r="M1445" s="38"/>
      <c r="N1445" s="45"/>
      <c r="O1445" s="38"/>
    </row>
    <row r="1446" spans="3:15" ht="17" x14ac:dyDescent="0.4">
      <c r="C1446" s="28"/>
      <c r="D1446" s="22"/>
      <c r="K1446" s="26"/>
      <c r="L1446" s="37"/>
      <c r="M1446" s="38"/>
      <c r="N1446" s="45"/>
      <c r="O1446" s="38"/>
    </row>
    <row r="1447" spans="3:15" ht="17" x14ac:dyDescent="0.4">
      <c r="C1447" s="28"/>
      <c r="D1447" s="22"/>
      <c r="K1447" s="26"/>
      <c r="L1447" s="37"/>
      <c r="M1447" s="38"/>
      <c r="N1447" s="45"/>
      <c r="O1447" s="38"/>
    </row>
    <row r="1448" spans="3:15" ht="17" x14ac:dyDescent="0.4">
      <c r="C1448" s="28"/>
      <c r="D1448" s="22"/>
      <c r="K1448" s="26"/>
      <c r="L1448" s="37"/>
      <c r="M1448" s="38"/>
      <c r="N1448" s="45"/>
      <c r="O1448" s="38"/>
    </row>
    <row r="1449" spans="3:15" ht="17" x14ac:dyDescent="0.4">
      <c r="C1449" s="28"/>
      <c r="D1449" s="22"/>
      <c r="K1449" s="26"/>
      <c r="L1449" s="37"/>
      <c r="M1449" s="38"/>
      <c r="N1449" s="45"/>
      <c r="O1449" s="38"/>
    </row>
    <row r="1450" spans="3:15" ht="17" x14ac:dyDescent="0.4">
      <c r="C1450" s="28"/>
      <c r="D1450" s="22"/>
      <c r="K1450" s="26"/>
      <c r="L1450" s="37"/>
      <c r="M1450" s="38"/>
      <c r="N1450" s="45"/>
      <c r="O1450" s="38"/>
    </row>
    <row r="1451" spans="3:15" ht="17" x14ac:dyDescent="0.4">
      <c r="C1451" s="28"/>
      <c r="D1451" s="22"/>
      <c r="K1451" s="26"/>
      <c r="L1451" s="37"/>
      <c r="M1451" s="38"/>
      <c r="N1451" s="45"/>
      <c r="O1451" s="38"/>
    </row>
    <row r="1452" spans="3:15" ht="17" x14ac:dyDescent="0.4">
      <c r="C1452" s="28"/>
      <c r="D1452" s="22"/>
      <c r="K1452" s="26"/>
      <c r="L1452" s="37"/>
      <c r="M1452" s="38"/>
      <c r="N1452" s="45"/>
      <c r="O1452" s="38"/>
    </row>
    <row r="1453" spans="3:15" ht="17" x14ac:dyDescent="0.4">
      <c r="C1453" s="28"/>
      <c r="D1453" s="22"/>
      <c r="K1453" s="26"/>
      <c r="L1453" s="37"/>
      <c r="M1453" s="38"/>
      <c r="N1453" s="45"/>
      <c r="O1453" s="38"/>
    </row>
    <row r="1454" spans="3:15" ht="17" x14ac:dyDescent="0.4">
      <c r="C1454" s="28"/>
      <c r="D1454" s="22"/>
      <c r="K1454" s="26"/>
      <c r="L1454" s="37"/>
      <c r="M1454" s="38"/>
      <c r="N1454" s="45"/>
      <c r="O1454" s="38"/>
    </row>
    <row r="1455" spans="3:15" ht="17" x14ac:dyDescent="0.4">
      <c r="C1455" s="28"/>
      <c r="D1455" s="22"/>
      <c r="K1455" s="26"/>
      <c r="L1455" s="37"/>
      <c r="M1455" s="38"/>
      <c r="N1455" s="45"/>
      <c r="O1455" s="38"/>
    </row>
    <row r="1456" spans="3:15" ht="17" x14ac:dyDescent="0.4">
      <c r="C1456" s="28"/>
      <c r="D1456" s="22"/>
      <c r="K1456" s="26"/>
      <c r="L1456" s="37"/>
      <c r="M1456" s="38"/>
      <c r="N1456" s="45"/>
      <c r="O1456" s="38"/>
    </row>
    <row r="1457" spans="3:15" ht="17" x14ac:dyDescent="0.4">
      <c r="C1457" s="28"/>
      <c r="D1457" s="22"/>
      <c r="K1457" s="26"/>
      <c r="L1457" s="37"/>
      <c r="M1457" s="38"/>
      <c r="N1457" s="45"/>
      <c r="O1457" s="38"/>
    </row>
    <row r="1458" spans="3:15" ht="17" x14ac:dyDescent="0.4">
      <c r="C1458" s="28"/>
      <c r="D1458" s="22"/>
      <c r="K1458" s="26"/>
      <c r="L1458" s="37"/>
      <c r="M1458" s="38"/>
      <c r="N1458" s="45"/>
      <c r="O1458" s="38"/>
    </row>
    <row r="1459" spans="3:15" ht="17" x14ac:dyDescent="0.4">
      <c r="C1459" s="28"/>
      <c r="D1459" s="22"/>
      <c r="K1459" s="26"/>
      <c r="L1459" s="37"/>
      <c r="M1459" s="38"/>
      <c r="N1459" s="45"/>
      <c r="O1459" s="38"/>
    </row>
    <row r="1460" spans="3:15" ht="17" x14ac:dyDescent="0.4">
      <c r="C1460" s="28"/>
      <c r="D1460" s="22"/>
      <c r="K1460" s="26"/>
      <c r="L1460" s="37"/>
      <c r="M1460" s="38"/>
      <c r="N1460" s="45"/>
      <c r="O1460" s="38"/>
    </row>
    <row r="1461" spans="3:15" ht="17" x14ac:dyDescent="0.4">
      <c r="C1461" s="28"/>
      <c r="D1461" s="22"/>
      <c r="K1461" s="26"/>
      <c r="L1461" s="37"/>
      <c r="M1461" s="38"/>
      <c r="N1461" s="45"/>
      <c r="O1461" s="38"/>
    </row>
    <row r="1462" spans="3:15" ht="17" x14ac:dyDescent="0.4">
      <c r="C1462" s="28"/>
      <c r="D1462" s="22"/>
      <c r="K1462" s="26"/>
      <c r="L1462" s="37"/>
      <c r="M1462" s="38"/>
      <c r="N1462" s="45"/>
      <c r="O1462" s="38"/>
    </row>
    <row r="1463" spans="3:15" ht="17" x14ac:dyDescent="0.4">
      <c r="C1463" s="28"/>
      <c r="D1463" s="24"/>
      <c r="K1463" s="26"/>
      <c r="L1463" s="37"/>
      <c r="M1463" s="38"/>
      <c r="N1463" s="45"/>
      <c r="O1463" s="38"/>
    </row>
    <row r="1464" spans="3:15" ht="17" x14ac:dyDescent="0.4">
      <c r="C1464" s="28"/>
      <c r="D1464" s="24"/>
      <c r="K1464" s="26"/>
      <c r="L1464" s="37"/>
      <c r="M1464" s="38"/>
      <c r="N1464" s="45"/>
      <c r="O1464" s="38"/>
    </row>
    <row r="1465" spans="3:15" ht="17" x14ac:dyDescent="0.4">
      <c r="C1465" s="28"/>
      <c r="D1465" s="24"/>
      <c r="K1465" s="26"/>
      <c r="L1465" s="37"/>
      <c r="M1465" s="38"/>
      <c r="N1465" s="45"/>
      <c r="O1465" s="38"/>
    </row>
    <row r="1466" spans="3:15" ht="17" x14ac:dyDescent="0.4">
      <c r="C1466" s="28"/>
      <c r="D1466" s="24"/>
      <c r="K1466" s="26"/>
      <c r="L1466" s="37"/>
      <c r="M1466" s="38"/>
      <c r="N1466" s="45"/>
      <c r="O1466" s="38"/>
    </row>
    <row r="1467" spans="3:15" ht="17" x14ac:dyDescent="0.4">
      <c r="C1467" s="28"/>
      <c r="D1467" s="24"/>
      <c r="K1467" s="26"/>
      <c r="L1467" s="37"/>
      <c r="M1467" s="38"/>
      <c r="N1467" s="45"/>
      <c r="O1467" s="38"/>
    </row>
    <row r="1468" spans="3:15" ht="17" x14ac:dyDescent="0.4">
      <c r="C1468" s="28"/>
      <c r="D1468" s="24"/>
      <c r="K1468" s="26"/>
      <c r="L1468" s="37"/>
      <c r="M1468" s="38"/>
      <c r="N1468" s="45"/>
      <c r="O1468" s="38"/>
    </row>
    <row r="1469" spans="3:15" ht="17" x14ac:dyDescent="0.4">
      <c r="C1469" s="28"/>
      <c r="D1469" s="24"/>
      <c r="K1469" s="26"/>
      <c r="L1469" s="37"/>
      <c r="M1469" s="38"/>
      <c r="N1469" s="45"/>
      <c r="O1469" s="38"/>
    </row>
    <row r="1470" spans="3:15" ht="17" x14ac:dyDescent="0.4">
      <c r="C1470" s="28"/>
      <c r="D1470" s="24"/>
      <c r="K1470" s="26"/>
      <c r="L1470" s="37"/>
      <c r="M1470" s="38"/>
      <c r="N1470" s="45"/>
      <c r="O1470" s="38"/>
    </row>
    <row r="1471" spans="3:15" ht="17" x14ac:dyDescent="0.4">
      <c r="C1471" s="28"/>
      <c r="D1471" s="24"/>
      <c r="K1471" s="26"/>
      <c r="L1471" s="37"/>
      <c r="M1471" s="38"/>
      <c r="N1471" s="45"/>
      <c r="O1471" s="38"/>
    </row>
    <row r="1472" spans="3:15" ht="17" x14ac:dyDescent="0.4">
      <c r="C1472" s="28"/>
      <c r="D1472" s="24"/>
      <c r="K1472" s="26"/>
      <c r="L1472" s="37"/>
      <c r="M1472" s="38"/>
      <c r="N1472" s="45"/>
      <c r="O1472" s="38"/>
    </row>
    <row r="1473" spans="3:15" ht="17" x14ac:dyDescent="0.4">
      <c r="C1473" s="28"/>
      <c r="D1473" s="24"/>
      <c r="K1473" s="26"/>
      <c r="L1473" s="37"/>
      <c r="M1473" s="38"/>
      <c r="N1473" s="45"/>
      <c r="O1473" s="38"/>
    </row>
    <row r="1474" spans="3:15" ht="17" x14ac:dyDescent="0.4">
      <c r="C1474" s="28"/>
      <c r="D1474" s="24"/>
      <c r="K1474" s="26"/>
      <c r="L1474" s="37"/>
      <c r="M1474" s="38"/>
      <c r="N1474" s="45"/>
      <c r="O1474" s="38"/>
    </row>
    <row r="1475" spans="3:15" ht="17" x14ac:dyDescent="0.4">
      <c r="C1475" s="28"/>
      <c r="D1475" s="24"/>
      <c r="K1475" s="26"/>
      <c r="L1475" s="37"/>
      <c r="M1475" s="38"/>
      <c r="N1475" s="45"/>
      <c r="O1475" s="38"/>
    </row>
    <row r="1476" spans="3:15" ht="17" x14ac:dyDescent="0.4">
      <c r="C1476" s="28"/>
      <c r="D1476" s="24"/>
      <c r="K1476" s="26"/>
      <c r="L1476" s="37"/>
      <c r="M1476" s="38"/>
      <c r="N1476" s="45"/>
      <c r="O1476" s="38"/>
    </row>
    <row r="1477" spans="3:15" ht="17" x14ac:dyDescent="0.4">
      <c r="C1477" s="28"/>
      <c r="D1477" s="24"/>
      <c r="K1477" s="26"/>
      <c r="L1477" s="37"/>
      <c r="M1477" s="38"/>
      <c r="N1477" s="45"/>
      <c r="O1477" s="38"/>
    </row>
    <row r="1478" spans="3:15" ht="17" x14ac:dyDescent="0.4">
      <c r="C1478" s="28"/>
      <c r="D1478" s="24"/>
      <c r="K1478" s="26"/>
      <c r="L1478" s="37"/>
      <c r="M1478" s="38"/>
      <c r="N1478" s="45"/>
      <c r="O1478" s="38"/>
    </row>
    <row r="1479" spans="3:15" ht="17" x14ac:dyDescent="0.4">
      <c r="C1479" s="28"/>
      <c r="D1479" s="24"/>
      <c r="K1479" s="26"/>
      <c r="L1479" s="37"/>
      <c r="M1479" s="38"/>
      <c r="N1479" s="45"/>
      <c r="O1479" s="38"/>
    </row>
    <row r="1480" spans="3:15" ht="17" x14ac:dyDescent="0.4">
      <c r="C1480" s="28"/>
      <c r="D1480" s="24"/>
      <c r="K1480" s="26"/>
      <c r="L1480" s="37"/>
      <c r="M1480" s="38"/>
      <c r="N1480" s="45"/>
      <c r="O1480" s="38"/>
    </row>
    <row r="1481" spans="3:15" ht="17" x14ac:dyDescent="0.4">
      <c r="C1481" s="28"/>
      <c r="D1481" s="24"/>
      <c r="K1481" s="26"/>
      <c r="L1481" s="37"/>
      <c r="M1481" s="38"/>
      <c r="N1481" s="45"/>
      <c r="O1481" s="38"/>
    </row>
    <row r="1482" spans="3:15" ht="17" x14ac:dyDescent="0.4">
      <c r="C1482" s="28"/>
      <c r="D1482" s="24"/>
      <c r="K1482" s="26"/>
      <c r="L1482" s="37"/>
      <c r="M1482" s="38"/>
      <c r="N1482" s="45"/>
      <c r="O1482" s="38"/>
    </row>
    <row r="1483" spans="3:15" ht="17" x14ac:dyDescent="0.4">
      <c r="C1483" s="28"/>
      <c r="D1483" s="24"/>
      <c r="K1483" s="26"/>
      <c r="L1483" s="37"/>
      <c r="M1483" s="38"/>
      <c r="N1483" s="45"/>
      <c r="O1483" s="38"/>
    </row>
    <row r="1484" spans="3:15" ht="17" x14ac:dyDescent="0.4">
      <c r="C1484" s="28"/>
      <c r="D1484" s="24"/>
      <c r="K1484" s="26"/>
      <c r="L1484" s="37"/>
      <c r="M1484" s="38"/>
      <c r="N1484" s="45"/>
      <c r="O1484" s="38"/>
    </row>
    <row r="1485" spans="3:15" ht="17" x14ac:dyDescent="0.4">
      <c r="C1485" s="28"/>
      <c r="D1485" s="24"/>
      <c r="K1485" s="26"/>
      <c r="L1485" s="37"/>
      <c r="M1485" s="38"/>
      <c r="N1485" s="45"/>
      <c r="O1485" s="38"/>
    </row>
    <row r="1486" spans="3:15" ht="17" x14ac:dyDescent="0.4">
      <c r="C1486" s="28"/>
      <c r="D1486" s="24"/>
      <c r="K1486" s="26"/>
      <c r="L1486" s="37"/>
      <c r="M1486" s="38"/>
      <c r="N1486" s="45"/>
      <c r="O1486" s="38"/>
    </row>
    <row r="1487" spans="3:15" ht="17" x14ac:dyDescent="0.4">
      <c r="C1487" s="28"/>
      <c r="D1487" s="24"/>
      <c r="K1487" s="26"/>
      <c r="L1487" s="37"/>
      <c r="M1487" s="38"/>
      <c r="N1487" s="45"/>
      <c r="O1487" s="38"/>
    </row>
    <row r="1488" spans="3:15" ht="17" x14ac:dyDescent="0.4">
      <c r="C1488" s="28"/>
      <c r="D1488" s="24"/>
      <c r="K1488" s="26"/>
      <c r="L1488" s="37"/>
      <c r="M1488" s="38"/>
      <c r="N1488" s="45"/>
      <c r="O1488" s="38"/>
    </row>
    <row r="1489" spans="3:15" ht="17" x14ac:dyDescent="0.4">
      <c r="C1489" s="28"/>
      <c r="D1489" s="24"/>
      <c r="K1489" s="26"/>
      <c r="L1489" s="37"/>
      <c r="M1489" s="38"/>
      <c r="N1489" s="45"/>
      <c r="O1489" s="38"/>
    </row>
    <row r="1490" spans="3:15" ht="17" x14ac:dyDescent="0.4">
      <c r="C1490" s="28"/>
      <c r="D1490" s="24"/>
      <c r="K1490" s="26"/>
      <c r="L1490" s="37"/>
      <c r="M1490" s="38"/>
      <c r="N1490" s="45"/>
      <c r="O1490" s="38"/>
    </row>
    <row r="1491" spans="3:15" ht="17" x14ac:dyDescent="0.4">
      <c r="C1491" s="28"/>
      <c r="D1491" s="24"/>
      <c r="K1491" s="26"/>
      <c r="L1491" s="37"/>
      <c r="M1491" s="38"/>
      <c r="N1491" s="45"/>
      <c r="O1491" s="38"/>
    </row>
    <row r="1492" spans="3:15" ht="17" x14ac:dyDescent="0.4">
      <c r="C1492" s="28"/>
      <c r="D1492" s="24"/>
      <c r="K1492" s="26"/>
      <c r="L1492" s="37"/>
      <c r="M1492" s="38"/>
      <c r="N1492" s="45"/>
      <c r="O1492" s="38"/>
    </row>
    <row r="1493" spans="3:15" ht="17" x14ac:dyDescent="0.4">
      <c r="C1493" s="28"/>
      <c r="D1493" s="24"/>
      <c r="K1493" s="26"/>
      <c r="L1493" s="37"/>
      <c r="M1493" s="38"/>
      <c r="N1493" s="45"/>
      <c r="O1493" s="38"/>
    </row>
    <row r="1494" spans="3:15" ht="17" x14ac:dyDescent="0.4">
      <c r="C1494" s="28"/>
      <c r="D1494" s="23"/>
      <c r="K1494" s="26"/>
      <c r="L1494" s="37"/>
      <c r="M1494" s="38"/>
      <c r="N1494" s="45"/>
      <c r="O1494" s="38"/>
    </row>
    <row r="1495" spans="3:15" ht="17" x14ac:dyDescent="0.4">
      <c r="C1495" s="28"/>
      <c r="D1495" s="23"/>
      <c r="K1495" s="26"/>
      <c r="L1495" s="37"/>
      <c r="M1495" s="38"/>
      <c r="N1495" s="45"/>
      <c r="O1495" s="38"/>
    </row>
    <row r="1496" spans="3:15" ht="17" x14ac:dyDescent="0.4">
      <c r="C1496" s="28"/>
      <c r="D1496" s="23"/>
      <c r="K1496" s="26"/>
      <c r="L1496" s="37"/>
      <c r="M1496" s="38"/>
      <c r="N1496" s="45"/>
      <c r="O1496" s="38"/>
    </row>
    <row r="1497" spans="3:15" ht="17" x14ac:dyDescent="0.4">
      <c r="C1497" s="28"/>
      <c r="D1497" s="23"/>
      <c r="K1497" s="26"/>
      <c r="L1497" s="37"/>
      <c r="M1497" s="38"/>
      <c r="N1497" s="45"/>
      <c r="O1497" s="38"/>
    </row>
    <row r="1498" spans="3:15" ht="17" x14ac:dyDescent="0.4">
      <c r="C1498" s="28"/>
      <c r="D1498" s="23"/>
      <c r="K1498" s="26"/>
      <c r="L1498" s="37"/>
      <c r="M1498" s="38"/>
      <c r="N1498" s="45"/>
      <c r="O1498" s="38"/>
    </row>
    <row r="1499" spans="3:15" ht="17" x14ac:dyDescent="0.4">
      <c r="C1499" s="28"/>
      <c r="D1499" s="23"/>
      <c r="K1499" s="26"/>
      <c r="L1499" s="37"/>
      <c r="M1499" s="38"/>
      <c r="N1499" s="45"/>
      <c r="O1499" s="38"/>
    </row>
    <row r="1500" spans="3:15" ht="17" x14ac:dyDescent="0.4">
      <c r="C1500" s="28"/>
      <c r="D1500" s="23"/>
      <c r="K1500" s="26"/>
      <c r="L1500" s="37"/>
      <c r="M1500" s="38"/>
      <c r="N1500" s="45"/>
      <c r="O1500" s="38"/>
    </row>
    <row r="1501" spans="3:15" ht="17" x14ac:dyDescent="0.4">
      <c r="C1501" s="28"/>
      <c r="D1501" s="23"/>
      <c r="K1501" s="26"/>
      <c r="L1501" s="37"/>
      <c r="M1501" s="38"/>
      <c r="N1501" s="45"/>
      <c r="O1501" s="38"/>
    </row>
    <row r="1502" spans="3:15" ht="17" x14ac:dyDescent="0.4">
      <c r="C1502" s="28"/>
      <c r="D1502" s="23"/>
      <c r="K1502" s="26"/>
      <c r="L1502" s="37"/>
      <c r="M1502" s="38"/>
      <c r="N1502" s="45"/>
      <c r="O1502" s="38"/>
    </row>
    <row r="1503" spans="3:15" ht="17" x14ac:dyDescent="0.4">
      <c r="C1503" s="28"/>
      <c r="D1503" s="23"/>
      <c r="K1503" s="26"/>
      <c r="L1503" s="37"/>
      <c r="M1503" s="38"/>
      <c r="N1503" s="45"/>
      <c r="O1503" s="38"/>
    </row>
    <row r="1504" spans="3:15" ht="17" x14ac:dyDescent="0.4">
      <c r="C1504" s="28"/>
      <c r="D1504" s="23"/>
      <c r="K1504" s="26"/>
      <c r="L1504" s="37"/>
      <c r="M1504" s="38"/>
      <c r="N1504" s="45"/>
      <c r="O1504" s="38"/>
    </row>
    <row r="1505" spans="3:15" ht="17" x14ac:dyDescent="0.4">
      <c r="C1505" s="28"/>
      <c r="D1505" s="23"/>
      <c r="K1505" s="26"/>
      <c r="L1505" s="37"/>
      <c r="M1505" s="38"/>
      <c r="N1505" s="45"/>
      <c r="O1505" s="38"/>
    </row>
    <row r="1506" spans="3:15" ht="17" x14ac:dyDescent="0.4">
      <c r="C1506" s="28"/>
      <c r="D1506" s="23"/>
      <c r="K1506" s="26"/>
      <c r="L1506" s="37"/>
      <c r="M1506" s="38"/>
      <c r="N1506" s="45"/>
      <c r="O1506" s="38"/>
    </row>
    <row r="1507" spans="3:15" ht="17" x14ac:dyDescent="0.4">
      <c r="C1507" s="28"/>
      <c r="D1507" s="23"/>
      <c r="K1507" s="26"/>
      <c r="L1507" s="37"/>
      <c r="M1507" s="38"/>
      <c r="N1507" s="45"/>
      <c r="O1507" s="38"/>
    </row>
    <row r="1508" spans="3:15" ht="17" x14ac:dyDescent="0.4">
      <c r="C1508" s="28"/>
      <c r="D1508" s="23"/>
      <c r="K1508" s="26"/>
      <c r="L1508" s="37"/>
      <c r="M1508" s="38"/>
      <c r="N1508" s="45"/>
      <c r="O1508" s="38"/>
    </row>
    <row r="1509" spans="3:15" ht="17" x14ac:dyDescent="0.4">
      <c r="C1509" s="28"/>
      <c r="D1509" s="23"/>
      <c r="K1509" s="26"/>
      <c r="L1509" s="37"/>
      <c r="M1509" s="38"/>
      <c r="N1509" s="45"/>
      <c r="O1509" s="38"/>
    </row>
    <row r="1510" spans="3:15" ht="17" x14ac:dyDescent="0.4">
      <c r="C1510" s="28"/>
      <c r="D1510" s="23"/>
      <c r="K1510" s="26"/>
      <c r="L1510" s="37"/>
      <c r="M1510" s="38"/>
      <c r="N1510" s="45"/>
      <c r="O1510" s="38"/>
    </row>
    <row r="1511" spans="3:15" ht="17" x14ac:dyDescent="0.4">
      <c r="C1511" s="28"/>
      <c r="D1511" s="23"/>
      <c r="K1511" s="26"/>
      <c r="L1511" s="37"/>
      <c r="M1511" s="38"/>
      <c r="N1511" s="45"/>
      <c r="O1511" s="38"/>
    </row>
    <row r="1512" spans="3:15" ht="17" x14ac:dyDescent="0.4">
      <c r="C1512" s="28"/>
      <c r="D1512" s="23"/>
      <c r="K1512" s="26"/>
      <c r="L1512" s="37"/>
      <c r="M1512" s="38"/>
      <c r="N1512" s="45"/>
      <c r="O1512" s="38"/>
    </row>
    <row r="1513" spans="3:15" ht="17" x14ac:dyDescent="0.4">
      <c r="C1513" s="28"/>
      <c r="D1513" s="23"/>
      <c r="K1513" s="26"/>
      <c r="L1513" s="37"/>
      <c r="M1513" s="38"/>
      <c r="N1513" s="45"/>
      <c r="O1513" s="38"/>
    </row>
    <row r="1514" spans="3:15" ht="17" x14ac:dyDescent="0.4">
      <c r="C1514" s="28"/>
      <c r="D1514" s="23"/>
      <c r="K1514" s="26"/>
      <c r="L1514" s="37"/>
      <c r="M1514" s="38"/>
      <c r="N1514" s="45"/>
      <c r="O1514" s="38"/>
    </row>
    <row r="1515" spans="3:15" ht="17" x14ac:dyDescent="0.4">
      <c r="C1515" s="28"/>
      <c r="D1515" s="23"/>
      <c r="K1515" s="26"/>
      <c r="L1515" s="37"/>
      <c r="M1515" s="38"/>
      <c r="N1515" s="45"/>
      <c r="O1515" s="38"/>
    </row>
    <row r="1516" spans="3:15" ht="17" x14ac:dyDescent="0.4">
      <c r="C1516" s="28"/>
      <c r="D1516" s="23"/>
      <c r="K1516" s="26"/>
      <c r="L1516" s="37"/>
      <c r="M1516" s="38"/>
      <c r="N1516" s="45"/>
      <c r="O1516" s="38"/>
    </row>
    <row r="1517" spans="3:15" ht="17" x14ac:dyDescent="0.4">
      <c r="C1517" s="28"/>
      <c r="D1517" s="23"/>
      <c r="K1517" s="26"/>
      <c r="L1517" s="37"/>
      <c r="M1517" s="38"/>
      <c r="N1517" s="45"/>
      <c r="O1517" s="38"/>
    </row>
    <row r="1518" spans="3:15" ht="17" x14ac:dyDescent="0.4">
      <c r="C1518" s="28"/>
      <c r="D1518" s="23"/>
      <c r="K1518" s="26"/>
      <c r="L1518" s="37"/>
      <c r="M1518" s="38"/>
      <c r="N1518" s="45"/>
      <c r="O1518" s="38"/>
    </row>
    <row r="1519" spans="3:15" ht="17" x14ac:dyDescent="0.4">
      <c r="C1519" s="28"/>
      <c r="D1519" s="23"/>
      <c r="K1519" s="26"/>
      <c r="L1519" s="37"/>
      <c r="M1519" s="38"/>
      <c r="N1519" s="45"/>
      <c r="O1519" s="38"/>
    </row>
    <row r="1520" spans="3:15" ht="17" x14ac:dyDescent="0.4">
      <c r="C1520" s="28"/>
      <c r="D1520" s="23"/>
      <c r="K1520" s="26"/>
      <c r="L1520" s="37"/>
      <c r="M1520" s="38"/>
      <c r="N1520" s="45"/>
      <c r="O1520" s="38"/>
    </row>
    <row r="1521" spans="3:15" ht="17" x14ac:dyDescent="0.4">
      <c r="C1521" s="28"/>
      <c r="D1521" s="23"/>
      <c r="K1521" s="26"/>
      <c r="L1521" s="37"/>
      <c r="M1521" s="38"/>
      <c r="N1521" s="45"/>
      <c r="O1521" s="38"/>
    </row>
    <row r="1522" spans="3:15" ht="17" x14ac:dyDescent="0.4">
      <c r="C1522" s="28"/>
      <c r="D1522" s="24"/>
      <c r="K1522" s="26"/>
      <c r="L1522" s="37"/>
      <c r="M1522" s="38"/>
      <c r="N1522" s="45"/>
      <c r="O1522" s="38"/>
    </row>
    <row r="1523" spans="3:15" ht="17" x14ac:dyDescent="0.4">
      <c r="C1523" s="28"/>
      <c r="D1523" s="24"/>
      <c r="K1523" s="26"/>
      <c r="L1523" s="37"/>
      <c r="M1523" s="38"/>
      <c r="N1523" s="45"/>
      <c r="O1523" s="38"/>
    </row>
    <row r="1524" spans="3:15" ht="17" x14ac:dyDescent="0.4">
      <c r="C1524" s="28"/>
      <c r="D1524" s="24"/>
      <c r="K1524" s="26"/>
      <c r="L1524" s="37"/>
      <c r="M1524" s="38"/>
      <c r="N1524" s="45"/>
      <c r="O1524" s="38"/>
    </row>
    <row r="1525" spans="3:15" ht="17" x14ac:dyDescent="0.4">
      <c r="C1525" s="28"/>
      <c r="D1525" s="24"/>
      <c r="K1525" s="26"/>
      <c r="L1525" s="37"/>
      <c r="M1525" s="38"/>
      <c r="N1525" s="45"/>
      <c r="O1525" s="38"/>
    </row>
    <row r="1526" spans="3:15" ht="17" x14ac:dyDescent="0.4">
      <c r="C1526" s="28"/>
      <c r="D1526" s="24"/>
      <c r="K1526" s="26"/>
      <c r="L1526" s="37"/>
      <c r="M1526" s="38"/>
      <c r="N1526" s="45"/>
      <c r="O1526" s="38"/>
    </row>
    <row r="1527" spans="3:15" ht="17" x14ac:dyDescent="0.4">
      <c r="C1527" s="28"/>
      <c r="D1527" s="24"/>
      <c r="K1527" s="26"/>
      <c r="L1527" s="37"/>
      <c r="M1527" s="38"/>
      <c r="N1527" s="45"/>
      <c r="O1527" s="38"/>
    </row>
    <row r="1528" spans="3:15" ht="17" x14ac:dyDescent="0.4">
      <c r="C1528" s="28"/>
      <c r="D1528" s="24"/>
      <c r="K1528" s="26"/>
      <c r="L1528" s="37"/>
      <c r="M1528" s="38"/>
      <c r="N1528" s="45"/>
      <c r="O1528" s="38"/>
    </row>
    <row r="1529" spans="3:15" ht="17" x14ac:dyDescent="0.4">
      <c r="C1529" s="28"/>
      <c r="D1529" s="24"/>
      <c r="K1529" s="26"/>
      <c r="L1529" s="37"/>
      <c r="M1529" s="38"/>
      <c r="N1529" s="45"/>
      <c r="O1529" s="38"/>
    </row>
    <row r="1530" spans="3:15" ht="17" x14ac:dyDescent="0.4">
      <c r="C1530" s="28"/>
      <c r="D1530" s="24"/>
      <c r="K1530" s="26"/>
      <c r="L1530" s="37"/>
      <c r="M1530" s="38"/>
      <c r="N1530" s="45"/>
      <c r="O1530" s="38"/>
    </row>
    <row r="1531" spans="3:15" ht="17" x14ac:dyDescent="0.4">
      <c r="C1531" s="28"/>
      <c r="D1531" s="24"/>
      <c r="K1531" s="26"/>
      <c r="L1531" s="37"/>
      <c r="M1531" s="38"/>
      <c r="N1531" s="45"/>
      <c r="O1531" s="38"/>
    </row>
    <row r="1532" spans="3:15" ht="17" x14ac:dyDescent="0.4">
      <c r="C1532" s="28"/>
      <c r="D1532" s="24"/>
      <c r="K1532" s="26"/>
      <c r="L1532" s="37"/>
      <c r="M1532" s="38"/>
      <c r="N1532" s="45"/>
      <c r="O1532" s="38"/>
    </row>
    <row r="1533" spans="3:15" ht="17" x14ac:dyDescent="0.4">
      <c r="C1533" s="28"/>
      <c r="D1533" s="24"/>
      <c r="K1533" s="26"/>
      <c r="L1533" s="37"/>
      <c r="M1533" s="38"/>
      <c r="N1533" s="45"/>
      <c r="O1533" s="38"/>
    </row>
    <row r="1534" spans="3:15" ht="17" x14ac:dyDescent="0.4">
      <c r="C1534" s="28"/>
      <c r="D1534" s="24"/>
      <c r="K1534" s="26"/>
      <c r="L1534" s="37"/>
      <c r="M1534" s="38"/>
      <c r="N1534" s="45"/>
      <c r="O1534" s="38"/>
    </row>
    <row r="1535" spans="3:15" ht="17" x14ac:dyDescent="0.4">
      <c r="C1535" s="28"/>
      <c r="D1535" s="24"/>
      <c r="K1535" s="26"/>
      <c r="L1535" s="37"/>
      <c r="M1535" s="38"/>
      <c r="N1535" s="45"/>
      <c r="O1535" s="38"/>
    </row>
    <row r="1536" spans="3:15" ht="17" x14ac:dyDescent="0.4">
      <c r="C1536" s="28"/>
      <c r="D1536" s="24"/>
      <c r="K1536" s="26"/>
      <c r="L1536" s="37"/>
      <c r="M1536" s="38"/>
      <c r="N1536" s="45"/>
      <c r="O1536" s="38"/>
    </row>
    <row r="1537" spans="3:15" ht="17" x14ac:dyDescent="0.4">
      <c r="C1537" s="28"/>
      <c r="D1537" s="24"/>
      <c r="K1537" s="26"/>
      <c r="L1537" s="37"/>
      <c r="M1537" s="38"/>
      <c r="N1537" s="45"/>
      <c r="O1537" s="38"/>
    </row>
    <row r="1538" spans="3:15" ht="17" x14ac:dyDescent="0.4">
      <c r="C1538" s="28"/>
      <c r="D1538" s="24"/>
      <c r="K1538" s="26"/>
      <c r="L1538" s="37"/>
      <c r="M1538" s="38"/>
      <c r="N1538" s="45"/>
      <c r="O1538" s="38"/>
    </row>
    <row r="1539" spans="3:15" ht="17" x14ac:dyDescent="0.4">
      <c r="C1539" s="28"/>
      <c r="D1539" s="24"/>
      <c r="K1539" s="26"/>
      <c r="L1539" s="37"/>
      <c r="M1539" s="38"/>
      <c r="N1539" s="45"/>
      <c r="O1539" s="38"/>
    </row>
    <row r="1540" spans="3:15" ht="17" x14ac:dyDescent="0.4">
      <c r="C1540" s="28"/>
      <c r="D1540" s="24"/>
      <c r="K1540" s="26"/>
      <c r="L1540" s="37"/>
      <c r="M1540" s="38"/>
      <c r="N1540" s="45"/>
      <c r="O1540" s="38"/>
    </row>
    <row r="1541" spans="3:15" ht="17" x14ac:dyDescent="0.4">
      <c r="C1541" s="28"/>
      <c r="D1541" s="24"/>
      <c r="K1541" s="26"/>
      <c r="L1541" s="37"/>
      <c r="M1541" s="38"/>
      <c r="N1541" s="45"/>
      <c r="O1541" s="38"/>
    </row>
    <row r="1542" spans="3:15" ht="17" x14ac:dyDescent="0.4">
      <c r="C1542" s="28"/>
      <c r="D1542" s="24"/>
      <c r="K1542" s="26"/>
      <c r="L1542" s="37"/>
      <c r="M1542" s="38"/>
      <c r="N1542" s="45"/>
      <c r="O1542" s="38"/>
    </row>
    <row r="1543" spans="3:15" ht="17" x14ac:dyDescent="0.4">
      <c r="C1543" s="28"/>
      <c r="D1543" s="24"/>
      <c r="K1543" s="26"/>
      <c r="L1543" s="37"/>
      <c r="M1543" s="38"/>
      <c r="N1543" s="45"/>
      <c r="O1543" s="38"/>
    </row>
    <row r="1544" spans="3:15" ht="17" x14ac:dyDescent="0.4">
      <c r="C1544" s="28"/>
      <c r="D1544" s="24"/>
      <c r="K1544" s="26"/>
      <c r="L1544" s="37"/>
      <c r="M1544" s="38"/>
      <c r="N1544" s="45"/>
      <c r="O1544" s="38"/>
    </row>
    <row r="1545" spans="3:15" ht="17" x14ac:dyDescent="0.4">
      <c r="C1545" s="28"/>
      <c r="D1545" s="24"/>
      <c r="K1545" s="26"/>
      <c r="L1545" s="37"/>
      <c r="M1545" s="38"/>
      <c r="N1545" s="45"/>
      <c r="O1545" s="38"/>
    </row>
    <row r="1546" spans="3:15" ht="17" x14ac:dyDescent="0.4">
      <c r="C1546" s="28"/>
      <c r="D1546" s="24"/>
      <c r="K1546" s="26"/>
      <c r="L1546" s="37"/>
      <c r="M1546" s="38"/>
      <c r="N1546" s="45"/>
      <c r="O1546" s="38"/>
    </row>
    <row r="1547" spans="3:15" ht="17" x14ac:dyDescent="0.4">
      <c r="C1547" s="28"/>
      <c r="D1547" s="24"/>
      <c r="K1547" s="26"/>
      <c r="L1547" s="37"/>
      <c r="M1547" s="38"/>
      <c r="N1547" s="45"/>
      <c r="O1547" s="38"/>
    </row>
    <row r="1548" spans="3:15" ht="17" x14ac:dyDescent="0.4">
      <c r="C1548" s="28"/>
      <c r="D1548" s="24"/>
      <c r="K1548" s="26"/>
      <c r="L1548" s="37"/>
      <c r="M1548" s="38"/>
      <c r="N1548" s="45"/>
      <c r="O1548" s="38"/>
    </row>
    <row r="1549" spans="3:15" ht="17" x14ac:dyDescent="0.4">
      <c r="C1549" s="28"/>
      <c r="D1549" s="24"/>
      <c r="K1549" s="26"/>
      <c r="L1549" s="37"/>
      <c r="M1549" s="38"/>
      <c r="N1549" s="45"/>
      <c r="O1549" s="38"/>
    </row>
    <row r="1550" spans="3:15" ht="17" x14ac:dyDescent="0.4">
      <c r="C1550" s="28"/>
      <c r="D1550" s="24"/>
      <c r="K1550" s="26"/>
      <c r="L1550" s="37"/>
      <c r="M1550" s="38"/>
      <c r="N1550" s="45"/>
      <c r="O1550" s="38"/>
    </row>
    <row r="1551" spans="3:15" ht="17" x14ac:dyDescent="0.4">
      <c r="C1551" s="28"/>
      <c r="D1551" s="24"/>
      <c r="K1551" s="26"/>
      <c r="L1551" s="37"/>
      <c r="M1551" s="38"/>
      <c r="N1551" s="45"/>
      <c r="O1551" s="38"/>
    </row>
    <row r="1552" spans="3:15" ht="17" x14ac:dyDescent="0.4">
      <c r="C1552" s="28"/>
      <c r="D1552" s="24"/>
      <c r="K1552" s="26"/>
      <c r="L1552" s="37"/>
      <c r="M1552" s="38"/>
      <c r="N1552" s="45"/>
      <c r="O1552" s="38"/>
    </row>
    <row r="1553" spans="3:15" ht="17" x14ac:dyDescent="0.4">
      <c r="C1553" s="28"/>
      <c r="D1553" s="22"/>
      <c r="K1553" s="26"/>
      <c r="L1553" s="37"/>
      <c r="M1553" s="38"/>
      <c r="N1553" s="45"/>
      <c r="O1553" s="38"/>
    </row>
    <row r="1554" spans="3:15" ht="17" x14ac:dyDescent="0.4">
      <c r="C1554" s="28"/>
      <c r="D1554" s="22"/>
      <c r="K1554" s="26"/>
      <c r="L1554" s="37"/>
      <c r="M1554" s="38"/>
      <c r="N1554" s="45"/>
      <c r="O1554" s="38"/>
    </row>
    <row r="1555" spans="3:15" ht="17" x14ac:dyDescent="0.4">
      <c r="C1555" s="28"/>
      <c r="D1555" s="22"/>
      <c r="K1555" s="26"/>
      <c r="L1555" s="37"/>
      <c r="M1555" s="38"/>
      <c r="N1555" s="45"/>
      <c r="O1555" s="38"/>
    </row>
    <row r="1556" spans="3:15" ht="17" x14ac:dyDescent="0.4">
      <c r="C1556" s="28"/>
      <c r="D1556" s="22"/>
      <c r="K1556" s="26"/>
      <c r="L1556" s="37"/>
      <c r="M1556" s="38"/>
      <c r="N1556" s="45"/>
      <c r="O1556" s="38"/>
    </row>
    <row r="1557" spans="3:15" ht="17" x14ac:dyDescent="0.4">
      <c r="C1557" s="28"/>
      <c r="D1557" s="22"/>
      <c r="K1557" s="26"/>
      <c r="L1557" s="37"/>
      <c r="M1557" s="38"/>
      <c r="N1557" s="45"/>
      <c r="O1557" s="38"/>
    </row>
    <row r="1558" spans="3:15" ht="17" x14ac:dyDescent="0.4">
      <c r="C1558" s="28"/>
      <c r="D1558" s="22"/>
      <c r="K1558" s="26"/>
      <c r="L1558" s="37"/>
      <c r="M1558" s="38"/>
      <c r="N1558" s="45"/>
      <c r="O1558" s="38"/>
    </row>
    <row r="1559" spans="3:15" ht="17" x14ac:dyDescent="0.4">
      <c r="C1559" s="28"/>
      <c r="D1559" s="22"/>
      <c r="K1559" s="26"/>
      <c r="L1559" s="37"/>
      <c r="M1559" s="38"/>
      <c r="N1559" s="45"/>
      <c r="O1559" s="38"/>
    </row>
    <row r="1560" spans="3:15" ht="17" x14ac:dyDescent="0.4">
      <c r="C1560" s="28"/>
      <c r="D1560" s="22"/>
      <c r="K1560" s="26"/>
      <c r="L1560" s="37"/>
      <c r="M1560" s="38"/>
      <c r="N1560" s="45"/>
      <c r="O1560" s="38"/>
    </row>
    <row r="1561" spans="3:15" ht="17" x14ac:dyDescent="0.4">
      <c r="C1561" s="28"/>
      <c r="D1561" s="22"/>
      <c r="K1561" s="26"/>
      <c r="L1561" s="37"/>
      <c r="M1561" s="38"/>
      <c r="N1561" s="45"/>
      <c r="O1561" s="38"/>
    </row>
    <row r="1562" spans="3:15" ht="17" x14ac:dyDescent="0.4">
      <c r="C1562" s="28"/>
      <c r="D1562" s="22"/>
      <c r="K1562" s="26"/>
      <c r="L1562" s="37"/>
      <c r="M1562" s="38"/>
      <c r="N1562" s="45"/>
      <c r="O1562" s="38"/>
    </row>
    <row r="1563" spans="3:15" ht="17" x14ac:dyDescent="0.4">
      <c r="C1563" s="28"/>
      <c r="D1563" s="22"/>
      <c r="K1563" s="26"/>
      <c r="L1563" s="37"/>
      <c r="M1563" s="38"/>
      <c r="N1563" s="45"/>
      <c r="O1563" s="38"/>
    </row>
    <row r="1564" spans="3:15" ht="17" x14ac:dyDescent="0.4">
      <c r="C1564" s="28"/>
      <c r="D1564" s="22"/>
      <c r="K1564" s="26"/>
      <c r="L1564" s="37"/>
      <c r="M1564" s="38"/>
      <c r="N1564" s="45"/>
      <c r="O1564" s="38"/>
    </row>
    <row r="1565" spans="3:15" ht="17" x14ac:dyDescent="0.4">
      <c r="C1565" s="28"/>
      <c r="D1565" s="22"/>
      <c r="K1565" s="26"/>
      <c r="L1565" s="37"/>
      <c r="M1565" s="38"/>
      <c r="N1565" s="45"/>
      <c r="O1565" s="38"/>
    </row>
    <row r="1566" spans="3:15" ht="17" x14ac:dyDescent="0.4">
      <c r="C1566" s="28"/>
      <c r="D1566" s="22"/>
      <c r="K1566" s="26"/>
      <c r="L1566" s="37"/>
      <c r="M1566" s="38"/>
      <c r="N1566" s="45"/>
      <c r="O1566" s="38"/>
    </row>
    <row r="1567" spans="3:15" ht="17" x14ac:dyDescent="0.4">
      <c r="C1567" s="28"/>
      <c r="D1567" s="22"/>
      <c r="K1567" s="26"/>
      <c r="L1567" s="37"/>
      <c r="M1567" s="38"/>
      <c r="N1567" s="45"/>
      <c r="O1567" s="38"/>
    </row>
    <row r="1568" spans="3:15" ht="17" x14ac:dyDescent="0.4">
      <c r="C1568" s="28"/>
      <c r="D1568" s="22"/>
      <c r="K1568" s="26"/>
      <c r="L1568" s="37"/>
      <c r="M1568" s="38"/>
      <c r="N1568" s="45"/>
      <c r="O1568" s="38"/>
    </row>
    <row r="1569" spans="3:15" ht="17" x14ac:dyDescent="0.4">
      <c r="C1569" s="28"/>
      <c r="D1569" s="22"/>
      <c r="K1569" s="26"/>
      <c r="L1569" s="37"/>
      <c r="M1569" s="38"/>
      <c r="N1569" s="45"/>
      <c r="O1569" s="38"/>
    </row>
    <row r="1570" spans="3:15" ht="17" x14ac:dyDescent="0.4">
      <c r="C1570" s="28"/>
      <c r="D1570" s="22"/>
      <c r="K1570" s="26"/>
      <c r="L1570" s="37"/>
      <c r="M1570" s="38"/>
      <c r="N1570" s="45"/>
      <c r="O1570" s="38"/>
    </row>
    <row r="1571" spans="3:15" ht="17" x14ac:dyDescent="0.4">
      <c r="C1571" s="28"/>
      <c r="D1571" s="22"/>
      <c r="K1571" s="26"/>
      <c r="L1571" s="37"/>
      <c r="M1571" s="38"/>
      <c r="N1571" s="45"/>
      <c r="O1571" s="38"/>
    </row>
    <row r="1572" spans="3:15" ht="17" x14ac:dyDescent="0.4">
      <c r="C1572" s="28"/>
      <c r="D1572" s="22"/>
      <c r="K1572" s="26"/>
      <c r="L1572" s="37"/>
      <c r="M1572" s="38"/>
      <c r="N1572" s="45"/>
      <c r="O1572" s="38"/>
    </row>
    <row r="1573" spans="3:15" ht="17" x14ac:dyDescent="0.4">
      <c r="C1573" s="28"/>
      <c r="D1573" s="22"/>
      <c r="K1573" s="26"/>
      <c r="L1573" s="37"/>
      <c r="M1573" s="38"/>
      <c r="N1573" s="45"/>
      <c r="O1573" s="38"/>
    </row>
    <row r="1574" spans="3:15" ht="17" x14ac:dyDescent="0.4">
      <c r="C1574" s="28"/>
      <c r="D1574" s="22"/>
      <c r="K1574" s="26"/>
      <c r="L1574" s="37"/>
      <c r="M1574" s="38"/>
      <c r="N1574" s="45"/>
      <c r="O1574" s="38"/>
    </row>
    <row r="1575" spans="3:15" ht="17" x14ac:dyDescent="0.4">
      <c r="C1575" s="28"/>
      <c r="D1575" s="22"/>
      <c r="K1575" s="26"/>
      <c r="L1575" s="37"/>
      <c r="M1575" s="38"/>
      <c r="N1575" s="45"/>
      <c r="O1575" s="38"/>
    </row>
    <row r="1576" spans="3:15" ht="17" x14ac:dyDescent="0.4">
      <c r="C1576" s="28"/>
      <c r="D1576" s="22"/>
      <c r="K1576" s="26"/>
      <c r="L1576" s="37"/>
      <c r="M1576" s="38"/>
      <c r="N1576" s="45"/>
      <c r="O1576" s="38"/>
    </row>
    <row r="1577" spans="3:15" ht="17" x14ac:dyDescent="0.4">
      <c r="C1577" s="28"/>
      <c r="D1577" s="22"/>
      <c r="K1577" s="26"/>
      <c r="L1577" s="37"/>
      <c r="M1577" s="38"/>
      <c r="N1577" s="45"/>
      <c r="O1577" s="38"/>
    </row>
    <row r="1578" spans="3:15" ht="17" x14ac:dyDescent="0.4">
      <c r="C1578" s="28"/>
      <c r="D1578" s="22"/>
      <c r="K1578" s="26"/>
      <c r="L1578" s="37"/>
      <c r="M1578" s="38"/>
      <c r="N1578" s="45"/>
      <c r="O1578" s="38"/>
    </row>
    <row r="1579" spans="3:15" ht="17" x14ac:dyDescent="0.4">
      <c r="C1579" s="28"/>
      <c r="D1579" s="22"/>
      <c r="K1579" s="26"/>
      <c r="L1579" s="37"/>
      <c r="M1579" s="38"/>
      <c r="N1579" s="45"/>
      <c r="O1579" s="38"/>
    </row>
    <row r="1580" spans="3:15" ht="17" x14ac:dyDescent="0.4">
      <c r="C1580" s="28"/>
      <c r="D1580" s="22"/>
      <c r="K1580" s="26"/>
      <c r="L1580" s="37"/>
      <c r="M1580" s="38"/>
      <c r="N1580" s="45"/>
      <c r="O1580" s="38"/>
    </row>
    <row r="1581" spans="3:15" ht="17" x14ac:dyDescent="0.4">
      <c r="C1581" s="28"/>
      <c r="D1581" s="22"/>
      <c r="K1581" s="26"/>
      <c r="L1581" s="37"/>
      <c r="M1581" s="38"/>
      <c r="N1581" s="45"/>
      <c r="O1581" s="38"/>
    </row>
    <row r="1582" spans="3:15" ht="17" x14ac:dyDescent="0.4">
      <c r="C1582" s="28"/>
      <c r="D1582" s="22"/>
      <c r="K1582" s="26"/>
      <c r="L1582" s="37"/>
      <c r="M1582" s="38"/>
      <c r="N1582" s="45"/>
      <c r="O1582" s="38"/>
    </row>
    <row r="1583" spans="3:15" ht="17" x14ac:dyDescent="0.4">
      <c r="C1583" s="28"/>
      <c r="D1583" s="22"/>
      <c r="K1583" s="26"/>
      <c r="L1583" s="37"/>
      <c r="M1583" s="38"/>
      <c r="N1583" s="45"/>
      <c r="O1583" s="38"/>
    </row>
    <row r="1584" spans="3:15" ht="17" x14ac:dyDescent="0.4">
      <c r="C1584" s="28"/>
      <c r="D1584" s="22"/>
      <c r="K1584" s="26"/>
      <c r="L1584" s="37"/>
      <c r="M1584" s="38"/>
      <c r="N1584" s="45"/>
      <c r="O1584" s="38"/>
    </row>
    <row r="1585" spans="3:15" ht="17" x14ac:dyDescent="0.4">
      <c r="C1585" s="28"/>
      <c r="D1585" s="22"/>
      <c r="K1585" s="26"/>
      <c r="L1585" s="37"/>
      <c r="M1585" s="38"/>
      <c r="N1585" s="45"/>
      <c r="O1585" s="38"/>
    </row>
    <row r="1586" spans="3:15" ht="17" x14ac:dyDescent="0.4">
      <c r="C1586" s="28"/>
      <c r="D1586" s="22"/>
      <c r="K1586" s="26"/>
      <c r="L1586" s="37"/>
      <c r="M1586" s="38"/>
      <c r="N1586" s="45"/>
      <c r="O1586" s="38"/>
    </row>
    <row r="1587" spans="3:15" ht="17" x14ac:dyDescent="0.4">
      <c r="C1587" s="28"/>
      <c r="D1587" s="22"/>
      <c r="K1587" s="26"/>
      <c r="L1587" s="37"/>
      <c r="M1587" s="38"/>
      <c r="N1587" s="45"/>
      <c r="O1587" s="38"/>
    </row>
    <row r="1588" spans="3:15" ht="17" x14ac:dyDescent="0.4">
      <c r="C1588" s="28"/>
      <c r="D1588" s="22"/>
      <c r="K1588" s="26"/>
      <c r="L1588" s="37"/>
      <c r="M1588" s="38"/>
      <c r="N1588" s="45"/>
      <c r="O1588" s="38"/>
    </row>
    <row r="1589" spans="3:15" ht="17" x14ac:dyDescent="0.4">
      <c r="C1589" s="28"/>
      <c r="D1589" s="22"/>
      <c r="K1589" s="26"/>
      <c r="L1589" s="37"/>
      <c r="M1589" s="38"/>
      <c r="N1589" s="45"/>
      <c r="O1589" s="38"/>
    </row>
    <row r="1590" spans="3:15" ht="17" x14ac:dyDescent="0.4">
      <c r="C1590" s="28"/>
      <c r="D1590" s="22"/>
      <c r="K1590" s="26"/>
      <c r="L1590" s="37"/>
      <c r="M1590" s="38"/>
      <c r="N1590" s="45"/>
      <c r="O1590" s="38"/>
    </row>
    <row r="1591" spans="3:15" ht="17" x14ac:dyDescent="0.4">
      <c r="C1591" s="28"/>
      <c r="D1591" s="22"/>
      <c r="K1591" s="26"/>
      <c r="L1591" s="37"/>
      <c r="M1591" s="38"/>
      <c r="N1591" s="45"/>
      <c r="O1591" s="38"/>
    </row>
    <row r="1592" spans="3:15" ht="17" x14ac:dyDescent="0.4">
      <c r="C1592" s="28"/>
      <c r="D1592" s="22"/>
      <c r="K1592" s="26"/>
      <c r="L1592" s="37"/>
      <c r="M1592" s="38"/>
      <c r="N1592" s="45"/>
      <c r="O1592" s="38"/>
    </row>
    <row r="1593" spans="3:15" ht="17" x14ac:dyDescent="0.4">
      <c r="C1593" s="28"/>
      <c r="D1593" s="22"/>
      <c r="K1593" s="26"/>
      <c r="L1593" s="37"/>
      <c r="M1593" s="38"/>
      <c r="N1593" s="45"/>
      <c r="O1593" s="38"/>
    </row>
    <row r="1594" spans="3:15" ht="17" x14ac:dyDescent="0.4">
      <c r="C1594" s="28"/>
      <c r="D1594" s="22"/>
      <c r="K1594" s="26"/>
      <c r="L1594" s="37"/>
      <c r="M1594" s="38"/>
      <c r="N1594" s="45"/>
      <c r="O1594" s="38"/>
    </row>
    <row r="1595" spans="3:15" ht="17" x14ac:dyDescent="0.4">
      <c r="C1595" s="28"/>
      <c r="D1595" s="22"/>
      <c r="K1595" s="26"/>
      <c r="L1595" s="37"/>
      <c r="M1595" s="38"/>
      <c r="N1595" s="45"/>
      <c r="O1595" s="38"/>
    </row>
    <row r="1596" spans="3:15" ht="17" x14ac:dyDescent="0.4">
      <c r="C1596" s="28"/>
      <c r="D1596" s="22"/>
      <c r="K1596" s="26"/>
      <c r="L1596" s="37"/>
      <c r="M1596" s="38"/>
      <c r="N1596" s="45"/>
      <c r="O1596" s="38"/>
    </row>
    <row r="1597" spans="3:15" ht="17" x14ac:dyDescent="0.4">
      <c r="C1597" s="28"/>
      <c r="D1597" s="22"/>
      <c r="K1597" s="26"/>
      <c r="L1597" s="37"/>
      <c r="M1597" s="38"/>
      <c r="N1597" s="45"/>
      <c r="O1597" s="38"/>
    </row>
    <row r="1598" spans="3:15" ht="17" x14ac:dyDescent="0.4">
      <c r="C1598" s="28"/>
      <c r="D1598" s="22"/>
      <c r="K1598" s="26"/>
      <c r="L1598" s="37"/>
      <c r="M1598" s="38"/>
      <c r="N1598" s="45"/>
      <c r="O1598" s="38"/>
    </row>
    <row r="1599" spans="3:15" ht="17" x14ac:dyDescent="0.4">
      <c r="C1599" s="28"/>
      <c r="D1599" s="22"/>
      <c r="K1599" s="26"/>
      <c r="L1599" s="37"/>
      <c r="M1599" s="38"/>
      <c r="N1599" s="45"/>
      <c r="O1599" s="38"/>
    </row>
    <row r="1600" spans="3:15" ht="17" x14ac:dyDescent="0.4">
      <c r="C1600" s="28"/>
      <c r="D1600" s="22"/>
      <c r="K1600" s="26"/>
      <c r="L1600" s="37"/>
      <c r="M1600" s="38"/>
      <c r="N1600" s="45"/>
      <c r="O1600" s="38"/>
    </row>
    <row r="1601" spans="3:15" ht="17" x14ac:dyDescent="0.4">
      <c r="C1601" s="28"/>
      <c r="D1601" s="22"/>
      <c r="K1601" s="26"/>
      <c r="L1601" s="37"/>
      <c r="M1601" s="38"/>
      <c r="N1601" s="45"/>
      <c r="O1601" s="38"/>
    </row>
    <row r="1602" spans="3:15" ht="17" x14ac:dyDescent="0.4">
      <c r="C1602" s="28"/>
      <c r="D1602" s="22"/>
      <c r="K1602" s="26"/>
      <c r="L1602" s="37"/>
      <c r="M1602" s="38"/>
      <c r="N1602" s="45"/>
      <c r="O1602" s="38"/>
    </row>
    <row r="1603" spans="3:15" ht="17" x14ac:dyDescent="0.4">
      <c r="C1603" s="28"/>
      <c r="D1603" s="22"/>
      <c r="K1603" s="26"/>
      <c r="L1603" s="37"/>
      <c r="M1603" s="38"/>
      <c r="N1603" s="45"/>
      <c r="O1603" s="38"/>
    </row>
    <row r="1604" spans="3:15" ht="17" x14ac:dyDescent="0.4">
      <c r="C1604" s="28"/>
      <c r="D1604" s="22"/>
      <c r="K1604" s="26"/>
      <c r="L1604" s="37"/>
      <c r="M1604" s="38"/>
      <c r="N1604" s="45"/>
      <c r="O1604" s="38"/>
    </row>
    <row r="1605" spans="3:15" ht="17" x14ac:dyDescent="0.4">
      <c r="C1605" s="28"/>
      <c r="D1605" s="22"/>
      <c r="K1605" s="26"/>
      <c r="L1605" s="37"/>
      <c r="M1605" s="38"/>
      <c r="N1605" s="45"/>
      <c r="O1605" s="38"/>
    </row>
    <row r="1606" spans="3:15" ht="17" x14ac:dyDescent="0.4">
      <c r="C1606" s="28"/>
      <c r="D1606" s="22"/>
      <c r="K1606" s="26"/>
      <c r="L1606" s="37"/>
      <c r="M1606" s="38"/>
      <c r="N1606" s="45"/>
      <c r="O1606" s="38"/>
    </row>
    <row r="1607" spans="3:15" ht="17" x14ac:dyDescent="0.4">
      <c r="C1607" s="28"/>
      <c r="D1607" s="22"/>
      <c r="K1607" s="26"/>
      <c r="L1607" s="37"/>
      <c r="M1607" s="38"/>
      <c r="N1607" s="45"/>
      <c r="O1607" s="38"/>
    </row>
    <row r="1608" spans="3:15" ht="17" x14ac:dyDescent="0.4">
      <c r="C1608" s="28"/>
      <c r="D1608" s="22"/>
      <c r="K1608" s="26"/>
      <c r="L1608" s="37"/>
      <c r="M1608" s="38"/>
      <c r="N1608" s="45"/>
      <c r="O1608" s="38"/>
    </row>
    <row r="1609" spans="3:15" ht="17" x14ac:dyDescent="0.4">
      <c r="C1609" s="28"/>
      <c r="D1609" s="22"/>
      <c r="K1609" s="26"/>
      <c r="L1609" s="37"/>
      <c r="M1609" s="38"/>
      <c r="N1609" s="45"/>
      <c r="O1609" s="38"/>
    </row>
    <row r="1610" spans="3:15" ht="17" x14ac:dyDescent="0.4">
      <c r="C1610" s="28"/>
      <c r="D1610" s="22"/>
      <c r="K1610" s="26"/>
      <c r="L1610" s="37"/>
      <c r="M1610" s="38"/>
      <c r="N1610" s="45"/>
      <c r="O1610" s="38"/>
    </row>
    <row r="1611" spans="3:15" ht="17" x14ac:dyDescent="0.4">
      <c r="C1611" s="28"/>
      <c r="D1611" s="22"/>
      <c r="K1611" s="26"/>
      <c r="L1611" s="37"/>
      <c r="M1611" s="38"/>
      <c r="N1611" s="45"/>
      <c r="O1611" s="38"/>
    </row>
    <row r="1612" spans="3:15" ht="17" x14ac:dyDescent="0.4">
      <c r="C1612" s="28"/>
      <c r="D1612" s="22"/>
      <c r="K1612" s="26"/>
      <c r="L1612" s="37"/>
      <c r="M1612" s="38"/>
      <c r="N1612" s="45"/>
      <c r="O1612" s="38"/>
    </row>
    <row r="1613" spans="3:15" ht="17" x14ac:dyDescent="0.4">
      <c r="C1613" s="28"/>
      <c r="D1613" s="22"/>
      <c r="K1613" s="26"/>
      <c r="L1613" s="37"/>
      <c r="M1613" s="38"/>
      <c r="N1613" s="45"/>
      <c r="O1613" s="38"/>
    </row>
    <row r="1614" spans="3:15" ht="17" x14ac:dyDescent="0.4">
      <c r="C1614" s="28"/>
      <c r="D1614" s="22"/>
      <c r="K1614" s="26"/>
      <c r="L1614" s="37"/>
      <c r="M1614" s="38"/>
      <c r="N1614" s="45"/>
      <c r="O1614" s="38"/>
    </row>
    <row r="1615" spans="3:15" ht="17" x14ac:dyDescent="0.4">
      <c r="C1615" s="28"/>
      <c r="D1615" s="22"/>
      <c r="K1615" s="26"/>
      <c r="L1615" s="37"/>
      <c r="M1615" s="38"/>
      <c r="N1615" s="45"/>
      <c r="O1615" s="38"/>
    </row>
    <row r="1616" spans="3:15" ht="17" x14ac:dyDescent="0.4">
      <c r="C1616" s="28"/>
      <c r="D1616" s="22"/>
      <c r="K1616" s="26"/>
      <c r="L1616" s="37"/>
      <c r="M1616" s="38"/>
      <c r="N1616" s="45"/>
      <c r="O1616" s="38"/>
    </row>
    <row r="1617" spans="3:15" ht="17" x14ac:dyDescent="0.4">
      <c r="C1617" s="28"/>
      <c r="D1617" s="22"/>
      <c r="K1617" s="26"/>
      <c r="L1617" s="37"/>
      <c r="M1617" s="38"/>
      <c r="N1617" s="45"/>
      <c r="O1617" s="38"/>
    </row>
    <row r="1618" spans="3:15" ht="17" x14ac:dyDescent="0.4">
      <c r="C1618" s="28"/>
      <c r="D1618" s="22"/>
      <c r="K1618" s="26"/>
      <c r="L1618" s="37"/>
      <c r="M1618" s="38"/>
      <c r="N1618" s="45"/>
      <c r="O1618" s="38"/>
    </row>
    <row r="1619" spans="3:15" ht="17" x14ac:dyDescent="0.4">
      <c r="C1619" s="28"/>
      <c r="D1619" s="22"/>
      <c r="K1619" s="26"/>
      <c r="L1619" s="37"/>
      <c r="M1619" s="38"/>
      <c r="N1619" s="45"/>
      <c r="O1619" s="38"/>
    </row>
    <row r="1620" spans="3:15" ht="17" x14ac:dyDescent="0.4">
      <c r="C1620" s="28"/>
      <c r="D1620" s="22"/>
      <c r="K1620" s="26"/>
      <c r="L1620" s="37"/>
      <c r="M1620" s="38"/>
      <c r="N1620" s="45"/>
      <c r="O1620" s="38"/>
    </row>
    <row r="1621" spans="3:15" ht="17" x14ac:dyDescent="0.4">
      <c r="C1621" s="28"/>
      <c r="D1621" s="22"/>
      <c r="K1621" s="26"/>
      <c r="L1621" s="37"/>
      <c r="M1621" s="38"/>
      <c r="N1621" s="45"/>
      <c r="O1621" s="38"/>
    </row>
    <row r="1622" spans="3:15" ht="17" x14ac:dyDescent="0.4">
      <c r="C1622" s="28"/>
      <c r="D1622" s="22"/>
      <c r="K1622" s="26"/>
      <c r="L1622" s="37"/>
      <c r="M1622" s="38"/>
      <c r="N1622" s="45"/>
      <c r="O1622" s="38"/>
    </row>
    <row r="1623" spans="3:15" ht="17" x14ac:dyDescent="0.4">
      <c r="C1623" s="28"/>
      <c r="D1623" s="22"/>
      <c r="K1623" s="26"/>
      <c r="L1623" s="37"/>
      <c r="M1623" s="38"/>
      <c r="N1623" s="45"/>
      <c r="O1623" s="38"/>
    </row>
    <row r="1624" spans="3:15" ht="17" x14ac:dyDescent="0.4">
      <c r="C1624" s="28"/>
      <c r="D1624" s="22"/>
      <c r="K1624" s="26"/>
      <c r="L1624" s="37"/>
      <c r="M1624" s="38"/>
      <c r="N1624" s="45"/>
      <c r="O1624" s="38"/>
    </row>
    <row r="1625" spans="3:15" ht="17" x14ac:dyDescent="0.4">
      <c r="C1625" s="28"/>
      <c r="D1625" s="22"/>
      <c r="K1625" s="26"/>
      <c r="L1625" s="37"/>
      <c r="M1625" s="38"/>
      <c r="N1625" s="45"/>
      <c r="O1625" s="38"/>
    </row>
    <row r="1626" spans="3:15" ht="17" x14ac:dyDescent="0.4">
      <c r="C1626" s="28"/>
      <c r="D1626" s="22"/>
      <c r="K1626" s="26"/>
      <c r="L1626" s="37"/>
      <c r="M1626" s="38"/>
      <c r="N1626" s="45"/>
      <c r="O1626" s="38"/>
    </row>
    <row r="1627" spans="3:15" ht="17" x14ac:dyDescent="0.4">
      <c r="C1627" s="28"/>
      <c r="D1627" s="22"/>
      <c r="K1627" s="26"/>
      <c r="L1627" s="37"/>
      <c r="M1627" s="38"/>
      <c r="N1627" s="45"/>
      <c r="O1627" s="38"/>
    </row>
    <row r="1628" spans="3:15" ht="17" x14ac:dyDescent="0.4">
      <c r="C1628" s="28"/>
      <c r="D1628" s="22"/>
      <c r="K1628" s="26"/>
      <c r="L1628" s="37"/>
      <c r="M1628" s="38"/>
      <c r="N1628" s="45"/>
      <c r="O1628" s="38"/>
    </row>
    <row r="1629" spans="3:15" ht="17" x14ac:dyDescent="0.4">
      <c r="C1629" s="28"/>
      <c r="D1629" s="22"/>
      <c r="K1629" s="26"/>
      <c r="L1629" s="37"/>
      <c r="M1629" s="38"/>
      <c r="N1629" s="45"/>
      <c r="O1629" s="38"/>
    </row>
    <row r="1630" spans="3:15" ht="17" x14ac:dyDescent="0.4">
      <c r="C1630" s="28"/>
      <c r="D1630" s="22"/>
      <c r="K1630" s="26"/>
      <c r="L1630" s="37"/>
      <c r="M1630" s="38"/>
      <c r="N1630" s="45"/>
      <c r="O1630" s="38"/>
    </row>
    <row r="1631" spans="3:15" ht="17" x14ac:dyDescent="0.4">
      <c r="C1631" s="28"/>
      <c r="D1631" s="22"/>
      <c r="K1631" s="26"/>
      <c r="L1631" s="37"/>
      <c r="M1631" s="38"/>
      <c r="N1631" s="45"/>
      <c r="O1631" s="38"/>
    </row>
    <row r="1632" spans="3:15" ht="17" x14ac:dyDescent="0.4">
      <c r="C1632" s="28"/>
      <c r="D1632" s="22"/>
      <c r="K1632" s="26"/>
      <c r="L1632" s="37"/>
      <c r="M1632" s="38"/>
      <c r="N1632" s="45"/>
      <c r="O1632" s="38"/>
    </row>
    <row r="1633" spans="3:15" ht="17" x14ac:dyDescent="0.4">
      <c r="C1633" s="28"/>
      <c r="D1633" s="22"/>
      <c r="K1633" s="26"/>
      <c r="L1633" s="37"/>
      <c r="M1633" s="38"/>
      <c r="N1633" s="45"/>
      <c r="O1633" s="38"/>
    </row>
    <row r="1634" spans="3:15" ht="17" x14ac:dyDescent="0.4">
      <c r="C1634" s="28"/>
      <c r="D1634" s="22"/>
      <c r="K1634" s="26"/>
      <c r="L1634" s="37"/>
      <c r="M1634" s="38"/>
      <c r="N1634" s="45"/>
      <c r="O1634" s="38"/>
    </row>
    <row r="1635" spans="3:15" ht="17" x14ac:dyDescent="0.4">
      <c r="C1635" s="28"/>
      <c r="D1635" s="22"/>
      <c r="K1635" s="26"/>
      <c r="L1635" s="37"/>
      <c r="M1635" s="38"/>
      <c r="N1635" s="45"/>
      <c r="O1635" s="38"/>
    </row>
    <row r="1636" spans="3:15" ht="17" x14ac:dyDescent="0.4">
      <c r="C1636" s="28"/>
      <c r="D1636" s="22"/>
      <c r="K1636" s="26"/>
      <c r="L1636" s="37"/>
      <c r="M1636" s="38"/>
      <c r="N1636" s="45"/>
      <c r="O1636" s="38"/>
    </row>
    <row r="1637" spans="3:15" ht="17" x14ac:dyDescent="0.4">
      <c r="C1637" s="28"/>
      <c r="D1637" s="22"/>
      <c r="K1637" s="26"/>
      <c r="L1637" s="37"/>
      <c r="M1637" s="38"/>
      <c r="N1637" s="45"/>
      <c r="O1637" s="38"/>
    </row>
    <row r="1638" spans="3:15" ht="17" x14ac:dyDescent="0.4">
      <c r="C1638" s="28"/>
      <c r="D1638" s="22"/>
      <c r="K1638" s="26"/>
      <c r="L1638" s="37"/>
      <c r="M1638" s="38"/>
      <c r="N1638" s="45"/>
      <c r="O1638" s="38"/>
    </row>
    <row r="1639" spans="3:15" ht="17" x14ac:dyDescent="0.4">
      <c r="C1639" s="28"/>
      <c r="D1639" s="22"/>
      <c r="K1639" s="26"/>
      <c r="L1639" s="37"/>
      <c r="M1639" s="38"/>
      <c r="N1639" s="45"/>
      <c r="O1639" s="38"/>
    </row>
    <row r="1640" spans="3:15" ht="17" x14ac:dyDescent="0.4">
      <c r="C1640" s="28"/>
      <c r="D1640" s="22"/>
      <c r="K1640" s="26"/>
      <c r="L1640" s="37"/>
      <c r="M1640" s="38"/>
      <c r="N1640" s="45"/>
      <c r="O1640" s="38"/>
    </row>
    <row r="1641" spans="3:15" ht="17" x14ac:dyDescent="0.4">
      <c r="C1641" s="28"/>
      <c r="D1641" s="22"/>
      <c r="K1641" s="26"/>
      <c r="L1641" s="37"/>
      <c r="M1641" s="38"/>
      <c r="N1641" s="45"/>
      <c r="O1641" s="38"/>
    </row>
    <row r="1642" spans="3:15" ht="17" x14ac:dyDescent="0.4">
      <c r="C1642" s="28"/>
      <c r="D1642" s="22"/>
      <c r="K1642" s="26"/>
      <c r="L1642" s="37"/>
      <c r="M1642" s="38"/>
      <c r="N1642" s="45"/>
      <c r="O1642" s="38"/>
    </row>
    <row r="1643" spans="3:15" ht="17" x14ac:dyDescent="0.4">
      <c r="C1643" s="28"/>
      <c r="D1643" s="22"/>
      <c r="K1643" s="26"/>
      <c r="L1643" s="37"/>
      <c r="M1643" s="38"/>
      <c r="N1643" s="45"/>
      <c r="O1643" s="38"/>
    </row>
    <row r="1644" spans="3:15" ht="17" x14ac:dyDescent="0.4">
      <c r="C1644" s="28"/>
      <c r="D1644" s="22"/>
      <c r="K1644" s="26"/>
      <c r="L1644" s="37"/>
      <c r="M1644" s="38"/>
      <c r="N1644" s="45"/>
      <c r="O1644" s="38"/>
    </row>
    <row r="1645" spans="3:15" ht="17" x14ac:dyDescent="0.4">
      <c r="C1645" s="28"/>
      <c r="D1645" s="22"/>
      <c r="K1645" s="26"/>
      <c r="L1645" s="37"/>
      <c r="M1645" s="38"/>
      <c r="N1645" s="45"/>
      <c r="O1645" s="38"/>
    </row>
    <row r="1646" spans="3:15" ht="17" x14ac:dyDescent="0.4">
      <c r="C1646" s="28"/>
      <c r="D1646" s="22"/>
      <c r="K1646" s="26"/>
      <c r="L1646" s="37"/>
      <c r="M1646" s="38"/>
      <c r="N1646" s="45"/>
      <c r="O1646" s="38"/>
    </row>
    <row r="1647" spans="3:15" ht="17" x14ac:dyDescent="0.4">
      <c r="C1647" s="28"/>
      <c r="D1647" s="22"/>
      <c r="K1647" s="26"/>
      <c r="L1647" s="37"/>
      <c r="M1647" s="38"/>
      <c r="N1647" s="45"/>
      <c r="O1647" s="38"/>
    </row>
    <row r="1648" spans="3:15" ht="17" x14ac:dyDescent="0.4">
      <c r="C1648" s="28"/>
      <c r="D1648" s="22"/>
      <c r="K1648" s="26"/>
      <c r="L1648" s="37"/>
      <c r="M1648" s="38"/>
      <c r="N1648" s="45"/>
      <c r="O1648" s="38"/>
    </row>
    <row r="1649" spans="3:15" ht="17" x14ac:dyDescent="0.4">
      <c r="C1649" s="28"/>
      <c r="D1649" s="22"/>
      <c r="K1649" s="26"/>
      <c r="L1649" s="37"/>
      <c r="M1649" s="38"/>
      <c r="N1649" s="45"/>
      <c r="O1649" s="38"/>
    </row>
    <row r="1650" spans="3:15" ht="17" x14ac:dyDescent="0.4">
      <c r="C1650" s="28"/>
      <c r="D1650" s="22"/>
      <c r="K1650" s="26"/>
      <c r="L1650" s="37"/>
      <c r="M1650" s="38"/>
      <c r="N1650" s="45"/>
      <c r="O1650" s="38"/>
    </row>
    <row r="1651" spans="3:15" ht="17" x14ac:dyDescent="0.4">
      <c r="C1651" s="28"/>
      <c r="D1651" s="22"/>
      <c r="K1651" s="26"/>
      <c r="L1651" s="37"/>
      <c r="M1651" s="38"/>
      <c r="N1651" s="45"/>
      <c r="O1651" s="38"/>
    </row>
    <row r="1652" spans="3:15" ht="17" x14ac:dyDescent="0.4">
      <c r="C1652" s="28"/>
      <c r="D1652" s="22"/>
      <c r="K1652" s="26"/>
      <c r="L1652" s="37"/>
      <c r="M1652" s="38"/>
      <c r="N1652" s="45"/>
      <c r="O1652" s="38"/>
    </row>
    <row r="1653" spans="3:15" ht="17" x14ac:dyDescent="0.4">
      <c r="C1653" s="28"/>
      <c r="D1653" s="22"/>
      <c r="K1653" s="26"/>
      <c r="L1653" s="37"/>
      <c r="M1653" s="38"/>
      <c r="N1653" s="45"/>
      <c r="O1653" s="38"/>
    </row>
    <row r="1654" spans="3:15" ht="17" x14ac:dyDescent="0.4">
      <c r="C1654" s="28"/>
      <c r="D1654" s="22"/>
      <c r="K1654" s="26"/>
      <c r="L1654" s="37"/>
      <c r="M1654" s="38"/>
      <c r="N1654" s="45"/>
      <c r="O1654" s="38"/>
    </row>
    <row r="1655" spans="3:15" ht="17" x14ac:dyDescent="0.4">
      <c r="C1655" s="28"/>
      <c r="D1655" s="22"/>
      <c r="K1655" s="26"/>
      <c r="L1655" s="37"/>
      <c r="M1655" s="38"/>
      <c r="N1655" s="45"/>
      <c r="O1655" s="38"/>
    </row>
    <row r="1656" spans="3:15" ht="17" x14ac:dyDescent="0.4">
      <c r="C1656" s="28"/>
      <c r="D1656" s="22"/>
      <c r="K1656" s="26"/>
      <c r="L1656" s="37"/>
      <c r="M1656" s="38"/>
      <c r="N1656" s="45"/>
      <c r="O1656" s="38"/>
    </row>
    <row r="1657" spans="3:15" ht="17" x14ac:dyDescent="0.4">
      <c r="C1657" s="28"/>
      <c r="D1657" s="22"/>
      <c r="K1657" s="26"/>
      <c r="L1657" s="37"/>
      <c r="M1657" s="38"/>
      <c r="N1657" s="45"/>
      <c r="O1657" s="38"/>
    </row>
    <row r="1658" spans="3:15" ht="17" x14ac:dyDescent="0.4">
      <c r="C1658" s="28"/>
      <c r="D1658" s="22"/>
      <c r="K1658" s="26"/>
      <c r="L1658" s="37"/>
      <c r="M1658" s="38"/>
      <c r="N1658" s="45"/>
      <c r="O1658" s="38"/>
    </row>
    <row r="1659" spans="3:15" ht="17" x14ac:dyDescent="0.4">
      <c r="C1659" s="28"/>
      <c r="D1659" s="22"/>
      <c r="K1659" s="26"/>
      <c r="L1659" s="37"/>
      <c r="M1659" s="38"/>
      <c r="N1659" s="45"/>
      <c r="O1659" s="38"/>
    </row>
    <row r="1660" spans="3:15" ht="17" x14ac:dyDescent="0.4">
      <c r="C1660" s="28"/>
      <c r="D1660" s="22"/>
      <c r="K1660" s="26"/>
      <c r="L1660" s="37"/>
      <c r="M1660" s="38"/>
      <c r="N1660" s="45"/>
      <c r="O1660" s="38"/>
    </row>
    <row r="1661" spans="3:15" ht="17" x14ac:dyDescent="0.4">
      <c r="C1661" s="28"/>
      <c r="D1661" s="22"/>
      <c r="K1661" s="26"/>
      <c r="L1661" s="37"/>
      <c r="M1661" s="38"/>
      <c r="N1661" s="45"/>
      <c r="O1661" s="38"/>
    </row>
    <row r="1662" spans="3:15" ht="17" x14ac:dyDescent="0.4">
      <c r="C1662" s="28"/>
      <c r="D1662" s="22"/>
      <c r="K1662" s="26"/>
      <c r="L1662" s="37"/>
      <c r="M1662" s="38"/>
      <c r="N1662" s="45"/>
      <c r="O1662" s="38"/>
    </row>
    <row r="1663" spans="3:15" ht="17" x14ac:dyDescent="0.4">
      <c r="C1663" s="28"/>
      <c r="D1663" s="22"/>
      <c r="K1663" s="26"/>
      <c r="L1663" s="37"/>
      <c r="M1663" s="38"/>
      <c r="N1663" s="45"/>
      <c r="O1663" s="38"/>
    </row>
    <row r="1664" spans="3:15" ht="17" x14ac:dyDescent="0.4">
      <c r="C1664" s="28"/>
      <c r="D1664" s="22"/>
      <c r="K1664" s="26"/>
      <c r="L1664" s="37"/>
      <c r="M1664" s="38"/>
      <c r="N1664" s="45"/>
      <c r="O1664" s="38"/>
    </row>
    <row r="1665" spans="3:15" ht="17" x14ac:dyDescent="0.4">
      <c r="C1665" s="28"/>
      <c r="D1665" s="22"/>
      <c r="K1665" s="26"/>
      <c r="L1665" s="37"/>
      <c r="M1665" s="38"/>
      <c r="N1665" s="45"/>
      <c r="O1665" s="38"/>
    </row>
    <row r="1666" spans="3:15" ht="17" x14ac:dyDescent="0.4">
      <c r="C1666" s="28"/>
      <c r="D1666" s="22"/>
      <c r="K1666" s="26"/>
      <c r="L1666" s="37"/>
      <c r="M1666" s="38"/>
      <c r="N1666" s="45"/>
      <c r="O1666" s="38"/>
    </row>
    <row r="1667" spans="3:15" ht="17" x14ac:dyDescent="0.4">
      <c r="C1667" s="28"/>
      <c r="D1667" s="22"/>
      <c r="K1667" s="26"/>
      <c r="L1667" s="37"/>
      <c r="M1667" s="38"/>
      <c r="N1667" s="45"/>
      <c r="O1667" s="38"/>
    </row>
    <row r="1668" spans="3:15" ht="17" x14ac:dyDescent="0.4">
      <c r="C1668" s="28"/>
      <c r="D1668" s="22"/>
      <c r="K1668" s="26"/>
      <c r="L1668" s="37"/>
      <c r="M1668" s="38"/>
      <c r="N1668" s="45"/>
      <c r="O1668" s="38"/>
    </row>
    <row r="1669" spans="3:15" ht="17" x14ac:dyDescent="0.4">
      <c r="C1669" s="28"/>
      <c r="D1669" s="22"/>
      <c r="K1669" s="26"/>
      <c r="L1669" s="37"/>
      <c r="M1669" s="38"/>
      <c r="N1669" s="45"/>
      <c r="O1669" s="38"/>
    </row>
    <row r="1670" spans="3:15" ht="17" x14ac:dyDescent="0.4">
      <c r="C1670" s="28"/>
      <c r="D1670" s="22"/>
      <c r="K1670" s="26"/>
      <c r="L1670" s="37"/>
      <c r="M1670" s="38"/>
      <c r="N1670" s="45"/>
      <c r="O1670" s="38"/>
    </row>
    <row r="1671" spans="3:15" ht="17" x14ac:dyDescent="0.4">
      <c r="C1671" s="28"/>
      <c r="D1671" s="22"/>
      <c r="K1671" s="26"/>
      <c r="L1671" s="37"/>
      <c r="M1671" s="38"/>
      <c r="N1671" s="45"/>
      <c r="O1671" s="38"/>
    </row>
    <row r="1672" spans="3:15" ht="17" x14ac:dyDescent="0.4">
      <c r="C1672" s="28"/>
      <c r="D1672" s="22"/>
      <c r="K1672" s="26"/>
      <c r="L1672" s="37"/>
      <c r="M1672" s="38"/>
      <c r="N1672" s="45"/>
      <c r="O1672" s="38"/>
    </row>
    <row r="1673" spans="3:15" ht="17" x14ac:dyDescent="0.4">
      <c r="C1673" s="28"/>
      <c r="D1673" s="22"/>
      <c r="K1673" s="26"/>
      <c r="L1673" s="37"/>
      <c r="M1673" s="38"/>
      <c r="N1673" s="45"/>
      <c r="O1673" s="38"/>
    </row>
    <row r="1674" spans="3:15" ht="17" x14ac:dyDescent="0.4">
      <c r="C1674" s="28"/>
      <c r="D1674" s="22"/>
      <c r="K1674" s="26"/>
      <c r="L1674" s="37"/>
      <c r="M1674" s="38"/>
      <c r="N1674" s="45"/>
      <c r="O1674" s="38"/>
    </row>
    <row r="1675" spans="3:15" ht="17" x14ac:dyDescent="0.4">
      <c r="C1675" s="28"/>
      <c r="D1675" s="22"/>
      <c r="K1675" s="26"/>
      <c r="L1675" s="37"/>
      <c r="M1675" s="38"/>
      <c r="N1675" s="45"/>
      <c r="O1675" s="38"/>
    </row>
    <row r="1676" spans="3:15" ht="17" x14ac:dyDescent="0.4">
      <c r="C1676" s="28"/>
      <c r="D1676" s="22"/>
      <c r="K1676" s="26"/>
      <c r="L1676" s="37"/>
      <c r="M1676" s="38"/>
      <c r="N1676" s="45"/>
      <c r="O1676" s="38"/>
    </row>
    <row r="1677" spans="3:15" ht="17" x14ac:dyDescent="0.4">
      <c r="C1677" s="28"/>
      <c r="D1677" s="22"/>
      <c r="K1677" s="26"/>
      <c r="L1677" s="37"/>
      <c r="M1677" s="38"/>
      <c r="N1677" s="45"/>
      <c r="O1677" s="38"/>
    </row>
    <row r="1678" spans="3:15" ht="17" x14ac:dyDescent="0.4">
      <c r="C1678" s="28"/>
      <c r="D1678" s="22"/>
      <c r="K1678" s="26"/>
      <c r="L1678" s="37"/>
      <c r="M1678" s="38"/>
      <c r="N1678" s="45"/>
      <c r="O1678" s="38"/>
    </row>
    <row r="1679" spans="3:15" ht="17" x14ac:dyDescent="0.4">
      <c r="C1679" s="28"/>
      <c r="D1679" s="22"/>
      <c r="K1679" s="26"/>
      <c r="L1679" s="37"/>
      <c r="M1679" s="38"/>
      <c r="N1679" s="45"/>
      <c r="O1679" s="38"/>
    </row>
    <row r="1680" spans="3:15" ht="17" x14ac:dyDescent="0.4">
      <c r="C1680" s="28"/>
      <c r="D1680" s="22"/>
      <c r="K1680" s="26"/>
      <c r="L1680" s="37"/>
      <c r="M1680" s="38"/>
      <c r="N1680" s="45"/>
      <c r="O1680" s="38"/>
    </row>
    <row r="1681" spans="3:15" ht="17" x14ac:dyDescent="0.4">
      <c r="C1681" s="28"/>
      <c r="D1681" s="22"/>
      <c r="K1681" s="26"/>
      <c r="L1681" s="37"/>
      <c r="M1681" s="38"/>
      <c r="N1681" s="45"/>
      <c r="O1681" s="38"/>
    </row>
    <row r="1682" spans="3:15" ht="17" x14ac:dyDescent="0.4">
      <c r="C1682" s="28"/>
      <c r="D1682" s="22"/>
      <c r="K1682" s="26"/>
      <c r="L1682" s="37"/>
      <c r="M1682" s="38"/>
      <c r="N1682" s="45"/>
      <c r="O1682" s="38"/>
    </row>
    <row r="1683" spans="3:15" ht="17" x14ac:dyDescent="0.4">
      <c r="C1683" s="28"/>
      <c r="D1683" s="22"/>
      <c r="K1683" s="26"/>
      <c r="L1683" s="37"/>
      <c r="M1683" s="38"/>
      <c r="N1683" s="45"/>
      <c r="O1683" s="38"/>
    </row>
    <row r="1684" spans="3:15" ht="17" x14ac:dyDescent="0.4">
      <c r="C1684" s="28"/>
      <c r="D1684" s="22"/>
      <c r="K1684" s="26"/>
      <c r="L1684" s="37"/>
      <c r="M1684" s="38"/>
      <c r="N1684" s="45"/>
      <c r="O1684" s="38"/>
    </row>
    <row r="1685" spans="3:15" ht="17" x14ac:dyDescent="0.4">
      <c r="C1685" s="28"/>
      <c r="D1685" s="22"/>
      <c r="K1685" s="26"/>
      <c r="L1685" s="37"/>
      <c r="M1685" s="38"/>
      <c r="N1685" s="45"/>
      <c r="O1685" s="38"/>
    </row>
    <row r="1686" spans="3:15" ht="17" x14ac:dyDescent="0.4">
      <c r="C1686" s="28"/>
      <c r="D1686" s="22"/>
      <c r="K1686" s="26"/>
      <c r="L1686" s="37"/>
      <c r="M1686" s="38"/>
      <c r="N1686" s="45"/>
      <c r="O1686" s="38"/>
    </row>
    <row r="1687" spans="3:15" ht="17" x14ac:dyDescent="0.4">
      <c r="C1687" s="28"/>
      <c r="D1687" s="22"/>
      <c r="K1687" s="26"/>
      <c r="L1687" s="37"/>
      <c r="M1687" s="38"/>
      <c r="N1687" s="45"/>
      <c r="O1687" s="38"/>
    </row>
    <row r="1688" spans="3:15" ht="17" x14ac:dyDescent="0.4">
      <c r="C1688" s="28"/>
      <c r="D1688" s="22"/>
      <c r="K1688" s="26"/>
      <c r="L1688" s="37"/>
      <c r="M1688" s="38"/>
      <c r="N1688" s="45"/>
      <c r="O1688" s="38"/>
    </row>
    <row r="1689" spans="3:15" ht="17" x14ac:dyDescent="0.4">
      <c r="C1689" s="28"/>
      <c r="D1689" s="22"/>
      <c r="K1689" s="26"/>
      <c r="L1689" s="37"/>
      <c r="M1689" s="38"/>
      <c r="N1689" s="45"/>
      <c r="O1689" s="38"/>
    </row>
    <row r="1690" spans="3:15" ht="17" x14ac:dyDescent="0.4">
      <c r="C1690" s="28"/>
      <c r="D1690" s="22"/>
      <c r="K1690" s="26"/>
      <c r="L1690" s="37"/>
      <c r="M1690" s="38"/>
      <c r="N1690" s="45"/>
      <c r="O1690" s="38"/>
    </row>
    <row r="1691" spans="3:15" ht="17" x14ac:dyDescent="0.4">
      <c r="C1691" s="28"/>
      <c r="D1691" s="22"/>
      <c r="K1691" s="26"/>
      <c r="L1691" s="37"/>
      <c r="M1691" s="38"/>
      <c r="N1691" s="45"/>
      <c r="O1691" s="38"/>
    </row>
    <row r="1692" spans="3:15" ht="17" x14ac:dyDescent="0.4">
      <c r="C1692" s="28"/>
      <c r="D1692" s="22"/>
      <c r="K1692" s="26"/>
      <c r="L1692" s="37"/>
      <c r="M1692" s="38"/>
      <c r="N1692" s="45"/>
      <c r="O1692" s="38"/>
    </row>
    <row r="1693" spans="3:15" ht="17" x14ac:dyDescent="0.4">
      <c r="C1693" s="28"/>
      <c r="D1693" s="22"/>
      <c r="K1693" s="26"/>
      <c r="L1693" s="37"/>
      <c r="M1693" s="38"/>
      <c r="N1693" s="45"/>
      <c r="O1693" s="38"/>
    </row>
    <row r="1694" spans="3:15" ht="17" x14ac:dyDescent="0.4">
      <c r="C1694" s="28"/>
      <c r="D1694" s="22"/>
      <c r="K1694" s="26"/>
      <c r="L1694" s="37"/>
      <c r="M1694" s="38"/>
      <c r="N1694" s="45"/>
      <c r="O1694" s="38"/>
    </row>
    <row r="1695" spans="3:15" ht="17" x14ac:dyDescent="0.4">
      <c r="C1695" s="28"/>
      <c r="D1695" s="22"/>
      <c r="K1695" s="26"/>
      <c r="L1695" s="37"/>
      <c r="M1695" s="38"/>
      <c r="N1695" s="45"/>
      <c r="O1695" s="38"/>
    </row>
    <row r="1696" spans="3:15" ht="17" x14ac:dyDescent="0.4">
      <c r="C1696" s="28"/>
      <c r="D1696" s="22"/>
      <c r="K1696" s="26"/>
      <c r="L1696" s="37"/>
      <c r="M1696" s="38"/>
      <c r="N1696" s="45"/>
      <c r="O1696" s="38"/>
    </row>
    <row r="1697" spans="3:15" ht="17" x14ac:dyDescent="0.4">
      <c r="C1697" s="28"/>
      <c r="D1697" s="22"/>
      <c r="K1697" s="26"/>
      <c r="L1697" s="37"/>
      <c r="M1697" s="38"/>
      <c r="N1697" s="45"/>
      <c r="O1697" s="38"/>
    </row>
    <row r="1698" spans="3:15" ht="17" x14ac:dyDescent="0.4">
      <c r="C1698" s="28"/>
      <c r="D1698" s="22"/>
      <c r="K1698" s="26"/>
      <c r="L1698" s="37"/>
      <c r="M1698" s="38"/>
      <c r="N1698" s="45"/>
      <c r="O1698" s="38"/>
    </row>
    <row r="1699" spans="3:15" ht="17" x14ac:dyDescent="0.4">
      <c r="C1699" s="28"/>
      <c r="D1699" s="22"/>
      <c r="K1699" s="26"/>
      <c r="L1699" s="37"/>
      <c r="M1699" s="38"/>
      <c r="N1699" s="45"/>
      <c r="O1699" s="38"/>
    </row>
    <row r="1700" spans="3:15" ht="17" x14ac:dyDescent="0.4">
      <c r="C1700" s="28"/>
      <c r="D1700" s="22"/>
      <c r="K1700" s="26"/>
      <c r="L1700" s="37"/>
      <c r="M1700" s="38"/>
      <c r="N1700" s="45"/>
      <c r="O1700" s="38"/>
    </row>
    <row r="1701" spans="3:15" ht="17" x14ac:dyDescent="0.4">
      <c r="C1701" s="28"/>
      <c r="D1701" s="22"/>
      <c r="K1701" s="26"/>
      <c r="L1701" s="37"/>
      <c r="M1701" s="38"/>
      <c r="N1701" s="45"/>
      <c r="O1701" s="38"/>
    </row>
    <row r="1702" spans="3:15" ht="17" x14ac:dyDescent="0.4">
      <c r="C1702" s="28"/>
      <c r="D1702" s="22"/>
      <c r="K1702" s="26"/>
      <c r="L1702" s="37"/>
      <c r="M1702" s="38"/>
      <c r="N1702" s="45"/>
      <c r="O1702" s="38"/>
    </row>
    <row r="1703" spans="3:15" ht="17" x14ac:dyDescent="0.4">
      <c r="C1703" s="28"/>
      <c r="D1703" s="22"/>
      <c r="K1703" s="26"/>
      <c r="L1703" s="37"/>
      <c r="M1703" s="38"/>
      <c r="N1703" s="45"/>
      <c r="O1703" s="38"/>
    </row>
    <row r="1704" spans="3:15" ht="17" x14ac:dyDescent="0.4">
      <c r="C1704" s="28"/>
      <c r="D1704" s="22"/>
      <c r="K1704" s="26"/>
      <c r="L1704" s="37"/>
      <c r="M1704" s="38"/>
      <c r="N1704" s="45"/>
      <c r="O1704" s="38"/>
    </row>
    <row r="1705" spans="3:15" ht="17" x14ac:dyDescent="0.4">
      <c r="C1705" s="28"/>
      <c r="D1705" s="22"/>
      <c r="K1705" s="26"/>
      <c r="L1705" s="37"/>
      <c r="M1705" s="38"/>
      <c r="N1705" s="45"/>
      <c r="O1705" s="38"/>
    </row>
    <row r="1706" spans="3:15" ht="17" x14ac:dyDescent="0.4">
      <c r="C1706" s="28"/>
      <c r="D1706" s="22"/>
      <c r="K1706" s="26"/>
      <c r="L1706" s="37"/>
      <c r="M1706" s="38"/>
      <c r="N1706" s="45"/>
      <c r="O1706" s="38"/>
    </row>
    <row r="1707" spans="3:15" ht="17" x14ac:dyDescent="0.4">
      <c r="C1707" s="28"/>
      <c r="D1707" s="22"/>
      <c r="K1707" s="26"/>
      <c r="L1707" s="37"/>
      <c r="M1707" s="38"/>
      <c r="N1707" s="45"/>
      <c r="O1707" s="38"/>
    </row>
    <row r="1708" spans="3:15" ht="17" x14ac:dyDescent="0.4">
      <c r="C1708" s="28"/>
      <c r="D1708" s="22"/>
      <c r="K1708" s="26"/>
      <c r="L1708" s="37"/>
      <c r="M1708" s="38"/>
      <c r="N1708" s="45"/>
      <c r="O1708" s="38"/>
    </row>
    <row r="1709" spans="3:15" ht="17" x14ac:dyDescent="0.4">
      <c r="C1709" s="28"/>
      <c r="D1709" s="22"/>
      <c r="K1709" s="26"/>
      <c r="L1709" s="37"/>
      <c r="M1709" s="38"/>
      <c r="N1709" s="45"/>
      <c r="O1709" s="38"/>
    </row>
    <row r="1710" spans="3:15" ht="17" x14ac:dyDescent="0.4">
      <c r="C1710" s="28"/>
      <c r="D1710" s="22"/>
      <c r="K1710" s="26"/>
      <c r="L1710" s="37"/>
      <c r="M1710" s="38"/>
      <c r="N1710" s="45"/>
      <c r="O1710" s="38"/>
    </row>
    <row r="1711" spans="3:15" ht="17" x14ac:dyDescent="0.4">
      <c r="C1711" s="28"/>
      <c r="D1711" s="22"/>
      <c r="K1711" s="26"/>
      <c r="L1711" s="37"/>
      <c r="M1711" s="38"/>
      <c r="N1711" s="45"/>
      <c r="O1711" s="38"/>
    </row>
    <row r="1712" spans="3:15" ht="17" x14ac:dyDescent="0.4">
      <c r="C1712" s="28"/>
      <c r="D1712" s="22"/>
      <c r="K1712" s="26"/>
      <c r="L1712" s="37"/>
      <c r="M1712" s="38"/>
      <c r="N1712" s="45"/>
      <c r="O1712" s="38"/>
    </row>
    <row r="1713" spans="3:15" ht="17" x14ac:dyDescent="0.4">
      <c r="C1713" s="28"/>
      <c r="D1713" s="22"/>
      <c r="K1713" s="26"/>
      <c r="L1713" s="37"/>
      <c r="M1713" s="38"/>
      <c r="N1713" s="45"/>
      <c r="O1713" s="38"/>
    </row>
    <row r="1714" spans="3:15" ht="17" x14ac:dyDescent="0.4">
      <c r="C1714" s="28"/>
      <c r="D1714" s="22"/>
      <c r="K1714" s="26"/>
      <c r="L1714" s="37"/>
      <c r="M1714" s="38"/>
      <c r="N1714" s="45"/>
      <c r="O1714" s="38"/>
    </row>
    <row r="1715" spans="3:15" ht="17" x14ac:dyDescent="0.4">
      <c r="C1715" s="28"/>
      <c r="D1715" s="22"/>
      <c r="K1715" s="26"/>
      <c r="L1715" s="37"/>
      <c r="M1715" s="38"/>
      <c r="N1715" s="45"/>
      <c r="O1715" s="38"/>
    </row>
    <row r="1716" spans="3:15" ht="17" x14ac:dyDescent="0.4">
      <c r="C1716" s="28"/>
      <c r="D1716" s="22"/>
      <c r="K1716" s="26"/>
      <c r="L1716" s="37"/>
      <c r="M1716" s="38"/>
      <c r="N1716" s="45"/>
      <c r="O1716" s="38"/>
    </row>
    <row r="1717" spans="3:15" ht="17" x14ac:dyDescent="0.4">
      <c r="C1717" s="28"/>
      <c r="D1717" s="22"/>
      <c r="K1717" s="26"/>
      <c r="L1717" s="37"/>
      <c r="M1717" s="38"/>
      <c r="N1717" s="45"/>
      <c r="O1717" s="38"/>
    </row>
    <row r="1718" spans="3:15" ht="17" x14ac:dyDescent="0.4">
      <c r="C1718" s="28"/>
      <c r="D1718" s="22"/>
      <c r="K1718" s="26"/>
      <c r="L1718" s="37"/>
      <c r="M1718" s="38"/>
      <c r="N1718" s="45"/>
      <c r="O1718" s="38"/>
    </row>
    <row r="1719" spans="3:15" ht="17" x14ac:dyDescent="0.4">
      <c r="C1719" s="28"/>
      <c r="D1719" s="22"/>
      <c r="K1719" s="26"/>
      <c r="L1719" s="37"/>
      <c r="M1719" s="38"/>
      <c r="N1719" s="45"/>
      <c r="O1719" s="38"/>
    </row>
    <row r="1720" spans="3:15" ht="17" x14ac:dyDescent="0.4">
      <c r="C1720" s="28"/>
      <c r="D1720" s="22"/>
      <c r="K1720" s="26"/>
      <c r="L1720" s="37"/>
      <c r="M1720" s="38"/>
      <c r="N1720" s="45"/>
      <c r="O1720" s="38"/>
    </row>
    <row r="1721" spans="3:15" ht="17" x14ac:dyDescent="0.4">
      <c r="C1721" s="28"/>
      <c r="D1721" s="22"/>
      <c r="K1721" s="26"/>
      <c r="L1721" s="37"/>
      <c r="M1721" s="38"/>
      <c r="N1721" s="45"/>
      <c r="O1721" s="38"/>
    </row>
    <row r="1722" spans="3:15" ht="17" x14ac:dyDescent="0.4">
      <c r="C1722" s="28"/>
      <c r="D1722" s="22"/>
      <c r="K1722" s="26"/>
      <c r="L1722" s="37"/>
      <c r="M1722" s="38"/>
      <c r="N1722" s="45"/>
      <c r="O1722" s="38"/>
    </row>
    <row r="1723" spans="3:15" ht="17" x14ac:dyDescent="0.4">
      <c r="C1723" s="28"/>
      <c r="D1723" s="22"/>
      <c r="K1723" s="26"/>
      <c r="L1723" s="37"/>
      <c r="M1723" s="38"/>
      <c r="N1723" s="45"/>
      <c r="O1723" s="38"/>
    </row>
    <row r="1724" spans="3:15" ht="17" x14ac:dyDescent="0.4">
      <c r="C1724" s="28"/>
      <c r="D1724" s="22"/>
      <c r="K1724" s="26"/>
      <c r="L1724" s="37"/>
      <c r="M1724" s="38"/>
      <c r="N1724" s="45"/>
      <c r="O1724" s="38"/>
    </row>
    <row r="1725" spans="3:15" ht="17" x14ac:dyDescent="0.4">
      <c r="C1725" s="28"/>
      <c r="D1725" s="22"/>
      <c r="K1725" s="26"/>
      <c r="L1725" s="37"/>
      <c r="M1725" s="38"/>
      <c r="N1725" s="45"/>
      <c r="O1725" s="38"/>
    </row>
    <row r="1726" spans="3:15" ht="17" x14ac:dyDescent="0.4">
      <c r="C1726" s="28"/>
      <c r="D1726" s="22"/>
      <c r="K1726" s="26"/>
      <c r="L1726" s="37"/>
      <c r="M1726" s="38"/>
      <c r="N1726" s="45"/>
      <c r="O1726" s="38"/>
    </row>
    <row r="1727" spans="3:15" ht="17" x14ac:dyDescent="0.4">
      <c r="C1727" s="28"/>
      <c r="D1727" s="22"/>
      <c r="K1727" s="26"/>
      <c r="L1727" s="37"/>
      <c r="M1727" s="38"/>
      <c r="N1727" s="45"/>
      <c r="O1727" s="38"/>
    </row>
    <row r="1728" spans="3:15" ht="17" x14ac:dyDescent="0.4">
      <c r="C1728" s="28"/>
      <c r="D1728" s="22"/>
      <c r="K1728" s="26"/>
      <c r="L1728" s="37"/>
      <c r="M1728" s="38"/>
      <c r="N1728" s="45"/>
      <c r="O1728" s="38"/>
    </row>
    <row r="1729" spans="3:15" ht="17" x14ac:dyDescent="0.4">
      <c r="C1729" s="28"/>
      <c r="D1729" s="22"/>
      <c r="K1729" s="26"/>
      <c r="L1729" s="37"/>
      <c r="M1729" s="38"/>
      <c r="N1729" s="45"/>
      <c r="O1729" s="38"/>
    </row>
    <row r="1730" spans="3:15" ht="17" x14ac:dyDescent="0.4">
      <c r="C1730" s="28"/>
      <c r="D1730" s="22"/>
      <c r="K1730" s="26"/>
      <c r="L1730" s="37"/>
      <c r="M1730" s="38"/>
      <c r="N1730" s="45"/>
      <c r="O1730" s="38"/>
    </row>
    <row r="1731" spans="3:15" ht="17" x14ac:dyDescent="0.4">
      <c r="C1731" s="28"/>
      <c r="D1731" s="22"/>
      <c r="K1731" s="26"/>
      <c r="L1731" s="37"/>
      <c r="M1731" s="38"/>
      <c r="N1731" s="45"/>
      <c r="O1731" s="38"/>
    </row>
    <row r="1732" spans="3:15" ht="17" x14ac:dyDescent="0.4">
      <c r="C1732" s="28"/>
      <c r="D1732" s="22"/>
      <c r="K1732" s="26"/>
      <c r="L1732" s="37"/>
      <c r="M1732" s="38"/>
      <c r="N1732" s="45"/>
      <c r="O1732" s="38"/>
    </row>
    <row r="1733" spans="3:15" ht="17" x14ac:dyDescent="0.4">
      <c r="C1733" s="28"/>
      <c r="D1733" s="22"/>
      <c r="K1733" s="26"/>
      <c r="L1733" s="37"/>
      <c r="M1733" s="38"/>
      <c r="N1733" s="45"/>
      <c r="O1733" s="38"/>
    </row>
    <row r="1734" spans="3:15" ht="17" x14ac:dyDescent="0.4">
      <c r="C1734" s="28"/>
      <c r="D1734" s="22"/>
      <c r="K1734" s="26"/>
      <c r="L1734" s="37"/>
      <c r="M1734" s="38"/>
      <c r="N1734" s="45"/>
      <c r="O1734" s="38"/>
    </row>
    <row r="1735" spans="3:15" ht="17" x14ac:dyDescent="0.4">
      <c r="C1735" s="28"/>
      <c r="D1735" s="22"/>
      <c r="K1735" s="26"/>
      <c r="L1735" s="37"/>
      <c r="M1735" s="38"/>
      <c r="N1735" s="45"/>
      <c r="O1735" s="38"/>
    </row>
    <row r="1736" spans="3:15" ht="17" x14ac:dyDescent="0.4">
      <c r="C1736" s="28"/>
      <c r="D1736" s="22"/>
      <c r="K1736" s="26"/>
      <c r="L1736" s="37"/>
      <c r="M1736" s="38"/>
      <c r="N1736" s="45"/>
      <c r="O1736" s="38"/>
    </row>
    <row r="1737" spans="3:15" ht="17" x14ac:dyDescent="0.4">
      <c r="C1737" s="28"/>
      <c r="D1737" s="22"/>
      <c r="K1737" s="26"/>
      <c r="L1737" s="37"/>
      <c r="M1737" s="38"/>
      <c r="N1737" s="45"/>
      <c r="O1737" s="38"/>
    </row>
    <row r="1738" spans="3:15" ht="17" x14ac:dyDescent="0.4">
      <c r="C1738" s="28"/>
      <c r="D1738" s="22"/>
      <c r="K1738" s="26"/>
      <c r="L1738" s="37"/>
      <c r="M1738" s="38"/>
      <c r="N1738" s="45"/>
      <c r="O1738" s="38"/>
    </row>
    <row r="1739" spans="3:15" ht="17" x14ac:dyDescent="0.4">
      <c r="C1739" s="28"/>
      <c r="D1739" s="22"/>
      <c r="K1739" s="26"/>
      <c r="L1739" s="37"/>
      <c r="M1739" s="38"/>
      <c r="N1739" s="45"/>
      <c r="O1739" s="38"/>
    </row>
    <row r="1740" spans="3:15" ht="17" x14ac:dyDescent="0.4">
      <c r="C1740" s="28"/>
      <c r="D1740" s="22"/>
      <c r="K1740" s="26"/>
      <c r="L1740" s="37"/>
      <c r="M1740" s="38"/>
      <c r="N1740" s="45"/>
      <c r="O1740" s="38"/>
    </row>
    <row r="1741" spans="3:15" ht="17" x14ac:dyDescent="0.4">
      <c r="C1741" s="28"/>
      <c r="D1741" s="22"/>
      <c r="K1741" s="26"/>
      <c r="L1741" s="37"/>
      <c r="M1741" s="38"/>
      <c r="N1741" s="45"/>
      <c r="O1741" s="38"/>
    </row>
    <row r="1742" spans="3:15" ht="17" x14ac:dyDescent="0.4">
      <c r="C1742" s="28"/>
      <c r="D1742" s="22"/>
      <c r="K1742" s="26"/>
      <c r="L1742" s="37"/>
      <c r="M1742" s="38"/>
      <c r="N1742" s="45"/>
      <c r="O1742" s="38"/>
    </row>
    <row r="1743" spans="3:15" ht="17" x14ac:dyDescent="0.4">
      <c r="C1743" s="28"/>
      <c r="D1743" s="22"/>
      <c r="K1743" s="26"/>
      <c r="L1743" s="37"/>
      <c r="M1743" s="38"/>
      <c r="N1743" s="45"/>
      <c r="O1743" s="38"/>
    </row>
    <row r="1744" spans="3:15" ht="17" x14ac:dyDescent="0.4">
      <c r="C1744" s="28"/>
      <c r="D1744" s="22"/>
      <c r="K1744" s="26"/>
      <c r="L1744" s="37"/>
      <c r="M1744" s="38"/>
      <c r="N1744" s="45"/>
      <c r="O1744" s="38"/>
    </row>
    <row r="1745" spans="3:15" ht="17" x14ac:dyDescent="0.4">
      <c r="C1745" s="28"/>
      <c r="D1745" s="22"/>
      <c r="K1745" s="26"/>
      <c r="L1745" s="37"/>
      <c r="M1745" s="38"/>
      <c r="N1745" s="45"/>
      <c r="O1745" s="38"/>
    </row>
    <row r="1746" spans="3:15" ht="17" x14ac:dyDescent="0.4">
      <c r="C1746" s="28"/>
      <c r="D1746" s="22"/>
      <c r="K1746" s="26"/>
      <c r="L1746" s="37"/>
      <c r="M1746" s="38"/>
      <c r="N1746" s="45"/>
      <c r="O1746" s="38"/>
    </row>
    <row r="1747" spans="3:15" ht="17" x14ac:dyDescent="0.4">
      <c r="C1747" s="28"/>
      <c r="D1747" s="22"/>
      <c r="K1747" s="26"/>
      <c r="L1747" s="37"/>
      <c r="M1747" s="38"/>
      <c r="N1747" s="45"/>
      <c r="O1747" s="38"/>
    </row>
    <row r="1748" spans="3:15" ht="17" x14ac:dyDescent="0.4">
      <c r="C1748" s="28"/>
      <c r="D1748" s="22"/>
      <c r="K1748" s="26"/>
      <c r="L1748" s="37"/>
      <c r="M1748" s="38"/>
      <c r="N1748" s="45"/>
      <c r="O1748" s="38"/>
    </row>
    <row r="1749" spans="3:15" ht="17" x14ac:dyDescent="0.4">
      <c r="C1749" s="28"/>
      <c r="D1749" s="22"/>
      <c r="K1749" s="26"/>
      <c r="L1749" s="37"/>
      <c r="M1749" s="38"/>
      <c r="N1749" s="45"/>
      <c r="O1749" s="38"/>
    </row>
    <row r="1750" spans="3:15" ht="17" x14ac:dyDescent="0.4">
      <c r="C1750" s="28"/>
      <c r="D1750" s="22"/>
      <c r="K1750" s="26"/>
      <c r="L1750" s="37"/>
      <c r="M1750" s="38"/>
      <c r="N1750" s="45"/>
      <c r="O1750" s="38"/>
    </row>
    <row r="1751" spans="3:15" ht="17" x14ac:dyDescent="0.4">
      <c r="C1751" s="28"/>
      <c r="D1751" s="22"/>
      <c r="K1751" s="26"/>
      <c r="L1751" s="37"/>
      <c r="M1751" s="38"/>
      <c r="N1751" s="45"/>
      <c r="O1751" s="38"/>
    </row>
    <row r="1752" spans="3:15" ht="17" x14ac:dyDescent="0.4">
      <c r="C1752" s="28"/>
      <c r="D1752" s="22"/>
      <c r="K1752" s="26"/>
      <c r="L1752" s="37"/>
      <c r="M1752" s="38"/>
      <c r="N1752" s="45"/>
      <c r="O1752" s="38"/>
    </row>
    <row r="1753" spans="3:15" ht="17" x14ac:dyDescent="0.4">
      <c r="C1753" s="28"/>
      <c r="D1753" s="22"/>
      <c r="K1753" s="26"/>
      <c r="L1753" s="37"/>
      <c r="M1753" s="38"/>
      <c r="N1753" s="45"/>
      <c r="O1753" s="38"/>
    </row>
    <row r="1754" spans="3:15" ht="17" x14ac:dyDescent="0.4">
      <c r="C1754" s="28"/>
      <c r="D1754" s="22"/>
      <c r="K1754" s="26"/>
      <c r="L1754" s="37"/>
      <c r="M1754" s="38"/>
      <c r="N1754" s="45"/>
      <c r="O1754" s="38"/>
    </row>
    <row r="1755" spans="3:15" ht="17" x14ac:dyDescent="0.4">
      <c r="C1755" s="28"/>
      <c r="D1755" s="22"/>
      <c r="K1755" s="26"/>
      <c r="L1755" s="37"/>
      <c r="M1755" s="38"/>
      <c r="N1755" s="45"/>
      <c r="O1755" s="38"/>
    </row>
    <row r="1756" spans="3:15" ht="17" x14ac:dyDescent="0.4">
      <c r="C1756" s="28"/>
      <c r="D1756" s="22"/>
      <c r="K1756" s="26"/>
      <c r="L1756" s="37"/>
      <c r="M1756" s="38"/>
      <c r="N1756" s="45"/>
      <c r="O1756" s="38"/>
    </row>
    <row r="1757" spans="3:15" ht="17" x14ac:dyDescent="0.4">
      <c r="C1757" s="28"/>
      <c r="D1757" s="22"/>
      <c r="K1757" s="26"/>
      <c r="L1757" s="37"/>
      <c r="M1757" s="38"/>
      <c r="N1757" s="45"/>
      <c r="O1757" s="38"/>
    </row>
    <row r="1758" spans="3:15" ht="17" x14ac:dyDescent="0.4">
      <c r="C1758" s="28"/>
      <c r="D1758" s="22"/>
      <c r="K1758" s="26"/>
      <c r="L1758" s="37"/>
      <c r="M1758" s="38"/>
      <c r="N1758" s="45"/>
      <c r="O1758" s="38"/>
    </row>
    <row r="1759" spans="3:15" ht="17" x14ac:dyDescent="0.4">
      <c r="C1759" s="28"/>
      <c r="D1759" s="22"/>
      <c r="K1759" s="26"/>
      <c r="L1759" s="37"/>
      <c r="M1759" s="38"/>
      <c r="N1759" s="45"/>
      <c r="O1759" s="38"/>
    </row>
    <row r="1760" spans="3:15" ht="17" x14ac:dyDescent="0.4">
      <c r="C1760" s="28"/>
      <c r="D1760" s="22"/>
      <c r="K1760" s="26"/>
      <c r="L1760" s="37"/>
      <c r="M1760" s="38"/>
      <c r="N1760" s="45"/>
      <c r="O1760" s="38"/>
    </row>
    <row r="1761" spans="3:15" ht="17" x14ac:dyDescent="0.4">
      <c r="C1761" s="28"/>
      <c r="D1761" s="22"/>
      <c r="K1761" s="26"/>
      <c r="L1761" s="37"/>
      <c r="M1761" s="38"/>
      <c r="N1761" s="45"/>
      <c r="O1761" s="38"/>
    </row>
    <row r="1762" spans="3:15" ht="17" x14ac:dyDescent="0.4">
      <c r="C1762" s="28"/>
      <c r="D1762" s="22"/>
      <c r="K1762" s="26"/>
      <c r="L1762" s="37"/>
      <c r="M1762" s="38"/>
      <c r="N1762" s="45"/>
      <c r="O1762" s="38"/>
    </row>
    <row r="1763" spans="3:15" ht="17" x14ac:dyDescent="0.4">
      <c r="C1763" s="28"/>
      <c r="D1763" s="22"/>
      <c r="K1763" s="26"/>
      <c r="L1763" s="37"/>
      <c r="M1763" s="38"/>
      <c r="N1763" s="45"/>
      <c r="O1763" s="38"/>
    </row>
    <row r="1764" spans="3:15" ht="17" x14ac:dyDescent="0.4">
      <c r="C1764" s="28"/>
      <c r="D1764" s="22"/>
      <c r="K1764" s="26"/>
      <c r="L1764" s="37"/>
      <c r="M1764" s="38"/>
      <c r="N1764" s="45"/>
      <c r="O1764" s="38"/>
    </row>
    <row r="1765" spans="3:15" ht="17" x14ac:dyDescent="0.4">
      <c r="C1765" s="28"/>
      <c r="D1765" s="22"/>
      <c r="K1765" s="26"/>
      <c r="L1765" s="37"/>
      <c r="M1765" s="38"/>
      <c r="N1765" s="45"/>
      <c r="O1765" s="38"/>
    </row>
    <row r="1766" spans="3:15" ht="17" x14ac:dyDescent="0.4">
      <c r="C1766" s="28"/>
      <c r="D1766" s="22"/>
      <c r="K1766" s="26"/>
      <c r="L1766" s="37"/>
      <c r="M1766" s="38"/>
      <c r="N1766" s="45"/>
      <c r="O1766" s="38"/>
    </row>
    <row r="1767" spans="3:15" ht="17" x14ac:dyDescent="0.4">
      <c r="C1767" s="28"/>
      <c r="D1767" s="22"/>
      <c r="K1767" s="26"/>
      <c r="L1767" s="37"/>
      <c r="M1767" s="38"/>
      <c r="N1767" s="45"/>
      <c r="O1767" s="38"/>
    </row>
    <row r="1768" spans="3:15" ht="17" x14ac:dyDescent="0.4">
      <c r="C1768" s="28"/>
      <c r="D1768" s="22"/>
      <c r="K1768" s="26"/>
      <c r="L1768" s="37"/>
      <c r="M1768" s="38"/>
      <c r="N1768" s="45"/>
      <c r="O1768" s="38"/>
    </row>
    <row r="1769" spans="3:15" ht="17" x14ac:dyDescent="0.4">
      <c r="C1769" s="28"/>
      <c r="D1769" s="22"/>
      <c r="K1769" s="26"/>
      <c r="L1769" s="37"/>
      <c r="M1769" s="38"/>
      <c r="N1769" s="45"/>
      <c r="O1769" s="38"/>
    </row>
    <row r="1770" spans="3:15" ht="17" x14ac:dyDescent="0.4">
      <c r="C1770" s="28"/>
      <c r="D1770" s="22"/>
      <c r="K1770" s="26"/>
      <c r="L1770" s="37"/>
      <c r="M1770" s="38"/>
      <c r="N1770" s="45"/>
      <c r="O1770" s="38"/>
    </row>
    <row r="1771" spans="3:15" ht="17" x14ac:dyDescent="0.4">
      <c r="C1771" s="28"/>
      <c r="D1771" s="22"/>
      <c r="K1771" s="26"/>
      <c r="L1771" s="37"/>
      <c r="M1771" s="38"/>
      <c r="N1771" s="45"/>
      <c r="O1771" s="38"/>
    </row>
    <row r="1772" spans="3:15" ht="17" x14ac:dyDescent="0.4">
      <c r="C1772" s="28"/>
      <c r="D1772" s="22"/>
      <c r="K1772" s="26"/>
      <c r="L1772" s="37"/>
      <c r="M1772" s="38"/>
      <c r="N1772" s="45"/>
      <c r="O1772" s="38"/>
    </row>
    <row r="1773" spans="3:15" ht="17" x14ac:dyDescent="0.4">
      <c r="C1773" s="28"/>
      <c r="D1773" s="22"/>
      <c r="K1773" s="26"/>
      <c r="L1773" s="37"/>
      <c r="M1773" s="38"/>
      <c r="N1773" s="45"/>
      <c r="O1773" s="38"/>
    </row>
    <row r="1774" spans="3:15" ht="17" x14ac:dyDescent="0.4">
      <c r="C1774" s="28"/>
      <c r="D1774" s="22"/>
      <c r="K1774" s="26"/>
      <c r="L1774" s="37"/>
      <c r="M1774" s="38"/>
      <c r="N1774" s="45"/>
      <c r="O1774" s="38"/>
    </row>
    <row r="1775" spans="3:15" ht="17" x14ac:dyDescent="0.4">
      <c r="C1775" s="28"/>
      <c r="D1775" s="22"/>
      <c r="K1775" s="26"/>
      <c r="L1775" s="37"/>
      <c r="M1775" s="38"/>
      <c r="N1775" s="45"/>
      <c r="O1775" s="38"/>
    </row>
    <row r="1776" spans="3:15" ht="17" x14ac:dyDescent="0.4">
      <c r="C1776" s="28"/>
      <c r="D1776" s="22"/>
      <c r="K1776" s="26"/>
      <c r="L1776" s="37"/>
      <c r="M1776" s="38"/>
      <c r="N1776" s="45"/>
      <c r="O1776" s="38"/>
    </row>
    <row r="1777" spans="3:15" ht="17" x14ac:dyDescent="0.4">
      <c r="C1777" s="28"/>
      <c r="D1777" s="22"/>
      <c r="K1777" s="26"/>
      <c r="L1777" s="37"/>
      <c r="M1777" s="38"/>
      <c r="N1777" s="45"/>
      <c r="O1777" s="38"/>
    </row>
    <row r="1778" spans="3:15" ht="17" x14ac:dyDescent="0.4">
      <c r="C1778" s="28"/>
      <c r="D1778" s="22"/>
      <c r="K1778" s="26"/>
      <c r="L1778" s="37"/>
      <c r="M1778" s="38"/>
      <c r="N1778" s="45"/>
      <c r="O1778" s="38"/>
    </row>
    <row r="1779" spans="3:15" ht="17" x14ac:dyDescent="0.4">
      <c r="C1779" s="28"/>
      <c r="D1779" s="22"/>
      <c r="K1779" s="26"/>
      <c r="L1779" s="37"/>
      <c r="M1779" s="38"/>
      <c r="N1779" s="45"/>
      <c r="O1779" s="38"/>
    </row>
    <row r="1780" spans="3:15" ht="17" x14ac:dyDescent="0.4">
      <c r="C1780" s="28"/>
      <c r="D1780" s="22"/>
      <c r="K1780" s="26"/>
      <c r="L1780" s="37"/>
      <c r="M1780" s="38"/>
      <c r="N1780" s="45"/>
      <c r="O1780" s="38"/>
    </row>
    <row r="1781" spans="3:15" ht="17" x14ac:dyDescent="0.4">
      <c r="C1781" s="28"/>
      <c r="D1781" s="22"/>
      <c r="K1781" s="26"/>
      <c r="L1781" s="37"/>
      <c r="M1781" s="38"/>
      <c r="N1781" s="45"/>
      <c r="O1781" s="38"/>
    </row>
    <row r="1782" spans="3:15" ht="17" x14ac:dyDescent="0.4">
      <c r="C1782" s="28"/>
      <c r="D1782" s="22"/>
      <c r="K1782" s="26"/>
      <c r="L1782" s="37"/>
      <c r="M1782" s="38"/>
      <c r="N1782" s="45"/>
      <c r="O1782" s="38"/>
    </row>
    <row r="1783" spans="3:15" ht="17" x14ac:dyDescent="0.4">
      <c r="C1783" s="28"/>
      <c r="D1783" s="22"/>
      <c r="K1783" s="26"/>
      <c r="L1783" s="37"/>
      <c r="M1783" s="38"/>
      <c r="N1783" s="45"/>
      <c r="O1783" s="38"/>
    </row>
    <row r="1784" spans="3:15" ht="17" x14ac:dyDescent="0.4">
      <c r="C1784" s="28"/>
      <c r="D1784" s="22"/>
      <c r="K1784" s="26"/>
      <c r="L1784" s="37"/>
      <c r="M1784" s="38"/>
      <c r="N1784" s="45"/>
      <c r="O1784" s="38"/>
    </row>
    <row r="1785" spans="3:15" ht="17" x14ac:dyDescent="0.4">
      <c r="C1785" s="28"/>
      <c r="D1785" s="22"/>
      <c r="K1785" s="26"/>
      <c r="L1785" s="37"/>
      <c r="M1785" s="38"/>
      <c r="N1785" s="45"/>
      <c r="O1785" s="38"/>
    </row>
    <row r="1786" spans="3:15" ht="17" x14ac:dyDescent="0.4">
      <c r="C1786" s="28"/>
      <c r="D1786" s="22"/>
      <c r="K1786" s="26"/>
      <c r="L1786" s="37"/>
      <c r="M1786" s="38"/>
      <c r="N1786" s="45"/>
      <c r="O1786" s="38"/>
    </row>
    <row r="1787" spans="3:15" ht="17" x14ac:dyDescent="0.4">
      <c r="C1787" s="28"/>
      <c r="D1787" s="22"/>
      <c r="K1787" s="26"/>
      <c r="L1787" s="37"/>
      <c r="M1787" s="38"/>
      <c r="N1787" s="45"/>
      <c r="O1787" s="38"/>
    </row>
    <row r="1788" spans="3:15" ht="17" x14ac:dyDescent="0.4">
      <c r="C1788" s="28"/>
      <c r="D1788" s="22"/>
      <c r="K1788" s="26"/>
      <c r="L1788" s="37"/>
      <c r="M1788" s="38"/>
      <c r="N1788" s="45"/>
      <c r="O1788" s="38"/>
    </row>
    <row r="1789" spans="3:15" ht="17" x14ac:dyDescent="0.4">
      <c r="C1789" s="28"/>
      <c r="D1789" s="22"/>
      <c r="K1789" s="26"/>
      <c r="L1789" s="37"/>
      <c r="M1789" s="38"/>
      <c r="N1789" s="45"/>
      <c r="O1789" s="38"/>
    </row>
    <row r="1790" spans="3:15" ht="17" x14ac:dyDescent="0.4">
      <c r="C1790" s="28"/>
      <c r="D1790" s="22"/>
      <c r="K1790" s="26"/>
      <c r="L1790" s="37"/>
      <c r="M1790" s="38"/>
      <c r="N1790" s="45"/>
      <c r="O1790" s="38"/>
    </row>
    <row r="1791" spans="3:15" ht="17" x14ac:dyDescent="0.4">
      <c r="C1791" s="28"/>
      <c r="D1791" s="22"/>
      <c r="K1791" s="26"/>
      <c r="L1791" s="37"/>
      <c r="M1791" s="38"/>
      <c r="N1791" s="45"/>
      <c r="O1791" s="38"/>
    </row>
    <row r="1792" spans="3:15" ht="17" x14ac:dyDescent="0.4">
      <c r="C1792" s="28"/>
      <c r="D1792" s="22"/>
      <c r="K1792" s="26"/>
      <c r="L1792" s="37"/>
      <c r="M1792" s="38"/>
      <c r="N1792" s="45"/>
      <c r="O1792" s="38"/>
    </row>
    <row r="1793" spans="3:15" ht="17" x14ac:dyDescent="0.4">
      <c r="C1793" s="28"/>
      <c r="D1793" s="22"/>
      <c r="K1793" s="26"/>
      <c r="L1793" s="37"/>
      <c r="M1793" s="38"/>
      <c r="N1793" s="45"/>
      <c r="O1793" s="38"/>
    </row>
    <row r="1794" spans="3:15" ht="17" x14ac:dyDescent="0.4">
      <c r="C1794" s="28"/>
      <c r="D1794" s="22"/>
      <c r="K1794" s="26"/>
      <c r="L1794" s="37"/>
      <c r="M1794" s="38"/>
      <c r="N1794" s="45"/>
      <c r="O1794" s="38"/>
    </row>
    <row r="1795" spans="3:15" ht="17" x14ac:dyDescent="0.4">
      <c r="C1795" s="28"/>
      <c r="D1795" s="22"/>
      <c r="K1795" s="26"/>
      <c r="L1795" s="37"/>
      <c r="M1795" s="38"/>
      <c r="N1795" s="45"/>
      <c r="O1795" s="38"/>
    </row>
    <row r="1796" spans="3:15" ht="17" x14ac:dyDescent="0.4">
      <c r="C1796" s="28"/>
      <c r="D1796" s="22"/>
      <c r="K1796" s="26"/>
      <c r="L1796" s="37"/>
      <c r="M1796" s="38"/>
      <c r="N1796" s="45"/>
      <c r="O1796" s="38"/>
    </row>
    <row r="1797" spans="3:15" ht="17" x14ac:dyDescent="0.4">
      <c r="C1797" s="28"/>
      <c r="D1797" s="22"/>
      <c r="K1797" s="26"/>
      <c r="L1797" s="37"/>
      <c r="M1797" s="38"/>
      <c r="N1797" s="45"/>
      <c r="O1797" s="38"/>
    </row>
    <row r="1798" spans="3:15" ht="17" x14ac:dyDescent="0.4">
      <c r="C1798" s="28"/>
      <c r="D1798" s="22"/>
      <c r="K1798" s="26"/>
      <c r="L1798" s="37"/>
      <c r="M1798" s="38"/>
      <c r="N1798" s="45"/>
      <c r="O1798" s="38"/>
    </row>
    <row r="1799" spans="3:15" ht="17" x14ac:dyDescent="0.4">
      <c r="C1799" s="28"/>
      <c r="D1799" s="22"/>
      <c r="K1799" s="26"/>
      <c r="L1799" s="37"/>
      <c r="M1799" s="38"/>
      <c r="N1799" s="45"/>
      <c r="O1799" s="38"/>
    </row>
    <row r="1800" spans="3:15" ht="17" x14ac:dyDescent="0.4">
      <c r="C1800" s="28"/>
      <c r="D1800" s="22"/>
      <c r="K1800" s="26"/>
      <c r="L1800" s="37"/>
      <c r="M1800" s="38"/>
      <c r="N1800" s="45"/>
      <c r="O1800" s="38"/>
    </row>
    <row r="1801" spans="3:15" ht="17" x14ac:dyDescent="0.4">
      <c r="C1801" s="28"/>
      <c r="D1801" s="22"/>
      <c r="K1801" s="26"/>
      <c r="L1801" s="37"/>
      <c r="M1801" s="38"/>
      <c r="N1801" s="45"/>
      <c r="O1801" s="38"/>
    </row>
    <row r="1802" spans="3:15" ht="17" x14ac:dyDescent="0.4">
      <c r="C1802" s="28"/>
      <c r="D1802" s="22"/>
      <c r="K1802" s="26"/>
      <c r="L1802" s="37"/>
      <c r="M1802" s="38"/>
      <c r="N1802" s="45"/>
      <c r="O1802" s="38"/>
    </row>
    <row r="1803" spans="3:15" ht="17" x14ac:dyDescent="0.4">
      <c r="C1803" s="28"/>
      <c r="D1803" s="22"/>
      <c r="K1803" s="26"/>
      <c r="L1803" s="37"/>
      <c r="M1803" s="38"/>
      <c r="N1803" s="45"/>
      <c r="O1803" s="38"/>
    </row>
    <row r="1804" spans="3:15" ht="17" x14ac:dyDescent="0.4">
      <c r="C1804" s="28"/>
      <c r="D1804" s="22"/>
      <c r="K1804" s="26"/>
      <c r="L1804" s="37"/>
      <c r="M1804" s="38"/>
      <c r="N1804" s="45"/>
      <c r="O1804" s="38"/>
    </row>
    <row r="1805" spans="3:15" ht="17" x14ac:dyDescent="0.4">
      <c r="C1805" s="28"/>
      <c r="D1805" s="22"/>
      <c r="K1805" s="26"/>
      <c r="L1805" s="37"/>
      <c r="M1805" s="38"/>
      <c r="N1805" s="45"/>
      <c r="O1805" s="38"/>
    </row>
    <row r="1806" spans="3:15" ht="17" x14ac:dyDescent="0.4">
      <c r="C1806" s="28"/>
      <c r="D1806" s="22"/>
      <c r="K1806" s="26"/>
      <c r="L1806" s="37"/>
      <c r="M1806" s="38"/>
      <c r="N1806" s="45"/>
      <c r="O1806" s="38"/>
    </row>
    <row r="1807" spans="3:15" ht="17" x14ac:dyDescent="0.4">
      <c r="C1807" s="28"/>
      <c r="D1807" s="22"/>
      <c r="K1807" s="26"/>
      <c r="L1807" s="37"/>
      <c r="M1807" s="38"/>
      <c r="N1807" s="45"/>
      <c r="O1807" s="38"/>
    </row>
    <row r="1808" spans="3:15" ht="17" x14ac:dyDescent="0.4">
      <c r="C1808" s="28"/>
      <c r="D1808" s="22"/>
      <c r="K1808" s="26"/>
      <c r="L1808" s="37"/>
      <c r="M1808" s="38"/>
      <c r="N1808" s="45"/>
      <c r="O1808" s="38"/>
    </row>
    <row r="1809" spans="3:15" ht="17" x14ac:dyDescent="0.4">
      <c r="C1809" s="28"/>
      <c r="D1809" s="22"/>
      <c r="K1809" s="26"/>
      <c r="L1809" s="37"/>
      <c r="M1809" s="38"/>
      <c r="N1809" s="45"/>
      <c r="O1809" s="38"/>
    </row>
    <row r="1810" spans="3:15" ht="17" x14ac:dyDescent="0.4">
      <c r="C1810" s="28"/>
      <c r="D1810" s="22"/>
      <c r="K1810" s="26"/>
      <c r="L1810" s="37"/>
      <c r="M1810" s="38"/>
      <c r="N1810" s="45"/>
      <c r="O1810" s="38"/>
    </row>
    <row r="1811" spans="3:15" ht="17" x14ac:dyDescent="0.4">
      <c r="C1811" s="28"/>
      <c r="D1811" s="22"/>
      <c r="K1811" s="26"/>
      <c r="L1811" s="37"/>
      <c r="M1811" s="38"/>
      <c r="N1811" s="45"/>
      <c r="O1811" s="38"/>
    </row>
    <row r="1812" spans="3:15" ht="17" x14ac:dyDescent="0.4">
      <c r="C1812" s="28"/>
      <c r="D1812" s="22"/>
      <c r="K1812" s="26"/>
      <c r="L1812" s="37"/>
      <c r="M1812" s="38"/>
      <c r="N1812" s="45"/>
      <c r="O1812" s="38"/>
    </row>
    <row r="1813" spans="3:15" ht="17" x14ac:dyDescent="0.4">
      <c r="C1813" s="28"/>
      <c r="D1813" s="22"/>
      <c r="K1813" s="26"/>
      <c r="L1813" s="37"/>
      <c r="M1813" s="38"/>
      <c r="N1813" s="45"/>
      <c r="O1813" s="38"/>
    </row>
    <row r="1814" spans="3:15" ht="17" x14ac:dyDescent="0.4">
      <c r="C1814" s="28"/>
      <c r="D1814" s="22"/>
      <c r="K1814" s="26"/>
      <c r="L1814" s="37"/>
      <c r="M1814" s="38"/>
      <c r="N1814" s="45"/>
      <c r="O1814" s="38"/>
    </row>
    <row r="1815" spans="3:15" ht="17" x14ac:dyDescent="0.4">
      <c r="C1815" s="28"/>
      <c r="D1815" s="22"/>
      <c r="K1815" s="26"/>
      <c r="L1815" s="37"/>
      <c r="M1815" s="38"/>
      <c r="N1815" s="45"/>
      <c r="O1815" s="38"/>
    </row>
    <row r="1816" spans="3:15" ht="17" x14ac:dyDescent="0.4">
      <c r="C1816" s="28"/>
      <c r="D1816" s="22"/>
      <c r="K1816" s="26"/>
      <c r="L1816" s="37"/>
      <c r="M1816" s="38"/>
      <c r="N1816" s="45"/>
      <c r="O1816" s="38"/>
    </row>
    <row r="1817" spans="3:15" ht="17" x14ac:dyDescent="0.4">
      <c r="C1817" s="28"/>
      <c r="D1817" s="22"/>
      <c r="K1817" s="26"/>
      <c r="L1817" s="37"/>
      <c r="M1817" s="38"/>
      <c r="N1817" s="45"/>
      <c r="O1817" s="38"/>
    </row>
    <row r="1818" spans="3:15" ht="17" x14ac:dyDescent="0.4">
      <c r="C1818" s="28"/>
      <c r="D1818" s="22"/>
      <c r="K1818" s="26"/>
      <c r="L1818" s="37"/>
      <c r="M1818" s="38"/>
      <c r="N1818" s="45"/>
      <c r="O1818" s="38"/>
    </row>
    <row r="1819" spans="3:15" ht="17" x14ac:dyDescent="0.4">
      <c r="C1819" s="28"/>
      <c r="D1819" s="22"/>
      <c r="K1819" s="26"/>
      <c r="L1819" s="37"/>
      <c r="M1819" s="38"/>
      <c r="N1819" s="45"/>
      <c r="O1819" s="38"/>
    </row>
    <row r="1820" spans="3:15" ht="17" x14ac:dyDescent="0.4">
      <c r="C1820" s="28"/>
      <c r="D1820" s="22"/>
      <c r="K1820" s="26"/>
      <c r="L1820" s="37"/>
      <c r="M1820" s="38"/>
      <c r="N1820" s="45"/>
      <c r="O1820" s="38"/>
    </row>
    <row r="1821" spans="3:15" ht="17" x14ac:dyDescent="0.4">
      <c r="C1821" s="28"/>
      <c r="D1821" s="22"/>
      <c r="K1821" s="26"/>
      <c r="L1821" s="37"/>
      <c r="M1821" s="38"/>
      <c r="N1821" s="45"/>
      <c r="O1821" s="38"/>
    </row>
    <row r="1822" spans="3:15" ht="17" x14ac:dyDescent="0.4">
      <c r="C1822" s="28"/>
      <c r="D1822" s="22"/>
      <c r="K1822" s="26"/>
      <c r="L1822" s="37"/>
      <c r="M1822" s="38"/>
      <c r="N1822" s="45"/>
      <c r="O1822" s="38"/>
    </row>
    <row r="1823" spans="3:15" ht="17" x14ac:dyDescent="0.4">
      <c r="C1823" s="28"/>
      <c r="D1823" s="22"/>
      <c r="K1823" s="26"/>
      <c r="L1823" s="37"/>
      <c r="M1823" s="38"/>
      <c r="N1823" s="45"/>
      <c r="O1823" s="38"/>
    </row>
    <row r="1824" spans="3:15" ht="17" x14ac:dyDescent="0.4">
      <c r="C1824" s="28"/>
      <c r="D1824" s="22"/>
      <c r="K1824" s="26"/>
      <c r="L1824" s="37"/>
      <c r="M1824" s="38"/>
      <c r="N1824" s="45"/>
      <c r="O1824" s="38"/>
    </row>
    <row r="1825" spans="3:15" ht="17" x14ac:dyDescent="0.4">
      <c r="C1825" s="28"/>
      <c r="D1825" s="22"/>
      <c r="K1825" s="26"/>
      <c r="L1825" s="37"/>
      <c r="M1825" s="38"/>
      <c r="N1825" s="45"/>
      <c r="O1825" s="38"/>
    </row>
    <row r="1826" spans="3:15" ht="17" x14ac:dyDescent="0.4">
      <c r="C1826" s="28"/>
      <c r="D1826" s="22"/>
      <c r="K1826" s="26"/>
      <c r="L1826" s="37"/>
      <c r="M1826" s="38"/>
      <c r="N1826" s="45"/>
      <c r="O1826" s="38"/>
    </row>
    <row r="1827" spans="3:15" ht="17" x14ac:dyDescent="0.4">
      <c r="C1827" s="28"/>
      <c r="D1827" s="22"/>
      <c r="K1827" s="26"/>
      <c r="L1827" s="37"/>
      <c r="M1827" s="38"/>
      <c r="N1827" s="45"/>
      <c r="O1827" s="38"/>
    </row>
    <row r="1828" spans="3:15" ht="17" x14ac:dyDescent="0.4">
      <c r="C1828" s="28"/>
      <c r="D1828" s="24"/>
      <c r="K1828" s="26"/>
      <c r="L1828" s="37"/>
      <c r="M1828" s="38"/>
      <c r="N1828" s="45"/>
      <c r="O1828" s="38"/>
    </row>
    <row r="1829" spans="3:15" ht="17" x14ac:dyDescent="0.4">
      <c r="C1829" s="28"/>
      <c r="D1829" s="24"/>
      <c r="K1829" s="26"/>
      <c r="L1829" s="37"/>
      <c r="M1829" s="38"/>
      <c r="N1829" s="45"/>
      <c r="O1829" s="38"/>
    </row>
    <row r="1830" spans="3:15" ht="17" x14ac:dyDescent="0.4">
      <c r="C1830" s="28"/>
      <c r="D1830" s="24"/>
      <c r="K1830" s="26"/>
      <c r="L1830" s="37"/>
      <c r="M1830" s="38"/>
      <c r="N1830" s="45"/>
      <c r="O1830" s="38"/>
    </row>
    <row r="1831" spans="3:15" ht="17" x14ac:dyDescent="0.4">
      <c r="C1831" s="28"/>
      <c r="D1831" s="24"/>
      <c r="K1831" s="26"/>
      <c r="L1831" s="37"/>
      <c r="M1831" s="38"/>
      <c r="N1831" s="45"/>
      <c r="O1831" s="38"/>
    </row>
    <row r="1832" spans="3:15" ht="17" x14ac:dyDescent="0.4">
      <c r="C1832" s="28"/>
      <c r="D1832" s="24"/>
      <c r="K1832" s="26"/>
      <c r="L1832" s="37"/>
      <c r="M1832" s="38"/>
      <c r="N1832" s="45"/>
      <c r="O1832" s="38"/>
    </row>
    <row r="1833" spans="3:15" ht="17" x14ac:dyDescent="0.4">
      <c r="C1833" s="28"/>
      <c r="D1833" s="24"/>
      <c r="K1833" s="26"/>
      <c r="L1833" s="37"/>
      <c r="M1833" s="38"/>
      <c r="N1833" s="45"/>
      <c r="O1833" s="38"/>
    </row>
    <row r="1834" spans="3:15" ht="17" x14ac:dyDescent="0.4">
      <c r="C1834" s="28"/>
      <c r="D1834" s="24"/>
      <c r="K1834" s="26"/>
      <c r="L1834" s="37"/>
      <c r="M1834" s="38"/>
      <c r="N1834" s="45"/>
      <c r="O1834" s="38"/>
    </row>
    <row r="1835" spans="3:15" ht="17" x14ac:dyDescent="0.4">
      <c r="C1835" s="28"/>
      <c r="D1835" s="24"/>
      <c r="K1835" s="26"/>
      <c r="L1835" s="37"/>
      <c r="M1835" s="38"/>
      <c r="N1835" s="45"/>
      <c r="O1835" s="38"/>
    </row>
    <row r="1836" spans="3:15" ht="17" x14ac:dyDescent="0.4">
      <c r="C1836" s="28"/>
      <c r="D1836" s="24"/>
      <c r="K1836" s="26"/>
      <c r="L1836" s="37"/>
      <c r="M1836" s="38"/>
      <c r="N1836" s="45"/>
      <c r="O1836" s="38"/>
    </row>
    <row r="1837" spans="3:15" ht="17" x14ac:dyDescent="0.4">
      <c r="C1837" s="28"/>
      <c r="D1837" s="24"/>
      <c r="K1837" s="26"/>
      <c r="L1837" s="37"/>
      <c r="M1837" s="38"/>
      <c r="N1837" s="45"/>
      <c r="O1837" s="38"/>
    </row>
    <row r="1838" spans="3:15" ht="17" x14ac:dyDescent="0.4">
      <c r="C1838" s="28"/>
      <c r="D1838" s="24"/>
      <c r="K1838" s="26"/>
      <c r="L1838" s="37"/>
      <c r="M1838" s="38"/>
      <c r="N1838" s="45"/>
      <c r="O1838" s="38"/>
    </row>
    <row r="1839" spans="3:15" ht="17" x14ac:dyDescent="0.4">
      <c r="C1839" s="28"/>
      <c r="D1839" s="24"/>
      <c r="K1839" s="26"/>
      <c r="L1839" s="37"/>
      <c r="M1839" s="38"/>
      <c r="N1839" s="45"/>
      <c r="O1839" s="38"/>
    </row>
    <row r="1840" spans="3:15" ht="17" x14ac:dyDescent="0.4">
      <c r="C1840" s="28"/>
      <c r="D1840" s="24"/>
      <c r="K1840" s="26"/>
      <c r="L1840" s="37"/>
      <c r="M1840" s="38"/>
      <c r="N1840" s="45"/>
      <c r="O1840" s="38"/>
    </row>
    <row r="1841" spans="3:15" ht="17" x14ac:dyDescent="0.4">
      <c r="C1841" s="28"/>
      <c r="D1841" s="24"/>
      <c r="K1841" s="26"/>
      <c r="L1841" s="37"/>
      <c r="M1841" s="38"/>
      <c r="N1841" s="45"/>
      <c r="O1841" s="38"/>
    </row>
    <row r="1842" spans="3:15" ht="17" x14ac:dyDescent="0.4">
      <c r="C1842" s="28"/>
      <c r="D1842" s="24"/>
      <c r="K1842" s="26"/>
      <c r="L1842" s="37"/>
      <c r="M1842" s="38"/>
      <c r="N1842" s="45"/>
      <c r="O1842" s="38"/>
    </row>
    <row r="1843" spans="3:15" ht="17" x14ac:dyDescent="0.4">
      <c r="C1843" s="28"/>
      <c r="D1843" s="24"/>
      <c r="K1843" s="26"/>
      <c r="L1843" s="37"/>
      <c r="M1843" s="38"/>
      <c r="N1843" s="45"/>
      <c r="O1843" s="38"/>
    </row>
    <row r="1844" spans="3:15" ht="17" x14ac:dyDescent="0.4">
      <c r="C1844" s="28"/>
      <c r="D1844" s="24"/>
      <c r="K1844" s="26"/>
      <c r="L1844" s="37"/>
      <c r="M1844" s="38"/>
      <c r="N1844" s="45"/>
      <c r="O1844" s="38"/>
    </row>
    <row r="1845" spans="3:15" ht="17" x14ac:dyDescent="0.4">
      <c r="C1845" s="28"/>
      <c r="D1845" s="24"/>
      <c r="K1845" s="26"/>
      <c r="L1845" s="37"/>
      <c r="M1845" s="38"/>
      <c r="N1845" s="45"/>
      <c r="O1845" s="38"/>
    </row>
    <row r="1846" spans="3:15" ht="17" x14ac:dyDescent="0.4">
      <c r="C1846" s="28"/>
      <c r="D1846" s="24"/>
      <c r="K1846" s="26"/>
      <c r="L1846" s="37"/>
      <c r="M1846" s="38"/>
      <c r="N1846" s="45"/>
      <c r="O1846" s="38"/>
    </row>
    <row r="1847" spans="3:15" ht="17" x14ac:dyDescent="0.4">
      <c r="C1847" s="28"/>
      <c r="D1847" s="24"/>
      <c r="K1847" s="26"/>
      <c r="L1847" s="37"/>
      <c r="M1847" s="38"/>
      <c r="N1847" s="45"/>
      <c r="O1847" s="38"/>
    </row>
    <row r="1848" spans="3:15" ht="17" x14ac:dyDescent="0.4">
      <c r="C1848" s="28"/>
      <c r="D1848" s="24"/>
      <c r="K1848" s="26"/>
      <c r="L1848" s="37"/>
      <c r="M1848" s="38"/>
      <c r="N1848" s="45"/>
      <c r="O1848" s="38"/>
    </row>
    <row r="1849" spans="3:15" ht="17" x14ac:dyDescent="0.4">
      <c r="C1849" s="28"/>
      <c r="D1849" s="24"/>
      <c r="K1849" s="26"/>
      <c r="L1849" s="37"/>
      <c r="M1849" s="38"/>
      <c r="N1849" s="45"/>
      <c r="O1849" s="38"/>
    </row>
    <row r="1850" spans="3:15" ht="17" x14ac:dyDescent="0.4">
      <c r="C1850" s="28"/>
      <c r="D1850" s="24"/>
      <c r="K1850" s="26"/>
      <c r="L1850" s="37"/>
      <c r="M1850" s="38"/>
      <c r="N1850" s="45"/>
      <c r="O1850" s="38"/>
    </row>
    <row r="1851" spans="3:15" ht="17" x14ac:dyDescent="0.4">
      <c r="C1851" s="28"/>
      <c r="D1851" s="24"/>
      <c r="K1851" s="26"/>
      <c r="L1851" s="37"/>
      <c r="M1851" s="38"/>
      <c r="N1851" s="45"/>
      <c r="O1851" s="38"/>
    </row>
    <row r="1852" spans="3:15" ht="17" x14ac:dyDescent="0.4">
      <c r="C1852" s="28"/>
      <c r="D1852" s="24"/>
      <c r="K1852" s="26"/>
      <c r="L1852" s="37"/>
      <c r="M1852" s="38"/>
      <c r="N1852" s="45"/>
      <c r="O1852" s="38"/>
    </row>
    <row r="1853" spans="3:15" ht="17" x14ac:dyDescent="0.4">
      <c r="C1853" s="28"/>
      <c r="D1853" s="24"/>
      <c r="K1853" s="26"/>
      <c r="L1853" s="37"/>
      <c r="M1853" s="38"/>
      <c r="N1853" s="45"/>
      <c r="O1853" s="38"/>
    </row>
    <row r="1854" spans="3:15" ht="17" x14ac:dyDescent="0.4">
      <c r="C1854" s="28"/>
      <c r="D1854" s="24"/>
      <c r="K1854" s="26"/>
      <c r="L1854" s="37"/>
      <c r="M1854" s="38"/>
      <c r="N1854" s="45"/>
      <c r="O1854" s="38"/>
    </row>
    <row r="1855" spans="3:15" ht="17" x14ac:dyDescent="0.4">
      <c r="C1855" s="28"/>
      <c r="D1855" s="24"/>
      <c r="K1855" s="26"/>
      <c r="L1855" s="37"/>
      <c r="M1855" s="38"/>
      <c r="N1855" s="45"/>
      <c r="O1855" s="38"/>
    </row>
    <row r="1856" spans="3:15" ht="17" x14ac:dyDescent="0.4">
      <c r="C1856" s="28"/>
      <c r="D1856" s="24"/>
      <c r="K1856" s="26"/>
      <c r="L1856" s="37"/>
      <c r="M1856" s="38"/>
      <c r="N1856" s="45"/>
      <c r="O1856" s="38"/>
    </row>
    <row r="1857" spans="3:15" ht="17" x14ac:dyDescent="0.4">
      <c r="C1857" s="28"/>
      <c r="D1857" s="24"/>
      <c r="K1857" s="26"/>
      <c r="L1857" s="37"/>
      <c r="M1857" s="38"/>
      <c r="N1857" s="45"/>
      <c r="O1857" s="38"/>
    </row>
    <row r="1858" spans="3:15" ht="17" x14ac:dyDescent="0.4">
      <c r="C1858" s="28"/>
      <c r="D1858" s="24"/>
      <c r="K1858" s="26"/>
      <c r="L1858" s="37"/>
      <c r="M1858" s="38"/>
      <c r="N1858" s="45"/>
      <c r="O1858" s="38"/>
    </row>
    <row r="1859" spans="3:15" ht="17" x14ac:dyDescent="0.4">
      <c r="C1859" s="28"/>
      <c r="D1859" s="24"/>
      <c r="K1859" s="26"/>
      <c r="L1859" s="37"/>
      <c r="M1859" s="38"/>
      <c r="N1859" s="45"/>
      <c r="O1859" s="38"/>
    </row>
    <row r="1860" spans="3:15" ht="17" x14ac:dyDescent="0.4">
      <c r="C1860" s="28"/>
      <c r="D1860" s="24"/>
      <c r="K1860" s="26"/>
      <c r="L1860" s="37"/>
      <c r="M1860" s="38"/>
      <c r="N1860" s="45"/>
      <c r="O1860" s="38"/>
    </row>
    <row r="1861" spans="3:15" ht="17" x14ac:dyDescent="0.4">
      <c r="C1861" s="28"/>
      <c r="D1861" s="24"/>
      <c r="K1861" s="26"/>
      <c r="L1861" s="37"/>
      <c r="M1861" s="38"/>
      <c r="N1861" s="45"/>
      <c r="O1861" s="38"/>
    </row>
    <row r="1862" spans="3:15" ht="17" x14ac:dyDescent="0.4">
      <c r="C1862" s="28"/>
      <c r="D1862" s="24"/>
      <c r="K1862" s="26"/>
      <c r="L1862" s="37"/>
      <c r="M1862" s="38"/>
      <c r="N1862" s="45"/>
      <c r="O1862" s="38"/>
    </row>
    <row r="1863" spans="3:15" ht="17" x14ac:dyDescent="0.4">
      <c r="C1863" s="28"/>
      <c r="D1863" s="24"/>
      <c r="K1863" s="26"/>
      <c r="L1863" s="37"/>
      <c r="M1863" s="38"/>
      <c r="N1863" s="45"/>
      <c r="O1863" s="38"/>
    </row>
    <row r="1864" spans="3:15" ht="17" x14ac:dyDescent="0.4">
      <c r="C1864" s="28"/>
      <c r="D1864" s="24"/>
      <c r="K1864" s="26"/>
      <c r="L1864" s="37"/>
      <c r="M1864" s="38"/>
      <c r="N1864" s="45"/>
      <c r="O1864" s="38"/>
    </row>
    <row r="1865" spans="3:15" ht="17" x14ac:dyDescent="0.4">
      <c r="C1865" s="28"/>
      <c r="D1865" s="24"/>
      <c r="K1865" s="26"/>
      <c r="L1865" s="37"/>
      <c r="M1865" s="38"/>
      <c r="N1865" s="45"/>
      <c r="O1865" s="38"/>
    </row>
    <row r="1866" spans="3:15" ht="17" x14ac:dyDescent="0.4">
      <c r="C1866" s="28"/>
      <c r="D1866" s="24"/>
      <c r="K1866" s="26"/>
      <c r="L1866" s="37"/>
      <c r="M1866" s="38"/>
      <c r="N1866" s="45"/>
      <c r="O1866" s="38"/>
    </row>
    <row r="1867" spans="3:15" ht="17" x14ac:dyDescent="0.4">
      <c r="C1867" s="28"/>
      <c r="D1867" s="24"/>
      <c r="K1867" s="26"/>
      <c r="L1867" s="37"/>
      <c r="M1867" s="38"/>
      <c r="N1867" s="45"/>
      <c r="O1867" s="38"/>
    </row>
    <row r="1868" spans="3:15" ht="17" x14ac:dyDescent="0.4">
      <c r="C1868" s="28"/>
      <c r="D1868" s="24"/>
      <c r="K1868" s="26"/>
      <c r="L1868" s="37"/>
      <c r="M1868" s="38"/>
      <c r="N1868" s="45"/>
      <c r="O1868" s="38"/>
    </row>
    <row r="1869" spans="3:15" ht="17" x14ac:dyDescent="0.4">
      <c r="C1869" s="28"/>
      <c r="D1869" s="24"/>
      <c r="K1869" s="26"/>
      <c r="L1869" s="37"/>
      <c r="M1869" s="38"/>
      <c r="N1869" s="45"/>
      <c r="O1869" s="38"/>
    </row>
    <row r="1870" spans="3:15" ht="17" x14ac:dyDescent="0.4">
      <c r="C1870" s="28"/>
      <c r="D1870" s="24"/>
      <c r="K1870" s="26"/>
      <c r="L1870" s="37"/>
      <c r="M1870" s="38"/>
      <c r="N1870" s="45"/>
      <c r="O1870" s="38"/>
    </row>
    <row r="1871" spans="3:15" ht="17" x14ac:dyDescent="0.4">
      <c r="C1871" s="28"/>
      <c r="D1871" s="24"/>
      <c r="K1871" s="26"/>
      <c r="L1871" s="37"/>
      <c r="M1871" s="38"/>
      <c r="N1871" s="45"/>
      <c r="O1871" s="38"/>
    </row>
    <row r="1872" spans="3:15" ht="17" x14ac:dyDescent="0.4">
      <c r="C1872" s="28"/>
      <c r="D1872" s="24"/>
      <c r="K1872" s="26"/>
      <c r="L1872" s="37"/>
      <c r="M1872" s="38"/>
      <c r="N1872" s="45"/>
      <c r="O1872" s="38"/>
    </row>
    <row r="1873" spans="3:15" ht="17" x14ac:dyDescent="0.4">
      <c r="C1873" s="28"/>
      <c r="D1873" s="24"/>
      <c r="K1873" s="26"/>
      <c r="L1873" s="37"/>
      <c r="M1873" s="38"/>
      <c r="N1873" s="45"/>
      <c r="O1873" s="38"/>
    </row>
    <row r="1874" spans="3:15" ht="17" x14ac:dyDescent="0.4">
      <c r="C1874" s="28"/>
      <c r="D1874" s="24"/>
      <c r="K1874" s="26"/>
      <c r="L1874" s="37"/>
      <c r="M1874" s="38"/>
      <c r="N1874" s="45"/>
      <c r="O1874" s="38"/>
    </row>
    <row r="1875" spans="3:15" ht="17" x14ac:dyDescent="0.4">
      <c r="C1875" s="28"/>
      <c r="D1875" s="24"/>
      <c r="K1875" s="26"/>
      <c r="L1875" s="37"/>
      <c r="M1875" s="38"/>
      <c r="N1875" s="45"/>
      <c r="O1875" s="38"/>
    </row>
    <row r="1876" spans="3:15" ht="17" x14ac:dyDescent="0.4">
      <c r="C1876" s="28"/>
      <c r="D1876" s="24"/>
      <c r="K1876" s="26"/>
      <c r="L1876" s="37"/>
      <c r="M1876" s="38"/>
      <c r="N1876" s="45"/>
      <c r="O1876" s="38"/>
    </row>
    <row r="1877" spans="3:15" ht="17" x14ac:dyDescent="0.4">
      <c r="C1877" s="28"/>
      <c r="D1877" s="24"/>
      <c r="K1877" s="26"/>
      <c r="L1877" s="37"/>
      <c r="M1877" s="38"/>
      <c r="N1877" s="45"/>
      <c r="O1877" s="38"/>
    </row>
    <row r="1878" spans="3:15" ht="17" x14ac:dyDescent="0.4">
      <c r="C1878" s="28"/>
      <c r="D1878" s="24"/>
      <c r="K1878" s="26"/>
      <c r="L1878" s="37"/>
      <c r="M1878" s="38"/>
      <c r="N1878" s="45"/>
      <c r="O1878" s="38"/>
    </row>
    <row r="1879" spans="3:15" ht="17" x14ac:dyDescent="0.4">
      <c r="C1879" s="28"/>
      <c r="D1879" s="24"/>
      <c r="K1879" s="26"/>
      <c r="L1879" s="37"/>
      <c r="M1879" s="38"/>
      <c r="N1879" s="45"/>
      <c r="O1879" s="38"/>
    </row>
    <row r="1880" spans="3:15" ht="17" x14ac:dyDescent="0.4">
      <c r="C1880" s="28"/>
      <c r="D1880" s="24"/>
      <c r="K1880" s="26"/>
      <c r="L1880" s="37"/>
      <c r="M1880" s="38"/>
      <c r="N1880" s="45"/>
      <c r="O1880" s="38"/>
    </row>
    <row r="1881" spans="3:15" ht="17" x14ac:dyDescent="0.4">
      <c r="C1881" s="28"/>
      <c r="D1881" s="24"/>
      <c r="K1881" s="26"/>
      <c r="L1881" s="37"/>
      <c r="M1881" s="38"/>
      <c r="N1881" s="45"/>
      <c r="O1881" s="38"/>
    </row>
    <row r="1882" spans="3:15" ht="17" x14ac:dyDescent="0.4">
      <c r="C1882" s="28"/>
      <c r="D1882" s="24"/>
      <c r="K1882" s="26"/>
      <c r="L1882" s="37"/>
      <c r="M1882" s="38"/>
      <c r="N1882" s="45"/>
      <c r="O1882" s="38"/>
    </row>
    <row r="1883" spans="3:15" ht="17" x14ac:dyDescent="0.4">
      <c r="C1883" s="28"/>
      <c r="D1883" s="24"/>
      <c r="K1883" s="26"/>
      <c r="L1883" s="37"/>
      <c r="M1883" s="38"/>
      <c r="N1883" s="45"/>
      <c r="O1883" s="38"/>
    </row>
    <row r="1884" spans="3:15" ht="17" x14ac:dyDescent="0.4">
      <c r="C1884" s="28"/>
      <c r="D1884" s="24"/>
      <c r="K1884" s="26"/>
      <c r="L1884" s="37"/>
      <c r="M1884" s="38"/>
      <c r="N1884" s="45"/>
      <c r="O1884" s="38"/>
    </row>
    <row r="1885" spans="3:15" ht="17" x14ac:dyDescent="0.4">
      <c r="C1885" s="28"/>
      <c r="D1885" s="24"/>
      <c r="K1885" s="26"/>
      <c r="L1885" s="37"/>
      <c r="M1885" s="38"/>
      <c r="N1885" s="45"/>
      <c r="O1885" s="38"/>
    </row>
    <row r="1886" spans="3:15" ht="17" x14ac:dyDescent="0.4">
      <c r="C1886" s="28"/>
      <c r="D1886" s="24"/>
      <c r="K1886" s="26"/>
      <c r="L1886" s="37"/>
      <c r="M1886" s="38"/>
      <c r="N1886" s="45"/>
      <c r="O1886" s="38"/>
    </row>
    <row r="1887" spans="3:15" ht="17" x14ac:dyDescent="0.4">
      <c r="C1887" s="28"/>
      <c r="D1887" s="24"/>
      <c r="K1887" s="26"/>
      <c r="L1887" s="37"/>
      <c r="M1887" s="38"/>
      <c r="N1887" s="45"/>
      <c r="O1887" s="38"/>
    </row>
    <row r="1888" spans="3:15" ht="17" x14ac:dyDescent="0.4">
      <c r="C1888" s="28"/>
      <c r="D1888" s="24"/>
      <c r="K1888" s="26"/>
      <c r="L1888" s="37"/>
      <c r="M1888" s="38"/>
      <c r="N1888" s="45"/>
      <c r="O1888" s="38"/>
    </row>
    <row r="1889" spans="3:15" ht="17" x14ac:dyDescent="0.4">
      <c r="C1889" s="28"/>
      <c r="D1889" s="24"/>
      <c r="K1889" s="26"/>
      <c r="L1889" s="37"/>
      <c r="M1889" s="38"/>
      <c r="N1889" s="45"/>
      <c r="O1889" s="38"/>
    </row>
    <row r="1890" spans="3:15" ht="17" x14ac:dyDescent="0.4">
      <c r="C1890" s="28"/>
      <c r="D1890" s="24"/>
      <c r="K1890" s="26"/>
      <c r="L1890" s="37"/>
      <c r="M1890" s="38"/>
      <c r="N1890" s="45"/>
      <c r="O1890" s="38"/>
    </row>
    <row r="1891" spans="3:15" ht="17" x14ac:dyDescent="0.4">
      <c r="C1891" s="28"/>
      <c r="D1891" s="24"/>
      <c r="K1891" s="26"/>
      <c r="L1891" s="37"/>
      <c r="M1891" s="38"/>
      <c r="N1891" s="45"/>
      <c r="O1891" s="38"/>
    </row>
    <row r="1892" spans="3:15" ht="17" x14ac:dyDescent="0.4">
      <c r="C1892" s="28"/>
      <c r="D1892" s="24"/>
      <c r="K1892" s="26"/>
      <c r="L1892" s="37"/>
      <c r="M1892" s="38"/>
      <c r="N1892" s="45"/>
      <c r="O1892" s="38"/>
    </row>
    <row r="1893" spans="3:15" ht="17" x14ac:dyDescent="0.4">
      <c r="C1893" s="28"/>
      <c r="D1893" s="24"/>
      <c r="K1893" s="26"/>
      <c r="L1893" s="37"/>
      <c r="M1893" s="38"/>
      <c r="N1893" s="45"/>
      <c r="O1893" s="38"/>
    </row>
    <row r="1894" spans="3:15" ht="17" x14ac:dyDescent="0.4">
      <c r="C1894" s="28"/>
      <c r="D1894" s="24"/>
      <c r="K1894" s="26"/>
      <c r="L1894" s="37"/>
      <c r="M1894" s="38"/>
      <c r="N1894" s="45"/>
      <c r="O1894" s="38"/>
    </row>
    <row r="1895" spans="3:15" ht="17" x14ac:dyDescent="0.4">
      <c r="C1895" s="28"/>
      <c r="D1895" s="24"/>
      <c r="K1895" s="26"/>
      <c r="L1895" s="37"/>
      <c r="M1895" s="38"/>
      <c r="N1895" s="45"/>
      <c r="O1895" s="38"/>
    </row>
    <row r="1896" spans="3:15" ht="17" x14ac:dyDescent="0.4">
      <c r="C1896" s="28"/>
      <c r="D1896" s="24"/>
      <c r="K1896" s="26"/>
      <c r="L1896" s="37"/>
      <c r="M1896" s="38"/>
      <c r="N1896" s="45"/>
      <c r="O1896" s="38"/>
    </row>
    <row r="1897" spans="3:15" ht="17" x14ac:dyDescent="0.4">
      <c r="C1897" s="28"/>
      <c r="D1897" s="24"/>
      <c r="K1897" s="26"/>
      <c r="L1897" s="37"/>
      <c r="M1897" s="38"/>
      <c r="N1897" s="45"/>
      <c r="O1897" s="38"/>
    </row>
    <row r="1898" spans="3:15" ht="17" x14ac:dyDescent="0.4">
      <c r="C1898" s="28"/>
      <c r="D1898" s="24"/>
      <c r="K1898" s="26"/>
      <c r="L1898" s="37"/>
      <c r="M1898" s="38"/>
      <c r="N1898" s="45"/>
      <c r="O1898" s="38"/>
    </row>
    <row r="1899" spans="3:15" ht="17" x14ac:dyDescent="0.4">
      <c r="C1899" s="28"/>
      <c r="D1899" s="24"/>
      <c r="K1899" s="26"/>
      <c r="L1899" s="37"/>
      <c r="M1899" s="38"/>
      <c r="N1899" s="45"/>
      <c r="O1899" s="38"/>
    </row>
    <row r="1900" spans="3:15" ht="17" x14ac:dyDescent="0.4">
      <c r="C1900" s="28"/>
      <c r="D1900" s="24"/>
      <c r="K1900" s="26"/>
      <c r="L1900" s="37"/>
      <c r="M1900" s="38"/>
      <c r="N1900" s="45"/>
      <c r="O1900" s="38"/>
    </row>
    <row r="1901" spans="3:15" ht="17" x14ac:dyDescent="0.4">
      <c r="C1901" s="28"/>
      <c r="D1901" s="24"/>
      <c r="K1901" s="26"/>
      <c r="L1901" s="37"/>
      <c r="M1901" s="38"/>
      <c r="N1901" s="45"/>
      <c r="O1901" s="38"/>
    </row>
    <row r="1902" spans="3:15" ht="17" x14ac:dyDescent="0.4">
      <c r="C1902" s="28"/>
      <c r="D1902" s="24"/>
      <c r="K1902" s="26"/>
      <c r="L1902" s="37"/>
      <c r="M1902" s="38"/>
      <c r="N1902" s="45"/>
      <c r="O1902" s="38"/>
    </row>
    <row r="1903" spans="3:15" ht="17" x14ac:dyDescent="0.4">
      <c r="C1903" s="28"/>
      <c r="D1903" s="24"/>
      <c r="K1903" s="26"/>
      <c r="L1903" s="37"/>
      <c r="M1903" s="38"/>
      <c r="N1903" s="45"/>
      <c r="O1903" s="38"/>
    </row>
    <row r="1904" spans="3:15" ht="17" x14ac:dyDescent="0.4">
      <c r="C1904" s="28"/>
      <c r="D1904" s="24"/>
      <c r="K1904" s="26"/>
      <c r="L1904" s="37"/>
      <c r="M1904" s="38"/>
      <c r="N1904" s="45"/>
      <c r="O1904" s="38"/>
    </row>
    <row r="1905" spans="3:15" ht="17" x14ac:dyDescent="0.4">
      <c r="C1905" s="28"/>
      <c r="D1905" s="24"/>
      <c r="K1905" s="26"/>
      <c r="L1905" s="37"/>
      <c r="M1905" s="38"/>
      <c r="N1905" s="45"/>
      <c r="O1905" s="38"/>
    </row>
    <row r="1906" spans="3:15" ht="17" x14ac:dyDescent="0.4">
      <c r="C1906" s="28"/>
      <c r="D1906" s="24"/>
      <c r="K1906" s="26"/>
      <c r="L1906" s="37"/>
      <c r="M1906" s="38"/>
      <c r="N1906" s="45"/>
      <c r="O1906" s="38"/>
    </row>
    <row r="1907" spans="3:15" ht="17" x14ac:dyDescent="0.4">
      <c r="C1907" s="28"/>
      <c r="D1907" s="24"/>
      <c r="K1907" s="26"/>
      <c r="L1907" s="37"/>
      <c r="M1907" s="38"/>
      <c r="N1907" s="45"/>
      <c r="O1907" s="38"/>
    </row>
    <row r="1908" spans="3:15" ht="17" x14ac:dyDescent="0.4">
      <c r="C1908" s="28"/>
      <c r="D1908" s="24"/>
      <c r="K1908" s="26"/>
      <c r="L1908" s="37"/>
      <c r="M1908" s="38"/>
      <c r="N1908" s="45"/>
      <c r="O1908" s="38"/>
    </row>
    <row r="1909" spans="3:15" ht="17" x14ac:dyDescent="0.4">
      <c r="C1909" s="28"/>
      <c r="D1909" s="24"/>
      <c r="K1909" s="26"/>
      <c r="L1909" s="37"/>
      <c r="M1909" s="38"/>
      <c r="N1909" s="45"/>
      <c r="O1909" s="38"/>
    </row>
    <row r="1910" spans="3:15" ht="17" x14ac:dyDescent="0.4">
      <c r="C1910" s="28"/>
      <c r="D1910" s="24"/>
      <c r="K1910" s="26"/>
      <c r="L1910" s="37"/>
      <c r="M1910" s="38"/>
      <c r="N1910" s="45"/>
      <c r="O1910" s="38"/>
    </row>
    <row r="1911" spans="3:15" ht="17" x14ac:dyDescent="0.4">
      <c r="C1911" s="28"/>
      <c r="D1911" s="24"/>
      <c r="K1911" s="26"/>
      <c r="L1911" s="37"/>
      <c r="M1911" s="38"/>
      <c r="N1911" s="45"/>
      <c r="O1911" s="38"/>
    </row>
    <row r="1912" spans="3:15" ht="17" x14ac:dyDescent="0.4">
      <c r="C1912" s="28"/>
      <c r="D1912" s="24"/>
      <c r="K1912" s="26"/>
      <c r="L1912" s="37"/>
      <c r="M1912" s="38"/>
      <c r="N1912" s="45"/>
      <c r="O1912" s="38"/>
    </row>
    <row r="1913" spans="3:15" ht="17" x14ac:dyDescent="0.4">
      <c r="C1913" s="28"/>
      <c r="D1913" s="24"/>
      <c r="K1913" s="26"/>
      <c r="L1913" s="37"/>
      <c r="M1913" s="38"/>
      <c r="N1913" s="45"/>
      <c r="O1913" s="38"/>
    </row>
    <row r="1914" spans="3:15" ht="17" x14ac:dyDescent="0.4">
      <c r="C1914" s="28"/>
      <c r="D1914" s="24"/>
      <c r="K1914" s="26"/>
      <c r="L1914" s="37"/>
      <c r="M1914" s="38"/>
      <c r="N1914" s="45"/>
      <c r="O1914" s="38"/>
    </row>
    <row r="1915" spans="3:15" ht="17" x14ac:dyDescent="0.4">
      <c r="C1915" s="28"/>
      <c r="D1915" s="24"/>
      <c r="K1915" s="26"/>
      <c r="L1915" s="37"/>
      <c r="M1915" s="38"/>
      <c r="N1915" s="45"/>
      <c r="O1915" s="38"/>
    </row>
    <row r="1916" spans="3:15" ht="17" x14ac:dyDescent="0.4">
      <c r="C1916" s="28"/>
      <c r="D1916" s="24"/>
      <c r="K1916" s="26"/>
      <c r="L1916" s="37"/>
      <c r="M1916" s="38"/>
      <c r="N1916" s="45"/>
      <c r="O1916" s="38"/>
    </row>
    <row r="1917" spans="3:15" ht="17" x14ac:dyDescent="0.4">
      <c r="C1917" s="28"/>
      <c r="D1917" s="24"/>
      <c r="K1917" s="26"/>
      <c r="L1917" s="37"/>
      <c r="M1917" s="38"/>
      <c r="N1917" s="45"/>
      <c r="O1917" s="38"/>
    </row>
    <row r="1918" spans="3:15" ht="17" x14ac:dyDescent="0.4">
      <c r="C1918" s="28"/>
      <c r="D1918" s="22"/>
      <c r="K1918" s="26"/>
      <c r="L1918" s="37"/>
      <c r="M1918" s="38"/>
      <c r="N1918" s="45"/>
      <c r="O1918" s="38"/>
    </row>
    <row r="1919" spans="3:15" ht="17" x14ac:dyDescent="0.4">
      <c r="C1919" s="28"/>
      <c r="D1919" s="22"/>
      <c r="K1919" s="26"/>
      <c r="L1919" s="37"/>
      <c r="M1919" s="38"/>
      <c r="N1919" s="45"/>
      <c r="O1919" s="38"/>
    </row>
    <row r="1920" spans="3:15" ht="17" x14ac:dyDescent="0.4">
      <c r="C1920" s="28"/>
      <c r="D1920" s="22"/>
      <c r="K1920" s="26"/>
      <c r="L1920" s="37"/>
      <c r="M1920" s="38"/>
      <c r="N1920" s="45"/>
      <c r="O1920" s="38"/>
    </row>
    <row r="1921" spans="3:15" ht="17" x14ac:dyDescent="0.4">
      <c r="C1921" s="28"/>
      <c r="D1921" s="22"/>
      <c r="K1921" s="26"/>
      <c r="L1921" s="37"/>
      <c r="M1921" s="38"/>
      <c r="N1921" s="45"/>
      <c r="O1921" s="38"/>
    </row>
    <row r="1922" spans="3:15" ht="17" x14ac:dyDescent="0.4">
      <c r="C1922" s="28"/>
      <c r="D1922" s="22"/>
      <c r="K1922" s="26"/>
      <c r="L1922" s="37"/>
      <c r="M1922" s="38"/>
      <c r="N1922" s="45"/>
      <c r="O1922" s="38"/>
    </row>
    <row r="1923" spans="3:15" ht="17" x14ac:dyDescent="0.4">
      <c r="C1923" s="28"/>
      <c r="D1923" s="22"/>
      <c r="K1923" s="26"/>
      <c r="L1923" s="37"/>
      <c r="M1923" s="38"/>
      <c r="N1923" s="45"/>
      <c r="O1923" s="38"/>
    </row>
    <row r="1924" spans="3:15" ht="17" x14ac:dyDescent="0.4">
      <c r="C1924" s="28"/>
      <c r="D1924" s="22"/>
      <c r="K1924" s="26"/>
      <c r="L1924" s="37"/>
      <c r="M1924" s="38"/>
      <c r="N1924" s="45"/>
      <c r="O1924" s="38"/>
    </row>
    <row r="1925" spans="3:15" ht="17" x14ac:dyDescent="0.4">
      <c r="C1925" s="28"/>
      <c r="D1925" s="22"/>
      <c r="K1925" s="26"/>
      <c r="L1925" s="37"/>
      <c r="M1925" s="38"/>
      <c r="N1925" s="45"/>
      <c r="O1925" s="38"/>
    </row>
    <row r="1926" spans="3:15" ht="17" x14ac:dyDescent="0.4">
      <c r="C1926" s="28"/>
      <c r="D1926" s="22"/>
      <c r="K1926" s="26"/>
      <c r="L1926" s="37"/>
      <c r="M1926" s="38"/>
      <c r="N1926" s="45"/>
      <c r="O1926" s="38"/>
    </row>
    <row r="1927" spans="3:15" ht="17" x14ac:dyDescent="0.4">
      <c r="C1927" s="28"/>
      <c r="D1927" s="22"/>
      <c r="K1927" s="26"/>
      <c r="L1927" s="37"/>
      <c r="M1927" s="38"/>
      <c r="N1927" s="45"/>
      <c r="O1927" s="38"/>
    </row>
    <row r="1928" spans="3:15" ht="17" x14ac:dyDescent="0.4">
      <c r="C1928" s="28"/>
      <c r="D1928" s="22"/>
      <c r="K1928" s="26"/>
      <c r="L1928" s="37"/>
      <c r="M1928" s="38"/>
      <c r="N1928" s="45"/>
      <c r="O1928" s="38"/>
    </row>
    <row r="1929" spans="3:15" ht="17" x14ac:dyDescent="0.4">
      <c r="C1929" s="28"/>
      <c r="D1929" s="22"/>
      <c r="K1929" s="26"/>
      <c r="L1929" s="37"/>
      <c r="M1929" s="38"/>
      <c r="N1929" s="45"/>
      <c r="O1929" s="38"/>
    </row>
    <row r="1930" spans="3:15" ht="17" x14ac:dyDescent="0.4">
      <c r="C1930" s="28"/>
      <c r="D1930" s="22"/>
      <c r="K1930" s="26"/>
      <c r="L1930" s="37"/>
      <c r="M1930" s="38"/>
      <c r="N1930" s="45"/>
      <c r="O1930" s="38"/>
    </row>
    <row r="1931" spans="3:15" ht="17" x14ac:dyDescent="0.4">
      <c r="C1931" s="28"/>
      <c r="D1931" s="22"/>
      <c r="K1931" s="26"/>
      <c r="L1931" s="37"/>
      <c r="M1931" s="38"/>
      <c r="N1931" s="45"/>
      <c r="O1931" s="38"/>
    </row>
    <row r="1932" spans="3:15" ht="17" x14ac:dyDescent="0.4">
      <c r="C1932" s="28"/>
      <c r="D1932" s="22"/>
      <c r="K1932" s="26"/>
      <c r="L1932" s="37"/>
      <c r="M1932" s="38"/>
      <c r="N1932" s="45"/>
      <c r="O1932" s="38"/>
    </row>
    <row r="1933" spans="3:15" ht="17" x14ac:dyDescent="0.4">
      <c r="C1933" s="28"/>
      <c r="D1933" s="22"/>
      <c r="K1933" s="26"/>
      <c r="L1933" s="37"/>
      <c r="M1933" s="38"/>
      <c r="N1933" s="45"/>
      <c r="O1933" s="38"/>
    </row>
    <row r="1934" spans="3:15" ht="17" x14ac:dyDescent="0.4">
      <c r="C1934" s="28"/>
      <c r="D1934" s="22"/>
      <c r="K1934" s="26"/>
      <c r="L1934" s="37"/>
      <c r="M1934" s="38"/>
      <c r="N1934" s="45"/>
      <c r="O1934" s="38"/>
    </row>
    <row r="1935" spans="3:15" ht="17" x14ac:dyDescent="0.4">
      <c r="C1935" s="28"/>
      <c r="D1935" s="22"/>
      <c r="K1935" s="26"/>
      <c r="L1935" s="37"/>
      <c r="M1935" s="38"/>
      <c r="N1935" s="45"/>
      <c r="O1935" s="38"/>
    </row>
    <row r="1936" spans="3:15" ht="17" x14ac:dyDescent="0.4">
      <c r="C1936" s="28"/>
      <c r="D1936" s="22"/>
      <c r="K1936" s="26"/>
      <c r="L1936" s="37"/>
      <c r="M1936" s="38"/>
      <c r="N1936" s="45"/>
      <c r="O1936" s="38"/>
    </row>
    <row r="1937" spans="3:15" ht="17" x14ac:dyDescent="0.4">
      <c r="C1937" s="28"/>
      <c r="D1937" s="22"/>
      <c r="K1937" s="26"/>
      <c r="L1937" s="37"/>
      <c r="M1937" s="38"/>
      <c r="N1937" s="45"/>
      <c r="O1937" s="38"/>
    </row>
    <row r="1938" spans="3:15" ht="17" x14ac:dyDescent="0.4">
      <c r="C1938" s="28"/>
      <c r="D1938" s="22"/>
      <c r="K1938" s="26"/>
      <c r="L1938" s="37"/>
      <c r="M1938" s="38"/>
      <c r="N1938" s="45"/>
      <c r="O1938" s="38"/>
    </row>
    <row r="1939" spans="3:15" ht="17" x14ac:dyDescent="0.4">
      <c r="C1939" s="28"/>
      <c r="D1939" s="22"/>
      <c r="K1939" s="26"/>
      <c r="L1939" s="37"/>
      <c r="M1939" s="38"/>
      <c r="N1939" s="45"/>
      <c r="O1939" s="38"/>
    </row>
    <row r="1940" spans="3:15" ht="17" x14ac:dyDescent="0.4">
      <c r="C1940" s="28"/>
      <c r="D1940" s="22"/>
      <c r="K1940" s="26"/>
      <c r="L1940" s="37"/>
      <c r="M1940" s="38"/>
      <c r="N1940" s="45"/>
      <c r="O1940" s="38"/>
    </row>
    <row r="1941" spans="3:15" ht="17" x14ac:dyDescent="0.4">
      <c r="C1941" s="28"/>
      <c r="D1941" s="22"/>
      <c r="K1941" s="26"/>
      <c r="L1941" s="37"/>
      <c r="M1941" s="38"/>
      <c r="N1941" s="45"/>
      <c r="O1941" s="38"/>
    </row>
    <row r="1942" spans="3:15" ht="17" x14ac:dyDescent="0.4">
      <c r="C1942" s="28"/>
      <c r="D1942" s="22"/>
      <c r="K1942" s="26"/>
      <c r="L1942" s="37"/>
      <c r="M1942" s="38"/>
      <c r="N1942" s="45"/>
      <c r="O1942" s="38"/>
    </row>
    <row r="1943" spans="3:15" ht="17" x14ac:dyDescent="0.4">
      <c r="C1943" s="28"/>
      <c r="D1943" s="22"/>
      <c r="K1943" s="26"/>
      <c r="L1943" s="37"/>
      <c r="M1943" s="38"/>
      <c r="N1943" s="45"/>
      <c r="O1943" s="38"/>
    </row>
    <row r="1944" spans="3:15" ht="17" x14ac:dyDescent="0.4">
      <c r="C1944" s="28"/>
      <c r="D1944" s="22"/>
      <c r="K1944" s="26"/>
      <c r="L1944" s="37"/>
      <c r="M1944" s="38"/>
      <c r="N1944" s="45"/>
      <c r="O1944" s="38"/>
    </row>
    <row r="1945" spans="3:15" ht="17" x14ac:dyDescent="0.4">
      <c r="C1945" s="28"/>
      <c r="D1945" s="22"/>
      <c r="K1945" s="26"/>
      <c r="L1945" s="37"/>
      <c r="M1945" s="38"/>
      <c r="N1945" s="45"/>
      <c r="O1945" s="38"/>
    </row>
    <row r="1946" spans="3:15" ht="17" x14ac:dyDescent="0.4">
      <c r="C1946" s="28"/>
      <c r="D1946" s="22"/>
      <c r="K1946" s="26"/>
      <c r="L1946" s="37"/>
      <c r="M1946" s="38"/>
      <c r="N1946" s="45"/>
      <c r="O1946" s="38"/>
    </row>
    <row r="1947" spans="3:15" ht="17" x14ac:dyDescent="0.4">
      <c r="C1947" s="28"/>
      <c r="D1947" s="22"/>
      <c r="K1947" s="26"/>
      <c r="L1947" s="37"/>
      <c r="M1947" s="38"/>
      <c r="N1947" s="45"/>
      <c r="O1947" s="38"/>
    </row>
    <row r="1948" spans="3:15" ht="17" x14ac:dyDescent="0.4">
      <c r="C1948" s="28"/>
      <c r="D1948" s="22"/>
      <c r="K1948" s="26"/>
      <c r="L1948" s="37"/>
      <c r="M1948" s="38"/>
      <c r="N1948" s="45"/>
      <c r="O1948" s="38"/>
    </row>
    <row r="1949" spans="3:15" ht="17" x14ac:dyDescent="0.4">
      <c r="C1949" s="28"/>
      <c r="D1949" s="22"/>
      <c r="K1949" s="26"/>
      <c r="L1949" s="37"/>
      <c r="M1949" s="38"/>
      <c r="N1949" s="45"/>
      <c r="O1949" s="38"/>
    </row>
    <row r="1950" spans="3:15" ht="17" x14ac:dyDescent="0.4">
      <c r="C1950" s="28"/>
      <c r="D1950" s="22"/>
      <c r="K1950" s="26"/>
      <c r="L1950" s="37"/>
      <c r="M1950" s="38"/>
      <c r="N1950" s="45"/>
      <c r="O1950" s="38"/>
    </row>
    <row r="1951" spans="3:15" ht="17" x14ac:dyDescent="0.4">
      <c r="C1951" s="28"/>
      <c r="D1951" s="22"/>
      <c r="K1951" s="26"/>
      <c r="L1951" s="37"/>
      <c r="M1951" s="38"/>
      <c r="N1951" s="45"/>
      <c r="O1951" s="38"/>
    </row>
    <row r="1952" spans="3:15" ht="17" x14ac:dyDescent="0.4">
      <c r="C1952" s="28"/>
      <c r="D1952" s="22"/>
      <c r="K1952" s="26"/>
      <c r="L1952" s="37"/>
      <c r="M1952" s="38"/>
      <c r="N1952" s="45"/>
      <c r="O1952" s="38"/>
    </row>
    <row r="1953" spans="3:15" ht="17" x14ac:dyDescent="0.4">
      <c r="C1953" s="28"/>
      <c r="D1953" s="22"/>
      <c r="K1953" s="26"/>
      <c r="L1953" s="37"/>
      <c r="M1953" s="38"/>
      <c r="N1953" s="45"/>
      <c r="O1953" s="38"/>
    </row>
    <row r="1954" spans="3:15" ht="17" x14ac:dyDescent="0.4">
      <c r="C1954" s="28"/>
      <c r="D1954" s="22"/>
      <c r="K1954" s="26"/>
      <c r="L1954" s="37"/>
      <c r="M1954" s="38"/>
      <c r="N1954" s="45"/>
      <c r="O1954" s="38"/>
    </row>
    <row r="1955" spans="3:15" ht="17" x14ac:dyDescent="0.4">
      <c r="C1955" s="28"/>
      <c r="D1955" s="22"/>
      <c r="K1955" s="26"/>
      <c r="L1955" s="37"/>
      <c r="M1955" s="38"/>
      <c r="N1955" s="45"/>
      <c r="O1955" s="38"/>
    </row>
    <row r="1956" spans="3:15" ht="17" x14ac:dyDescent="0.4">
      <c r="C1956" s="28"/>
      <c r="D1956" s="22"/>
      <c r="K1956" s="26"/>
      <c r="L1956" s="37"/>
      <c r="M1956" s="38"/>
      <c r="N1956" s="45"/>
      <c r="O1956" s="38"/>
    </row>
    <row r="1957" spans="3:15" ht="17" x14ac:dyDescent="0.4">
      <c r="C1957" s="28"/>
      <c r="D1957" s="22"/>
      <c r="K1957" s="26"/>
      <c r="L1957" s="37"/>
      <c r="M1957" s="38"/>
      <c r="N1957" s="45"/>
      <c r="O1957" s="38"/>
    </row>
    <row r="1958" spans="3:15" ht="17" x14ac:dyDescent="0.4">
      <c r="C1958" s="28"/>
      <c r="D1958" s="22"/>
      <c r="K1958" s="26"/>
      <c r="L1958" s="37"/>
      <c r="M1958" s="38"/>
      <c r="N1958" s="45"/>
      <c r="O1958" s="38"/>
    </row>
    <row r="1959" spans="3:15" ht="17" x14ac:dyDescent="0.4">
      <c r="C1959" s="28"/>
      <c r="D1959" s="22"/>
      <c r="K1959" s="26"/>
      <c r="L1959" s="37"/>
      <c r="M1959" s="38"/>
      <c r="N1959" s="45"/>
      <c r="O1959" s="38"/>
    </row>
    <row r="1960" spans="3:15" ht="17" x14ac:dyDescent="0.4">
      <c r="C1960" s="28"/>
      <c r="D1960" s="22"/>
      <c r="K1960" s="26"/>
      <c r="L1960" s="37"/>
      <c r="M1960" s="38"/>
      <c r="N1960" s="45"/>
      <c r="O1960" s="38"/>
    </row>
    <row r="1961" spans="3:15" ht="17" x14ac:dyDescent="0.4">
      <c r="C1961" s="28"/>
      <c r="D1961" s="22"/>
      <c r="K1961" s="26"/>
      <c r="L1961" s="37"/>
      <c r="M1961" s="38"/>
      <c r="N1961" s="45"/>
      <c r="O1961" s="38"/>
    </row>
    <row r="1962" spans="3:15" ht="17" x14ac:dyDescent="0.4">
      <c r="C1962" s="28"/>
      <c r="D1962" s="22"/>
      <c r="K1962" s="26"/>
      <c r="L1962" s="37"/>
      <c r="M1962" s="38"/>
      <c r="N1962" s="45"/>
      <c r="O1962" s="38"/>
    </row>
    <row r="1963" spans="3:15" ht="17" x14ac:dyDescent="0.4">
      <c r="C1963" s="28"/>
      <c r="D1963" s="22"/>
      <c r="K1963" s="26"/>
      <c r="L1963" s="37"/>
      <c r="M1963" s="38"/>
      <c r="N1963" s="45"/>
      <c r="O1963" s="38"/>
    </row>
    <row r="1964" spans="3:15" ht="17" x14ac:dyDescent="0.4">
      <c r="C1964" s="28"/>
      <c r="D1964" s="22"/>
      <c r="K1964" s="26"/>
      <c r="L1964" s="37"/>
      <c r="M1964" s="38"/>
      <c r="N1964" s="45"/>
      <c r="O1964" s="38"/>
    </row>
    <row r="1965" spans="3:15" ht="17" x14ac:dyDescent="0.4">
      <c r="C1965" s="28"/>
      <c r="D1965" s="22"/>
      <c r="K1965" s="26"/>
      <c r="L1965" s="37"/>
      <c r="M1965" s="38"/>
      <c r="N1965" s="45"/>
      <c r="O1965" s="38"/>
    </row>
    <row r="1966" spans="3:15" ht="17" x14ac:dyDescent="0.4">
      <c r="C1966" s="28"/>
      <c r="D1966" s="22"/>
      <c r="K1966" s="26"/>
      <c r="L1966" s="37"/>
      <c r="M1966" s="38"/>
      <c r="N1966" s="45"/>
      <c r="O1966" s="38"/>
    </row>
    <row r="1967" spans="3:15" ht="17" x14ac:dyDescent="0.4">
      <c r="C1967" s="28"/>
      <c r="D1967" s="22"/>
      <c r="K1967" s="26"/>
      <c r="L1967" s="37"/>
      <c r="M1967" s="38"/>
      <c r="N1967" s="45"/>
      <c r="O1967" s="38"/>
    </row>
    <row r="1968" spans="3:15" ht="17" x14ac:dyDescent="0.4">
      <c r="C1968" s="28"/>
      <c r="D1968" s="22"/>
      <c r="K1968" s="26"/>
      <c r="L1968" s="37"/>
      <c r="M1968" s="38"/>
      <c r="N1968" s="45"/>
      <c r="O1968" s="38"/>
    </row>
    <row r="1969" spans="3:15" ht="17" x14ac:dyDescent="0.4">
      <c r="C1969" s="28"/>
      <c r="D1969" s="22"/>
      <c r="K1969" s="26"/>
      <c r="L1969" s="37"/>
      <c r="M1969" s="38"/>
      <c r="N1969" s="45"/>
      <c r="O1969" s="38"/>
    </row>
    <row r="1970" spans="3:15" ht="17" x14ac:dyDescent="0.4">
      <c r="C1970" s="28"/>
      <c r="D1970" s="22"/>
      <c r="K1970" s="26"/>
      <c r="L1970" s="37"/>
      <c r="M1970" s="38"/>
      <c r="N1970" s="45"/>
      <c r="O1970" s="38"/>
    </row>
    <row r="1971" spans="3:15" ht="17" x14ac:dyDescent="0.4">
      <c r="C1971" s="28"/>
      <c r="D1971" s="22"/>
      <c r="K1971" s="26"/>
      <c r="L1971" s="37"/>
      <c r="M1971" s="38"/>
      <c r="N1971" s="45"/>
      <c r="O1971" s="38"/>
    </row>
    <row r="1972" spans="3:15" ht="17" x14ac:dyDescent="0.4">
      <c r="C1972" s="28"/>
      <c r="D1972" s="22"/>
      <c r="K1972" s="26"/>
      <c r="L1972" s="37"/>
      <c r="M1972" s="38"/>
      <c r="N1972" s="45"/>
      <c r="O1972" s="38"/>
    </row>
    <row r="1973" spans="3:15" ht="17" x14ac:dyDescent="0.4">
      <c r="C1973" s="28"/>
      <c r="D1973" s="22"/>
      <c r="K1973" s="26"/>
      <c r="L1973" s="37"/>
      <c r="M1973" s="38"/>
      <c r="N1973" s="45"/>
      <c r="O1973" s="38"/>
    </row>
    <row r="1974" spans="3:15" ht="17" x14ac:dyDescent="0.4">
      <c r="C1974" s="28"/>
      <c r="D1974" s="22"/>
      <c r="K1974" s="26"/>
      <c r="L1974" s="37"/>
      <c r="M1974" s="38"/>
      <c r="N1974" s="45"/>
      <c r="O1974" s="38"/>
    </row>
    <row r="1975" spans="3:15" ht="17" x14ac:dyDescent="0.4">
      <c r="C1975" s="28"/>
      <c r="D1975" s="22"/>
      <c r="K1975" s="26"/>
      <c r="L1975" s="37"/>
      <c r="M1975" s="38"/>
      <c r="N1975" s="45"/>
      <c r="O1975" s="38"/>
    </row>
    <row r="1976" spans="3:15" ht="17" x14ac:dyDescent="0.4">
      <c r="C1976" s="28"/>
      <c r="D1976" s="22"/>
      <c r="K1976" s="26"/>
      <c r="L1976" s="37"/>
      <c r="M1976" s="38"/>
      <c r="N1976" s="45"/>
      <c r="O1976" s="38"/>
    </row>
    <row r="1977" spans="3:15" ht="17" x14ac:dyDescent="0.4">
      <c r="C1977" s="28"/>
      <c r="D1977" s="22"/>
      <c r="K1977" s="26"/>
      <c r="L1977" s="37"/>
      <c r="M1977" s="38"/>
      <c r="N1977" s="45"/>
      <c r="O1977" s="38"/>
    </row>
    <row r="1978" spans="3:15" ht="17" x14ac:dyDescent="0.4">
      <c r="C1978" s="28"/>
      <c r="D1978" s="22"/>
      <c r="K1978" s="26"/>
      <c r="L1978" s="37"/>
      <c r="M1978" s="38"/>
      <c r="N1978" s="45"/>
      <c r="O1978" s="38"/>
    </row>
    <row r="1979" spans="3:15" ht="17" x14ac:dyDescent="0.4">
      <c r="C1979" s="28"/>
      <c r="D1979" s="22"/>
      <c r="K1979" s="26"/>
      <c r="L1979" s="37"/>
      <c r="M1979" s="38"/>
      <c r="N1979" s="45"/>
      <c r="O1979" s="38"/>
    </row>
    <row r="1980" spans="3:15" ht="17" x14ac:dyDescent="0.4">
      <c r="C1980" s="28"/>
      <c r="D1980" s="22"/>
      <c r="K1980" s="26"/>
      <c r="L1980" s="37"/>
      <c r="M1980" s="38"/>
      <c r="N1980" s="45"/>
      <c r="O1980" s="38"/>
    </row>
    <row r="1981" spans="3:15" ht="17" x14ac:dyDescent="0.4">
      <c r="C1981" s="28"/>
      <c r="D1981" s="22"/>
      <c r="K1981" s="26"/>
      <c r="L1981" s="37"/>
      <c r="M1981" s="38"/>
      <c r="N1981" s="45"/>
      <c r="O1981" s="38"/>
    </row>
    <row r="1982" spans="3:15" ht="17" x14ac:dyDescent="0.4">
      <c r="C1982" s="28"/>
      <c r="D1982" s="22"/>
      <c r="K1982" s="26"/>
      <c r="L1982" s="37"/>
      <c r="M1982" s="38"/>
      <c r="N1982" s="45"/>
      <c r="O1982" s="38"/>
    </row>
    <row r="1983" spans="3:15" ht="17" x14ac:dyDescent="0.4">
      <c r="C1983" s="28"/>
      <c r="D1983" s="22"/>
      <c r="K1983" s="26"/>
      <c r="L1983" s="37"/>
      <c r="M1983" s="38"/>
      <c r="N1983" s="45"/>
      <c r="O1983" s="38"/>
    </row>
    <row r="1984" spans="3:15" ht="17" x14ac:dyDescent="0.4">
      <c r="C1984" s="28"/>
      <c r="D1984" s="22"/>
      <c r="K1984" s="26"/>
      <c r="L1984" s="37"/>
      <c r="M1984" s="38"/>
      <c r="N1984" s="45"/>
      <c r="O1984" s="38"/>
    </row>
    <row r="1985" spans="3:15" ht="17" x14ac:dyDescent="0.4">
      <c r="C1985" s="28"/>
      <c r="D1985" s="22"/>
      <c r="K1985" s="26"/>
      <c r="L1985" s="37"/>
      <c r="M1985" s="38"/>
      <c r="N1985" s="45"/>
      <c r="O1985" s="38"/>
    </row>
    <row r="1986" spans="3:15" ht="17" x14ac:dyDescent="0.4">
      <c r="C1986" s="28"/>
      <c r="D1986" s="22"/>
      <c r="K1986" s="26"/>
      <c r="L1986" s="37"/>
      <c r="M1986" s="38"/>
      <c r="N1986" s="45"/>
      <c r="O1986" s="38"/>
    </row>
    <row r="1987" spans="3:15" ht="17" x14ac:dyDescent="0.4">
      <c r="C1987" s="28"/>
      <c r="D1987" s="22"/>
      <c r="K1987" s="26"/>
      <c r="L1987" s="37"/>
      <c r="M1987" s="38"/>
      <c r="N1987" s="45"/>
      <c r="O1987" s="38"/>
    </row>
    <row r="1988" spans="3:15" ht="17" x14ac:dyDescent="0.4">
      <c r="C1988" s="28"/>
      <c r="D1988" s="22"/>
      <c r="K1988" s="26"/>
      <c r="L1988" s="37"/>
      <c r="M1988" s="38"/>
      <c r="N1988" s="45"/>
      <c r="O1988" s="38"/>
    </row>
    <row r="1989" spans="3:15" ht="17" x14ac:dyDescent="0.4">
      <c r="C1989" s="28"/>
      <c r="D1989" s="22"/>
      <c r="K1989" s="26"/>
      <c r="L1989" s="37"/>
      <c r="M1989" s="38"/>
      <c r="N1989" s="45"/>
      <c r="O1989" s="38"/>
    </row>
    <row r="1990" spans="3:15" ht="17" x14ac:dyDescent="0.4">
      <c r="C1990" s="28"/>
      <c r="D1990" s="22"/>
      <c r="K1990" s="26"/>
      <c r="L1990" s="37"/>
      <c r="M1990" s="38"/>
      <c r="N1990" s="45"/>
      <c r="O1990" s="38"/>
    </row>
    <row r="1991" spans="3:15" ht="17" x14ac:dyDescent="0.4">
      <c r="C1991" s="28"/>
      <c r="D1991" s="22"/>
      <c r="K1991" s="26"/>
      <c r="L1991" s="37"/>
      <c r="M1991" s="38"/>
      <c r="N1991" s="45"/>
      <c r="O1991" s="38"/>
    </row>
    <row r="1992" spans="3:15" ht="17" x14ac:dyDescent="0.4">
      <c r="C1992" s="28"/>
      <c r="D1992" s="22"/>
      <c r="K1992" s="26"/>
      <c r="L1992" s="37"/>
      <c r="M1992" s="38"/>
      <c r="N1992" s="45"/>
      <c r="O1992" s="38"/>
    </row>
    <row r="1993" spans="3:15" ht="17" x14ac:dyDescent="0.4">
      <c r="C1993" s="28"/>
      <c r="D1993" s="22"/>
      <c r="K1993" s="26"/>
      <c r="L1993" s="37"/>
      <c r="M1993" s="38"/>
      <c r="N1993" s="45"/>
      <c r="O1993" s="38"/>
    </row>
    <row r="1994" spans="3:15" ht="17" x14ac:dyDescent="0.4">
      <c r="C1994" s="28"/>
      <c r="D1994" s="22"/>
      <c r="K1994" s="26"/>
      <c r="L1994" s="37"/>
      <c r="M1994" s="38"/>
      <c r="N1994" s="45"/>
      <c r="O1994" s="38"/>
    </row>
    <row r="1995" spans="3:15" ht="17" x14ac:dyDescent="0.4">
      <c r="C1995" s="28"/>
      <c r="D1995" s="22"/>
      <c r="K1995" s="26"/>
      <c r="L1995" s="37"/>
      <c r="M1995" s="38"/>
      <c r="N1995" s="45"/>
      <c r="O1995" s="38"/>
    </row>
    <row r="1996" spans="3:15" ht="17" x14ac:dyDescent="0.4">
      <c r="C1996" s="28"/>
      <c r="D1996" s="22"/>
      <c r="K1996" s="26"/>
      <c r="L1996" s="37"/>
      <c r="M1996" s="38"/>
      <c r="N1996" s="45"/>
      <c r="O1996" s="38"/>
    </row>
    <row r="1997" spans="3:15" ht="17" x14ac:dyDescent="0.4">
      <c r="C1997" s="28"/>
      <c r="D1997" s="22"/>
      <c r="K1997" s="26"/>
      <c r="L1997" s="37"/>
      <c r="M1997" s="38"/>
      <c r="N1997" s="45"/>
      <c r="O1997" s="38"/>
    </row>
    <row r="1998" spans="3:15" ht="17" x14ac:dyDescent="0.4">
      <c r="C1998" s="28"/>
      <c r="D1998" s="22"/>
      <c r="K1998" s="26"/>
      <c r="L1998" s="37"/>
      <c r="M1998" s="38"/>
      <c r="N1998" s="45"/>
      <c r="O1998" s="38"/>
    </row>
    <row r="1999" spans="3:15" ht="17" x14ac:dyDescent="0.4">
      <c r="C1999" s="28"/>
      <c r="D1999" s="22"/>
      <c r="K1999" s="26"/>
      <c r="L1999" s="37"/>
      <c r="M1999" s="38"/>
      <c r="N1999" s="45"/>
      <c r="O1999" s="38"/>
    </row>
    <row r="2000" spans="3:15" ht="17" x14ac:dyDescent="0.4">
      <c r="C2000" s="28"/>
      <c r="D2000" s="22"/>
      <c r="K2000" s="26"/>
      <c r="L2000" s="37"/>
      <c r="M2000" s="38"/>
      <c r="N2000" s="45"/>
      <c r="O2000" s="38"/>
    </row>
    <row r="2001" spans="3:15" ht="17" x14ac:dyDescent="0.4">
      <c r="C2001" s="28"/>
      <c r="D2001" s="22"/>
      <c r="K2001" s="26"/>
      <c r="L2001" s="37"/>
      <c r="M2001" s="38"/>
      <c r="N2001" s="45"/>
      <c r="O2001" s="38"/>
    </row>
    <row r="2002" spans="3:15" ht="17" x14ac:dyDescent="0.4">
      <c r="C2002" s="28"/>
      <c r="D2002" s="22"/>
      <c r="K2002" s="26"/>
      <c r="L2002" s="37"/>
      <c r="M2002" s="38"/>
      <c r="N2002" s="45"/>
      <c r="O2002" s="38"/>
    </row>
    <row r="2003" spans="3:15" ht="17" x14ac:dyDescent="0.4">
      <c r="C2003" s="28"/>
      <c r="D2003" s="22"/>
      <c r="K2003" s="26"/>
      <c r="L2003" s="37"/>
      <c r="M2003" s="38"/>
      <c r="N2003" s="45"/>
      <c r="O2003" s="38"/>
    </row>
    <row r="2004" spans="3:15" ht="17" x14ac:dyDescent="0.4">
      <c r="C2004" s="28"/>
      <c r="D2004" s="22"/>
      <c r="K2004" s="26"/>
      <c r="L2004" s="37"/>
      <c r="M2004" s="38"/>
      <c r="N2004" s="45"/>
      <c r="O2004" s="38"/>
    </row>
    <row r="2005" spans="3:15" ht="17" x14ac:dyDescent="0.4">
      <c r="C2005" s="28"/>
      <c r="D2005" s="22"/>
      <c r="K2005" s="26"/>
      <c r="L2005" s="37"/>
      <c r="M2005" s="38"/>
      <c r="N2005" s="45"/>
      <c r="O2005" s="38"/>
    </row>
    <row r="2006" spans="3:15" ht="17" x14ac:dyDescent="0.4">
      <c r="C2006" s="28"/>
      <c r="D2006" s="22"/>
      <c r="K2006" s="26"/>
      <c r="L2006" s="37"/>
      <c r="M2006" s="38"/>
      <c r="N2006" s="45"/>
      <c r="O2006" s="38"/>
    </row>
    <row r="2007" spans="3:15" ht="17" x14ac:dyDescent="0.4">
      <c r="C2007" s="28"/>
      <c r="D2007" s="22"/>
      <c r="K2007" s="26"/>
      <c r="L2007" s="37"/>
      <c r="M2007" s="38"/>
      <c r="N2007" s="45"/>
      <c r="O2007" s="38"/>
    </row>
    <row r="2008" spans="3:15" ht="17" x14ac:dyDescent="0.4">
      <c r="C2008" s="28"/>
      <c r="D2008" s="22"/>
      <c r="K2008" s="26"/>
      <c r="L2008" s="37"/>
      <c r="M2008" s="38"/>
      <c r="N2008" s="45"/>
      <c r="O2008" s="38"/>
    </row>
    <row r="2009" spans="3:15" ht="17" x14ac:dyDescent="0.4">
      <c r="C2009" s="28"/>
      <c r="D2009" s="22"/>
      <c r="K2009" s="26"/>
      <c r="L2009" s="37"/>
      <c r="M2009" s="38"/>
      <c r="N2009" s="45"/>
      <c r="O2009" s="38"/>
    </row>
    <row r="2010" spans="3:15" ht="17" x14ac:dyDescent="0.4">
      <c r="C2010" s="28"/>
      <c r="D2010" s="22"/>
      <c r="K2010" s="26"/>
      <c r="L2010" s="37"/>
      <c r="M2010" s="38"/>
      <c r="N2010" s="45"/>
      <c r="O2010" s="38"/>
    </row>
    <row r="2011" spans="3:15" ht="17" x14ac:dyDescent="0.4">
      <c r="C2011" s="28"/>
      <c r="D2011" s="22"/>
      <c r="K2011" s="26"/>
      <c r="L2011" s="37"/>
      <c r="M2011" s="38"/>
      <c r="N2011" s="45"/>
      <c r="O2011" s="38"/>
    </row>
    <row r="2012" spans="3:15" ht="17" x14ac:dyDescent="0.4">
      <c r="C2012" s="28"/>
      <c r="D2012" s="22"/>
      <c r="K2012" s="26"/>
      <c r="L2012" s="37"/>
      <c r="M2012" s="38"/>
      <c r="N2012" s="45"/>
      <c r="O2012" s="38"/>
    </row>
    <row r="2013" spans="3:15" ht="17" x14ac:dyDescent="0.4">
      <c r="C2013" s="28"/>
      <c r="D2013" s="22"/>
      <c r="K2013" s="26"/>
      <c r="L2013" s="37"/>
      <c r="M2013" s="38"/>
      <c r="N2013" s="45"/>
      <c r="O2013" s="38"/>
    </row>
    <row r="2014" spans="3:15" ht="17" x14ac:dyDescent="0.4">
      <c r="C2014" s="28"/>
      <c r="D2014" s="22"/>
      <c r="K2014" s="26"/>
      <c r="L2014" s="37"/>
      <c r="M2014" s="38"/>
      <c r="N2014" s="45"/>
      <c r="O2014" s="38"/>
    </row>
    <row r="2015" spans="3:15" ht="17" x14ac:dyDescent="0.4">
      <c r="C2015" s="28"/>
      <c r="D2015" s="22"/>
      <c r="K2015" s="26"/>
      <c r="L2015" s="37"/>
      <c r="M2015" s="38"/>
      <c r="N2015" s="45"/>
      <c r="O2015" s="38"/>
    </row>
    <row r="2016" spans="3:15" ht="17" x14ac:dyDescent="0.4">
      <c r="C2016" s="28"/>
      <c r="D2016" s="22"/>
      <c r="K2016" s="26"/>
      <c r="L2016" s="37"/>
      <c r="M2016" s="38"/>
      <c r="N2016" s="45"/>
      <c r="O2016" s="38"/>
    </row>
    <row r="2017" spans="3:15" ht="17" x14ac:dyDescent="0.4">
      <c r="C2017" s="28"/>
      <c r="D2017" s="22"/>
      <c r="K2017" s="26"/>
      <c r="L2017" s="37"/>
      <c r="M2017" s="38"/>
      <c r="N2017" s="45"/>
      <c r="O2017" s="38"/>
    </row>
    <row r="2018" spans="3:15" ht="17" x14ac:dyDescent="0.4">
      <c r="C2018" s="28"/>
      <c r="D2018" s="22"/>
      <c r="K2018" s="26"/>
      <c r="L2018" s="37"/>
      <c r="M2018" s="38"/>
      <c r="N2018" s="45"/>
      <c r="O2018" s="38"/>
    </row>
    <row r="2019" spans="3:15" ht="17" x14ac:dyDescent="0.4">
      <c r="C2019" s="28"/>
      <c r="D2019" s="22"/>
      <c r="K2019" s="26"/>
      <c r="L2019" s="37"/>
      <c r="M2019" s="38"/>
      <c r="N2019" s="45"/>
      <c r="O2019" s="38"/>
    </row>
    <row r="2020" spans="3:15" ht="17" x14ac:dyDescent="0.4">
      <c r="C2020" s="28"/>
      <c r="D2020" s="22"/>
      <c r="K2020" s="26"/>
      <c r="L2020" s="37"/>
      <c r="M2020" s="38"/>
      <c r="N2020" s="45"/>
      <c r="O2020" s="38"/>
    </row>
    <row r="2021" spans="3:15" ht="17" x14ac:dyDescent="0.4">
      <c r="C2021" s="28"/>
      <c r="D2021" s="22"/>
      <c r="K2021" s="26"/>
      <c r="L2021" s="37"/>
      <c r="M2021" s="38"/>
      <c r="N2021" s="45"/>
      <c r="O2021" s="38"/>
    </row>
    <row r="2022" spans="3:15" ht="17" x14ac:dyDescent="0.4">
      <c r="C2022" s="28"/>
      <c r="D2022" s="22"/>
      <c r="K2022" s="26"/>
      <c r="L2022" s="37"/>
      <c r="M2022" s="38"/>
      <c r="N2022" s="45"/>
      <c r="O2022" s="38"/>
    </row>
    <row r="2023" spans="3:15" ht="17" x14ac:dyDescent="0.4">
      <c r="C2023" s="28"/>
      <c r="D2023" s="22"/>
      <c r="K2023" s="26"/>
      <c r="L2023" s="37"/>
      <c r="M2023" s="38"/>
      <c r="N2023" s="45"/>
      <c r="O2023" s="38"/>
    </row>
    <row r="2024" spans="3:15" ht="17" x14ac:dyDescent="0.4">
      <c r="C2024" s="28"/>
      <c r="D2024" s="22"/>
      <c r="K2024" s="26"/>
      <c r="L2024" s="37"/>
      <c r="M2024" s="38"/>
      <c r="N2024" s="45"/>
      <c r="O2024" s="38"/>
    </row>
    <row r="2025" spans="3:15" ht="17" x14ac:dyDescent="0.4">
      <c r="C2025" s="28"/>
      <c r="D2025" s="22"/>
      <c r="K2025" s="26"/>
      <c r="L2025" s="37"/>
      <c r="M2025" s="38"/>
      <c r="N2025" s="45"/>
      <c r="O2025" s="38"/>
    </row>
    <row r="2026" spans="3:15" ht="17" x14ac:dyDescent="0.4">
      <c r="C2026" s="28"/>
      <c r="D2026" s="22"/>
      <c r="K2026" s="26"/>
      <c r="L2026" s="37"/>
      <c r="M2026" s="38"/>
      <c r="N2026" s="45"/>
      <c r="O2026" s="38"/>
    </row>
    <row r="2027" spans="3:15" ht="17" x14ac:dyDescent="0.4">
      <c r="C2027" s="28"/>
      <c r="D2027" s="22"/>
      <c r="K2027" s="26"/>
      <c r="L2027" s="37"/>
      <c r="M2027" s="38"/>
      <c r="N2027" s="45"/>
      <c r="O2027" s="38"/>
    </row>
    <row r="2028" spans="3:15" ht="17" x14ac:dyDescent="0.4">
      <c r="C2028" s="28"/>
      <c r="D2028" s="22"/>
      <c r="K2028" s="26"/>
      <c r="L2028" s="37"/>
      <c r="M2028" s="38"/>
      <c r="N2028" s="45"/>
      <c r="O2028" s="38"/>
    </row>
    <row r="2029" spans="3:15" ht="17" x14ac:dyDescent="0.4">
      <c r="C2029" s="28"/>
      <c r="D2029" s="22"/>
      <c r="K2029" s="26"/>
      <c r="L2029" s="37"/>
      <c r="M2029" s="38"/>
      <c r="N2029" s="45"/>
      <c r="O2029" s="38"/>
    </row>
    <row r="2030" spans="3:15" ht="17" x14ac:dyDescent="0.4">
      <c r="C2030" s="28"/>
      <c r="D2030" s="22"/>
      <c r="K2030" s="26"/>
      <c r="L2030" s="37"/>
      <c r="M2030" s="38"/>
      <c r="N2030" s="45"/>
      <c r="O2030" s="38"/>
    </row>
    <row r="2031" spans="3:15" ht="17" x14ac:dyDescent="0.4">
      <c r="C2031" s="28"/>
      <c r="D2031" s="22"/>
      <c r="K2031" s="26"/>
      <c r="L2031" s="37"/>
      <c r="M2031" s="38"/>
      <c r="N2031" s="45"/>
      <c r="O2031" s="38"/>
    </row>
    <row r="2032" spans="3:15" ht="17" x14ac:dyDescent="0.4">
      <c r="C2032" s="28"/>
      <c r="D2032" s="22"/>
      <c r="K2032" s="26"/>
      <c r="L2032" s="37"/>
      <c r="M2032" s="38"/>
      <c r="N2032" s="45"/>
      <c r="O2032" s="38"/>
    </row>
    <row r="2033" spans="3:15" ht="17" x14ac:dyDescent="0.4">
      <c r="C2033" s="28"/>
      <c r="D2033" s="22"/>
      <c r="K2033" s="26"/>
      <c r="L2033" s="37"/>
      <c r="M2033" s="38"/>
      <c r="N2033" s="45"/>
      <c r="O2033" s="38"/>
    </row>
    <row r="2034" spans="3:15" ht="17" x14ac:dyDescent="0.4">
      <c r="C2034" s="28"/>
      <c r="D2034" s="22"/>
      <c r="K2034" s="26"/>
      <c r="L2034" s="37"/>
      <c r="M2034" s="38"/>
      <c r="N2034" s="45"/>
      <c r="O2034" s="38"/>
    </row>
    <row r="2035" spans="3:15" ht="17" x14ac:dyDescent="0.4">
      <c r="C2035" s="28"/>
      <c r="D2035" s="22"/>
      <c r="K2035" s="26"/>
      <c r="L2035" s="37"/>
      <c r="M2035" s="38"/>
      <c r="N2035" s="45"/>
      <c r="O2035" s="38"/>
    </row>
    <row r="2036" spans="3:15" ht="17" x14ac:dyDescent="0.4">
      <c r="C2036" s="28"/>
      <c r="D2036" s="22"/>
      <c r="K2036" s="26"/>
      <c r="L2036" s="37"/>
      <c r="M2036" s="38"/>
      <c r="N2036" s="45"/>
      <c r="O2036" s="38"/>
    </row>
    <row r="2037" spans="3:15" ht="17" x14ac:dyDescent="0.4">
      <c r="C2037" s="28"/>
      <c r="D2037" s="22"/>
      <c r="K2037" s="26"/>
      <c r="L2037" s="37"/>
      <c r="M2037" s="38"/>
      <c r="N2037" s="45"/>
      <c r="O2037" s="38"/>
    </row>
    <row r="2038" spans="3:15" ht="17" x14ac:dyDescent="0.4">
      <c r="C2038" s="28"/>
      <c r="D2038" s="22"/>
      <c r="K2038" s="26"/>
      <c r="L2038" s="37"/>
      <c r="M2038" s="38"/>
      <c r="N2038" s="45"/>
      <c r="O2038" s="38"/>
    </row>
    <row r="2039" spans="3:15" ht="17" x14ac:dyDescent="0.4">
      <c r="C2039" s="28"/>
      <c r="D2039" s="22"/>
      <c r="K2039" s="26"/>
      <c r="L2039" s="37"/>
      <c r="M2039" s="38"/>
      <c r="N2039" s="45"/>
      <c r="O2039" s="38"/>
    </row>
    <row r="2040" spans="3:15" ht="17" x14ac:dyDescent="0.4">
      <c r="C2040" s="28"/>
      <c r="D2040" s="22"/>
      <c r="K2040" s="26"/>
      <c r="L2040" s="37"/>
      <c r="M2040" s="38"/>
      <c r="N2040" s="45"/>
      <c r="O2040" s="38"/>
    </row>
    <row r="2041" spans="3:15" ht="17" x14ac:dyDescent="0.4">
      <c r="C2041" s="28"/>
      <c r="D2041" s="22"/>
      <c r="K2041" s="26"/>
      <c r="L2041" s="37"/>
      <c r="M2041" s="38"/>
      <c r="N2041" s="45"/>
      <c r="O2041" s="38"/>
    </row>
    <row r="2042" spans="3:15" ht="17" x14ac:dyDescent="0.4">
      <c r="C2042" s="28"/>
      <c r="D2042" s="22"/>
      <c r="K2042" s="26"/>
      <c r="L2042" s="37"/>
      <c r="M2042" s="38"/>
      <c r="N2042" s="45"/>
      <c r="O2042" s="38"/>
    </row>
    <row r="2043" spans="3:15" ht="17" x14ac:dyDescent="0.4">
      <c r="C2043" s="28"/>
      <c r="D2043" s="22"/>
      <c r="K2043" s="26"/>
      <c r="L2043" s="37"/>
      <c r="M2043" s="38"/>
      <c r="N2043" s="45"/>
      <c r="O2043" s="38"/>
    </row>
    <row r="2044" spans="3:15" ht="17" x14ac:dyDescent="0.4">
      <c r="C2044" s="28"/>
      <c r="D2044" s="22"/>
      <c r="K2044" s="26"/>
      <c r="L2044" s="37"/>
      <c r="M2044" s="38"/>
      <c r="N2044" s="45"/>
      <c r="O2044" s="38"/>
    </row>
    <row r="2045" spans="3:15" ht="17" x14ac:dyDescent="0.4">
      <c r="C2045" s="28"/>
      <c r="D2045" s="22"/>
      <c r="K2045" s="26"/>
      <c r="L2045" s="37"/>
      <c r="M2045" s="38"/>
      <c r="N2045" s="45"/>
      <c r="O2045" s="38"/>
    </row>
    <row r="2046" spans="3:15" ht="17" x14ac:dyDescent="0.4">
      <c r="C2046" s="28"/>
      <c r="D2046" s="22"/>
      <c r="K2046" s="26"/>
      <c r="L2046" s="37"/>
      <c r="M2046" s="38"/>
      <c r="N2046" s="45"/>
      <c r="O2046" s="38"/>
    </row>
    <row r="2047" spans="3:15" ht="17" x14ac:dyDescent="0.4">
      <c r="C2047" s="28"/>
      <c r="D2047" s="22"/>
      <c r="K2047" s="26"/>
      <c r="L2047" s="37"/>
      <c r="M2047" s="38"/>
      <c r="N2047" s="45"/>
      <c r="O2047" s="38"/>
    </row>
    <row r="2048" spans="3:15" ht="17" x14ac:dyDescent="0.4">
      <c r="C2048" s="28"/>
      <c r="D2048" s="22"/>
      <c r="K2048" s="26"/>
      <c r="L2048" s="37"/>
      <c r="M2048" s="38"/>
      <c r="N2048" s="45"/>
      <c r="O2048" s="38"/>
    </row>
    <row r="2049" spans="3:15" ht="17" x14ac:dyDescent="0.4">
      <c r="C2049" s="28"/>
      <c r="D2049" s="22"/>
      <c r="K2049" s="26"/>
      <c r="L2049" s="37"/>
      <c r="M2049" s="38"/>
      <c r="N2049" s="45"/>
      <c r="O2049" s="38"/>
    </row>
    <row r="2050" spans="3:15" ht="17" x14ac:dyDescent="0.4">
      <c r="C2050" s="28"/>
      <c r="D2050" s="22"/>
      <c r="K2050" s="26"/>
      <c r="L2050" s="37"/>
      <c r="M2050" s="38"/>
      <c r="N2050" s="45"/>
      <c r="O2050" s="38"/>
    </row>
    <row r="2051" spans="3:15" ht="17" x14ac:dyDescent="0.4">
      <c r="C2051" s="28"/>
      <c r="D2051" s="22"/>
      <c r="K2051" s="26"/>
      <c r="L2051" s="37"/>
      <c r="M2051" s="38"/>
      <c r="N2051" s="45"/>
      <c r="O2051" s="38"/>
    </row>
    <row r="2052" spans="3:15" ht="17" x14ac:dyDescent="0.4">
      <c r="C2052" s="28"/>
      <c r="D2052" s="22"/>
      <c r="K2052" s="26"/>
      <c r="L2052" s="37"/>
      <c r="M2052" s="38"/>
      <c r="N2052" s="45"/>
      <c r="O2052" s="38"/>
    </row>
    <row r="2053" spans="3:15" ht="17" x14ac:dyDescent="0.4">
      <c r="C2053" s="28"/>
      <c r="D2053" s="22"/>
      <c r="K2053" s="26"/>
      <c r="L2053" s="37"/>
      <c r="M2053" s="38"/>
      <c r="N2053" s="45"/>
      <c r="O2053" s="38"/>
    </row>
    <row r="2054" spans="3:15" ht="17" x14ac:dyDescent="0.4">
      <c r="C2054" s="28"/>
      <c r="D2054" s="22"/>
      <c r="K2054" s="26"/>
      <c r="L2054" s="37"/>
      <c r="M2054" s="38"/>
      <c r="N2054" s="45"/>
      <c r="O2054" s="38"/>
    </row>
    <row r="2055" spans="3:15" ht="17" x14ac:dyDescent="0.4">
      <c r="C2055" s="28"/>
      <c r="D2055" s="22"/>
      <c r="K2055" s="26"/>
      <c r="L2055" s="37"/>
      <c r="M2055" s="38"/>
      <c r="N2055" s="45"/>
      <c r="O2055" s="38"/>
    </row>
    <row r="2056" spans="3:15" ht="17" x14ac:dyDescent="0.4">
      <c r="C2056" s="28"/>
      <c r="D2056" s="22"/>
      <c r="K2056" s="26"/>
      <c r="L2056" s="37"/>
      <c r="M2056" s="38"/>
      <c r="N2056" s="45"/>
      <c r="O2056" s="38"/>
    </row>
    <row r="2057" spans="3:15" ht="17" x14ac:dyDescent="0.4">
      <c r="C2057" s="28"/>
      <c r="D2057" s="22"/>
      <c r="K2057" s="26"/>
      <c r="L2057" s="37"/>
      <c r="M2057" s="38"/>
      <c r="N2057" s="45"/>
      <c r="O2057" s="38"/>
    </row>
    <row r="2058" spans="3:15" ht="17" x14ac:dyDescent="0.4">
      <c r="C2058" s="28"/>
      <c r="D2058" s="22"/>
      <c r="K2058" s="26"/>
      <c r="L2058" s="37"/>
      <c r="M2058" s="38"/>
      <c r="N2058" s="45"/>
      <c r="O2058" s="38"/>
    </row>
    <row r="2059" spans="3:15" ht="17" x14ac:dyDescent="0.4">
      <c r="C2059" s="28"/>
      <c r="D2059" s="22"/>
      <c r="K2059" s="26"/>
      <c r="L2059" s="37"/>
      <c r="M2059" s="38"/>
      <c r="N2059" s="45"/>
      <c r="O2059" s="38"/>
    </row>
    <row r="2060" spans="3:15" ht="17" x14ac:dyDescent="0.4">
      <c r="C2060" s="28"/>
      <c r="D2060" s="22"/>
      <c r="K2060" s="26"/>
      <c r="L2060" s="37"/>
      <c r="M2060" s="38"/>
      <c r="N2060" s="45"/>
      <c r="O2060" s="38"/>
    </row>
    <row r="2061" spans="3:15" ht="17" x14ac:dyDescent="0.4">
      <c r="C2061" s="28"/>
      <c r="D2061" s="22"/>
      <c r="K2061" s="26"/>
      <c r="L2061" s="37"/>
      <c r="M2061" s="38"/>
      <c r="N2061" s="45"/>
      <c r="O2061" s="38"/>
    </row>
    <row r="2062" spans="3:15" ht="17" x14ac:dyDescent="0.4">
      <c r="C2062" s="28"/>
      <c r="D2062" s="22"/>
      <c r="K2062" s="26"/>
      <c r="L2062" s="37"/>
      <c r="M2062" s="38"/>
      <c r="N2062" s="45"/>
      <c r="O2062" s="38"/>
    </row>
    <row r="2063" spans="3:15" ht="17" x14ac:dyDescent="0.4">
      <c r="C2063" s="28"/>
      <c r="D2063" s="22"/>
      <c r="K2063" s="26"/>
      <c r="L2063" s="37"/>
      <c r="M2063" s="38"/>
      <c r="N2063" s="45"/>
      <c r="O2063" s="38"/>
    </row>
    <row r="2064" spans="3:15" ht="17" x14ac:dyDescent="0.4">
      <c r="C2064" s="28"/>
      <c r="D2064" s="22"/>
      <c r="K2064" s="26"/>
      <c r="L2064" s="37"/>
      <c r="M2064" s="38"/>
      <c r="N2064" s="45"/>
      <c r="O2064" s="38"/>
    </row>
    <row r="2065" spans="3:15" ht="17" x14ac:dyDescent="0.4">
      <c r="C2065" s="28"/>
      <c r="D2065" s="22"/>
      <c r="K2065" s="26"/>
      <c r="L2065" s="37"/>
      <c r="M2065" s="38"/>
      <c r="N2065" s="45"/>
      <c r="O2065" s="38"/>
    </row>
    <row r="2066" spans="3:15" ht="17" x14ac:dyDescent="0.4">
      <c r="C2066" s="28"/>
      <c r="D2066" s="22"/>
      <c r="K2066" s="26"/>
      <c r="L2066" s="37"/>
      <c r="M2066" s="38"/>
      <c r="N2066" s="45"/>
      <c r="O2066" s="38"/>
    </row>
    <row r="2067" spans="3:15" ht="17" x14ac:dyDescent="0.4">
      <c r="C2067" s="28"/>
      <c r="D2067" s="22"/>
      <c r="K2067" s="26"/>
      <c r="L2067" s="37"/>
      <c r="M2067" s="38"/>
      <c r="N2067" s="45"/>
      <c r="O2067" s="38"/>
    </row>
    <row r="2068" spans="3:15" ht="17" x14ac:dyDescent="0.4">
      <c r="C2068" s="28"/>
      <c r="D2068" s="22"/>
      <c r="K2068" s="26"/>
      <c r="L2068" s="37"/>
      <c r="M2068" s="38"/>
      <c r="N2068" s="45"/>
      <c r="O2068" s="38"/>
    </row>
    <row r="2069" spans="3:15" ht="17" x14ac:dyDescent="0.4">
      <c r="C2069" s="28"/>
      <c r="D2069" s="22"/>
      <c r="K2069" s="26"/>
      <c r="L2069" s="37"/>
      <c r="M2069" s="38"/>
      <c r="N2069" s="45"/>
      <c r="O2069" s="38"/>
    </row>
    <row r="2070" spans="3:15" ht="17" x14ac:dyDescent="0.4">
      <c r="C2070" s="28"/>
      <c r="D2070" s="22"/>
      <c r="K2070" s="26"/>
      <c r="L2070" s="37"/>
      <c r="M2070" s="38"/>
      <c r="N2070" s="45"/>
      <c r="O2070" s="38"/>
    </row>
    <row r="2071" spans="3:15" ht="17" x14ac:dyDescent="0.4">
      <c r="C2071" s="28"/>
      <c r="D2071" s="22"/>
      <c r="K2071" s="26"/>
      <c r="L2071" s="37"/>
      <c r="M2071" s="38"/>
      <c r="N2071" s="45"/>
      <c r="O2071" s="38"/>
    </row>
    <row r="2072" spans="3:15" ht="17" x14ac:dyDescent="0.4">
      <c r="C2072" s="28"/>
      <c r="D2072" s="22"/>
      <c r="K2072" s="26"/>
      <c r="L2072" s="37"/>
      <c r="M2072" s="38"/>
      <c r="N2072" s="45"/>
      <c r="O2072" s="38"/>
    </row>
    <row r="2073" spans="3:15" ht="17" x14ac:dyDescent="0.4">
      <c r="C2073" s="28"/>
      <c r="D2073" s="22"/>
      <c r="K2073" s="26"/>
      <c r="L2073" s="37"/>
      <c r="M2073" s="38"/>
      <c r="N2073" s="45"/>
      <c r="O2073" s="38"/>
    </row>
    <row r="2074" spans="3:15" ht="17" x14ac:dyDescent="0.4">
      <c r="C2074" s="28"/>
      <c r="D2074" s="22"/>
      <c r="K2074" s="26"/>
      <c r="L2074" s="37"/>
      <c r="M2074" s="38"/>
      <c r="N2074" s="45"/>
      <c r="O2074" s="38"/>
    </row>
    <row r="2075" spans="3:15" ht="17" x14ac:dyDescent="0.4">
      <c r="C2075" s="28"/>
      <c r="D2075" s="22"/>
      <c r="K2075" s="26"/>
      <c r="L2075" s="37"/>
      <c r="M2075" s="38"/>
      <c r="N2075" s="45"/>
      <c r="O2075" s="38"/>
    </row>
    <row r="2076" spans="3:15" ht="17" x14ac:dyDescent="0.4">
      <c r="C2076" s="28"/>
      <c r="D2076" s="22"/>
      <c r="K2076" s="26"/>
      <c r="L2076" s="37"/>
      <c r="M2076" s="38"/>
      <c r="N2076" s="45"/>
      <c r="O2076" s="38"/>
    </row>
    <row r="2077" spans="3:15" ht="17" x14ac:dyDescent="0.4">
      <c r="C2077" s="28"/>
      <c r="D2077" s="22"/>
      <c r="K2077" s="26"/>
      <c r="L2077" s="37"/>
      <c r="M2077" s="38"/>
      <c r="N2077" s="45"/>
      <c r="O2077" s="38"/>
    </row>
    <row r="2078" spans="3:15" ht="17" x14ac:dyDescent="0.4">
      <c r="C2078" s="28"/>
      <c r="D2078" s="22"/>
      <c r="K2078" s="26"/>
      <c r="L2078" s="37"/>
      <c r="M2078" s="38"/>
      <c r="N2078" s="45"/>
      <c r="O2078" s="38"/>
    </row>
    <row r="2079" spans="3:15" ht="17" x14ac:dyDescent="0.4">
      <c r="C2079" s="28"/>
      <c r="D2079" s="22"/>
      <c r="K2079" s="26"/>
      <c r="L2079" s="37"/>
      <c r="M2079" s="38"/>
      <c r="N2079" s="45"/>
      <c r="O2079" s="38"/>
    </row>
    <row r="2080" spans="3:15" ht="17" x14ac:dyDescent="0.4">
      <c r="C2080" s="28"/>
      <c r="D2080" s="22"/>
      <c r="K2080" s="26"/>
      <c r="L2080" s="37"/>
      <c r="M2080" s="38"/>
      <c r="N2080" s="45"/>
      <c r="O2080" s="38"/>
    </row>
    <row r="2081" spans="3:15" ht="17" x14ac:dyDescent="0.4">
      <c r="C2081" s="28"/>
      <c r="D2081" s="22"/>
      <c r="K2081" s="26"/>
      <c r="L2081" s="37"/>
      <c r="M2081" s="38"/>
      <c r="N2081" s="45"/>
      <c r="O2081" s="38"/>
    </row>
    <row r="2082" spans="3:15" ht="17" x14ac:dyDescent="0.4">
      <c r="C2082" s="28"/>
      <c r="D2082" s="22"/>
      <c r="K2082" s="26"/>
      <c r="L2082" s="37"/>
      <c r="M2082" s="38"/>
      <c r="N2082" s="45"/>
      <c r="O2082" s="38"/>
    </row>
    <row r="2083" spans="3:15" ht="17" x14ac:dyDescent="0.4">
      <c r="C2083" s="28"/>
      <c r="D2083" s="22"/>
      <c r="K2083" s="26"/>
      <c r="L2083" s="37"/>
      <c r="M2083" s="38"/>
      <c r="N2083" s="45"/>
      <c r="O2083" s="38"/>
    </row>
    <row r="2084" spans="3:15" ht="17" x14ac:dyDescent="0.4">
      <c r="C2084" s="28"/>
      <c r="D2084" s="22"/>
      <c r="K2084" s="26"/>
      <c r="L2084" s="37"/>
      <c r="M2084" s="38"/>
      <c r="N2084" s="45"/>
      <c r="O2084" s="38"/>
    </row>
    <row r="2085" spans="3:15" ht="17" x14ac:dyDescent="0.4">
      <c r="C2085" s="28"/>
      <c r="D2085" s="22"/>
      <c r="K2085" s="26"/>
      <c r="L2085" s="37"/>
      <c r="M2085" s="38"/>
      <c r="N2085" s="45"/>
      <c r="O2085" s="38"/>
    </row>
    <row r="2086" spans="3:15" ht="17" x14ac:dyDescent="0.4">
      <c r="C2086" s="28"/>
      <c r="D2086" s="22"/>
      <c r="K2086" s="26"/>
      <c r="L2086" s="37"/>
      <c r="M2086" s="38"/>
      <c r="N2086" s="45"/>
      <c r="O2086" s="38"/>
    </row>
    <row r="2087" spans="3:15" ht="17" x14ac:dyDescent="0.4">
      <c r="C2087" s="28"/>
      <c r="D2087" s="22"/>
      <c r="K2087" s="26"/>
      <c r="L2087" s="37"/>
      <c r="M2087" s="38"/>
      <c r="N2087" s="45"/>
      <c r="O2087" s="38"/>
    </row>
    <row r="2088" spans="3:15" ht="17" x14ac:dyDescent="0.4">
      <c r="C2088" s="28"/>
      <c r="D2088" s="22"/>
      <c r="K2088" s="26"/>
      <c r="L2088" s="37"/>
      <c r="M2088" s="38"/>
      <c r="N2088" s="45"/>
      <c r="O2088" s="38"/>
    </row>
    <row r="2089" spans="3:15" ht="17" x14ac:dyDescent="0.4">
      <c r="C2089" s="28"/>
      <c r="D2089" s="22"/>
      <c r="K2089" s="26"/>
      <c r="L2089" s="37"/>
      <c r="M2089" s="38"/>
      <c r="N2089" s="45"/>
      <c r="O2089" s="38"/>
    </row>
    <row r="2090" spans="3:15" ht="17" x14ac:dyDescent="0.4">
      <c r="C2090" s="28"/>
      <c r="D2090" s="22"/>
      <c r="K2090" s="26"/>
      <c r="L2090" s="37"/>
      <c r="M2090" s="38"/>
      <c r="N2090" s="45"/>
      <c r="O2090" s="38"/>
    </row>
    <row r="2091" spans="3:15" ht="17" x14ac:dyDescent="0.4">
      <c r="C2091" s="28"/>
      <c r="D2091" s="22"/>
      <c r="K2091" s="26"/>
      <c r="L2091" s="37"/>
      <c r="M2091" s="38"/>
      <c r="N2091" s="45"/>
      <c r="O2091" s="38"/>
    </row>
    <row r="2092" spans="3:15" ht="17" x14ac:dyDescent="0.4">
      <c r="C2092" s="28"/>
      <c r="D2092" s="22"/>
      <c r="K2092" s="26"/>
      <c r="L2092" s="37"/>
      <c r="M2092" s="38"/>
      <c r="N2092" s="45"/>
      <c r="O2092" s="38"/>
    </row>
    <row r="2093" spans="3:15" ht="17" x14ac:dyDescent="0.4">
      <c r="C2093" s="28"/>
      <c r="D2093" s="22"/>
      <c r="K2093" s="26"/>
      <c r="L2093" s="37"/>
      <c r="M2093" s="38"/>
      <c r="N2093" s="45"/>
      <c r="O2093" s="38"/>
    </row>
    <row r="2094" spans="3:15" ht="17" x14ac:dyDescent="0.4">
      <c r="C2094" s="28"/>
      <c r="D2094" s="22"/>
      <c r="K2094" s="26"/>
      <c r="L2094" s="37"/>
      <c r="M2094" s="38"/>
      <c r="N2094" s="45"/>
      <c r="O2094" s="38"/>
    </row>
    <row r="2095" spans="3:15" ht="17" x14ac:dyDescent="0.4">
      <c r="C2095" s="28"/>
      <c r="D2095" s="22"/>
      <c r="K2095" s="26"/>
      <c r="L2095" s="37"/>
      <c r="M2095" s="38"/>
      <c r="N2095" s="45"/>
      <c r="O2095" s="38"/>
    </row>
    <row r="2096" spans="3:15" ht="17" x14ac:dyDescent="0.4">
      <c r="C2096" s="28"/>
      <c r="D2096" s="22"/>
      <c r="K2096" s="26"/>
      <c r="L2096" s="37"/>
      <c r="M2096" s="38"/>
      <c r="N2096" s="45"/>
      <c r="O2096" s="38"/>
    </row>
    <row r="2097" spans="3:15" ht="17" x14ac:dyDescent="0.4">
      <c r="C2097" s="28"/>
      <c r="D2097" s="22"/>
      <c r="K2097" s="26"/>
      <c r="L2097" s="37"/>
      <c r="M2097" s="38"/>
      <c r="N2097" s="45"/>
      <c r="O2097" s="38"/>
    </row>
    <row r="2098" spans="3:15" ht="17" x14ac:dyDescent="0.4">
      <c r="C2098" s="28"/>
      <c r="D2098" s="22"/>
      <c r="K2098" s="26"/>
      <c r="L2098" s="37"/>
      <c r="M2098" s="38"/>
      <c r="N2098" s="45"/>
      <c r="O2098" s="38"/>
    </row>
    <row r="2099" spans="3:15" ht="17" x14ac:dyDescent="0.4">
      <c r="C2099" s="28"/>
      <c r="D2099" s="22"/>
      <c r="K2099" s="26"/>
      <c r="L2099" s="37"/>
      <c r="M2099" s="38"/>
      <c r="N2099" s="45"/>
      <c r="O2099" s="38"/>
    </row>
    <row r="2100" spans="3:15" ht="17" x14ac:dyDescent="0.4">
      <c r="C2100" s="28"/>
      <c r="D2100" s="22"/>
      <c r="K2100" s="26"/>
      <c r="L2100" s="37"/>
      <c r="M2100" s="38"/>
      <c r="N2100" s="45"/>
      <c r="O2100" s="38"/>
    </row>
    <row r="2101" spans="3:15" ht="17" x14ac:dyDescent="0.4">
      <c r="C2101" s="28"/>
      <c r="D2101" s="22"/>
      <c r="K2101" s="26"/>
      <c r="L2101" s="37"/>
      <c r="M2101" s="38"/>
      <c r="N2101" s="45"/>
      <c r="O2101" s="38"/>
    </row>
    <row r="2102" spans="3:15" ht="17" x14ac:dyDescent="0.4">
      <c r="C2102" s="28"/>
      <c r="D2102" s="22"/>
      <c r="K2102" s="26"/>
      <c r="L2102" s="37"/>
      <c r="M2102" s="38"/>
      <c r="N2102" s="45"/>
      <c r="O2102" s="38"/>
    </row>
    <row r="2103" spans="3:15" ht="17" x14ac:dyDescent="0.4">
      <c r="C2103" s="28"/>
      <c r="D2103" s="22"/>
      <c r="K2103" s="26"/>
      <c r="L2103" s="37"/>
      <c r="M2103" s="38"/>
      <c r="N2103" s="45"/>
      <c r="O2103" s="38"/>
    </row>
    <row r="2104" spans="3:15" ht="17" x14ac:dyDescent="0.4">
      <c r="C2104" s="28"/>
      <c r="D2104" s="22"/>
      <c r="K2104" s="26"/>
      <c r="L2104" s="37"/>
      <c r="M2104" s="38"/>
      <c r="N2104" s="45"/>
      <c r="O2104" s="38"/>
    </row>
    <row r="2105" spans="3:15" ht="17" x14ac:dyDescent="0.4">
      <c r="C2105" s="28"/>
      <c r="D2105" s="22"/>
      <c r="K2105" s="26"/>
      <c r="L2105" s="37"/>
      <c r="M2105" s="38"/>
      <c r="N2105" s="45"/>
      <c r="O2105" s="38"/>
    </row>
    <row r="2106" spans="3:15" ht="17" x14ac:dyDescent="0.4">
      <c r="C2106" s="28"/>
      <c r="D2106" s="22"/>
      <c r="K2106" s="26"/>
      <c r="L2106" s="37"/>
      <c r="M2106" s="38"/>
      <c r="N2106" s="45"/>
      <c r="O2106" s="38"/>
    </row>
    <row r="2107" spans="3:15" ht="17" x14ac:dyDescent="0.4">
      <c r="C2107" s="28"/>
      <c r="D2107" s="22"/>
      <c r="K2107" s="26"/>
      <c r="L2107" s="37"/>
      <c r="M2107" s="38"/>
      <c r="N2107" s="45"/>
      <c r="O2107" s="38"/>
    </row>
    <row r="2108" spans="3:15" ht="17" x14ac:dyDescent="0.4">
      <c r="C2108" s="28"/>
      <c r="D2108" s="22"/>
      <c r="K2108" s="26"/>
      <c r="L2108" s="37"/>
      <c r="M2108" s="38"/>
      <c r="N2108" s="45"/>
      <c r="O2108" s="38"/>
    </row>
    <row r="2109" spans="3:15" ht="17" x14ac:dyDescent="0.4">
      <c r="C2109" s="28"/>
      <c r="D2109" s="22"/>
      <c r="K2109" s="26"/>
      <c r="L2109" s="37"/>
      <c r="M2109" s="38"/>
      <c r="N2109" s="45"/>
      <c r="O2109" s="38"/>
    </row>
    <row r="2110" spans="3:15" ht="17" x14ac:dyDescent="0.4">
      <c r="C2110" s="28"/>
      <c r="D2110" s="22"/>
      <c r="K2110" s="26"/>
      <c r="L2110" s="37"/>
      <c r="M2110" s="38"/>
      <c r="N2110" s="45"/>
      <c r="O2110" s="38"/>
    </row>
    <row r="2111" spans="3:15" ht="17" x14ac:dyDescent="0.4">
      <c r="C2111" s="28"/>
      <c r="D2111" s="22"/>
      <c r="K2111" s="26"/>
      <c r="L2111" s="37"/>
      <c r="M2111" s="38"/>
      <c r="N2111" s="45"/>
      <c r="O2111" s="38"/>
    </row>
    <row r="2112" spans="3:15" ht="17" x14ac:dyDescent="0.4">
      <c r="C2112" s="28"/>
      <c r="D2112" s="22"/>
      <c r="K2112" s="26"/>
      <c r="L2112" s="37"/>
      <c r="M2112" s="38"/>
      <c r="N2112" s="45"/>
      <c r="O2112" s="38"/>
    </row>
    <row r="2113" spans="3:15" ht="17" x14ac:dyDescent="0.4">
      <c r="C2113" s="28"/>
      <c r="D2113" s="22"/>
      <c r="K2113" s="26"/>
      <c r="L2113" s="37"/>
      <c r="M2113" s="38"/>
      <c r="N2113" s="45"/>
      <c r="O2113" s="38"/>
    </row>
    <row r="2114" spans="3:15" ht="17" x14ac:dyDescent="0.4">
      <c r="C2114" s="28"/>
      <c r="D2114" s="22"/>
      <c r="K2114" s="26"/>
      <c r="L2114" s="37"/>
      <c r="M2114" s="38"/>
      <c r="N2114" s="45"/>
      <c r="O2114" s="38"/>
    </row>
    <row r="2115" spans="3:15" ht="17" x14ac:dyDescent="0.4">
      <c r="C2115" s="28"/>
      <c r="D2115" s="22"/>
      <c r="K2115" s="26"/>
      <c r="L2115" s="37"/>
      <c r="M2115" s="38"/>
      <c r="N2115" s="45"/>
      <c r="O2115" s="38"/>
    </row>
    <row r="2116" spans="3:15" ht="17" x14ac:dyDescent="0.4">
      <c r="C2116" s="28"/>
      <c r="D2116" s="22"/>
      <c r="K2116" s="26"/>
      <c r="L2116" s="37"/>
      <c r="M2116" s="38"/>
      <c r="N2116" s="45"/>
      <c r="O2116" s="38"/>
    </row>
    <row r="2117" spans="3:15" ht="17" x14ac:dyDescent="0.4">
      <c r="C2117" s="28"/>
      <c r="D2117" s="22"/>
      <c r="K2117" s="26"/>
      <c r="L2117" s="37"/>
      <c r="M2117" s="38"/>
      <c r="N2117" s="45"/>
      <c r="O2117" s="38"/>
    </row>
    <row r="2118" spans="3:15" ht="17" x14ac:dyDescent="0.4">
      <c r="C2118" s="28"/>
      <c r="D2118" s="22"/>
      <c r="K2118" s="26"/>
      <c r="L2118" s="37"/>
      <c r="M2118" s="38"/>
      <c r="N2118" s="45"/>
      <c r="O2118" s="38"/>
    </row>
    <row r="2119" spans="3:15" ht="17" x14ac:dyDescent="0.4">
      <c r="C2119" s="28"/>
      <c r="D2119" s="22"/>
      <c r="K2119" s="26"/>
      <c r="L2119" s="37"/>
      <c r="M2119" s="38"/>
      <c r="N2119" s="45"/>
      <c r="O2119" s="38"/>
    </row>
    <row r="2120" spans="3:15" ht="17" x14ac:dyDescent="0.4">
      <c r="C2120" s="28"/>
      <c r="D2120" s="22"/>
      <c r="K2120" s="26"/>
      <c r="L2120" s="37"/>
      <c r="M2120" s="38"/>
      <c r="N2120" s="45"/>
      <c r="O2120" s="38"/>
    </row>
    <row r="2121" spans="3:15" ht="17" x14ac:dyDescent="0.4">
      <c r="C2121" s="28"/>
      <c r="D2121" s="22"/>
      <c r="K2121" s="26"/>
      <c r="L2121" s="37"/>
      <c r="M2121" s="38"/>
      <c r="N2121" s="45"/>
      <c r="O2121" s="38"/>
    </row>
    <row r="2122" spans="3:15" ht="17" x14ac:dyDescent="0.4">
      <c r="C2122" s="28"/>
      <c r="D2122" s="22"/>
      <c r="K2122" s="26"/>
      <c r="L2122" s="37"/>
      <c r="M2122" s="38"/>
      <c r="N2122" s="45"/>
      <c r="O2122" s="38"/>
    </row>
    <row r="2123" spans="3:15" ht="17" x14ac:dyDescent="0.4">
      <c r="C2123" s="28"/>
      <c r="D2123" s="22"/>
      <c r="K2123" s="26"/>
      <c r="L2123" s="37"/>
      <c r="M2123" s="38"/>
      <c r="N2123" s="45"/>
      <c r="O2123" s="38"/>
    </row>
    <row r="2124" spans="3:15" ht="17" x14ac:dyDescent="0.4">
      <c r="C2124" s="28"/>
      <c r="D2124" s="22"/>
      <c r="K2124" s="26"/>
      <c r="L2124" s="37"/>
      <c r="M2124" s="38"/>
      <c r="N2124" s="45"/>
      <c r="O2124" s="38"/>
    </row>
    <row r="2125" spans="3:15" ht="17" x14ac:dyDescent="0.4">
      <c r="C2125" s="28"/>
      <c r="D2125" s="22"/>
      <c r="K2125" s="26"/>
      <c r="L2125" s="37"/>
      <c r="M2125" s="38"/>
      <c r="N2125" s="45"/>
      <c r="O2125" s="38"/>
    </row>
    <row r="2126" spans="3:15" ht="17" x14ac:dyDescent="0.4">
      <c r="C2126" s="28"/>
      <c r="D2126" s="22"/>
      <c r="K2126" s="26"/>
      <c r="L2126" s="37"/>
      <c r="M2126" s="38"/>
      <c r="N2126" s="45"/>
      <c r="O2126" s="38"/>
    </row>
    <row r="2127" spans="3:15" ht="17" x14ac:dyDescent="0.4">
      <c r="C2127" s="28"/>
      <c r="D2127" s="22"/>
      <c r="K2127" s="26"/>
      <c r="L2127" s="37"/>
      <c r="M2127" s="38"/>
      <c r="N2127" s="45"/>
      <c r="O2127" s="38"/>
    </row>
    <row r="2128" spans="3:15" ht="17" x14ac:dyDescent="0.4">
      <c r="C2128" s="28"/>
      <c r="D2128" s="22"/>
      <c r="K2128" s="26"/>
      <c r="L2128" s="37"/>
      <c r="M2128" s="38"/>
      <c r="N2128" s="45"/>
      <c r="O2128" s="38"/>
    </row>
    <row r="2129" spans="3:15" ht="17" x14ac:dyDescent="0.4">
      <c r="C2129" s="28"/>
      <c r="D2129" s="22"/>
      <c r="K2129" s="26"/>
      <c r="L2129" s="37"/>
      <c r="M2129" s="38"/>
      <c r="N2129" s="45"/>
      <c r="O2129" s="38"/>
    </row>
    <row r="2130" spans="3:15" ht="17" x14ac:dyDescent="0.4">
      <c r="C2130" s="28"/>
      <c r="D2130" s="22"/>
      <c r="K2130" s="26"/>
      <c r="L2130" s="37"/>
      <c r="M2130" s="38"/>
      <c r="N2130" s="45"/>
      <c r="O2130" s="38"/>
    </row>
    <row r="2131" spans="3:15" ht="17" x14ac:dyDescent="0.4">
      <c r="C2131" s="28"/>
      <c r="D2131" s="22"/>
      <c r="K2131" s="26"/>
      <c r="L2131" s="37"/>
      <c r="M2131" s="38"/>
      <c r="N2131" s="45"/>
      <c r="O2131" s="38"/>
    </row>
    <row r="2132" spans="3:15" ht="17" x14ac:dyDescent="0.4">
      <c r="C2132" s="28"/>
      <c r="D2132" s="22"/>
      <c r="K2132" s="26"/>
      <c r="L2132" s="37"/>
      <c r="M2132" s="38"/>
      <c r="N2132" s="45"/>
      <c r="O2132" s="38"/>
    </row>
    <row r="2133" spans="3:15" ht="17" x14ac:dyDescent="0.4">
      <c r="C2133" s="28"/>
      <c r="D2133" s="22"/>
      <c r="K2133" s="26"/>
      <c r="L2133" s="37"/>
      <c r="M2133" s="38"/>
      <c r="N2133" s="45"/>
      <c r="O2133" s="38"/>
    </row>
    <row r="2134" spans="3:15" ht="17" x14ac:dyDescent="0.4">
      <c r="C2134" s="28"/>
      <c r="D2134" s="22"/>
      <c r="K2134" s="26"/>
      <c r="L2134" s="37"/>
      <c r="M2134" s="38"/>
      <c r="N2134" s="45"/>
      <c r="O2134" s="38"/>
    </row>
    <row r="2135" spans="3:15" ht="17" x14ac:dyDescent="0.4">
      <c r="C2135" s="28"/>
      <c r="D2135" s="22"/>
      <c r="K2135" s="26"/>
      <c r="L2135" s="37"/>
      <c r="M2135" s="38"/>
      <c r="N2135" s="45"/>
      <c r="O2135" s="38"/>
    </row>
    <row r="2136" spans="3:15" ht="17" x14ac:dyDescent="0.4">
      <c r="C2136" s="28"/>
      <c r="D2136" s="22"/>
      <c r="K2136" s="26"/>
      <c r="L2136" s="37"/>
      <c r="M2136" s="38"/>
      <c r="N2136" s="45"/>
      <c r="O2136" s="38"/>
    </row>
    <row r="2137" spans="3:15" ht="17" x14ac:dyDescent="0.4">
      <c r="C2137" s="28"/>
      <c r="D2137" s="22"/>
      <c r="K2137" s="26"/>
      <c r="L2137" s="37"/>
      <c r="M2137" s="38"/>
      <c r="N2137" s="45"/>
      <c r="O2137" s="38"/>
    </row>
    <row r="2138" spans="3:15" ht="17" x14ac:dyDescent="0.4">
      <c r="C2138" s="28"/>
      <c r="D2138" s="22"/>
      <c r="K2138" s="26"/>
      <c r="L2138" s="37"/>
      <c r="M2138" s="38"/>
      <c r="N2138" s="45"/>
      <c r="O2138" s="38"/>
    </row>
    <row r="2139" spans="3:15" ht="17" x14ac:dyDescent="0.4">
      <c r="C2139" s="28"/>
      <c r="D2139" s="22"/>
      <c r="K2139" s="26"/>
      <c r="L2139" s="37"/>
      <c r="M2139" s="38"/>
      <c r="N2139" s="45"/>
      <c r="O2139" s="38"/>
    </row>
    <row r="2140" spans="3:15" ht="17" x14ac:dyDescent="0.4">
      <c r="C2140" s="28"/>
      <c r="D2140" s="22"/>
      <c r="K2140" s="26"/>
      <c r="L2140" s="37"/>
      <c r="M2140" s="38"/>
      <c r="N2140" s="45"/>
      <c r="O2140" s="38"/>
    </row>
    <row r="2141" spans="3:15" ht="17" x14ac:dyDescent="0.4">
      <c r="C2141" s="28"/>
      <c r="D2141" s="22"/>
      <c r="K2141" s="26"/>
      <c r="L2141" s="37"/>
      <c r="M2141" s="38"/>
      <c r="N2141" s="45"/>
      <c r="O2141" s="38"/>
    </row>
    <row r="2142" spans="3:15" ht="17" x14ac:dyDescent="0.4">
      <c r="C2142" s="28"/>
      <c r="D2142" s="22"/>
      <c r="K2142" s="26"/>
      <c r="L2142" s="37"/>
      <c r="M2142" s="38"/>
      <c r="N2142" s="45"/>
      <c r="O2142" s="38"/>
    </row>
    <row r="2143" spans="3:15" ht="17" x14ac:dyDescent="0.4">
      <c r="C2143" s="28"/>
      <c r="D2143" s="22"/>
      <c r="K2143" s="26"/>
      <c r="L2143" s="37"/>
      <c r="M2143" s="38"/>
      <c r="N2143" s="45"/>
      <c r="O2143" s="38"/>
    </row>
    <row r="2144" spans="3:15" ht="17" x14ac:dyDescent="0.4">
      <c r="C2144" s="28"/>
      <c r="D2144" s="22"/>
      <c r="K2144" s="26"/>
      <c r="L2144" s="37"/>
      <c r="M2144" s="38"/>
      <c r="N2144" s="45"/>
      <c r="O2144" s="38"/>
    </row>
    <row r="2145" spans="3:15" ht="17" x14ac:dyDescent="0.4">
      <c r="C2145" s="28"/>
      <c r="D2145" s="22"/>
      <c r="K2145" s="26"/>
      <c r="L2145" s="37"/>
      <c r="M2145" s="38"/>
      <c r="N2145" s="45"/>
      <c r="O2145" s="38"/>
    </row>
    <row r="2146" spans="3:15" ht="17" x14ac:dyDescent="0.4">
      <c r="C2146" s="28"/>
      <c r="D2146" s="22"/>
      <c r="K2146" s="26"/>
      <c r="L2146" s="37"/>
      <c r="M2146" s="38"/>
      <c r="N2146" s="45"/>
      <c r="O2146" s="38"/>
    </row>
    <row r="2147" spans="3:15" ht="17" x14ac:dyDescent="0.4">
      <c r="C2147" s="28"/>
      <c r="D2147" s="22"/>
      <c r="K2147" s="26"/>
      <c r="L2147" s="37"/>
      <c r="M2147" s="38"/>
      <c r="N2147" s="45"/>
      <c r="O2147" s="38"/>
    </row>
    <row r="2148" spans="3:15" ht="17" x14ac:dyDescent="0.4">
      <c r="C2148" s="28"/>
      <c r="D2148" s="22"/>
      <c r="K2148" s="26"/>
      <c r="L2148" s="37"/>
      <c r="M2148" s="38"/>
      <c r="N2148" s="45"/>
      <c r="O2148" s="38"/>
    </row>
    <row r="2149" spans="3:15" ht="17" x14ac:dyDescent="0.4">
      <c r="C2149" s="28"/>
      <c r="D2149" s="22"/>
      <c r="K2149" s="26"/>
      <c r="L2149" s="37"/>
      <c r="M2149" s="38"/>
      <c r="N2149" s="45"/>
      <c r="O2149" s="38"/>
    </row>
    <row r="2150" spans="3:15" ht="17" x14ac:dyDescent="0.4">
      <c r="C2150" s="28"/>
      <c r="D2150" s="22"/>
      <c r="K2150" s="26"/>
      <c r="L2150" s="37"/>
      <c r="M2150" s="38"/>
      <c r="N2150" s="45"/>
      <c r="O2150" s="38"/>
    </row>
    <row r="2151" spans="3:15" ht="17" x14ac:dyDescent="0.4">
      <c r="C2151" s="28"/>
      <c r="D2151" s="22"/>
      <c r="K2151" s="26"/>
      <c r="L2151" s="37"/>
      <c r="M2151" s="38"/>
      <c r="N2151" s="45"/>
      <c r="O2151" s="38"/>
    </row>
    <row r="2152" spans="3:15" ht="17" x14ac:dyDescent="0.4">
      <c r="C2152" s="28"/>
      <c r="D2152" s="22"/>
      <c r="K2152" s="26"/>
      <c r="L2152" s="37"/>
      <c r="M2152" s="38"/>
      <c r="N2152" s="45"/>
      <c r="O2152" s="38"/>
    </row>
    <row r="2153" spans="3:15" ht="17" x14ac:dyDescent="0.4">
      <c r="C2153" s="28"/>
      <c r="D2153" s="22"/>
      <c r="K2153" s="26"/>
      <c r="L2153" s="37"/>
      <c r="M2153" s="38"/>
      <c r="N2153" s="45"/>
      <c r="O2153" s="38"/>
    </row>
    <row r="2154" spans="3:15" ht="17" x14ac:dyDescent="0.4">
      <c r="C2154" s="28"/>
      <c r="D2154" s="22"/>
      <c r="K2154" s="26"/>
      <c r="L2154" s="37"/>
      <c r="M2154" s="38"/>
      <c r="N2154" s="45"/>
      <c r="O2154" s="38"/>
    </row>
    <row r="2155" spans="3:15" ht="17" x14ac:dyDescent="0.4">
      <c r="C2155" s="28"/>
      <c r="D2155" s="22"/>
      <c r="K2155" s="26"/>
      <c r="L2155" s="37"/>
      <c r="M2155" s="38"/>
      <c r="N2155" s="45"/>
      <c r="O2155" s="38"/>
    </row>
    <row r="2156" spans="3:15" ht="17" x14ac:dyDescent="0.4">
      <c r="C2156" s="28"/>
      <c r="D2156" s="22"/>
      <c r="K2156" s="26"/>
      <c r="L2156" s="37"/>
      <c r="M2156" s="38"/>
      <c r="N2156" s="45"/>
      <c r="O2156" s="38"/>
    </row>
    <row r="2157" spans="3:15" ht="17" x14ac:dyDescent="0.4">
      <c r="C2157" s="28"/>
      <c r="D2157" s="22"/>
      <c r="K2157" s="26"/>
      <c r="L2157" s="37"/>
      <c r="M2157" s="38"/>
      <c r="N2157" s="45"/>
      <c r="O2157" s="38"/>
    </row>
    <row r="2158" spans="3:15" ht="17" x14ac:dyDescent="0.4">
      <c r="C2158" s="28"/>
      <c r="D2158" s="22"/>
      <c r="K2158" s="26"/>
      <c r="L2158" s="37"/>
      <c r="M2158" s="38"/>
      <c r="N2158" s="45"/>
      <c r="O2158" s="38"/>
    </row>
    <row r="2159" spans="3:15" ht="17" x14ac:dyDescent="0.4">
      <c r="C2159" s="28"/>
      <c r="D2159" s="22"/>
      <c r="K2159" s="26"/>
      <c r="L2159" s="37"/>
      <c r="M2159" s="38"/>
      <c r="N2159" s="45"/>
      <c r="O2159" s="38"/>
    </row>
    <row r="2160" spans="3:15" ht="17" x14ac:dyDescent="0.4">
      <c r="C2160" s="28"/>
      <c r="D2160" s="22"/>
      <c r="K2160" s="26"/>
      <c r="L2160" s="37"/>
      <c r="M2160" s="38"/>
      <c r="N2160" s="45"/>
      <c r="O2160" s="38"/>
    </row>
    <row r="2161" spans="3:15" ht="17" x14ac:dyDescent="0.4">
      <c r="C2161" s="28"/>
      <c r="D2161" s="22"/>
      <c r="K2161" s="26"/>
      <c r="L2161" s="37"/>
      <c r="M2161" s="38"/>
      <c r="N2161" s="45"/>
      <c r="O2161" s="38"/>
    </row>
    <row r="2162" spans="3:15" ht="17" x14ac:dyDescent="0.4">
      <c r="C2162" s="28"/>
      <c r="D2162" s="22"/>
      <c r="K2162" s="26"/>
      <c r="L2162" s="37"/>
      <c r="M2162" s="38"/>
      <c r="N2162" s="45"/>
      <c r="O2162" s="38"/>
    </row>
    <row r="2163" spans="3:15" ht="17" x14ac:dyDescent="0.4">
      <c r="C2163" s="28"/>
      <c r="D2163" s="22"/>
      <c r="K2163" s="26"/>
      <c r="L2163" s="37"/>
      <c r="M2163" s="38"/>
      <c r="N2163" s="45"/>
      <c r="O2163" s="38"/>
    </row>
    <row r="2164" spans="3:15" ht="17" x14ac:dyDescent="0.4">
      <c r="C2164" s="28"/>
      <c r="D2164" s="22"/>
      <c r="K2164" s="26"/>
      <c r="L2164" s="37"/>
      <c r="M2164" s="38"/>
      <c r="N2164" s="45"/>
      <c r="O2164" s="38"/>
    </row>
    <row r="2165" spans="3:15" ht="17" x14ac:dyDescent="0.4">
      <c r="C2165" s="28"/>
      <c r="D2165" s="22"/>
      <c r="K2165" s="26"/>
      <c r="L2165" s="37"/>
      <c r="M2165" s="38"/>
      <c r="N2165" s="45"/>
      <c r="O2165" s="38"/>
    </row>
    <row r="2166" spans="3:15" ht="17" x14ac:dyDescent="0.4">
      <c r="C2166" s="28"/>
      <c r="D2166" s="22"/>
      <c r="K2166" s="26"/>
      <c r="L2166" s="37"/>
      <c r="M2166" s="38"/>
      <c r="N2166" s="45"/>
      <c r="O2166" s="38"/>
    </row>
    <row r="2167" spans="3:15" ht="17" x14ac:dyDescent="0.4">
      <c r="C2167" s="28"/>
      <c r="D2167" s="22"/>
      <c r="K2167" s="26"/>
      <c r="L2167" s="37"/>
      <c r="M2167" s="38"/>
      <c r="N2167" s="45"/>
      <c r="O2167" s="38"/>
    </row>
    <row r="2168" spans="3:15" ht="17" x14ac:dyDescent="0.4">
      <c r="C2168" s="28"/>
      <c r="D2168" s="22"/>
      <c r="K2168" s="26"/>
      <c r="L2168" s="37"/>
      <c r="M2168" s="38"/>
      <c r="N2168" s="45"/>
      <c r="O2168" s="38"/>
    </row>
    <row r="2169" spans="3:15" ht="17" x14ac:dyDescent="0.4">
      <c r="C2169" s="28"/>
      <c r="D2169" s="22"/>
      <c r="K2169" s="26"/>
      <c r="L2169" s="37"/>
      <c r="M2169" s="38"/>
      <c r="N2169" s="45"/>
      <c r="O2169" s="38"/>
    </row>
    <row r="2170" spans="3:15" ht="17" x14ac:dyDescent="0.4">
      <c r="C2170" s="28"/>
      <c r="D2170" s="22"/>
      <c r="K2170" s="26"/>
      <c r="L2170" s="37"/>
      <c r="M2170" s="38"/>
      <c r="N2170" s="45"/>
      <c r="O2170" s="38"/>
    </row>
    <row r="2171" spans="3:15" ht="17" x14ac:dyDescent="0.4">
      <c r="C2171" s="28"/>
      <c r="D2171" s="22"/>
      <c r="K2171" s="26"/>
      <c r="L2171" s="37"/>
      <c r="M2171" s="38"/>
      <c r="N2171" s="45"/>
      <c r="O2171" s="38"/>
    </row>
    <row r="2172" spans="3:15" ht="17" x14ac:dyDescent="0.4">
      <c r="C2172" s="28"/>
      <c r="D2172" s="22"/>
      <c r="K2172" s="26"/>
      <c r="L2172" s="37"/>
      <c r="M2172" s="38"/>
      <c r="N2172" s="45"/>
      <c r="O2172" s="38"/>
    </row>
    <row r="2173" spans="3:15" ht="17" x14ac:dyDescent="0.4">
      <c r="C2173" s="28"/>
      <c r="D2173" s="22"/>
      <c r="K2173" s="26"/>
      <c r="L2173" s="37"/>
      <c r="M2173" s="38"/>
      <c r="N2173" s="45"/>
      <c r="O2173" s="38"/>
    </row>
    <row r="2174" spans="3:15" ht="17" x14ac:dyDescent="0.4">
      <c r="C2174" s="28"/>
      <c r="D2174" s="22"/>
      <c r="K2174" s="26"/>
      <c r="L2174" s="37"/>
      <c r="M2174" s="38"/>
      <c r="N2174" s="45"/>
      <c r="O2174" s="38"/>
    </row>
    <row r="2175" spans="3:15" ht="17" x14ac:dyDescent="0.4">
      <c r="C2175" s="28"/>
      <c r="D2175" s="22"/>
      <c r="K2175" s="26"/>
      <c r="L2175" s="37"/>
      <c r="M2175" s="38"/>
      <c r="N2175" s="45"/>
      <c r="O2175" s="38"/>
    </row>
    <row r="2176" spans="3:15" ht="17" x14ac:dyDescent="0.4">
      <c r="C2176" s="28"/>
      <c r="D2176" s="22"/>
      <c r="K2176" s="26"/>
      <c r="L2176" s="37"/>
      <c r="M2176" s="38"/>
      <c r="N2176" s="45"/>
      <c r="O2176" s="38"/>
    </row>
    <row r="2177" spans="3:15" ht="17" x14ac:dyDescent="0.4">
      <c r="C2177" s="28"/>
      <c r="D2177" s="22"/>
      <c r="K2177" s="26"/>
      <c r="L2177" s="37"/>
      <c r="M2177" s="38"/>
      <c r="N2177" s="45"/>
      <c r="O2177" s="38"/>
    </row>
    <row r="2178" spans="3:15" ht="17" x14ac:dyDescent="0.4">
      <c r="C2178" s="28"/>
      <c r="D2178" s="22"/>
      <c r="K2178" s="26"/>
      <c r="L2178" s="37"/>
      <c r="M2178" s="38"/>
      <c r="N2178" s="45"/>
      <c r="O2178" s="38"/>
    </row>
    <row r="2179" spans="3:15" ht="17" x14ac:dyDescent="0.4">
      <c r="C2179" s="28"/>
      <c r="D2179" s="22"/>
      <c r="K2179" s="26"/>
      <c r="L2179" s="37"/>
      <c r="M2179" s="38"/>
      <c r="N2179" s="45"/>
      <c r="O2179" s="38"/>
    </row>
    <row r="2180" spans="3:15" ht="17" x14ac:dyDescent="0.4">
      <c r="C2180" s="28"/>
      <c r="D2180" s="22"/>
      <c r="K2180" s="26"/>
      <c r="L2180" s="37"/>
      <c r="M2180" s="38"/>
      <c r="N2180" s="45"/>
      <c r="O2180" s="38"/>
    </row>
    <row r="2181" spans="3:15" ht="17" x14ac:dyDescent="0.4">
      <c r="C2181" s="28"/>
      <c r="D2181" s="22"/>
      <c r="K2181" s="26"/>
      <c r="L2181" s="37"/>
      <c r="M2181" s="38"/>
      <c r="N2181" s="45"/>
      <c r="O2181" s="38"/>
    </row>
    <row r="2182" spans="3:15" ht="17" x14ac:dyDescent="0.4">
      <c r="C2182" s="28"/>
      <c r="D2182" s="22"/>
      <c r="K2182" s="26"/>
      <c r="L2182" s="37"/>
      <c r="M2182" s="38"/>
      <c r="N2182" s="45"/>
      <c r="O2182" s="38"/>
    </row>
    <row r="2183" spans="3:15" ht="17" x14ac:dyDescent="0.4">
      <c r="C2183" s="28"/>
      <c r="D2183" s="22"/>
      <c r="K2183" s="26"/>
      <c r="L2183" s="37"/>
      <c r="M2183" s="38"/>
      <c r="N2183" s="45"/>
      <c r="O2183" s="38"/>
    </row>
    <row r="2184" spans="3:15" ht="17" x14ac:dyDescent="0.4">
      <c r="C2184" s="28"/>
      <c r="D2184" s="22"/>
      <c r="K2184" s="26"/>
      <c r="L2184" s="37"/>
      <c r="M2184" s="38"/>
      <c r="N2184" s="45"/>
      <c r="O2184" s="38"/>
    </row>
    <row r="2185" spans="3:15" ht="17" x14ac:dyDescent="0.4">
      <c r="C2185" s="28"/>
      <c r="D2185" s="22"/>
      <c r="K2185" s="26"/>
      <c r="L2185" s="37"/>
      <c r="M2185" s="38"/>
      <c r="N2185" s="45"/>
      <c r="O2185" s="38"/>
    </row>
    <row r="2186" spans="3:15" ht="17" x14ac:dyDescent="0.4">
      <c r="C2186" s="28"/>
      <c r="D2186" s="22"/>
      <c r="K2186" s="26"/>
      <c r="L2186" s="37"/>
      <c r="M2186" s="38"/>
      <c r="N2186" s="45"/>
      <c r="O2186" s="38"/>
    </row>
    <row r="2187" spans="3:15" ht="17" x14ac:dyDescent="0.4">
      <c r="C2187" s="28"/>
      <c r="D2187" s="22"/>
      <c r="K2187" s="26"/>
      <c r="L2187" s="37"/>
      <c r="M2187" s="38"/>
      <c r="N2187" s="45"/>
      <c r="O2187" s="38"/>
    </row>
    <row r="2188" spans="3:15" ht="17" x14ac:dyDescent="0.4">
      <c r="C2188" s="28"/>
      <c r="D2188" s="22"/>
      <c r="K2188" s="26"/>
      <c r="L2188" s="37"/>
      <c r="M2188" s="38"/>
      <c r="N2188" s="45"/>
      <c r="O2188" s="38"/>
    </row>
    <row r="2189" spans="3:15" ht="17" x14ac:dyDescent="0.4">
      <c r="C2189" s="28"/>
      <c r="D2189" s="22"/>
      <c r="K2189" s="26"/>
      <c r="L2189" s="37"/>
      <c r="M2189" s="38"/>
      <c r="N2189" s="45"/>
      <c r="O2189" s="38"/>
    </row>
    <row r="2190" spans="3:15" ht="17" x14ac:dyDescent="0.4">
      <c r="C2190" s="28"/>
      <c r="D2190" s="22"/>
      <c r="K2190" s="26"/>
      <c r="L2190" s="37"/>
      <c r="M2190" s="38"/>
      <c r="N2190" s="45"/>
      <c r="O2190" s="38"/>
    </row>
    <row r="2191" spans="3:15" ht="17" x14ac:dyDescent="0.4">
      <c r="C2191" s="28"/>
      <c r="D2191" s="22"/>
      <c r="K2191" s="26"/>
      <c r="L2191" s="37"/>
      <c r="M2191" s="38"/>
      <c r="N2191" s="45"/>
      <c r="O2191" s="38"/>
    </row>
    <row r="2192" spans="3:15" ht="17" x14ac:dyDescent="0.4">
      <c r="C2192" s="28"/>
      <c r="D2192" s="22"/>
      <c r="K2192" s="26"/>
      <c r="L2192" s="37"/>
      <c r="M2192" s="38"/>
      <c r="N2192" s="45"/>
      <c r="O2192" s="38"/>
    </row>
    <row r="2193" spans="3:15" ht="17" x14ac:dyDescent="0.4">
      <c r="C2193" s="28"/>
      <c r="D2193" s="24"/>
      <c r="K2193" s="26"/>
      <c r="L2193" s="37"/>
      <c r="M2193" s="38"/>
      <c r="N2193" s="45"/>
      <c r="O2193" s="38"/>
    </row>
    <row r="2194" spans="3:15" ht="17" x14ac:dyDescent="0.4">
      <c r="C2194" s="28"/>
      <c r="D2194" s="24"/>
      <c r="K2194" s="26"/>
      <c r="L2194" s="37"/>
      <c r="M2194" s="38"/>
      <c r="N2194" s="45"/>
      <c r="O2194" s="38"/>
    </row>
    <row r="2195" spans="3:15" ht="17" x14ac:dyDescent="0.4">
      <c r="C2195" s="28"/>
      <c r="D2195" s="24"/>
      <c r="K2195" s="26"/>
      <c r="L2195" s="37"/>
      <c r="M2195" s="38"/>
      <c r="N2195" s="45"/>
      <c r="O2195" s="38"/>
    </row>
    <row r="2196" spans="3:15" ht="17" x14ac:dyDescent="0.4">
      <c r="C2196" s="28"/>
      <c r="D2196" s="24"/>
      <c r="K2196" s="26"/>
      <c r="L2196" s="37"/>
      <c r="M2196" s="38"/>
      <c r="N2196" s="45"/>
      <c r="O2196" s="38"/>
    </row>
    <row r="2197" spans="3:15" ht="17" x14ac:dyDescent="0.4">
      <c r="C2197" s="28"/>
      <c r="D2197" s="24"/>
      <c r="K2197" s="26"/>
      <c r="L2197" s="37"/>
      <c r="M2197" s="38"/>
      <c r="N2197" s="45"/>
      <c r="O2197" s="38"/>
    </row>
    <row r="2198" spans="3:15" ht="17" x14ac:dyDescent="0.4">
      <c r="C2198" s="28"/>
      <c r="D2198" s="24"/>
      <c r="K2198" s="26"/>
      <c r="L2198" s="37"/>
      <c r="M2198" s="38"/>
      <c r="N2198" s="45"/>
      <c r="O2198" s="38"/>
    </row>
    <row r="2199" spans="3:15" ht="17" x14ac:dyDescent="0.4">
      <c r="C2199" s="28"/>
      <c r="D2199" s="24"/>
      <c r="K2199" s="26"/>
      <c r="L2199" s="37"/>
      <c r="M2199" s="38"/>
      <c r="N2199" s="45"/>
      <c r="O2199" s="38"/>
    </row>
    <row r="2200" spans="3:15" ht="17" x14ac:dyDescent="0.4">
      <c r="C2200" s="28"/>
      <c r="D2200" s="24"/>
      <c r="K2200" s="26"/>
      <c r="L2200" s="37"/>
      <c r="M2200" s="38"/>
      <c r="N2200" s="45"/>
      <c r="O2200" s="38"/>
    </row>
    <row r="2201" spans="3:15" ht="17" x14ac:dyDescent="0.4">
      <c r="C2201" s="28"/>
      <c r="D2201" s="24"/>
      <c r="K2201" s="26"/>
      <c r="L2201" s="37"/>
      <c r="M2201" s="38"/>
      <c r="N2201" s="45"/>
      <c r="O2201" s="38"/>
    </row>
    <row r="2202" spans="3:15" ht="17" x14ac:dyDescent="0.4">
      <c r="C2202" s="28"/>
      <c r="D2202" s="24"/>
      <c r="K2202" s="26"/>
      <c r="L2202" s="37"/>
      <c r="M2202" s="38"/>
      <c r="N2202" s="45"/>
      <c r="O2202" s="38"/>
    </row>
    <row r="2203" spans="3:15" ht="17" x14ac:dyDescent="0.4">
      <c r="C2203" s="28"/>
      <c r="D2203" s="24"/>
      <c r="K2203" s="26"/>
      <c r="L2203" s="37"/>
      <c r="M2203" s="38"/>
      <c r="N2203" s="45"/>
      <c r="O2203" s="38"/>
    </row>
    <row r="2204" spans="3:15" ht="17" x14ac:dyDescent="0.4">
      <c r="C2204" s="28"/>
      <c r="D2204" s="24"/>
      <c r="K2204" s="26"/>
      <c r="L2204" s="37"/>
      <c r="M2204" s="38"/>
      <c r="N2204" s="45"/>
      <c r="O2204" s="38"/>
    </row>
    <row r="2205" spans="3:15" ht="17" x14ac:dyDescent="0.4">
      <c r="C2205" s="28"/>
      <c r="D2205" s="24"/>
      <c r="K2205" s="26"/>
      <c r="L2205" s="37"/>
      <c r="M2205" s="38"/>
      <c r="N2205" s="45"/>
      <c r="O2205" s="38"/>
    </row>
    <row r="2206" spans="3:15" ht="17" x14ac:dyDescent="0.4">
      <c r="C2206" s="28"/>
      <c r="D2206" s="24"/>
      <c r="K2206" s="26"/>
      <c r="L2206" s="37"/>
      <c r="M2206" s="38"/>
      <c r="N2206" s="45"/>
      <c r="O2206" s="38"/>
    </row>
    <row r="2207" spans="3:15" ht="17" x14ac:dyDescent="0.4">
      <c r="C2207" s="28"/>
      <c r="D2207" s="24"/>
      <c r="K2207" s="26"/>
      <c r="L2207" s="37"/>
      <c r="M2207" s="38"/>
      <c r="N2207" s="45"/>
      <c r="O2207" s="38"/>
    </row>
    <row r="2208" spans="3:15" ht="17" x14ac:dyDescent="0.4">
      <c r="C2208" s="28"/>
      <c r="D2208" s="24"/>
      <c r="K2208" s="26"/>
      <c r="L2208" s="37"/>
      <c r="M2208" s="38"/>
      <c r="N2208" s="45"/>
      <c r="O2208" s="38"/>
    </row>
    <row r="2209" spans="3:15" ht="17" x14ac:dyDescent="0.4">
      <c r="C2209" s="28"/>
      <c r="D2209" s="24"/>
      <c r="K2209" s="26"/>
      <c r="L2209" s="37"/>
      <c r="M2209" s="38"/>
      <c r="N2209" s="45"/>
      <c r="O2209" s="38"/>
    </row>
    <row r="2210" spans="3:15" ht="17" x14ac:dyDescent="0.4">
      <c r="C2210" s="28"/>
      <c r="D2210" s="24"/>
      <c r="K2210" s="26"/>
      <c r="L2210" s="37"/>
      <c r="M2210" s="38"/>
      <c r="N2210" s="45"/>
      <c r="O2210" s="38"/>
    </row>
    <row r="2211" spans="3:15" ht="17" x14ac:dyDescent="0.4">
      <c r="C2211" s="28"/>
      <c r="D2211" s="24"/>
      <c r="K2211" s="26"/>
      <c r="L2211" s="37"/>
      <c r="M2211" s="38"/>
      <c r="N2211" s="45"/>
      <c r="O2211" s="38"/>
    </row>
    <row r="2212" spans="3:15" ht="17" x14ac:dyDescent="0.4">
      <c r="C2212" s="28"/>
      <c r="D2212" s="24"/>
      <c r="K2212" s="26"/>
      <c r="L2212" s="37"/>
      <c r="M2212" s="38"/>
      <c r="N2212" s="45"/>
      <c r="O2212" s="38"/>
    </row>
    <row r="2213" spans="3:15" ht="17" x14ac:dyDescent="0.4">
      <c r="C2213" s="28"/>
      <c r="D2213" s="24"/>
      <c r="K2213" s="26"/>
      <c r="L2213" s="37"/>
      <c r="M2213" s="38"/>
      <c r="N2213" s="45"/>
      <c r="O2213" s="38"/>
    </row>
    <row r="2214" spans="3:15" ht="17" x14ac:dyDescent="0.4">
      <c r="C2214" s="28"/>
      <c r="D2214" s="24"/>
      <c r="K2214" s="26"/>
      <c r="L2214" s="37"/>
      <c r="M2214" s="38"/>
      <c r="N2214" s="45"/>
      <c r="O2214" s="38"/>
    </row>
    <row r="2215" spans="3:15" ht="17" x14ac:dyDescent="0.4">
      <c r="C2215" s="28"/>
      <c r="D2215" s="24"/>
      <c r="K2215" s="26"/>
      <c r="L2215" s="37"/>
      <c r="M2215" s="38"/>
      <c r="N2215" s="45"/>
      <c r="O2215" s="38"/>
    </row>
    <row r="2216" spans="3:15" ht="17" x14ac:dyDescent="0.4">
      <c r="C2216" s="28"/>
      <c r="D2216" s="24"/>
      <c r="K2216" s="26"/>
      <c r="L2216" s="37"/>
      <c r="M2216" s="38"/>
      <c r="N2216" s="45"/>
      <c r="O2216" s="38"/>
    </row>
    <row r="2217" spans="3:15" ht="17" x14ac:dyDescent="0.4">
      <c r="C2217" s="28"/>
      <c r="D2217" s="24"/>
      <c r="K2217" s="26"/>
      <c r="L2217" s="37"/>
      <c r="M2217" s="38"/>
      <c r="N2217" s="45"/>
      <c r="O2217" s="38"/>
    </row>
    <row r="2218" spans="3:15" ht="17" x14ac:dyDescent="0.4">
      <c r="C2218" s="28"/>
      <c r="D2218" s="24"/>
      <c r="K2218" s="26"/>
      <c r="L2218" s="37"/>
      <c r="M2218" s="38"/>
      <c r="N2218" s="45"/>
      <c r="O2218" s="38"/>
    </row>
    <row r="2219" spans="3:15" ht="17" x14ac:dyDescent="0.4">
      <c r="C2219" s="28"/>
      <c r="D2219" s="24"/>
      <c r="K2219" s="26"/>
      <c r="L2219" s="37"/>
      <c r="M2219" s="38"/>
      <c r="N2219" s="45"/>
      <c r="O2219" s="38"/>
    </row>
    <row r="2220" spans="3:15" ht="17" x14ac:dyDescent="0.4">
      <c r="C2220" s="28"/>
      <c r="D2220" s="24"/>
      <c r="K2220" s="26"/>
      <c r="L2220" s="37"/>
      <c r="M2220" s="38"/>
      <c r="N2220" s="45"/>
      <c r="O2220" s="38"/>
    </row>
    <row r="2221" spans="3:15" ht="17" x14ac:dyDescent="0.4">
      <c r="C2221" s="28"/>
      <c r="D2221" s="24"/>
      <c r="K2221" s="26"/>
      <c r="L2221" s="37"/>
      <c r="M2221" s="38"/>
      <c r="N2221" s="45"/>
      <c r="O2221" s="38"/>
    </row>
    <row r="2222" spans="3:15" ht="17" x14ac:dyDescent="0.4">
      <c r="C2222" s="28"/>
      <c r="D2222" s="24"/>
      <c r="K2222" s="26"/>
      <c r="L2222" s="37"/>
      <c r="M2222" s="38"/>
      <c r="N2222" s="45"/>
      <c r="O2222" s="38"/>
    </row>
    <row r="2223" spans="3:15" ht="17" x14ac:dyDescent="0.4">
      <c r="C2223" s="28"/>
      <c r="D2223" s="24"/>
      <c r="K2223" s="26"/>
      <c r="L2223" s="37"/>
      <c r="M2223" s="38"/>
      <c r="N2223" s="45"/>
      <c r="O2223" s="38"/>
    </row>
    <row r="2224" spans="3:15" ht="17" x14ac:dyDescent="0.4">
      <c r="C2224" s="28"/>
      <c r="D2224" s="24"/>
      <c r="K2224" s="26"/>
      <c r="L2224" s="37"/>
      <c r="M2224" s="38"/>
      <c r="N2224" s="45"/>
      <c r="O2224" s="38"/>
    </row>
    <row r="2225" spans="3:15" ht="17" x14ac:dyDescent="0.4">
      <c r="C2225" s="28"/>
      <c r="D2225" s="24"/>
      <c r="K2225" s="26"/>
      <c r="L2225" s="37"/>
      <c r="M2225" s="38"/>
      <c r="N2225" s="45"/>
      <c r="O2225" s="38"/>
    </row>
    <row r="2226" spans="3:15" ht="17" x14ac:dyDescent="0.4">
      <c r="C2226" s="28"/>
      <c r="D2226" s="24"/>
      <c r="K2226" s="26"/>
      <c r="L2226" s="37"/>
      <c r="M2226" s="38"/>
      <c r="N2226" s="45"/>
      <c r="O2226" s="38"/>
    </row>
    <row r="2227" spans="3:15" ht="17" x14ac:dyDescent="0.4">
      <c r="C2227" s="28"/>
      <c r="D2227" s="24"/>
      <c r="K2227" s="26"/>
      <c r="L2227" s="37"/>
      <c r="M2227" s="38"/>
      <c r="N2227" s="45"/>
      <c r="O2227" s="38"/>
    </row>
    <row r="2228" spans="3:15" ht="17" x14ac:dyDescent="0.4">
      <c r="C2228" s="28"/>
      <c r="D2228" s="24"/>
      <c r="K2228" s="26"/>
      <c r="L2228" s="37"/>
      <c r="M2228" s="38"/>
      <c r="N2228" s="45"/>
      <c r="O2228" s="38"/>
    </row>
    <row r="2229" spans="3:15" ht="17" x14ac:dyDescent="0.4">
      <c r="C2229" s="28"/>
      <c r="D2229" s="24"/>
      <c r="K2229" s="26"/>
      <c r="L2229" s="37"/>
      <c r="M2229" s="38"/>
      <c r="N2229" s="45"/>
      <c r="O2229" s="38"/>
    </row>
    <row r="2230" spans="3:15" ht="17" x14ac:dyDescent="0.4">
      <c r="C2230" s="28"/>
      <c r="D2230" s="24"/>
      <c r="K2230" s="26"/>
      <c r="L2230" s="37"/>
      <c r="M2230" s="38"/>
      <c r="N2230" s="45"/>
      <c r="O2230" s="38"/>
    </row>
    <row r="2231" spans="3:15" ht="17" x14ac:dyDescent="0.4">
      <c r="C2231" s="28"/>
      <c r="D2231" s="24"/>
      <c r="K2231" s="26"/>
      <c r="L2231" s="37"/>
      <c r="M2231" s="38"/>
      <c r="N2231" s="45"/>
      <c r="O2231" s="38"/>
    </row>
    <row r="2232" spans="3:15" ht="17" x14ac:dyDescent="0.4">
      <c r="C2232" s="28"/>
      <c r="D2232" s="24"/>
      <c r="K2232" s="26"/>
      <c r="L2232" s="37"/>
      <c r="M2232" s="38"/>
      <c r="N2232" s="45"/>
      <c r="O2232" s="38"/>
    </row>
    <row r="2233" spans="3:15" ht="17" x14ac:dyDescent="0.4">
      <c r="C2233" s="28"/>
      <c r="D2233" s="24"/>
      <c r="K2233" s="26"/>
      <c r="L2233" s="37"/>
      <c r="M2233" s="38"/>
      <c r="N2233" s="45"/>
      <c r="O2233" s="38"/>
    </row>
    <row r="2234" spans="3:15" ht="17" x14ac:dyDescent="0.4">
      <c r="C2234" s="28"/>
      <c r="D2234" s="24"/>
      <c r="K2234" s="26"/>
      <c r="L2234" s="37"/>
      <c r="M2234" s="38"/>
      <c r="N2234" s="45"/>
      <c r="O2234" s="38"/>
    </row>
    <row r="2235" spans="3:15" ht="17" x14ac:dyDescent="0.4">
      <c r="C2235" s="28"/>
      <c r="D2235" s="24"/>
      <c r="K2235" s="26"/>
      <c r="L2235" s="37"/>
      <c r="M2235" s="38"/>
      <c r="N2235" s="45"/>
      <c r="O2235" s="38"/>
    </row>
    <row r="2236" spans="3:15" ht="17" x14ac:dyDescent="0.4">
      <c r="C2236" s="28"/>
      <c r="D2236" s="24"/>
      <c r="K2236" s="26"/>
      <c r="L2236" s="37"/>
      <c r="M2236" s="38"/>
      <c r="N2236" s="45"/>
      <c r="O2236" s="38"/>
    </row>
    <row r="2237" spans="3:15" ht="17" x14ac:dyDescent="0.4">
      <c r="C2237" s="28"/>
      <c r="D2237" s="24"/>
      <c r="K2237" s="26"/>
      <c r="L2237" s="37"/>
      <c r="M2237" s="38"/>
      <c r="N2237" s="45"/>
      <c r="O2237" s="38"/>
    </row>
    <row r="2238" spans="3:15" ht="17" x14ac:dyDescent="0.4">
      <c r="C2238" s="28"/>
      <c r="D2238" s="24"/>
      <c r="K2238" s="26"/>
      <c r="L2238" s="37"/>
      <c r="M2238" s="38"/>
      <c r="N2238" s="45"/>
      <c r="O2238" s="38"/>
    </row>
    <row r="2239" spans="3:15" ht="17" x14ac:dyDescent="0.4">
      <c r="C2239" s="28"/>
      <c r="D2239" s="24"/>
      <c r="K2239" s="26"/>
      <c r="L2239" s="37"/>
      <c r="M2239" s="38"/>
      <c r="N2239" s="45"/>
      <c r="O2239" s="38"/>
    </row>
    <row r="2240" spans="3:15" ht="17" x14ac:dyDescent="0.4">
      <c r="C2240" s="28"/>
      <c r="D2240" s="24"/>
      <c r="K2240" s="26"/>
      <c r="L2240" s="37"/>
      <c r="M2240" s="38"/>
      <c r="N2240" s="45"/>
      <c r="O2240" s="38"/>
    </row>
    <row r="2241" spans="3:15" ht="17" x14ac:dyDescent="0.4">
      <c r="C2241" s="28"/>
      <c r="D2241" s="24"/>
      <c r="K2241" s="26"/>
      <c r="L2241" s="37"/>
      <c r="M2241" s="38"/>
      <c r="N2241" s="45"/>
      <c r="O2241" s="38"/>
    </row>
    <row r="2242" spans="3:15" ht="17" x14ac:dyDescent="0.4">
      <c r="C2242" s="28"/>
      <c r="D2242" s="24"/>
      <c r="K2242" s="26"/>
      <c r="L2242" s="37"/>
      <c r="M2242" s="38"/>
      <c r="N2242" s="45"/>
      <c r="O2242" s="38"/>
    </row>
    <row r="2243" spans="3:15" ht="17" x14ac:dyDescent="0.4">
      <c r="C2243" s="28"/>
      <c r="D2243" s="24"/>
      <c r="K2243" s="26"/>
      <c r="L2243" s="37"/>
      <c r="M2243" s="38"/>
      <c r="N2243" s="45"/>
      <c r="O2243" s="38"/>
    </row>
    <row r="2244" spans="3:15" ht="17" x14ac:dyDescent="0.4">
      <c r="C2244" s="28"/>
      <c r="D2244" s="24"/>
      <c r="K2244" s="26"/>
      <c r="L2244" s="37"/>
      <c r="M2244" s="38"/>
      <c r="N2244" s="45"/>
      <c r="O2244" s="38"/>
    </row>
    <row r="2245" spans="3:15" ht="17" x14ac:dyDescent="0.4">
      <c r="C2245" s="28"/>
      <c r="D2245" s="24"/>
      <c r="K2245" s="26"/>
      <c r="L2245" s="37"/>
      <c r="M2245" s="38"/>
      <c r="N2245" s="45"/>
      <c r="O2245" s="38"/>
    </row>
    <row r="2246" spans="3:15" ht="17" x14ac:dyDescent="0.4">
      <c r="C2246" s="28"/>
      <c r="D2246" s="24"/>
      <c r="K2246" s="26"/>
      <c r="L2246" s="37"/>
      <c r="M2246" s="38"/>
      <c r="N2246" s="45"/>
      <c r="O2246" s="38"/>
    </row>
    <row r="2247" spans="3:15" ht="17" x14ac:dyDescent="0.4">
      <c r="C2247" s="28"/>
      <c r="D2247" s="24"/>
      <c r="K2247" s="26"/>
      <c r="L2247" s="37"/>
      <c r="M2247" s="38"/>
      <c r="N2247" s="45"/>
      <c r="O2247" s="38"/>
    </row>
    <row r="2248" spans="3:15" ht="17" x14ac:dyDescent="0.4">
      <c r="C2248" s="28"/>
      <c r="D2248" s="24"/>
      <c r="K2248" s="26"/>
      <c r="L2248" s="37"/>
      <c r="M2248" s="38"/>
      <c r="N2248" s="45"/>
      <c r="O2248" s="38"/>
    </row>
    <row r="2249" spans="3:15" ht="17" x14ac:dyDescent="0.4">
      <c r="C2249" s="28"/>
      <c r="D2249" s="24"/>
      <c r="K2249" s="26"/>
      <c r="L2249" s="37"/>
      <c r="M2249" s="38"/>
      <c r="N2249" s="45"/>
      <c r="O2249" s="38"/>
    </row>
    <row r="2250" spans="3:15" ht="17" x14ac:dyDescent="0.4">
      <c r="C2250" s="28"/>
      <c r="D2250" s="24"/>
      <c r="K2250" s="26"/>
      <c r="L2250" s="37"/>
      <c r="M2250" s="38"/>
      <c r="N2250" s="45"/>
      <c r="O2250" s="38"/>
    </row>
    <row r="2251" spans="3:15" ht="17" x14ac:dyDescent="0.4">
      <c r="C2251" s="28"/>
      <c r="D2251" s="24"/>
      <c r="K2251" s="26"/>
      <c r="L2251" s="37"/>
      <c r="M2251" s="38"/>
      <c r="N2251" s="45"/>
      <c r="O2251" s="38"/>
    </row>
    <row r="2252" spans="3:15" ht="17" x14ac:dyDescent="0.4">
      <c r="C2252" s="28"/>
      <c r="D2252" s="24"/>
      <c r="K2252" s="26"/>
      <c r="L2252" s="37"/>
      <c r="M2252" s="38"/>
      <c r="N2252" s="45"/>
      <c r="O2252" s="38"/>
    </row>
    <row r="2253" spans="3:15" ht="17" x14ac:dyDescent="0.4">
      <c r="C2253" s="28"/>
      <c r="D2253" s="24"/>
      <c r="K2253" s="26"/>
      <c r="L2253" s="37"/>
      <c r="M2253" s="38"/>
      <c r="N2253" s="45"/>
      <c r="O2253" s="38"/>
    </row>
    <row r="2254" spans="3:15" ht="17" x14ac:dyDescent="0.4">
      <c r="C2254" s="28"/>
      <c r="D2254" s="24"/>
      <c r="K2254" s="26"/>
      <c r="L2254" s="37"/>
      <c r="M2254" s="38"/>
      <c r="N2254" s="45"/>
      <c r="O2254" s="38"/>
    </row>
    <row r="2255" spans="3:15" ht="17" x14ac:dyDescent="0.4">
      <c r="C2255" s="28"/>
      <c r="D2255" s="24"/>
      <c r="K2255" s="26"/>
      <c r="L2255" s="37"/>
      <c r="M2255" s="38"/>
      <c r="N2255" s="45"/>
      <c r="O2255" s="38"/>
    </row>
    <row r="2256" spans="3:15" ht="17" x14ac:dyDescent="0.4">
      <c r="C2256" s="28"/>
      <c r="D2256" s="24"/>
      <c r="K2256" s="26"/>
      <c r="L2256" s="37"/>
      <c r="M2256" s="38"/>
      <c r="N2256" s="45"/>
      <c r="O2256" s="38"/>
    </row>
    <row r="2257" spans="3:15" ht="17" x14ac:dyDescent="0.4">
      <c r="C2257" s="28"/>
      <c r="D2257" s="24"/>
      <c r="K2257" s="26"/>
      <c r="L2257" s="37"/>
      <c r="M2257" s="38"/>
      <c r="N2257" s="45"/>
      <c r="O2257" s="38"/>
    </row>
    <row r="2258" spans="3:15" ht="17" x14ac:dyDescent="0.4">
      <c r="C2258" s="28"/>
      <c r="D2258" s="24"/>
      <c r="K2258" s="26"/>
      <c r="L2258" s="37"/>
      <c r="M2258" s="38"/>
      <c r="N2258" s="45"/>
      <c r="O2258" s="38"/>
    </row>
    <row r="2259" spans="3:15" ht="17" x14ac:dyDescent="0.4">
      <c r="C2259" s="28"/>
      <c r="D2259" s="24"/>
      <c r="K2259" s="26"/>
      <c r="L2259" s="37"/>
      <c r="M2259" s="38"/>
      <c r="N2259" s="45"/>
      <c r="O2259" s="38"/>
    </row>
    <row r="2260" spans="3:15" ht="17" x14ac:dyDescent="0.4">
      <c r="C2260" s="28"/>
      <c r="D2260" s="24"/>
      <c r="K2260" s="26"/>
      <c r="L2260" s="37"/>
      <c r="M2260" s="38"/>
      <c r="N2260" s="45"/>
      <c r="O2260" s="38"/>
    </row>
    <row r="2261" spans="3:15" ht="17" x14ac:dyDescent="0.4">
      <c r="C2261" s="28"/>
      <c r="D2261" s="24"/>
      <c r="K2261" s="26"/>
      <c r="L2261" s="37"/>
      <c r="M2261" s="38"/>
      <c r="N2261" s="45"/>
      <c r="O2261" s="38"/>
    </row>
    <row r="2262" spans="3:15" ht="17" x14ac:dyDescent="0.4">
      <c r="C2262" s="28"/>
      <c r="D2262" s="24"/>
      <c r="K2262" s="26"/>
      <c r="L2262" s="37"/>
      <c r="M2262" s="38"/>
      <c r="N2262" s="45"/>
      <c r="O2262" s="38"/>
    </row>
    <row r="2263" spans="3:15" ht="17" x14ac:dyDescent="0.4">
      <c r="C2263" s="28"/>
      <c r="D2263" s="24"/>
      <c r="K2263" s="26"/>
      <c r="L2263" s="37"/>
      <c r="M2263" s="38"/>
      <c r="N2263" s="45"/>
      <c r="O2263" s="38"/>
    </row>
    <row r="2264" spans="3:15" ht="17" x14ac:dyDescent="0.4">
      <c r="C2264" s="28"/>
      <c r="D2264" s="24"/>
      <c r="K2264" s="26"/>
      <c r="L2264" s="37"/>
      <c r="M2264" s="38"/>
      <c r="N2264" s="45"/>
      <c r="O2264" s="38"/>
    </row>
    <row r="2265" spans="3:15" ht="17" x14ac:dyDescent="0.4">
      <c r="C2265" s="28"/>
      <c r="D2265" s="24"/>
      <c r="K2265" s="26"/>
      <c r="L2265" s="37"/>
      <c r="M2265" s="38"/>
      <c r="N2265" s="45"/>
      <c r="O2265" s="38"/>
    </row>
    <row r="2266" spans="3:15" ht="17" x14ac:dyDescent="0.4">
      <c r="C2266" s="28"/>
      <c r="D2266" s="24"/>
      <c r="K2266" s="26"/>
      <c r="L2266" s="37"/>
      <c r="M2266" s="38"/>
      <c r="N2266" s="45"/>
      <c r="O2266" s="38"/>
    </row>
    <row r="2267" spans="3:15" ht="17" x14ac:dyDescent="0.4">
      <c r="C2267" s="28"/>
      <c r="D2267" s="24"/>
      <c r="K2267" s="26"/>
      <c r="L2267" s="37"/>
      <c r="M2267" s="38"/>
      <c r="N2267" s="45"/>
      <c r="O2267" s="38"/>
    </row>
    <row r="2268" spans="3:15" ht="17" x14ac:dyDescent="0.4">
      <c r="C2268" s="28"/>
      <c r="D2268" s="24"/>
      <c r="K2268" s="26"/>
      <c r="L2268" s="37"/>
      <c r="M2268" s="38"/>
      <c r="N2268" s="45"/>
      <c r="O2268" s="38"/>
    </row>
    <row r="2269" spans="3:15" ht="17" x14ac:dyDescent="0.4">
      <c r="C2269" s="28"/>
      <c r="D2269" s="24"/>
      <c r="K2269" s="26"/>
      <c r="L2269" s="37"/>
      <c r="M2269" s="38"/>
      <c r="N2269" s="45"/>
      <c r="O2269" s="38"/>
    </row>
    <row r="2270" spans="3:15" ht="17" x14ac:dyDescent="0.4">
      <c r="C2270" s="28"/>
      <c r="D2270" s="24"/>
      <c r="K2270" s="26"/>
      <c r="L2270" s="37"/>
      <c r="M2270" s="38"/>
      <c r="N2270" s="45"/>
      <c r="O2270" s="38"/>
    </row>
    <row r="2271" spans="3:15" ht="17" x14ac:dyDescent="0.4">
      <c r="C2271" s="28"/>
      <c r="D2271" s="24"/>
      <c r="K2271" s="26"/>
      <c r="L2271" s="37"/>
      <c r="M2271" s="38"/>
      <c r="N2271" s="45"/>
      <c r="O2271" s="38"/>
    </row>
    <row r="2272" spans="3:15" ht="17" x14ac:dyDescent="0.4">
      <c r="C2272" s="28"/>
      <c r="D2272" s="24"/>
      <c r="K2272" s="26"/>
      <c r="L2272" s="37"/>
      <c r="M2272" s="38"/>
      <c r="N2272" s="45"/>
      <c r="O2272" s="38"/>
    </row>
    <row r="2273" spans="3:15" ht="17" x14ac:dyDescent="0.4">
      <c r="C2273" s="28"/>
      <c r="D2273" s="24"/>
      <c r="K2273" s="26"/>
      <c r="L2273" s="37"/>
      <c r="M2273" s="38"/>
      <c r="N2273" s="45"/>
      <c r="O2273" s="38"/>
    </row>
    <row r="2274" spans="3:15" ht="17" x14ac:dyDescent="0.4">
      <c r="C2274" s="28"/>
      <c r="D2274" s="24"/>
      <c r="K2274" s="26"/>
      <c r="L2274" s="37"/>
      <c r="M2274" s="38"/>
      <c r="N2274" s="45"/>
      <c r="O2274" s="38"/>
    </row>
    <row r="2275" spans="3:15" ht="17" x14ac:dyDescent="0.4">
      <c r="C2275" s="28"/>
      <c r="D2275" s="24"/>
      <c r="K2275" s="26"/>
      <c r="L2275" s="37"/>
      <c r="M2275" s="38"/>
      <c r="N2275" s="45"/>
      <c r="O2275" s="38"/>
    </row>
    <row r="2276" spans="3:15" ht="17" x14ac:dyDescent="0.4">
      <c r="C2276" s="28"/>
      <c r="D2276" s="24"/>
      <c r="K2276" s="26"/>
      <c r="L2276" s="37"/>
      <c r="M2276" s="38"/>
      <c r="N2276" s="45"/>
      <c r="O2276" s="38"/>
    </row>
    <row r="2277" spans="3:15" ht="17" x14ac:dyDescent="0.4">
      <c r="C2277" s="28"/>
      <c r="D2277" s="24"/>
      <c r="K2277" s="26"/>
      <c r="L2277" s="37"/>
      <c r="M2277" s="38"/>
      <c r="N2277" s="45"/>
      <c r="O2277" s="38"/>
    </row>
    <row r="2278" spans="3:15" ht="17" x14ac:dyDescent="0.4">
      <c r="C2278" s="28"/>
      <c r="D2278" s="24"/>
      <c r="K2278" s="26"/>
      <c r="L2278" s="37"/>
      <c r="M2278" s="38"/>
      <c r="N2278" s="45"/>
      <c r="O2278" s="38"/>
    </row>
    <row r="2279" spans="3:15" ht="17" x14ac:dyDescent="0.4">
      <c r="C2279" s="28"/>
      <c r="D2279" s="24"/>
      <c r="K2279" s="26"/>
      <c r="L2279" s="37"/>
      <c r="M2279" s="38"/>
      <c r="N2279" s="45"/>
      <c r="O2279" s="38"/>
    </row>
    <row r="2280" spans="3:15" ht="17" x14ac:dyDescent="0.4">
      <c r="C2280" s="28"/>
      <c r="D2280" s="24"/>
      <c r="K2280" s="26"/>
      <c r="L2280" s="37"/>
      <c r="M2280" s="38"/>
      <c r="N2280" s="45"/>
      <c r="O2280" s="38"/>
    </row>
    <row r="2281" spans="3:15" ht="17" x14ac:dyDescent="0.4">
      <c r="C2281" s="28"/>
      <c r="D2281" s="24"/>
      <c r="K2281" s="26"/>
      <c r="L2281" s="37"/>
      <c r="M2281" s="38"/>
      <c r="N2281" s="45"/>
      <c r="O2281" s="38"/>
    </row>
    <row r="2282" spans="3:15" ht="17" x14ac:dyDescent="0.4">
      <c r="C2282" s="28"/>
      <c r="D2282" s="24"/>
      <c r="K2282" s="26"/>
      <c r="L2282" s="37"/>
      <c r="M2282" s="38"/>
      <c r="N2282" s="45"/>
      <c r="O2282" s="38"/>
    </row>
    <row r="2283" spans="3:15" ht="17" x14ac:dyDescent="0.4">
      <c r="C2283" s="28"/>
      <c r="D2283" s="22"/>
      <c r="K2283" s="26"/>
      <c r="L2283" s="37"/>
      <c r="M2283" s="38"/>
      <c r="N2283" s="45"/>
      <c r="O2283" s="38"/>
    </row>
    <row r="2284" spans="3:15" ht="17" x14ac:dyDescent="0.4">
      <c r="C2284" s="28"/>
      <c r="D2284" s="22"/>
      <c r="K2284" s="26"/>
      <c r="L2284" s="37"/>
      <c r="M2284" s="38"/>
      <c r="N2284" s="45"/>
      <c r="O2284" s="38"/>
    </row>
    <row r="2285" spans="3:15" ht="17" x14ac:dyDescent="0.4">
      <c r="C2285" s="28"/>
      <c r="D2285" s="22"/>
      <c r="K2285" s="26"/>
      <c r="L2285" s="37"/>
      <c r="M2285" s="38"/>
      <c r="N2285" s="45"/>
      <c r="O2285" s="38"/>
    </row>
    <row r="2286" spans="3:15" ht="17" x14ac:dyDescent="0.4">
      <c r="C2286" s="28"/>
      <c r="D2286" s="22"/>
      <c r="K2286" s="26"/>
      <c r="L2286" s="37"/>
      <c r="M2286" s="38"/>
      <c r="N2286" s="45"/>
      <c r="O2286" s="38"/>
    </row>
    <row r="2287" spans="3:15" ht="17" x14ac:dyDescent="0.4">
      <c r="C2287" s="28"/>
      <c r="D2287" s="22"/>
      <c r="K2287" s="26"/>
      <c r="L2287" s="37"/>
      <c r="M2287" s="38"/>
      <c r="N2287" s="45"/>
      <c r="O2287" s="38"/>
    </row>
    <row r="2288" spans="3:15" ht="17" x14ac:dyDescent="0.4">
      <c r="C2288" s="28"/>
      <c r="D2288" s="22"/>
      <c r="K2288" s="26"/>
      <c r="L2288" s="37"/>
      <c r="M2288" s="38"/>
      <c r="N2288" s="45"/>
      <c r="O2288" s="38"/>
    </row>
    <row r="2289" spans="3:15" ht="17" x14ac:dyDescent="0.4">
      <c r="C2289" s="28"/>
      <c r="D2289" s="22"/>
      <c r="K2289" s="26"/>
      <c r="L2289" s="37"/>
      <c r="M2289" s="38"/>
      <c r="N2289" s="45"/>
      <c r="O2289" s="38"/>
    </row>
    <row r="2290" spans="3:15" ht="17" x14ac:dyDescent="0.4">
      <c r="C2290" s="28"/>
      <c r="D2290" s="22"/>
      <c r="K2290" s="26"/>
      <c r="L2290" s="37"/>
      <c r="M2290" s="38"/>
      <c r="N2290" s="45"/>
      <c r="O2290" s="38"/>
    </row>
    <row r="2291" spans="3:15" ht="17" x14ac:dyDescent="0.4">
      <c r="C2291" s="28"/>
      <c r="D2291" s="22"/>
      <c r="K2291" s="26"/>
      <c r="L2291" s="37"/>
      <c r="M2291" s="38"/>
      <c r="N2291" s="45"/>
      <c r="O2291" s="38"/>
    </row>
    <row r="2292" spans="3:15" ht="17" x14ac:dyDescent="0.4">
      <c r="C2292" s="28"/>
      <c r="D2292" s="22"/>
      <c r="K2292" s="26"/>
      <c r="L2292" s="37"/>
      <c r="M2292" s="38"/>
      <c r="N2292" s="45"/>
      <c r="O2292" s="38"/>
    </row>
    <row r="2293" spans="3:15" ht="17" x14ac:dyDescent="0.4">
      <c r="C2293" s="28"/>
      <c r="D2293" s="22"/>
      <c r="K2293" s="26"/>
      <c r="L2293" s="37"/>
      <c r="M2293" s="38"/>
      <c r="N2293" s="45"/>
      <c r="O2293" s="38"/>
    </row>
    <row r="2294" spans="3:15" ht="17" x14ac:dyDescent="0.4">
      <c r="C2294" s="28"/>
      <c r="D2294" s="22"/>
      <c r="K2294" s="26"/>
      <c r="L2294" s="37"/>
      <c r="M2294" s="38"/>
      <c r="N2294" s="45"/>
      <c r="O2294" s="38"/>
    </row>
    <row r="2295" spans="3:15" ht="17" x14ac:dyDescent="0.4">
      <c r="C2295" s="28"/>
      <c r="D2295" s="22"/>
      <c r="K2295" s="26"/>
      <c r="L2295" s="37"/>
      <c r="M2295" s="38"/>
      <c r="N2295" s="45"/>
      <c r="O2295" s="38"/>
    </row>
    <row r="2296" spans="3:15" ht="17" x14ac:dyDescent="0.4">
      <c r="C2296" s="28"/>
      <c r="D2296" s="22"/>
      <c r="K2296" s="26"/>
      <c r="L2296" s="37"/>
      <c r="M2296" s="38"/>
      <c r="N2296" s="45"/>
      <c r="O2296" s="38"/>
    </row>
    <row r="2297" spans="3:15" ht="17" x14ac:dyDescent="0.4">
      <c r="C2297" s="28"/>
      <c r="D2297" s="22"/>
      <c r="K2297" s="26"/>
      <c r="L2297" s="37"/>
      <c r="M2297" s="38"/>
      <c r="N2297" s="45"/>
      <c r="O2297" s="38"/>
    </row>
    <row r="2298" spans="3:15" ht="17" x14ac:dyDescent="0.4">
      <c r="C2298" s="28"/>
      <c r="D2298" s="22"/>
      <c r="K2298" s="26"/>
      <c r="L2298" s="37"/>
      <c r="M2298" s="38"/>
      <c r="N2298" s="45"/>
      <c r="O2298" s="38"/>
    </row>
    <row r="2299" spans="3:15" ht="17" x14ac:dyDescent="0.4">
      <c r="C2299" s="28"/>
      <c r="D2299" s="22"/>
      <c r="K2299" s="26"/>
      <c r="L2299" s="37"/>
      <c r="M2299" s="38"/>
      <c r="N2299" s="45"/>
      <c r="O2299" s="38"/>
    </row>
    <row r="2300" spans="3:15" ht="17" x14ac:dyDescent="0.4">
      <c r="C2300" s="28"/>
      <c r="D2300" s="22"/>
      <c r="K2300" s="26"/>
      <c r="L2300" s="37"/>
      <c r="M2300" s="38"/>
      <c r="N2300" s="45"/>
      <c r="O2300" s="38"/>
    </row>
    <row r="2301" spans="3:15" ht="17" x14ac:dyDescent="0.4">
      <c r="C2301" s="28"/>
      <c r="D2301" s="22"/>
      <c r="K2301" s="26"/>
      <c r="L2301" s="37"/>
      <c r="M2301" s="38"/>
      <c r="N2301" s="45"/>
      <c r="O2301" s="38"/>
    </row>
    <row r="2302" spans="3:15" ht="17" x14ac:dyDescent="0.4">
      <c r="C2302" s="28"/>
      <c r="D2302" s="22"/>
      <c r="K2302" s="26"/>
      <c r="L2302" s="37"/>
      <c r="M2302" s="38"/>
      <c r="N2302" s="45"/>
      <c r="O2302" s="38"/>
    </row>
    <row r="2303" spans="3:15" ht="17" x14ac:dyDescent="0.4">
      <c r="C2303" s="28"/>
      <c r="D2303" s="22"/>
      <c r="K2303" s="26"/>
      <c r="L2303" s="37"/>
      <c r="M2303" s="38"/>
      <c r="N2303" s="45"/>
      <c r="O2303" s="38"/>
    </row>
    <row r="2304" spans="3:15" ht="17" x14ac:dyDescent="0.4">
      <c r="C2304" s="28"/>
      <c r="D2304" s="22"/>
      <c r="K2304" s="26"/>
      <c r="L2304" s="37"/>
      <c r="M2304" s="38"/>
      <c r="N2304" s="45"/>
      <c r="O2304" s="38"/>
    </row>
    <row r="2305" spans="3:15" ht="17" x14ac:dyDescent="0.4">
      <c r="C2305" s="28"/>
      <c r="D2305" s="22"/>
      <c r="K2305" s="26"/>
      <c r="L2305" s="37"/>
      <c r="M2305" s="38"/>
      <c r="N2305" s="45"/>
      <c r="O2305" s="38"/>
    </row>
    <row r="2306" spans="3:15" ht="17" x14ac:dyDescent="0.4">
      <c r="C2306" s="28"/>
      <c r="D2306" s="22"/>
      <c r="K2306" s="26"/>
      <c r="L2306" s="37"/>
      <c r="M2306" s="38"/>
      <c r="N2306" s="45"/>
      <c r="O2306" s="38"/>
    </row>
    <row r="2307" spans="3:15" ht="17" x14ac:dyDescent="0.4">
      <c r="C2307" s="28"/>
      <c r="D2307" s="22"/>
      <c r="K2307" s="26"/>
      <c r="L2307" s="37"/>
      <c r="M2307" s="38"/>
      <c r="N2307" s="45"/>
      <c r="O2307" s="38"/>
    </row>
    <row r="2308" spans="3:15" ht="17" x14ac:dyDescent="0.4">
      <c r="C2308" s="28"/>
      <c r="D2308" s="22"/>
      <c r="K2308" s="26"/>
      <c r="L2308" s="37"/>
      <c r="M2308" s="38"/>
      <c r="N2308" s="45"/>
      <c r="O2308" s="38"/>
    </row>
    <row r="2309" spans="3:15" ht="17" x14ac:dyDescent="0.4">
      <c r="C2309" s="28"/>
      <c r="D2309" s="22"/>
      <c r="K2309" s="26"/>
      <c r="L2309" s="37"/>
      <c r="M2309" s="38"/>
      <c r="N2309" s="45"/>
      <c r="O2309" s="38"/>
    </row>
    <row r="2310" spans="3:15" ht="17" x14ac:dyDescent="0.4">
      <c r="C2310" s="28"/>
      <c r="D2310" s="22"/>
      <c r="K2310" s="26"/>
      <c r="L2310" s="37"/>
      <c r="M2310" s="38"/>
      <c r="N2310" s="45"/>
      <c r="O2310" s="38"/>
    </row>
    <row r="2311" spans="3:15" ht="17" x14ac:dyDescent="0.4">
      <c r="C2311" s="28"/>
      <c r="D2311" s="22"/>
      <c r="K2311" s="26"/>
      <c r="L2311" s="37"/>
      <c r="M2311" s="38"/>
      <c r="N2311" s="45"/>
      <c r="O2311" s="38"/>
    </row>
    <row r="2312" spans="3:15" ht="17" x14ac:dyDescent="0.4">
      <c r="C2312" s="28"/>
      <c r="D2312" s="22"/>
      <c r="K2312" s="26"/>
      <c r="L2312" s="37"/>
      <c r="M2312" s="38"/>
      <c r="N2312" s="45"/>
      <c r="O2312" s="38"/>
    </row>
    <row r="2313" spans="3:15" ht="17" x14ac:dyDescent="0.4">
      <c r="C2313" s="28"/>
      <c r="D2313" s="22"/>
      <c r="K2313" s="26"/>
      <c r="L2313" s="37"/>
      <c r="M2313" s="38"/>
      <c r="N2313" s="45"/>
      <c r="O2313" s="38"/>
    </row>
    <row r="2314" spans="3:15" ht="17" x14ac:dyDescent="0.4">
      <c r="C2314" s="28"/>
      <c r="D2314" s="22"/>
      <c r="K2314" s="26"/>
      <c r="L2314" s="37"/>
      <c r="M2314" s="38"/>
      <c r="N2314" s="45"/>
      <c r="O2314" s="38"/>
    </row>
    <row r="2315" spans="3:15" ht="17" x14ac:dyDescent="0.4">
      <c r="C2315" s="28"/>
      <c r="D2315" s="22"/>
      <c r="K2315" s="26"/>
      <c r="L2315" s="37"/>
      <c r="M2315" s="38"/>
      <c r="N2315" s="45"/>
      <c r="O2315" s="38"/>
    </row>
    <row r="2316" spans="3:15" ht="17" x14ac:dyDescent="0.4">
      <c r="C2316" s="28"/>
      <c r="D2316" s="22"/>
      <c r="K2316" s="26"/>
      <c r="L2316" s="37"/>
      <c r="M2316" s="38"/>
      <c r="N2316" s="45"/>
      <c r="O2316" s="38"/>
    </row>
    <row r="2317" spans="3:15" ht="17" x14ac:dyDescent="0.4">
      <c r="C2317" s="28"/>
      <c r="D2317" s="22"/>
      <c r="K2317" s="26"/>
      <c r="L2317" s="37"/>
      <c r="M2317" s="38"/>
      <c r="N2317" s="45"/>
      <c r="O2317" s="38"/>
    </row>
    <row r="2318" spans="3:15" ht="17" x14ac:dyDescent="0.4">
      <c r="C2318" s="28"/>
      <c r="D2318" s="22"/>
      <c r="K2318" s="26"/>
      <c r="L2318" s="37"/>
      <c r="M2318" s="38"/>
      <c r="N2318" s="45"/>
      <c r="O2318" s="38"/>
    </row>
    <row r="2319" spans="3:15" ht="17" x14ac:dyDescent="0.4">
      <c r="C2319" s="28"/>
      <c r="D2319" s="22"/>
      <c r="K2319" s="26"/>
      <c r="L2319" s="37"/>
      <c r="M2319" s="38"/>
      <c r="N2319" s="45"/>
      <c r="O2319" s="38"/>
    </row>
    <row r="2320" spans="3:15" ht="17" x14ac:dyDescent="0.4">
      <c r="C2320" s="28"/>
      <c r="D2320" s="22"/>
      <c r="K2320" s="26"/>
      <c r="L2320" s="37"/>
      <c r="M2320" s="38"/>
      <c r="N2320" s="45"/>
      <c r="O2320" s="38"/>
    </row>
    <row r="2321" spans="3:15" ht="17" x14ac:dyDescent="0.4">
      <c r="C2321" s="28"/>
      <c r="D2321" s="22"/>
      <c r="K2321" s="26"/>
      <c r="L2321" s="37"/>
      <c r="M2321" s="38"/>
      <c r="N2321" s="45"/>
      <c r="O2321" s="38"/>
    </row>
    <row r="2322" spans="3:15" ht="17" x14ac:dyDescent="0.4">
      <c r="C2322" s="28"/>
      <c r="D2322" s="22"/>
      <c r="K2322" s="26"/>
      <c r="L2322" s="37"/>
      <c r="M2322" s="38"/>
      <c r="N2322" s="45"/>
      <c r="O2322" s="38"/>
    </row>
    <row r="2323" spans="3:15" ht="17" x14ac:dyDescent="0.4">
      <c r="C2323" s="28"/>
      <c r="D2323" s="22"/>
      <c r="K2323" s="26"/>
      <c r="L2323" s="37"/>
      <c r="M2323" s="38"/>
      <c r="N2323" s="45"/>
      <c r="O2323" s="38"/>
    </row>
    <row r="2324" spans="3:15" ht="17" x14ac:dyDescent="0.4">
      <c r="C2324" s="28"/>
      <c r="D2324" s="22"/>
      <c r="K2324" s="26"/>
      <c r="L2324" s="37"/>
      <c r="M2324" s="38"/>
      <c r="N2324" s="45"/>
      <c r="O2324" s="38"/>
    </row>
    <row r="2325" spans="3:15" ht="17" x14ac:dyDescent="0.4">
      <c r="C2325" s="28"/>
      <c r="D2325" s="22"/>
      <c r="K2325" s="26"/>
      <c r="L2325" s="37"/>
      <c r="M2325" s="38"/>
      <c r="N2325" s="45"/>
      <c r="O2325" s="38"/>
    </row>
    <row r="2326" spans="3:15" ht="17" x14ac:dyDescent="0.4">
      <c r="C2326" s="28"/>
      <c r="D2326" s="22"/>
      <c r="K2326" s="26"/>
      <c r="L2326" s="37"/>
      <c r="M2326" s="38"/>
      <c r="N2326" s="45"/>
      <c r="O2326" s="38"/>
    </row>
    <row r="2327" spans="3:15" ht="17" x14ac:dyDescent="0.4">
      <c r="C2327" s="28"/>
      <c r="D2327" s="22"/>
      <c r="K2327" s="26"/>
      <c r="L2327" s="37"/>
      <c r="M2327" s="38"/>
      <c r="N2327" s="45"/>
      <c r="O2327" s="38"/>
    </row>
    <row r="2328" spans="3:15" ht="17" x14ac:dyDescent="0.4">
      <c r="C2328" s="28"/>
      <c r="D2328" s="22"/>
      <c r="K2328" s="26"/>
      <c r="L2328" s="37"/>
      <c r="M2328" s="38"/>
      <c r="N2328" s="45"/>
      <c r="O2328" s="38"/>
    </row>
    <row r="2329" spans="3:15" ht="17" x14ac:dyDescent="0.4">
      <c r="C2329" s="28"/>
      <c r="D2329" s="22"/>
      <c r="K2329" s="26"/>
      <c r="L2329" s="37"/>
      <c r="M2329" s="38"/>
      <c r="N2329" s="45"/>
      <c r="O2329" s="38"/>
    </row>
    <row r="2330" spans="3:15" ht="17" x14ac:dyDescent="0.4">
      <c r="C2330" s="28"/>
      <c r="D2330" s="22"/>
      <c r="K2330" s="26"/>
      <c r="L2330" s="37"/>
      <c r="M2330" s="38"/>
      <c r="N2330" s="45"/>
      <c r="O2330" s="38"/>
    </row>
    <row r="2331" spans="3:15" ht="17" x14ac:dyDescent="0.4">
      <c r="C2331" s="28"/>
      <c r="D2331" s="22"/>
      <c r="K2331" s="26"/>
      <c r="L2331" s="37"/>
      <c r="M2331" s="38"/>
      <c r="N2331" s="45"/>
      <c r="O2331" s="38"/>
    </row>
    <row r="2332" spans="3:15" ht="17" x14ac:dyDescent="0.4">
      <c r="C2332" s="28"/>
      <c r="D2332" s="22"/>
      <c r="K2332" s="26"/>
      <c r="L2332" s="37"/>
      <c r="M2332" s="38"/>
      <c r="N2332" s="45"/>
      <c r="O2332" s="38"/>
    </row>
    <row r="2333" spans="3:15" ht="17" x14ac:dyDescent="0.4">
      <c r="C2333" s="28"/>
      <c r="D2333" s="22"/>
      <c r="K2333" s="26"/>
      <c r="L2333" s="37"/>
      <c r="M2333" s="38"/>
      <c r="N2333" s="45"/>
      <c r="O2333" s="38"/>
    </row>
    <row r="2334" spans="3:15" ht="17" x14ac:dyDescent="0.4">
      <c r="C2334" s="28"/>
      <c r="D2334" s="22"/>
      <c r="K2334" s="26"/>
      <c r="L2334" s="37"/>
      <c r="M2334" s="38"/>
      <c r="N2334" s="45"/>
      <c r="O2334" s="38"/>
    </row>
    <row r="2335" spans="3:15" ht="17" x14ac:dyDescent="0.4">
      <c r="C2335" s="28"/>
      <c r="D2335" s="22"/>
      <c r="K2335" s="26"/>
      <c r="L2335" s="37"/>
      <c r="M2335" s="38"/>
      <c r="N2335" s="45"/>
      <c r="O2335" s="38"/>
    </row>
    <row r="2336" spans="3:15" ht="17" x14ac:dyDescent="0.4">
      <c r="C2336" s="28"/>
      <c r="D2336" s="22"/>
      <c r="K2336" s="26"/>
      <c r="L2336" s="37"/>
      <c r="M2336" s="38"/>
      <c r="N2336" s="45"/>
      <c r="O2336" s="38"/>
    </row>
    <row r="2337" spans="3:15" ht="17" x14ac:dyDescent="0.4">
      <c r="C2337" s="28"/>
      <c r="D2337" s="22"/>
      <c r="K2337" s="26"/>
      <c r="L2337" s="37"/>
      <c r="M2337" s="38"/>
      <c r="N2337" s="45"/>
      <c r="O2337" s="38"/>
    </row>
    <row r="2338" spans="3:15" ht="17" x14ac:dyDescent="0.4">
      <c r="C2338" s="28"/>
      <c r="D2338" s="22"/>
      <c r="K2338" s="26"/>
      <c r="L2338" s="37"/>
      <c r="M2338" s="38"/>
      <c r="N2338" s="45"/>
      <c r="O2338" s="38"/>
    </row>
    <row r="2339" spans="3:15" ht="17" x14ac:dyDescent="0.4">
      <c r="C2339" s="28"/>
      <c r="D2339" s="22"/>
      <c r="K2339" s="26"/>
      <c r="L2339" s="37"/>
      <c r="M2339" s="38"/>
      <c r="N2339" s="45"/>
      <c r="O2339" s="38"/>
    </row>
    <row r="2340" spans="3:15" ht="17" x14ac:dyDescent="0.4">
      <c r="C2340" s="28"/>
      <c r="D2340" s="22"/>
      <c r="K2340" s="26"/>
      <c r="L2340" s="37"/>
      <c r="M2340" s="38"/>
      <c r="N2340" s="45"/>
      <c r="O2340" s="38"/>
    </row>
    <row r="2341" spans="3:15" ht="17" x14ac:dyDescent="0.4">
      <c r="C2341" s="28"/>
      <c r="D2341" s="22"/>
      <c r="K2341" s="26"/>
      <c r="L2341" s="37"/>
      <c r="M2341" s="38"/>
      <c r="N2341" s="45"/>
      <c r="O2341" s="38"/>
    </row>
    <row r="2342" spans="3:15" ht="17" x14ac:dyDescent="0.4">
      <c r="C2342" s="28"/>
      <c r="D2342" s="22"/>
      <c r="K2342" s="26"/>
      <c r="L2342" s="37"/>
      <c r="M2342" s="38"/>
      <c r="N2342" s="45"/>
      <c r="O2342" s="38"/>
    </row>
    <row r="2343" spans="3:15" ht="17" x14ac:dyDescent="0.4">
      <c r="C2343" s="28"/>
      <c r="D2343" s="22"/>
      <c r="K2343" s="26"/>
      <c r="L2343" s="37"/>
      <c r="M2343" s="38"/>
      <c r="N2343" s="45"/>
      <c r="O2343" s="38"/>
    </row>
    <row r="2344" spans="3:15" ht="17" x14ac:dyDescent="0.4">
      <c r="C2344" s="28"/>
      <c r="D2344" s="22"/>
      <c r="K2344" s="26"/>
      <c r="L2344" s="37"/>
      <c r="M2344" s="38"/>
      <c r="N2344" s="45"/>
      <c r="O2344" s="38"/>
    </row>
    <row r="2345" spans="3:15" ht="17" x14ac:dyDescent="0.4">
      <c r="C2345" s="28"/>
      <c r="D2345" s="22"/>
      <c r="K2345" s="26"/>
      <c r="L2345" s="37"/>
      <c r="M2345" s="38"/>
      <c r="N2345" s="45"/>
      <c r="O2345" s="38"/>
    </row>
    <row r="2346" spans="3:15" ht="17" x14ac:dyDescent="0.4">
      <c r="C2346" s="28"/>
      <c r="D2346" s="22"/>
      <c r="K2346" s="26"/>
      <c r="L2346" s="37"/>
      <c r="M2346" s="38"/>
      <c r="N2346" s="45"/>
      <c r="O2346" s="38"/>
    </row>
    <row r="2347" spans="3:15" ht="17" x14ac:dyDescent="0.4">
      <c r="C2347" s="28"/>
      <c r="D2347" s="22"/>
      <c r="K2347" s="26"/>
      <c r="L2347" s="37"/>
      <c r="M2347" s="38"/>
      <c r="N2347" s="45"/>
      <c r="O2347" s="38"/>
    </row>
    <row r="2348" spans="3:15" ht="17" x14ac:dyDescent="0.4">
      <c r="C2348" s="28"/>
      <c r="D2348" s="22"/>
      <c r="K2348" s="26"/>
      <c r="L2348" s="37"/>
      <c r="M2348" s="38"/>
      <c r="N2348" s="45"/>
      <c r="O2348" s="38"/>
    </row>
    <row r="2349" spans="3:15" ht="17" x14ac:dyDescent="0.4">
      <c r="C2349" s="28"/>
      <c r="D2349" s="22"/>
      <c r="K2349" s="26"/>
      <c r="L2349" s="37"/>
      <c r="M2349" s="38"/>
      <c r="N2349" s="45"/>
      <c r="O2349" s="38"/>
    </row>
    <row r="2350" spans="3:15" ht="17" x14ac:dyDescent="0.4">
      <c r="C2350" s="28"/>
      <c r="D2350" s="22"/>
      <c r="K2350" s="26"/>
      <c r="L2350" s="37"/>
      <c r="M2350" s="38"/>
      <c r="N2350" s="45"/>
      <c r="O2350" s="38"/>
    </row>
    <row r="2351" spans="3:15" ht="17" x14ac:dyDescent="0.4">
      <c r="C2351" s="28"/>
      <c r="D2351" s="22"/>
      <c r="K2351" s="26"/>
      <c r="L2351" s="37"/>
      <c r="M2351" s="38"/>
      <c r="N2351" s="45"/>
      <c r="O2351" s="38"/>
    </row>
    <row r="2352" spans="3:15" ht="17" x14ac:dyDescent="0.4">
      <c r="C2352" s="28"/>
      <c r="D2352" s="22"/>
      <c r="K2352" s="26"/>
      <c r="L2352" s="37"/>
      <c r="M2352" s="38"/>
      <c r="N2352" s="45"/>
      <c r="O2352" s="38"/>
    </row>
    <row r="2353" spans="3:15" ht="17" x14ac:dyDescent="0.4">
      <c r="C2353" s="28"/>
      <c r="D2353" s="22"/>
      <c r="K2353" s="26"/>
      <c r="L2353" s="37"/>
      <c r="M2353" s="38"/>
      <c r="N2353" s="45"/>
      <c r="O2353" s="38"/>
    </row>
    <row r="2354" spans="3:15" ht="17" x14ac:dyDescent="0.4">
      <c r="C2354" s="28"/>
      <c r="D2354" s="22"/>
      <c r="K2354" s="26"/>
      <c r="L2354" s="37"/>
      <c r="M2354" s="38"/>
      <c r="N2354" s="45"/>
      <c r="O2354" s="38"/>
    </row>
    <row r="2355" spans="3:15" ht="17" x14ac:dyDescent="0.4">
      <c r="C2355" s="28"/>
      <c r="D2355" s="22"/>
      <c r="K2355" s="26"/>
      <c r="L2355" s="37"/>
      <c r="M2355" s="38"/>
      <c r="N2355" s="45"/>
      <c r="O2355" s="38"/>
    </row>
    <row r="2356" spans="3:15" ht="17" x14ac:dyDescent="0.4">
      <c r="C2356" s="28"/>
      <c r="D2356" s="22"/>
      <c r="K2356" s="26"/>
      <c r="L2356" s="37"/>
      <c r="M2356" s="38"/>
      <c r="N2356" s="45"/>
      <c r="O2356" s="38"/>
    </row>
    <row r="2357" spans="3:15" ht="17" x14ac:dyDescent="0.4">
      <c r="C2357" s="28"/>
      <c r="D2357" s="22"/>
      <c r="K2357" s="26"/>
      <c r="L2357" s="37"/>
      <c r="M2357" s="38"/>
      <c r="N2357" s="45"/>
      <c r="O2357" s="38"/>
    </row>
    <row r="2358" spans="3:15" ht="17" x14ac:dyDescent="0.4">
      <c r="C2358" s="28"/>
      <c r="D2358" s="22"/>
      <c r="K2358" s="26"/>
      <c r="L2358" s="37"/>
      <c r="M2358" s="38"/>
      <c r="N2358" s="45"/>
      <c r="O2358" s="38"/>
    </row>
    <row r="2359" spans="3:15" ht="17" x14ac:dyDescent="0.4">
      <c r="C2359" s="28"/>
      <c r="D2359" s="22"/>
      <c r="K2359" s="26"/>
      <c r="L2359" s="37"/>
      <c r="M2359" s="38"/>
      <c r="N2359" s="45"/>
      <c r="O2359" s="38"/>
    </row>
    <row r="2360" spans="3:15" ht="17" x14ac:dyDescent="0.4">
      <c r="C2360" s="28"/>
      <c r="D2360" s="22"/>
      <c r="K2360" s="26"/>
      <c r="L2360" s="37"/>
      <c r="M2360" s="38"/>
      <c r="N2360" s="45"/>
      <c r="O2360" s="38"/>
    </row>
    <row r="2361" spans="3:15" ht="17" x14ac:dyDescent="0.4">
      <c r="C2361" s="28"/>
      <c r="D2361" s="22"/>
      <c r="K2361" s="26"/>
      <c r="L2361" s="37"/>
      <c r="M2361" s="38"/>
      <c r="N2361" s="45"/>
      <c r="O2361" s="38"/>
    </row>
    <row r="2362" spans="3:15" ht="17" x14ac:dyDescent="0.4">
      <c r="C2362" s="28"/>
      <c r="D2362" s="22"/>
      <c r="K2362" s="26"/>
      <c r="L2362" s="37"/>
      <c r="M2362" s="38"/>
      <c r="N2362" s="45"/>
      <c r="O2362" s="38"/>
    </row>
    <row r="2363" spans="3:15" ht="17" x14ac:dyDescent="0.4">
      <c r="C2363" s="28"/>
      <c r="D2363" s="22"/>
      <c r="K2363" s="26"/>
      <c r="L2363" s="37"/>
      <c r="M2363" s="38"/>
      <c r="N2363" s="45"/>
      <c r="O2363" s="38"/>
    </row>
    <row r="2364" spans="3:15" ht="17" x14ac:dyDescent="0.4">
      <c r="C2364" s="28"/>
      <c r="D2364" s="22"/>
      <c r="K2364" s="26"/>
      <c r="L2364" s="37"/>
      <c r="M2364" s="38"/>
      <c r="N2364" s="45"/>
      <c r="O2364" s="38"/>
    </row>
    <row r="2365" spans="3:15" ht="17" x14ac:dyDescent="0.4">
      <c r="C2365" s="28"/>
      <c r="D2365" s="22"/>
      <c r="K2365" s="26"/>
      <c r="L2365" s="37"/>
      <c r="M2365" s="38"/>
      <c r="N2365" s="45"/>
      <c r="O2365" s="38"/>
    </row>
    <row r="2366" spans="3:15" ht="17" x14ac:dyDescent="0.4">
      <c r="C2366" s="28"/>
      <c r="D2366" s="22"/>
      <c r="K2366" s="26"/>
      <c r="L2366" s="37"/>
      <c r="M2366" s="38"/>
      <c r="N2366" s="45"/>
      <c r="O2366" s="38"/>
    </row>
    <row r="2367" spans="3:15" ht="17" x14ac:dyDescent="0.4">
      <c r="C2367" s="28"/>
      <c r="D2367" s="22"/>
      <c r="K2367" s="26"/>
      <c r="L2367" s="37"/>
      <c r="M2367" s="38"/>
      <c r="N2367" s="45"/>
      <c r="O2367" s="38"/>
    </row>
    <row r="2368" spans="3:15" ht="17" x14ac:dyDescent="0.4">
      <c r="C2368" s="28"/>
      <c r="D2368" s="22"/>
      <c r="K2368" s="26"/>
      <c r="L2368" s="37"/>
      <c r="M2368" s="38"/>
      <c r="N2368" s="45"/>
      <c r="O2368" s="38"/>
    </row>
    <row r="2369" spans="3:15" ht="17" x14ac:dyDescent="0.4">
      <c r="C2369" s="28"/>
      <c r="D2369" s="22"/>
      <c r="K2369" s="26"/>
      <c r="L2369" s="37"/>
      <c r="M2369" s="38"/>
      <c r="N2369" s="45"/>
      <c r="O2369" s="38"/>
    </row>
    <row r="2370" spans="3:15" ht="17" x14ac:dyDescent="0.4">
      <c r="C2370" s="28"/>
      <c r="D2370" s="22"/>
      <c r="K2370" s="26"/>
      <c r="L2370" s="37"/>
      <c r="M2370" s="38"/>
      <c r="N2370" s="45"/>
      <c r="O2370" s="38"/>
    </row>
    <row r="2371" spans="3:15" ht="17" x14ac:dyDescent="0.4">
      <c r="C2371" s="28"/>
      <c r="D2371" s="22"/>
      <c r="K2371" s="26"/>
      <c r="L2371" s="37"/>
      <c r="M2371" s="38"/>
      <c r="N2371" s="45"/>
      <c r="O2371" s="38"/>
    </row>
    <row r="2372" spans="3:15" ht="17" x14ac:dyDescent="0.4">
      <c r="C2372" s="28"/>
      <c r="D2372" s="22"/>
      <c r="K2372" s="26"/>
      <c r="L2372" s="37"/>
      <c r="M2372" s="38"/>
      <c r="N2372" s="45"/>
      <c r="O2372" s="38"/>
    </row>
    <row r="2373" spans="3:15" ht="17" x14ac:dyDescent="0.4">
      <c r="C2373" s="28"/>
      <c r="D2373" s="22"/>
      <c r="K2373" s="26"/>
      <c r="L2373" s="37"/>
      <c r="M2373" s="38"/>
      <c r="N2373" s="45"/>
      <c r="O2373" s="38"/>
    </row>
    <row r="2374" spans="3:15" ht="17" x14ac:dyDescent="0.4">
      <c r="C2374" s="28"/>
      <c r="D2374" s="22"/>
      <c r="K2374" s="26"/>
      <c r="L2374" s="37"/>
      <c r="M2374" s="38"/>
      <c r="N2374" s="45"/>
      <c r="O2374" s="38"/>
    </row>
    <row r="2375" spans="3:15" ht="17" x14ac:dyDescent="0.4">
      <c r="C2375" s="28"/>
      <c r="D2375" s="22"/>
      <c r="K2375" s="26"/>
      <c r="L2375" s="37"/>
      <c r="M2375" s="38"/>
      <c r="N2375" s="45"/>
      <c r="O2375" s="38"/>
    </row>
    <row r="2376" spans="3:15" ht="17" x14ac:dyDescent="0.4">
      <c r="C2376" s="28"/>
      <c r="D2376" s="22"/>
      <c r="K2376" s="26"/>
      <c r="L2376" s="37"/>
      <c r="M2376" s="38"/>
      <c r="N2376" s="45"/>
      <c r="O2376" s="38"/>
    </row>
    <row r="2377" spans="3:15" ht="17" x14ac:dyDescent="0.4">
      <c r="C2377" s="28"/>
      <c r="D2377" s="22"/>
      <c r="K2377" s="26"/>
      <c r="L2377" s="37"/>
      <c r="M2377" s="38"/>
      <c r="N2377" s="45"/>
      <c r="O2377" s="38"/>
    </row>
    <row r="2378" spans="3:15" ht="17" x14ac:dyDescent="0.4">
      <c r="C2378" s="28"/>
      <c r="D2378" s="22"/>
      <c r="K2378" s="26"/>
      <c r="L2378" s="37"/>
      <c r="M2378" s="38"/>
      <c r="N2378" s="45"/>
      <c r="O2378" s="38"/>
    </row>
    <row r="2379" spans="3:15" ht="17" x14ac:dyDescent="0.4">
      <c r="C2379" s="28"/>
      <c r="D2379" s="22"/>
      <c r="K2379" s="26"/>
      <c r="L2379" s="37"/>
      <c r="M2379" s="38"/>
      <c r="N2379" s="45"/>
      <c r="O2379" s="38"/>
    </row>
    <row r="2380" spans="3:15" ht="17" x14ac:dyDescent="0.4">
      <c r="C2380" s="28"/>
      <c r="D2380" s="22"/>
      <c r="K2380" s="26"/>
      <c r="L2380" s="37"/>
      <c r="M2380" s="38"/>
      <c r="N2380" s="45"/>
      <c r="O2380" s="38"/>
    </row>
    <row r="2381" spans="3:15" ht="17" x14ac:dyDescent="0.4">
      <c r="C2381" s="28"/>
      <c r="D2381" s="22"/>
      <c r="K2381" s="26"/>
      <c r="L2381" s="37"/>
      <c r="M2381" s="38"/>
      <c r="N2381" s="45"/>
      <c r="O2381" s="38"/>
    </row>
    <row r="2382" spans="3:15" ht="17" x14ac:dyDescent="0.4">
      <c r="C2382" s="28"/>
      <c r="D2382" s="22"/>
      <c r="K2382" s="26"/>
      <c r="L2382" s="37"/>
      <c r="M2382" s="38"/>
      <c r="N2382" s="45"/>
      <c r="O2382" s="38"/>
    </row>
    <row r="2383" spans="3:15" ht="17" x14ac:dyDescent="0.4">
      <c r="C2383" s="28"/>
      <c r="D2383" s="22"/>
      <c r="K2383" s="26"/>
      <c r="L2383" s="37"/>
      <c r="M2383" s="38"/>
      <c r="N2383" s="45"/>
      <c r="O2383" s="38"/>
    </row>
    <row r="2384" spans="3:15" ht="17" x14ac:dyDescent="0.4">
      <c r="C2384" s="28"/>
      <c r="D2384" s="22"/>
      <c r="K2384" s="26"/>
      <c r="L2384" s="37"/>
      <c r="M2384" s="38"/>
      <c r="N2384" s="45"/>
      <c r="O2384" s="38"/>
    </row>
    <row r="2385" spans="3:15" ht="17" x14ac:dyDescent="0.4">
      <c r="C2385" s="28"/>
      <c r="D2385" s="22"/>
      <c r="K2385" s="26"/>
      <c r="L2385" s="37"/>
      <c r="M2385" s="38"/>
      <c r="N2385" s="45"/>
      <c r="O2385" s="38"/>
    </row>
    <row r="2386" spans="3:15" ht="17" x14ac:dyDescent="0.4">
      <c r="C2386" s="28"/>
      <c r="D2386" s="22"/>
      <c r="K2386" s="26"/>
      <c r="L2386" s="37"/>
      <c r="M2386" s="38"/>
      <c r="N2386" s="45"/>
      <c r="O2386" s="38"/>
    </row>
    <row r="2387" spans="3:15" ht="17" x14ac:dyDescent="0.4">
      <c r="C2387" s="28"/>
      <c r="D2387" s="22"/>
      <c r="K2387" s="26"/>
      <c r="L2387" s="37"/>
      <c r="M2387" s="38"/>
      <c r="N2387" s="45"/>
      <c r="O2387" s="38"/>
    </row>
    <row r="2388" spans="3:15" ht="17" x14ac:dyDescent="0.4">
      <c r="C2388" s="28"/>
      <c r="D2388" s="22"/>
      <c r="K2388" s="26"/>
      <c r="L2388" s="37"/>
      <c r="M2388" s="38"/>
      <c r="N2388" s="45"/>
      <c r="O2388" s="38"/>
    </row>
    <row r="2389" spans="3:15" ht="17" x14ac:dyDescent="0.4">
      <c r="C2389" s="28"/>
      <c r="D2389" s="22"/>
      <c r="K2389" s="26"/>
      <c r="L2389" s="37"/>
      <c r="M2389" s="38"/>
      <c r="N2389" s="45"/>
      <c r="O2389" s="38"/>
    </row>
    <row r="2390" spans="3:15" ht="17" x14ac:dyDescent="0.4">
      <c r="C2390" s="28"/>
      <c r="D2390" s="22"/>
      <c r="K2390" s="26"/>
      <c r="L2390" s="37"/>
      <c r="M2390" s="38"/>
      <c r="N2390" s="45"/>
      <c r="O2390" s="38"/>
    </row>
    <row r="2391" spans="3:15" ht="17" x14ac:dyDescent="0.4">
      <c r="C2391" s="28"/>
      <c r="D2391" s="22"/>
      <c r="K2391" s="26"/>
      <c r="L2391" s="37"/>
      <c r="M2391" s="38"/>
      <c r="N2391" s="45"/>
      <c r="O2391" s="38"/>
    </row>
    <row r="2392" spans="3:15" ht="17" x14ac:dyDescent="0.4">
      <c r="C2392" s="28"/>
      <c r="D2392" s="22"/>
      <c r="K2392" s="26"/>
      <c r="L2392" s="37"/>
      <c r="M2392" s="38"/>
      <c r="N2392" s="45"/>
      <c r="O2392" s="38"/>
    </row>
    <row r="2393" spans="3:15" ht="17" x14ac:dyDescent="0.4">
      <c r="C2393" s="28"/>
      <c r="D2393" s="22"/>
      <c r="K2393" s="26"/>
      <c r="L2393" s="37"/>
      <c r="M2393" s="38"/>
      <c r="N2393" s="45"/>
      <c r="O2393" s="38"/>
    </row>
    <row r="2394" spans="3:15" ht="17" x14ac:dyDescent="0.4">
      <c r="C2394" s="28"/>
      <c r="D2394" s="22"/>
      <c r="K2394" s="26"/>
      <c r="L2394" s="37"/>
      <c r="M2394" s="38"/>
      <c r="N2394" s="45"/>
      <c r="O2394" s="38"/>
    </row>
    <row r="2395" spans="3:15" ht="17" x14ac:dyDescent="0.4">
      <c r="C2395" s="28"/>
      <c r="D2395" s="22"/>
      <c r="K2395" s="26"/>
      <c r="L2395" s="37"/>
      <c r="M2395" s="38"/>
      <c r="N2395" s="45"/>
      <c r="O2395" s="38"/>
    </row>
    <row r="2396" spans="3:15" ht="17" x14ac:dyDescent="0.4">
      <c r="C2396" s="28"/>
      <c r="D2396" s="22"/>
      <c r="K2396" s="26"/>
      <c r="L2396" s="37"/>
      <c r="M2396" s="38"/>
      <c r="N2396" s="45"/>
      <c r="O2396" s="38"/>
    </row>
    <row r="2397" spans="3:15" ht="17" x14ac:dyDescent="0.4">
      <c r="C2397" s="28"/>
      <c r="D2397" s="22"/>
      <c r="K2397" s="26"/>
      <c r="L2397" s="37"/>
      <c r="M2397" s="38"/>
      <c r="N2397" s="45"/>
      <c r="O2397" s="38"/>
    </row>
    <row r="2398" spans="3:15" ht="17" x14ac:dyDescent="0.4">
      <c r="C2398" s="28"/>
      <c r="D2398" s="22"/>
      <c r="K2398" s="26"/>
      <c r="L2398" s="37"/>
      <c r="M2398" s="38"/>
      <c r="N2398" s="45"/>
      <c r="O2398" s="38"/>
    </row>
    <row r="2399" spans="3:15" ht="17" x14ac:dyDescent="0.4">
      <c r="C2399" s="28"/>
      <c r="D2399" s="22"/>
      <c r="K2399" s="26"/>
      <c r="L2399" s="37"/>
      <c r="M2399" s="38"/>
      <c r="N2399" s="45"/>
      <c r="O2399" s="38"/>
    </row>
    <row r="2400" spans="3:15" ht="17" x14ac:dyDescent="0.4">
      <c r="C2400" s="28"/>
      <c r="D2400" s="22"/>
      <c r="K2400" s="26"/>
      <c r="L2400" s="37"/>
      <c r="M2400" s="38"/>
      <c r="N2400" s="45"/>
      <c r="O2400" s="38"/>
    </row>
    <row r="2401" spans="3:15" ht="17" x14ac:dyDescent="0.4">
      <c r="C2401" s="28"/>
      <c r="D2401" s="22"/>
      <c r="K2401" s="26"/>
      <c r="L2401" s="37"/>
      <c r="M2401" s="38"/>
      <c r="N2401" s="45"/>
      <c r="O2401" s="38"/>
    </row>
    <row r="2402" spans="3:15" ht="17" x14ac:dyDescent="0.4">
      <c r="C2402" s="28"/>
      <c r="D2402" s="22"/>
      <c r="K2402" s="26"/>
      <c r="L2402" s="37"/>
      <c r="M2402" s="38"/>
      <c r="N2402" s="45"/>
      <c r="O2402" s="38"/>
    </row>
    <row r="2403" spans="3:15" ht="17" x14ac:dyDescent="0.4">
      <c r="C2403" s="28"/>
      <c r="D2403" s="22"/>
      <c r="K2403" s="26"/>
      <c r="L2403" s="37"/>
      <c r="M2403" s="38"/>
      <c r="N2403" s="45"/>
      <c r="O2403" s="38"/>
    </row>
    <row r="2404" spans="3:15" ht="17" x14ac:dyDescent="0.4">
      <c r="C2404" s="28"/>
      <c r="D2404" s="22"/>
      <c r="K2404" s="26"/>
      <c r="L2404" s="37"/>
      <c r="M2404" s="38"/>
      <c r="N2404" s="45"/>
      <c r="O2404" s="38"/>
    </row>
    <row r="2405" spans="3:15" ht="17" x14ac:dyDescent="0.4">
      <c r="C2405" s="28"/>
      <c r="D2405" s="22"/>
      <c r="K2405" s="26"/>
      <c r="L2405" s="37"/>
      <c r="M2405" s="38"/>
      <c r="N2405" s="45"/>
      <c r="O2405" s="38"/>
    </row>
    <row r="2406" spans="3:15" ht="17" x14ac:dyDescent="0.4">
      <c r="C2406" s="28"/>
      <c r="D2406" s="22"/>
      <c r="K2406" s="26"/>
      <c r="L2406" s="37"/>
      <c r="M2406" s="38"/>
      <c r="N2406" s="45"/>
      <c r="O2406" s="38"/>
    </row>
    <row r="2407" spans="3:15" ht="17" x14ac:dyDescent="0.4">
      <c r="C2407" s="28"/>
      <c r="D2407" s="22"/>
      <c r="K2407" s="26"/>
      <c r="L2407" s="37"/>
      <c r="M2407" s="38"/>
      <c r="N2407" s="45"/>
      <c r="O2407" s="38"/>
    </row>
    <row r="2408" spans="3:15" ht="17" x14ac:dyDescent="0.4">
      <c r="C2408" s="28"/>
      <c r="D2408" s="22"/>
      <c r="K2408" s="26"/>
      <c r="L2408" s="37"/>
      <c r="M2408" s="38"/>
      <c r="N2408" s="45"/>
      <c r="O2408" s="38"/>
    </row>
    <row r="2409" spans="3:15" ht="17" x14ac:dyDescent="0.4">
      <c r="C2409" s="28"/>
      <c r="D2409" s="22"/>
      <c r="K2409" s="26"/>
      <c r="L2409" s="37"/>
      <c r="M2409" s="38"/>
      <c r="N2409" s="45"/>
      <c r="O2409" s="38"/>
    </row>
    <row r="2410" spans="3:15" ht="17" x14ac:dyDescent="0.4">
      <c r="C2410" s="28"/>
      <c r="D2410" s="22"/>
      <c r="K2410" s="26"/>
      <c r="L2410" s="37"/>
      <c r="M2410" s="38"/>
      <c r="N2410" s="45"/>
      <c r="O2410" s="38"/>
    </row>
    <row r="2411" spans="3:15" ht="17" x14ac:dyDescent="0.4">
      <c r="C2411" s="28"/>
      <c r="D2411" s="22"/>
      <c r="K2411" s="26"/>
      <c r="L2411" s="37"/>
      <c r="M2411" s="38"/>
      <c r="N2411" s="45"/>
      <c r="O2411" s="38"/>
    </row>
    <row r="2412" spans="3:15" ht="17" x14ac:dyDescent="0.4">
      <c r="C2412" s="28"/>
      <c r="D2412" s="22"/>
      <c r="K2412" s="26"/>
      <c r="L2412" s="37"/>
      <c r="M2412" s="38"/>
      <c r="N2412" s="45"/>
      <c r="O2412" s="38"/>
    </row>
    <row r="2413" spans="3:15" ht="17" x14ac:dyDescent="0.4">
      <c r="C2413" s="28"/>
      <c r="D2413" s="22"/>
      <c r="K2413" s="26"/>
      <c r="L2413" s="37"/>
      <c r="M2413" s="38"/>
      <c r="N2413" s="45"/>
      <c r="O2413" s="38"/>
    </row>
    <row r="2414" spans="3:15" ht="17" x14ac:dyDescent="0.4">
      <c r="C2414" s="28"/>
      <c r="D2414" s="22"/>
      <c r="K2414" s="26"/>
      <c r="L2414" s="37"/>
      <c r="M2414" s="38"/>
      <c r="N2414" s="45"/>
      <c r="O2414" s="38"/>
    </row>
    <row r="2415" spans="3:15" ht="17" x14ac:dyDescent="0.4">
      <c r="C2415" s="28"/>
      <c r="D2415" s="22"/>
      <c r="K2415" s="26"/>
      <c r="L2415" s="37"/>
      <c r="M2415" s="38"/>
      <c r="N2415" s="45"/>
      <c r="O2415" s="38"/>
    </row>
    <row r="2416" spans="3:15" ht="17" x14ac:dyDescent="0.4">
      <c r="C2416" s="28"/>
      <c r="D2416" s="22"/>
      <c r="K2416" s="26"/>
      <c r="L2416" s="37"/>
      <c r="M2416" s="38"/>
      <c r="N2416" s="45"/>
      <c r="O2416" s="38"/>
    </row>
    <row r="2417" spans="3:15" ht="17" x14ac:dyDescent="0.4">
      <c r="C2417" s="28"/>
      <c r="D2417" s="22"/>
      <c r="K2417" s="26"/>
      <c r="L2417" s="37"/>
      <c r="M2417" s="38"/>
      <c r="N2417" s="45"/>
      <c r="O2417" s="38"/>
    </row>
    <row r="2418" spans="3:15" ht="17" x14ac:dyDescent="0.4">
      <c r="C2418" s="28"/>
      <c r="D2418" s="22"/>
      <c r="K2418" s="26"/>
      <c r="L2418" s="37"/>
      <c r="M2418" s="38"/>
      <c r="N2418" s="45"/>
      <c r="O2418" s="38"/>
    </row>
    <row r="2419" spans="3:15" ht="17" x14ac:dyDescent="0.4">
      <c r="C2419" s="28"/>
      <c r="D2419" s="22"/>
      <c r="K2419" s="26"/>
      <c r="L2419" s="37"/>
      <c r="M2419" s="38"/>
      <c r="N2419" s="45"/>
      <c r="O2419" s="38"/>
    </row>
    <row r="2420" spans="3:15" ht="17" x14ac:dyDescent="0.4">
      <c r="C2420" s="28"/>
      <c r="D2420" s="22"/>
      <c r="K2420" s="26"/>
      <c r="L2420" s="37"/>
      <c r="M2420" s="38"/>
      <c r="N2420" s="45"/>
      <c r="O2420" s="38"/>
    </row>
    <row r="2421" spans="3:15" ht="17" x14ac:dyDescent="0.4">
      <c r="C2421" s="28"/>
      <c r="D2421" s="22"/>
      <c r="K2421" s="26"/>
      <c r="L2421" s="37"/>
      <c r="M2421" s="38"/>
      <c r="N2421" s="45"/>
      <c r="O2421" s="38"/>
    </row>
    <row r="2422" spans="3:15" ht="17" x14ac:dyDescent="0.4">
      <c r="C2422" s="28"/>
      <c r="D2422" s="22"/>
      <c r="K2422" s="26"/>
      <c r="L2422" s="37"/>
      <c r="M2422" s="38"/>
      <c r="N2422" s="45"/>
      <c r="O2422" s="38"/>
    </row>
    <row r="2423" spans="3:15" ht="17" x14ac:dyDescent="0.4">
      <c r="C2423" s="28"/>
      <c r="D2423" s="22"/>
      <c r="K2423" s="26"/>
      <c r="L2423" s="37"/>
      <c r="M2423" s="38"/>
      <c r="N2423" s="45"/>
      <c r="O2423" s="38"/>
    </row>
    <row r="2424" spans="3:15" ht="17" x14ac:dyDescent="0.4">
      <c r="C2424" s="28"/>
      <c r="D2424" s="22"/>
      <c r="K2424" s="26"/>
      <c r="L2424" s="37"/>
      <c r="M2424" s="38"/>
      <c r="N2424" s="45"/>
      <c r="O2424" s="38"/>
    </row>
    <row r="2425" spans="3:15" ht="17" x14ac:dyDescent="0.4">
      <c r="C2425" s="28"/>
      <c r="D2425" s="22"/>
      <c r="K2425" s="26"/>
      <c r="L2425" s="37"/>
      <c r="M2425" s="38"/>
      <c r="N2425" s="45"/>
      <c r="O2425" s="38"/>
    </row>
    <row r="2426" spans="3:15" ht="17" x14ac:dyDescent="0.4">
      <c r="C2426" s="28"/>
      <c r="D2426" s="22"/>
      <c r="K2426" s="26"/>
      <c r="L2426" s="37"/>
      <c r="M2426" s="38"/>
      <c r="N2426" s="45"/>
      <c r="O2426" s="38"/>
    </row>
    <row r="2427" spans="3:15" ht="17" x14ac:dyDescent="0.4">
      <c r="C2427" s="28"/>
      <c r="D2427" s="22"/>
      <c r="K2427" s="26"/>
      <c r="L2427" s="37"/>
      <c r="M2427" s="38"/>
      <c r="N2427" s="45"/>
      <c r="O2427" s="38"/>
    </row>
    <row r="2428" spans="3:15" ht="17" x14ac:dyDescent="0.4">
      <c r="C2428" s="28"/>
      <c r="D2428" s="22"/>
      <c r="K2428" s="26"/>
      <c r="L2428" s="37"/>
      <c r="M2428" s="38"/>
      <c r="N2428" s="45"/>
      <c r="O2428" s="38"/>
    </row>
    <row r="2429" spans="3:15" ht="17" x14ac:dyDescent="0.4">
      <c r="C2429" s="28"/>
      <c r="D2429" s="22"/>
      <c r="K2429" s="26"/>
      <c r="L2429" s="37"/>
      <c r="M2429" s="38"/>
      <c r="N2429" s="45"/>
      <c r="O2429" s="38"/>
    </row>
    <row r="2430" spans="3:15" ht="17" x14ac:dyDescent="0.4">
      <c r="C2430" s="28"/>
      <c r="D2430" s="22"/>
      <c r="K2430" s="26"/>
      <c r="L2430" s="37"/>
      <c r="M2430" s="38"/>
      <c r="N2430" s="45"/>
      <c r="O2430" s="38"/>
    </row>
    <row r="2431" spans="3:15" ht="17" x14ac:dyDescent="0.4">
      <c r="C2431" s="28"/>
      <c r="D2431" s="22"/>
      <c r="K2431" s="26"/>
      <c r="L2431" s="37"/>
      <c r="M2431" s="38"/>
      <c r="N2431" s="45"/>
      <c r="O2431" s="38"/>
    </row>
    <row r="2432" spans="3:15" ht="17" x14ac:dyDescent="0.4">
      <c r="C2432" s="28"/>
      <c r="D2432" s="22"/>
      <c r="K2432" s="26"/>
      <c r="L2432" s="37"/>
      <c r="M2432" s="38"/>
      <c r="N2432" s="45"/>
      <c r="O2432" s="38"/>
    </row>
    <row r="2433" spans="3:15" ht="17" x14ac:dyDescent="0.4">
      <c r="C2433" s="28"/>
      <c r="D2433" s="22"/>
      <c r="K2433" s="26"/>
      <c r="L2433" s="37"/>
      <c r="M2433" s="38"/>
      <c r="N2433" s="45"/>
      <c r="O2433" s="38"/>
    </row>
    <row r="2434" spans="3:15" ht="17" x14ac:dyDescent="0.4">
      <c r="C2434" s="28"/>
      <c r="D2434" s="22"/>
      <c r="K2434" s="26"/>
      <c r="L2434" s="37"/>
      <c r="M2434" s="38"/>
      <c r="N2434" s="45"/>
      <c r="O2434" s="38"/>
    </row>
    <row r="2435" spans="3:15" ht="17" x14ac:dyDescent="0.4">
      <c r="C2435" s="28"/>
      <c r="D2435" s="22"/>
      <c r="K2435" s="26"/>
      <c r="L2435" s="37"/>
      <c r="M2435" s="38"/>
      <c r="N2435" s="45"/>
      <c r="O2435" s="38"/>
    </row>
    <row r="2436" spans="3:15" ht="17" x14ac:dyDescent="0.4">
      <c r="C2436" s="28"/>
      <c r="D2436" s="22"/>
      <c r="K2436" s="26"/>
      <c r="L2436" s="37"/>
      <c r="M2436" s="38"/>
      <c r="N2436" s="45"/>
      <c r="O2436" s="38"/>
    </row>
    <row r="2437" spans="3:15" ht="17" x14ac:dyDescent="0.4">
      <c r="C2437" s="28"/>
      <c r="D2437" s="22"/>
      <c r="K2437" s="26"/>
      <c r="L2437" s="37"/>
      <c r="M2437" s="38"/>
      <c r="N2437" s="45"/>
      <c r="O2437" s="38"/>
    </row>
    <row r="2438" spans="3:15" ht="17" x14ac:dyDescent="0.4">
      <c r="C2438" s="28"/>
      <c r="D2438" s="22"/>
      <c r="K2438" s="26"/>
      <c r="L2438" s="37"/>
      <c r="M2438" s="38"/>
      <c r="N2438" s="45"/>
      <c r="O2438" s="38"/>
    </row>
    <row r="2439" spans="3:15" ht="17" x14ac:dyDescent="0.4">
      <c r="C2439" s="28"/>
      <c r="D2439" s="22"/>
      <c r="K2439" s="26"/>
      <c r="L2439" s="37"/>
      <c r="M2439" s="38"/>
      <c r="N2439" s="45"/>
      <c r="O2439" s="38"/>
    </row>
    <row r="2440" spans="3:15" ht="17" x14ac:dyDescent="0.4">
      <c r="C2440" s="28"/>
      <c r="D2440" s="22"/>
      <c r="K2440" s="26"/>
      <c r="L2440" s="37"/>
      <c r="M2440" s="38"/>
      <c r="N2440" s="45"/>
      <c r="O2440" s="38"/>
    </row>
    <row r="2441" spans="3:15" ht="17" x14ac:dyDescent="0.4">
      <c r="C2441" s="28"/>
      <c r="D2441" s="22"/>
      <c r="K2441" s="26"/>
      <c r="L2441" s="37"/>
      <c r="M2441" s="38"/>
      <c r="N2441" s="45"/>
      <c r="O2441" s="38"/>
    </row>
    <row r="2442" spans="3:15" ht="17" x14ac:dyDescent="0.4">
      <c r="C2442" s="28"/>
      <c r="D2442" s="22"/>
      <c r="K2442" s="26"/>
      <c r="L2442" s="37"/>
      <c r="M2442" s="38"/>
      <c r="N2442" s="45"/>
      <c r="O2442" s="38"/>
    </row>
    <row r="2443" spans="3:15" ht="17" x14ac:dyDescent="0.4">
      <c r="C2443" s="28"/>
      <c r="D2443" s="22"/>
      <c r="K2443" s="26"/>
      <c r="L2443" s="37"/>
      <c r="M2443" s="38"/>
      <c r="N2443" s="45"/>
      <c r="O2443" s="38"/>
    </row>
    <row r="2444" spans="3:15" ht="17" x14ac:dyDescent="0.4">
      <c r="C2444" s="28"/>
      <c r="D2444" s="22"/>
      <c r="K2444" s="26"/>
      <c r="L2444" s="37"/>
      <c r="M2444" s="38"/>
      <c r="N2444" s="45"/>
      <c r="O2444" s="38"/>
    </row>
    <row r="2445" spans="3:15" ht="17" x14ac:dyDescent="0.4">
      <c r="C2445" s="28"/>
      <c r="D2445" s="22"/>
      <c r="K2445" s="26"/>
      <c r="L2445" s="37"/>
      <c r="M2445" s="38"/>
      <c r="N2445" s="45"/>
      <c r="O2445" s="38"/>
    </row>
    <row r="2446" spans="3:15" ht="17" x14ac:dyDescent="0.4">
      <c r="C2446" s="28"/>
      <c r="D2446" s="22"/>
      <c r="K2446" s="26"/>
      <c r="L2446" s="37"/>
      <c r="M2446" s="38"/>
      <c r="N2446" s="45"/>
      <c r="O2446" s="38"/>
    </row>
    <row r="2447" spans="3:15" ht="17" x14ac:dyDescent="0.4">
      <c r="C2447" s="28"/>
      <c r="D2447" s="22"/>
      <c r="K2447" s="26"/>
      <c r="L2447" s="37"/>
      <c r="M2447" s="38"/>
      <c r="N2447" s="45"/>
      <c r="O2447" s="38"/>
    </row>
    <row r="2448" spans="3:15" ht="17" x14ac:dyDescent="0.4">
      <c r="C2448" s="28"/>
      <c r="D2448" s="22"/>
      <c r="K2448" s="26"/>
      <c r="L2448" s="37"/>
      <c r="M2448" s="38"/>
      <c r="N2448" s="45"/>
      <c r="O2448" s="38"/>
    </row>
    <row r="2449" spans="3:15" ht="17" x14ac:dyDescent="0.4">
      <c r="C2449" s="28"/>
      <c r="D2449" s="22"/>
      <c r="K2449" s="26"/>
      <c r="L2449" s="37"/>
      <c r="M2449" s="38"/>
      <c r="N2449" s="45"/>
      <c r="O2449" s="38"/>
    </row>
    <row r="2450" spans="3:15" ht="17" x14ac:dyDescent="0.4">
      <c r="C2450" s="28"/>
      <c r="D2450" s="22"/>
      <c r="K2450" s="26"/>
      <c r="L2450" s="37"/>
      <c r="M2450" s="38"/>
      <c r="N2450" s="45"/>
      <c r="O2450" s="38"/>
    </row>
    <row r="2451" spans="3:15" ht="17" x14ac:dyDescent="0.4">
      <c r="C2451" s="28"/>
      <c r="D2451" s="22"/>
      <c r="K2451" s="26"/>
      <c r="L2451" s="37"/>
      <c r="M2451" s="38"/>
      <c r="N2451" s="45"/>
      <c r="O2451" s="38"/>
    </row>
    <row r="2452" spans="3:15" ht="17" x14ac:dyDescent="0.4">
      <c r="C2452" s="28"/>
      <c r="D2452" s="22"/>
      <c r="K2452" s="26"/>
      <c r="L2452" s="37"/>
      <c r="M2452" s="38"/>
      <c r="N2452" s="45"/>
      <c r="O2452" s="38"/>
    </row>
    <row r="2453" spans="3:15" ht="17" x14ac:dyDescent="0.4">
      <c r="C2453" s="28"/>
      <c r="D2453" s="22"/>
      <c r="K2453" s="26"/>
      <c r="L2453" s="37"/>
      <c r="M2453" s="38"/>
      <c r="N2453" s="45"/>
      <c r="O2453" s="38"/>
    </row>
    <row r="2454" spans="3:15" ht="17" x14ac:dyDescent="0.4">
      <c r="C2454" s="28"/>
      <c r="D2454" s="22"/>
      <c r="K2454" s="26"/>
      <c r="L2454" s="37"/>
      <c r="M2454" s="38"/>
      <c r="N2454" s="45"/>
      <c r="O2454" s="38"/>
    </row>
    <row r="2455" spans="3:15" ht="17" x14ac:dyDescent="0.4">
      <c r="C2455" s="28"/>
      <c r="D2455" s="22"/>
      <c r="K2455" s="26"/>
      <c r="L2455" s="37"/>
      <c r="M2455" s="38"/>
      <c r="N2455" s="45"/>
      <c r="O2455" s="38"/>
    </row>
    <row r="2456" spans="3:15" ht="17" x14ac:dyDescent="0.4">
      <c r="C2456" s="28"/>
      <c r="D2456" s="22"/>
      <c r="K2456" s="26"/>
      <c r="L2456" s="37"/>
      <c r="M2456" s="38"/>
      <c r="N2456" s="45"/>
      <c r="O2456" s="38"/>
    </row>
    <row r="2457" spans="3:15" ht="17" x14ac:dyDescent="0.4">
      <c r="C2457" s="28"/>
      <c r="D2457" s="22"/>
      <c r="K2457" s="26"/>
      <c r="L2457" s="37"/>
      <c r="M2457" s="38"/>
      <c r="N2457" s="45"/>
      <c r="O2457" s="38"/>
    </row>
    <row r="2458" spans="3:15" ht="17" x14ac:dyDescent="0.4">
      <c r="C2458" s="28"/>
      <c r="D2458" s="22"/>
      <c r="K2458" s="26"/>
      <c r="L2458" s="37"/>
      <c r="M2458" s="38"/>
      <c r="N2458" s="45"/>
      <c r="O2458" s="38"/>
    </row>
    <row r="2459" spans="3:15" ht="17" x14ac:dyDescent="0.4">
      <c r="C2459" s="28"/>
      <c r="D2459" s="22"/>
      <c r="K2459" s="26"/>
      <c r="L2459" s="37"/>
      <c r="M2459" s="38"/>
      <c r="N2459" s="45"/>
      <c r="O2459" s="38"/>
    </row>
    <row r="2460" spans="3:15" ht="17" x14ac:dyDescent="0.4">
      <c r="C2460" s="28"/>
      <c r="D2460" s="22"/>
      <c r="K2460" s="26"/>
      <c r="L2460" s="37"/>
      <c r="M2460" s="38"/>
      <c r="N2460" s="45"/>
      <c r="O2460" s="38"/>
    </row>
    <row r="2461" spans="3:15" ht="17" x14ac:dyDescent="0.4">
      <c r="C2461" s="28"/>
      <c r="D2461" s="22"/>
      <c r="K2461" s="26"/>
      <c r="L2461" s="37"/>
      <c r="M2461" s="38"/>
      <c r="N2461" s="45"/>
      <c r="O2461" s="38"/>
    </row>
    <row r="2462" spans="3:15" ht="17" x14ac:dyDescent="0.4">
      <c r="C2462" s="28"/>
      <c r="D2462" s="22"/>
      <c r="K2462" s="26"/>
      <c r="L2462" s="37"/>
      <c r="M2462" s="38"/>
      <c r="N2462" s="45"/>
      <c r="O2462" s="38"/>
    </row>
    <row r="2463" spans="3:15" ht="17" x14ac:dyDescent="0.4">
      <c r="C2463" s="28"/>
      <c r="D2463" s="22"/>
      <c r="K2463" s="26"/>
      <c r="L2463" s="37"/>
      <c r="M2463" s="38"/>
      <c r="N2463" s="45"/>
      <c r="O2463" s="38"/>
    </row>
    <row r="2464" spans="3:15" ht="17" x14ac:dyDescent="0.4">
      <c r="C2464" s="28"/>
      <c r="D2464" s="22"/>
      <c r="K2464" s="26"/>
      <c r="L2464" s="37"/>
      <c r="M2464" s="38"/>
      <c r="N2464" s="45"/>
      <c r="O2464" s="38"/>
    </row>
    <row r="2465" spans="3:15" ht="17" x14ac:dyDescent="0.4">
      <c r="C2465" s="28"/>
      <c r="D2465" s="22"/>
      <c r="K2465" s="26"/>
      <c r="L2465" s="37"/>
      <c r="M2465" s="38"/>
      <c r="N2465" s="45"/>
      <c r="O2465" s="38"/>
    </row>
    <row r="2466" spans="3:15" ht="17" x14ac:dyDescent="0.4">
      <c r="C2466" s="28"/>
      <c r="D2466" s="22"/>
      <c r="K2466" s="26"/>
      <c r="L2466" s="37"/>
      <c r="M2466" s="38"/>
      <c r="N2466" s="45"/>
      <c r="O2466" s="38"/>
    </row>
    <row r="2467" spans="3:15" ht="17" x14ac:dyDescent="0.4">
      <c r="C2467" s="28"/>
      <c r="D2467" s="22"/>
      <c r="K2467" s="26"/>
      <c r="L2467" s="37"/>
      <c r="M2467" s="38"/>
      <c r="N2467" s="45"/>
      <c r="O2467" s="38"/>
    </row>
    <row r="2468" spans="3:15" ht="17" x14ac:dyDescent="0.4">
      <c r="C2468" s="28"/>
      <c r="D2468" s="22"/>
      <c r="K2468" s="26"/>
      <c r="L2468" s="37"/>
      <c r="M2468" s="38"/>
      <c r="N2468" s="45"/>
      <c r="O2468" s="38"/>
    </row>
    <row r="2469" spans="3:15" ht="17" x14ac:dyDescent="0.4">
      <c r="C2469" s="28"/>
      <c r="D2469" s="22"/>
      <c r="K2469" s="26"/>
      <c r="L2469" s="37"/>
      <c r="M2469" s="38"/>
      <c r="N2469" s="45"/>
      <c r="O2469" s="38"/>
    </row>
    <row r="2470" spans="3:15" ht="17" x14ac:dyDescent="0.4">
      <c r="C2470" s="28"/>
      <c r="D2470" s="22"/>
      <c r="K2470" s="26"/>
      <c r="L2470" s="37"/>
      <c r="M2470" s="38"/>
      <c r="N2470" s="45"/>
      <c r="O2470" s="38"/>
    </row>
    <row r="2471" spans="3:15" ht="17" x14ac:dyDescent="0.4">
      <c r="C2471" s="28"/>
      <c r="D2471" s="22"/>
      <c r="K2471" s="26"/>
      <c r="L2471" s="37"/>
      <c r="M2471" s="38"/>
      <c r="N2471" s="45"/>
      <c r="O2471" s="38"/>
    </row>
    <row r="2472" spans="3:15" ht="17" x14ac:dyDescent="0.4">
      <c r="C2472" s="28"/>
      <c r="D2472" s="22"/>
      <c r="K2472" s="26"/>
      <c r="L2472" s="37"/>
      <c r="M2472" s="38"/>
      <c r="N2472" s="45"/>
      <c r="O2472" s="38"/>
    </row>
    <row r="2473" spans="3:15" ht="17" x14ac:dyDescent="0.4">
      <c r="C2473" s="28"/>
      <c r="D2473" s="22"/>
      <c r="K2473" s="26"/>
      <c r="L2473" s="37"/>
      <c r="M2473" s="38"/>
      <c r="N2473" s="45"/>
      <c r="O2473" s="38"/>
    </row>
    <row r="2474" spans="3:15" ht="17" x14ac:dyDescent="0.4">
      <c r="C2474" s="28"/>
      <c r="D2474" s="22"/>
      <c r="K2474" s="26"/>
      <c r="L2474" s="37"/>
      <c r="M2474" s="38"/>
      <c r="N2474" s="45"/>
      <c r="O2474" s="38"/>
    </row>
    <row r="2475" spans="3:15" ht="17" x14ac:dyDescent="0.4">
      <c r="C2475" s="28"/>
      <c r="D2475" s="22"/>
      <c r="K2475" s="26"/>
      <c r="L2475" s="37"/>
      <c r="M2475" s="38"/>
      <c r="N2475" s="45"/>
      <c r="O2475" s="38"/>
    </row>
    <row r="2476" spans="3:15" ht="17" x14ac:dyDescent="0.4">
      <c r="C2476" s="28"/>
      <c r="D2476" s="22"/>
      <c r="K2476" s="26"/>
      <c r="L2476" s="37"/>
      <c r="M2476" s="38"/>
      <c r="N2476" s="45"/>
      <c r="O2476" s="38"/>
    </row>
    <row r="2477" spans="3:15" ht="17" x14ac:dyDescent="0.4">
      <c r="C2477" s="28"/>
      <c r="D2477" s="22"/>
      <c r="K2477" s="26"/>
      <c r="L2477" s="37"/>
      <c r="M2477" s="38"/>
      <c r="N2477" s="45"/>
      <c r="O2477" s="38"/>
    </row>
    <row r="2478" spans="3:15" ht="17" x14ac:dyDescent="0.4">
      <c r="C2478" s="28"/>
      <c r="D2478" s="22"/>
      <c r="K2478" s="26"/>
      <c r="L2478" s="37"/>
      <c r="M2478" s="38"/>
      <c r="N2478" s="45"/>
      <c r="O2478" s="38"/>
    </row>
    <row r="2479" spans="3:15" ht="17" x14ac:dyDescent="0.4">
      <c r="C2479" s="28"/>
      <c r="D2479" s="22"/>
      <c r="K2479" s="26"/>
      <c r="L2479" s="37"/>
      <c r="M2479" s="38"/>
      <c r="N2479" s="45"/>
      <c r="O2479" s="38"/>
    </row>
    <row r="2480" spans="3:15" ht="17" x14ac:dyDescent="0.4">
      <c r="C2480" s="28"/>
      <c r="D2480" s="22"/>
      <c r="K2480" s="26"/>
      <c r="L2480" s="37"/>
      <c r="M2480" s="38"/>
      <c r="N2480" s="45"/>
      <c r="O2480" s="38"/>
    </row>
    <row r="2481" spans="3:15" ht="17" x14ac:dyDescent="0.4">
      <c r="C2481" s="28"/>
      <c r="D2481" s="22"/>
      <c r="K2481" s="26"/>
      <c r="L2481" s="37"/>
      <c r="M2481" s="38"/>
      <c r="N2481" s="45"/>
      <c r="O2481" s="38"/>
    </row>
    <row r="2482" spans="3:15" ht="17" x14ac:dyDescent="0.4">
      <c r="C2482" s="28"/>
      <c r="D2482" s="22"/>
      <c r="K2482" s="26"/>
      <c r="L2482" s="37"/>
      <c r="M2482" s="38"/>
      <c r="N2482" s="45"/>
      <c r="O2482" s="38"/>
    </row>
    <row r="2483" spans="3:15" ht="17" x14ac:dyDescent="0.4">
      <c r="C2483" s="28"/>
      <c r="D2483" s="22"/>
      <c r="K2483" s="26"/>
      <c r="L2483" s="37"/>
      <c r="M2483" s="38"/>
      <c r="N2483" s="45"/>
      <c r="O2483" s="38"/>
    </row>
    <row r="2484" spans="3:15" ht="17" x14ac:dyDescent="0.4">
      <c r="C2484" s="28"/>
      <c r="D2484" s="22"/>
      <c r="K2484" s="26"/>
      <c r="L2484" s="37"/>
      <c r="M2484" s="38"/>
      <c r="N2484" s="45"/>
      <c r="O2484" s="38"/>
    </row>
    <row r="2485" spans="3:15" ht="17" x14ac:dyDescent="0.4">
      <c r="C2485" s="28"/>
      <c r="D2485" s="22"/>
      <c r="K2485" s="26"/>
      <c r="L2485" s="37"/>
      <c r="M2485" s="38"/>
      <c r="N2485" s="45"/>
      <c r="O2485" s="38"/>
    </row>
    <row r="2486" spans="3:15" ht="17" x14ac:dyDescent="0.4">
      <c r="C2486" s="28"/>
      <c r="D2486" s="22"/>
      <c r="K2486" s="26"/>
      <c r="L2486" s="37"/>
      <c r="M2486" s="38"/>
      <c r="N2486" s="45"/>
      <c r="O2486" s="38"/>
    </row>
    <row r="2487" spans="3:15" ht="17" x14ac:dyDescent="0.4">
      <c r="C2487" s="28"/>
      <c r="D2487" s="22"/>
      <c r="K2487" s="26"/>
      <c r="L2487" s="37"/>
      <c r="M2487" s="38"/>
      <c r="N2487" s="45"/>
      <c r="O2487" s="38"/>
    </row>
    <row r="2488" spans="3:15" ht="17" x14ac:dyDescent="0.4">
      <c r="C2488" s="28"/>
      <c r="D2488" s="22"/>
      <c r="K2488" s="26"/>
      <c r="L2488" s="37"/>
      <c r="M2488" s="38"/>
      <c r="N2488" s="45"/>
      <c r="O2488" s="38"/>
    </row>
    <row r="2489" spans="3:15" ht="17" x14ac:dyDescent="0.4">
      <c r="C2489" s="28"/>
      <c r="D2489" s="22"/>
      <c r="K2489" s="26"/>
      <c r="L2489" s="37"/>
      <c r="M2489" s="38"/>
      <c r="N2489" s="45"/>
      <c r="O2489" s="38"/>
    </row>
    <row r="2490" spans="3:15" ht="17" x14ac:dyDescent="0.4">
      <c r="C2490" s="28"/>
      <c r="D2490" s="22"/>
      <c r="K2490" s="26"/>
      <c r="L2490" s="37"/>
      <c r="M2490" s="38"/>
      <c r="N2490" s="45"/>
      <c r="O2490" s="38"/>
    </row>
    <row r="2491" spans="3:15" ht="17" x14ac:dyDescent="0.4">
      <c r="C2491" s="28"/>
      <c r="D2491" s="22"/>
      <c r="K2491" s="26"/>
      <c r="L2491" s="37"/>
      <c r="M2491" s="38"/>
      <c r="N2491" s="45"/>
      <c r="O2491" s="38"/>
    </row>
    <row r="2492" spans="3:15" ht="17" x14ac:dyDescent="0.4">
      <c r="C2492" s="28"/>
      <c r="D2492" s="22"/>
      <c r="K2492" s="26"/>
      <c r="L2492" s="37"/>
      <c r="M2492" s="38"/>
      <c r="N2492" s="45"/>
      <c r="O2492" s="38"/>
    </row>
    <row r="2493" spans="3:15" ht="17" x14ac:dyDescent="0.4">
      <c r="C2493" s="28"/>
      <c r="D2493" s="22"/>
      <c r="K2493" s="26"/>
      <c r="L2493" s="37"/>
      <c r="M2493" s="38"/>
      <c r="N2493" s="45"/>
      <c r="O2493" s="38"/>
    </row>
    <row r="2494" spans="3:15" ht="17" x14ac:dyDescent="0.4">
      <c r="C2494" s="28"/>
      <c r="D2494" s="22"/>
      <c r="K2494" s="26"/>
      <c r="L2494" s="37"/>
      <c r="M2494" s="38"/>
      <c r="N2494" s="45"/>
      <c r="O2494" s="38"/>
    </row>
    <row r="2495" spans="3:15" ht="17" x14ac:dyDescent="0.4">
      <c r="C2495" s="28"/>
      <c r="D2495" s="22"/>
      <c r="K2495" s="26"/>
      <c r="L2495" s="37"/>
      <c r="M2495" s="38"/>
      <c r="N2495" s="45"/>
      <c r="O2495" s="38"/>
    </row>
    <row r="2496" spans="3:15" ht="17" x14ac:dyDescent="0.4">
      <c r="C2496" s="28"/>
      <c r="D2496" s="22"/>
      <c r="K2496" s="26"/>
      <c r="L2496" s="37"/>
      <c r="M2496" s="38"/>
      <c r="N2496" s="45"/>
      <c r="O2496" s="38"/>
    </row>
    <row r="2497" spans="3:15" ht="17" x14ac:dyDescent="0.4">
      <c r="C2497" s="28"/>
      <c r="D2497" s="22"/>
      <c r="K2497" s="26"/>
      <c r="L2497" s="37"/>
      <c r="M2497" s="38"/>
      <c r="N2497" s="45"/>
      <c r="O2497" s="38"/>
    </row>
    <row r="2498" spans="3:15" ht="17" x14ac:dyDescent="0.4">
      <c r="C2498" s="28"/>
      <c r="D2498" s="22"/>
      <c r="K2498" s="26"/>
      <c r="L2498" s="37"/>
      <c r="M2498" s="38"/>
      <c r="N2498" s="45"/>
      <c r="O2498" s="38"/>
    </row>
    <row r="2499" spans="3:15" ht="17" x14ac:dyDescent="0.4">
      <c r="C2499" s="28"/>
      <c r="D2499" s="22"/>
      <c r="K2499" s="26"/>
      <c r="L2499" s="37"/>
      <c r="M2499" s="38"/>
      <c r="N2499" s="45"/>
      <c r="O2499" s="38"/>
    </row>
    <row r="2500" spans="3:15" ht="17" x14ac:dyDescent="0.4">
      <c r="C2500" s="28"/>
      <c r="D2500" s="22"/>
      <c r="K2500" s="26"/>
      <c r="L2500" s="37"/>
      <c r="M2500" s="38"/>
      <c r="N2500" s="45"/>
      <c r="O2500" s="38"/>
    </row>
    <row r="2501" spans="3:15" ht="17" x14ac:dyDescent="0.4">
      <c r="C2501" s="28"/>
      <c r="D2501" s="22"/>
      <c r="K2501" s="26"/>
      <c r="L2501" s="37"/>
      <c r="M2501" s="38"/>
      <c r="N2501" s="45"/>
      <c r="O2501" s="38"/>
    </row>
    <row r="2502" spans="3:15" ht="17" x14ac:dyDescent="0.4">
      <c r="C2502" s="28"/>
      <c r="D2502" s="22"/>
      <c r="K2502" s="26"/>
      <c r="L2502" s="37"/>
      <c r="M2502" s="38"/>
      <c r="N2502" s="45"/>
      <c r="O2502" s="38"/>
    </row>
    <row r="2503" spans="3:15" ht="17" x14ac:dyDescent="0.4">
      <c r="C2503" s="28"/>
      <c r="D2503" s="22"/>
      <c r="K2503" s="26"/>
      <c r="L2503" s="37"/>
      <c r="M2503" s="38"/>
      <c r="N2503" s="45"/>
      <c r="O2503" s="38"/>
    </row>
    <row r="2504" spans="3:15" ht="17" x14ac:dyDescent="0.4">
      <c r="C2504" s="28"/>
      <c r="D2504" s="22"/>
      <c r="K2504" s="26"/>
      <c r="L2504" s="37"/>
      <c r="M2504" s="38"/>
      <c r="N2504" s="45"/>
      <c r="O2504" s="38"/>
    </row>
    <row r="2505" spans="3:15" ht="17" x14ac:dyDescent="0.4">
      <c r="C2505" s="28"/>
      <c r="D2505" s="22"/>
      <c r="K2505" s="26"/>
      <c r="L2505" s="37"/>
      <c r="M2505" s="38"/>
      <c r="N2505" s="45"/>
      <c r="O2505" s="38"/>
    </row>
    <row r="2506" spans="3:15" ht="17" x14ac:dyDescent="0.4">
      <c r="C2506" s="28"/>
      <c r="D2506" s="22"/>
      <c r="K2506" s="26"/>
      <c r="L2506" s="37"/>
      <c r="M2506" s="38"/>
      <c r="N2506" s="45"/>
      <c r="O2506" s="38"/>
    </row>
    <row r="2507" spans="3:15" ht="17" x14ac:dyDescent="0.4">
      <c r="C2507" s="28"/>
      <c r="D2507" s="22"/>
      <c r="K2507" s="26"/>
      <c r="L2507" s="37"/>
      <c r="M2507" s="38"/>
      <c r="N2507" s="45"/>
      <c r="O2507" s="38"/>
    </row>
    <row r="2508" spans="3:15" ht="17" x14ac:dyDescent="0.4">
      <c r="C2508" s="28"/>
      <c r="D2508" s="22"/>
      <c r="K2508" s="26"/>
      <c r="L2508" s="37"/>
      <c r="M2508" s="38"/>
      <c r="N2508" s="45"/>
      <c r="O2508" s="38"/>
    </row>
    <row r="2509" spans="3:15" ht="17" x14ac:dyDescent="0.4">
      <c r="C2509" s="28"/>
      <c r="D2509" s="22"/>
      <c r="K2509" s="26"/>
      <c r="L2509" s="37"/>
      <c r="M2509" s="38"/>
      <c r="N2509" s="45"/>
      <c r="O2509" s="38"/>
    </row>
    <row r="2510" spans="3:15" ht="17" x14ac:dyDescent="0.4">
      <c r="C2510" s="28"/>
      <c r="D2510" s="22"/>
      <c r="K2510" s="26"/>
      <c r="L2510" s="37"/>
      <c r="M2510" s="38"/>
      <c r="N2510" s="45"/>
      <c r="O2510" s="38"/>
    </row>
    <row r="2511" spans="3:15" ht="17" x14ac:dyDescent="0.4">
      <c r="C2511" s="28"/>
      <c r="D2511" s="22"/>
      <c r="K2511" s="26"/>
      <c r="L2511" s="37"/>
      <c r="M2511" s="38"/>
      <c r="N2511" s="45"/>
      <c r="O2511" s="38"/>
    </row>
    <row r="2512" spans="3:15" ht="17" x14ac:dyDescent="0.4">
      <c r="C2512" s="28"/>
      <c r="D2512" s="22"/>
      <c r="K2512" s="26"/>
      <c r="L2512" s="37"/>
      <c r="M2512" s="38"/>
      <c r="N2512" s="45"/>
      <c r="O2512" s="38"/>
    </row>
    <row r="2513" spans="3:15" ht="17" x14ac:dyDescent="0.4">
      <c r="C2513" s="28"/>
      <c r="D2513" s="22"/>
      <c r="K2513" s="26"/>
      <c r="L2513" s="37"/>
      <c r="M2513" s="38"/>
      <c r="N2513" s="45"/>
      <c r="O2513" s="38"/>
    </row>
    <row r="2514" spans="3:15" ht="17" x14ac:dyDescent="0.4">
      <c r="C2514" s="28"/>
      <c r="D2514" s="22"/>
      <c r="K2514" s="26"/>
      <c r="L2514" s="37"/>
      <c r="M2514" s="38"/>
      <c r="N2514" s="45"/>
      <c r="O2514" s="38"/>
    </row>
    <row r="2515" spans="3:15" ht="17" x14ac:dyDescent="0.4">
      <c r="C2515" s="28"/>
      <c r="D2515" s="22"/>
      <c r="K2515" s="26"/>
      <c r="L2515" s="37"/>
      <c r="M2515" s="38"/>
      <c r="N2515" s="45"/>
      <c r="O2515" s="38"/>
    </row>
    <row r="2516" spans="3:15" ht="17" x14ac:dyDescent="0.4">
      <c r="C2516" s="28"/>
      <c r="D2516" s="22"/>
      <c r="K2516" s="26"/>
      <c r="L2516" s="37"/>
      <c r="M2516" s="38"/>
      <c r="N2516" s="45"/>
      <c r="O2516" s="38"/>
    </row>
    <row r="2517" spans="3:15" ht="17" x14ac:dyDescent="0.4">
      <c r="C2517" s="28"/>
      <c r="D2517" s="22"/>
      <c r="K2517" s="26"/>
      <c r="L2517" s="37"/>
      <c r="M2517" s="38"/>
      <c r="N2517" s="45"/>
      <c r="O2517" s="38"/>
    </row>
    <row r="2518" spans="3:15" ht="17" x14ac:dyDescent="0.4">
      <c r="C2518" s="28"/>
      <c r="D2518" s="22"/>
      <c r="K2518" s="26"/>
      <c r="L2518" s="37"/>
      <c r="M2518" s="38"/>
      <c r="N2518" s="45"/>
      <c r="O2518" s="38"/>
    </row>
    <row r="2519" spans="3:15" ht="17" x14ac:dyDescent="0.4">
      <c r="C2519" s="28"/>
      <c r="D2519" s="22"/>
      <c r="K2519" s="26"/>
      <c r="L2519" s="37"/>
      <c r="M2519" s="38"/>
      <c r="N2519" s="45"/>
      <c r="O2519" s="38"/>
    </row>
    <row r="2520" spans="3:15" ht="17" x14ac:dyDescent="0.4">
      <c r="C2520" s="28"/>
      <c r="D2520" s="22"/>
      <c r="K2520" s="26"/>
      <c r="L2520" s="37"/>
      <c r="M2520" s="38"/>
      <c r="N2520" s="45"/>
      <c r="O2520" s="38"/>
    </row>
    <row r="2521" spans="3:15" ht="17" x14ac:dyDescent="0.4">
      <c r="C2521" s="28"/>
      <c r="D2521" s="22"/>
      <c r="K2521" s="26"/>
      <c r="L2521" s="37"/>
      <c r="M2521" s="38"/>
      <c r="N2521" s="45"/>
      <c r="O2521" s="38"/>
    </row>
    <row r="2522" spans="3:15" ht="17" x14ac:dyDescent="0.4">
      <c r="C2522" s="28"/>
      <c r="D2522" s="22"/>
      <c r="K2522" s="26"/>
      <c r="L2522" s="37"/>
      <c r="M2522" s="38"/>
      <c r="N2522" s="45"/>
      <c r="O2522" s="38"/>
    </row>
    <row r="2523" spans="3:15" ht="17" x14ac:dyDescent="0.4">
      <c r="C2523" s="28"/>
      <c r="D2523" s="22"/>
      <c r="K2523" s="26"/>
      <c r="L2523" s="37"/>
      <c r="M2523" s="38"/>
      <c r="N2523" s="45"/>
      <c r="O2523" s="38"/>
    </row>
    <row r="2524" spans="3:15" ht="17" x14ac:dyDescent="0.4">
      <c r="C2524" s="28"/>
      <c r="D2524" s="22"/>
      <c r="K2524" s="26"/>
      <c r="L2524" s="37"/>
      <c r="M2524" s="38"/>
      <c r="N2524" s="45"/>
      <c r="O2524" s="38"/>
    </row>
    <row r="2525" spans="3:15" ht="17" x14ac:dyDescent="0.4">
      <c r="C2525" s="28"/>
      <c r="D2525" s="22"/>
      <c r="K2525" s="26"/>
      <c r="L2525" s="37"/>
      <c r="M2525" s="38"/>
      <c r="N2525" s="45"/>
      <c r="O2525" s="38"/>
    </row>
    <row r="2526" spans="3:15" ht="17" x14ac:dyDescent="0.4">
      <c r="C2526" s="28"/>
      <c r="D2526" s="22"/>
      <c r="K2526" s="26"/>
      <c r="L2526" s="37"/>
      <c r="M2526" s="38"/>
      <c r="N2526" s="45"/>
      <c r="O2526" s="38"/>
    </row>
    <row r="2527" spans="3:15" ht="17" x14ac:dyDescent="0.4">
      <c r="C2527" s="28"/>
      <c r="D2527" s="22"/>
      <c r="K2527" s="26"/>
      <c r="L2527" s="37"/>
      <c r="M2527" s="38"/>
      <c r="N2527" s="45"/>
      <c r="O2527" s="38"/>
    </row>
    <row r="2528" spans="3:15" ht="17" x14ac:dyDescent="0.4">
      <c r="C2528" s="28"/>
      <c r="D2528" s="22"/>
      <c r="K2528" s="26"/>
      <c r="L2528" s="37"/>
      <c r="M2528" s="38"/>
      <c r="N2528" s="45"/>
      <c r="O2528" s="38"/>
    </row>
    <row r="2529" spans="3:15" ht="17" x14ac:dyDescent="0.4">
      <c r="C2529" s="28"/>
      <c r="D2529" s="22"/>
      <c r="K2529" s="26"/>
      <c r="L2529" s="37"/>
      <c r="M2529" s="38"/>
      <c r="N2529" s="45"/>
      <c r="O2529" s="38"/>
    </row>
    <row r="2530" spans="3:15" ht="17" x14ac:dyDescent="0.4">
      <c r="C2530" s="28"/>
      <c r="D2530" s="22"/>
      <c r="K2530" s="26"/>
      <c r="L2530" s="37"/>
      <c r="M2530" s="38"/>
      <c r="N2530" s="45"/>
      <c r="O2530" s="38"/>
    </row>
    <row r="2531" spans="3:15" ht="17" x14ac:dyDescent="0.4">
      <c r="C2531" s="28"/>
      <c r="D2531" s="22"/>
      <c r="K2531" s="26"/>
      <c r="L2531" s="37"/>
      <c r="M2531" s="38"/>
      <c r="N2531" s="45"/>
      <c r="O2531" s="38"/>
    </row>
    <row r="2532" spans="3:15" ht="17" x14ac:dyDescent="0.4">
      <c r="C2532" s="28"/>
      <c r="D2532" s="22"/>
      <c r="K2532" s="26"/>
      <c r="L2532" s="37"/>
      <c r="M2532" s="38"/>
      <c r="N2532" s="45"/>
      <c r="O2532" s="38"/>
    </row>
    <row r="2533" spans="3:15" ht="17" x14ac:dyDescent="0.4">
      <c r="C2533" s="28"/>
      <c r="D2533" s="22"/>
      <c r="K2533" s="26"/>
      <c r="L2533" s="37"/>
      <c r="M2533" s="38"/>
      <c r="N2533" s="45"/>
      <c r="O2533" s="38"/>
    </row>
    <row r="2534" spans="3:15" ht="17" x14ac:dyDescent="0.4">
      <c r="C2534" s="28"/>
      <c r="D2534" s="22"/>
      <c r="K2534" s="26"/>
      <c r="L2534" s="37"/>
      <c r="M2534" s="38"/>
      <c r="N2534" s="45"/>
      <c r="O2534" s="38"/>
    </row>
    <row r="2535" spans="3:15" ht="17" x14ac:dyDescent="0.4">
      <c r="C2535" s="28"/>
      <c r="D2535" s="22"/>
      <c r="K2535" s="26"/>
      <c r="L2535" s="37"/>
      <c r="M2535" s="38"/>
      <c r="N2535" s="45"/>
      <c r="O2535" s="38"/>
    </row>
    <row r="2536" spans="3:15" ht="17" x14ac:dyDescent="0.4">
      <c r="C2536" s="28"/>
      <c r="D2536" s="22"/>
      <c r="K2536" s="26"/>
      <c r="L2536" s="37"/>
      <c r="M2536" s="38"/>
      <c r="N2536" s="45"/>
      <c r="O2536" s="38"/>
    </row>
    <row r="2537" spans="3:15" ht="17" x14ac:dyDescent="0.4">
      <c r="C2537" s="28"/>
      <c r="D2537" s="22"/>
      <c r="K2537" s="26"/>
      <c r="L2537" s="37"/>
      <c r="M2537" s="38"/>
      <c r="N2537" s="45"/>
      <c r="O2537" s="38"/>
    </row>
    <row r="2538" spans="3:15" ht="17" x14ac:dyDescent="0.4">
      <c r="C2538" s="28"/>
      <c r="D2538" s="22"/>
      <c r="K2538" s="26"/>
      <c r="L2538" s="37"/>
      <c r="M2538" s="38"/>
      <c r="N2538" s="45"/>
      <c r="O2538" s="38"/>
    </row>
    <row r="2539" spans="3:15" ht="17" x14ac:dyDescent="0.4">
      <c r="C2539" s="28"/>
      <c r="D2539" s="22"/>
      <c r="K2539" s="26"/>
      <c r="L2539" s="37"/>
      <c r="M2539" s="38"/>
      <c r="N2539" s="45"/>
      <c r="O2539" s="38"/>
    </row>
    <row r="2540" spans="3:15" ht="17" x14ac:dyDescent="0.4">
      <c r="C2540" s="28"/>
      <c r="D2540" s="22"/>
      <c r="K2540" s="26"/>
      <c r="L2540" s="37"/>
      <c r="M2540" s="38"/>
      <c r="N2540" s="45"/>
      <c r="O2540" s="38"/>
    </row>
    <row r="2541" spans="3:15" ht="17" x14ac:dyDescent="0.4">
      <c r="C2541" s="28"/>
      <c r="D2541" s="22"/>
      <c r="K2541" s="26"/>
      <c r="L2541" s="37"/>
      <c r="M2541" s="38"/>
      <c r="N2541" s="45"/>
      <c r="O2541" s="38"/>
    </row>
    <row r="2542" spans="3:15" ht="17" x14ac:dyDescent="0.4">
      <c r="C2542" s="28"/>
      <c r="D2542" s="22"/>
      <c r="K2542" s="26"/>
      <c r="L2542" s="37"/>
      <c r="M2542" s="38"/>
      <c r="N2542" s="45"/>
      <c r="O2542" s="38"/>
    </row>
    <row r="2543" spans="3:15" ht="17" x14ac:dyDescent="0.4">
      <c r="C2543" s="28"/>
      <c r="D2543" s="22"/>
      <c r="K2543" s="26"/>
      <c r="L2543" s="37"/>
      <c r="M2543" s="38"/>
      <c r="N2543" s="45"/>
      <c r="O2543" s="38"/>
    </row>
    <row r="2544" spans="3:15" ht="17" x14ac:dyDescent="0.4">
      <c r="C2544" s="28"/>
      <c r="D2544" s="22"/>
      <c r="K2544" s="26"/>
      <c r="L2544" s="37"/>
      <c r="M2544" s="38"/>
      <c r="N2544" s="45"/>
      <c r="O2544" s="38"/>
    </row>
    <row r="2545" spans="3:15" ht="17" x14ac:dyDescent="0.4">
      <c r="C2545" s="28"/>
      <c r="D2545" s="22"/>
      <c r="K2545" s="26"/>
      <c r="L2545" s="37"/>
      <c r="M2545" s="38"/>
      <c r="N2545" s="45"/>
      <c r="O2545" s="38"/>
    </row>
    <row r="2546" spans="3:15" ht="17" x14ac:dyDescent="0.4">
      <c r="C2546" s="28"/>
      <c r="D2546" s="22"/>
      <c r="K2546" s="26"/>
      <c r="L2546" s="37"/>
      <c r="M2546" s="38"/>
      <c r="N2546" s="45"/>
      <c r="O2546" s="38"/>
    </row>
    <row r="2547" spans="3:15" ht="17" x14ac:dyDescent="0.4">
      <c r="C2547" s="28"/>
      <c r="D2547" s="22"/>
      <c r="K2547" s="26"/>
      <c r="L2547" s="37"/>
      <c r="M2547" s="38"/>
      <c r="N2547" s="45"/>
      <c r="O2547" s="38"/>
    </row>
    <row r="2548" spans="3:15" ht="17" x14ac:dyDescent="0.4">
      <c r="C2548" s="28"/>
      <c r="D2548" s="22"/>
      <c r="K2548" s="26"/>
      <c r="L2548" s="37"/>
      <c r="M2548" s="38"/>
      <c r="N2548" s="45"/>
      <c r="O2548" s="38"/>
    </row>
    <row r="2549" spans="3:15" ht="17" x14ac:dyDescent="0.4">
      <c r="C2549" s="28"/>
      <c r="D2549" s="22"/>
      <c r="K2549" s="26"/>
      <c r="L2549" s="37"/>
      <c r="M2549" s="38"/>
      <c r="N2549" s="45"/>
      <c r="O2549" s="38"/>
    </row>
    <row r="2550" spans="3:15" ht="17" x14ac:dyDescent="0.4">
      <c r="C2550" s="28"/>
      <c r="D2550" s="22"/>
      <c r="K2550" s="26"/>
      <c r="L2550" s="37"/>
      <c r="M2550" s="38"/>
      <c r="N2550" s="45"/>
      <c r="O2550" s="38"/>
    </row>
    <row r="2551" spans="3:15" ht="17" x14ac:dyDescent="0.4">
      <c r="C2551" s="28"/>
      <c r="D2551" s="22"/>
      <c r="K2551" s="26"/>
      <c r="L2551" s="37"/>
      <c r="M2551" s="38"/>
      <c r="N2551" s="45"/>
      <c r="O2551" s="38"/>
    </row>
    <row r="2552" spans="3:15" ht="17" x14ac:dyDescent="0.4">
      <c r="C2552" s="28"/>
      <c r="D2552" s="22"/>
      <c r="K2552" s="26"/>
      <c r="L2552" s="37"/>
      <c r="M2552" s="38"/>
      <c r="N2552" s="45"/>
      <c r="O2552" s="38"/>
    </row>
    <row r="2553" spans="3:15" ht="17" x14ac:dyDescent="0.4">
      <c r="C2553" s="28"/>
      <c r="D2553" s="22"/>
      <c r="K2553" s="26"/>
      <c r="L2553" s="37"/>
      <c r="M2553" s="38"/>
      <c r="N2553" s="45"/>
      <c r="O2553" s="38"/>
    </row>
    <row r="2554" spans="3:15" ht="17" x14ac:dyDescent="0.4">
      <c r="C2554" s="28"/>
      <c r="D2554" s="22"/>
      <c r="K2554" s="26"/>
      <c r="L2554" s="37"/>
      <c r="M2554" s="38"/>
      <c r="N2554" s="45"/>
      <c r="O2554" s="38"/>
    </row>
    <row r="2555" spans="3:15" ht="17" x14ac:dyDescent="0.4">
      <c r="C2555" s="28"/>
      <c r="D2555" s="22"/>
      <c r="K2555" s="26"/>
      <c r="L2555" s="37"/>
      <c r="M2555" s="38"/>
      <c r="N2555" s="45"/>
      <c r="O2555" s="38"/>
    </row>
    <row r="2556" spans="3:15" ht="17" x14ac:dyDescent="0.4">
      <c r="C2556" s="28"/>
      <c r="D2556" s="22"/>
      <c r="K2556" s="26"/>
      <c r="L2556" s="37"/>
      <c r="M2556" s="38"/>
      <c r="N2556" s="45"/>
      <c r="O2556" s="38"/>
    </row>
    <row r="2557" spans="3:15" ht="17" x14ac:dyDescent="0.4">
      <c r="C2557" s="28"/>
      <c r="D2557" s="22"/>
      <c r="K2557" s="26"/>
      <c r="L2557" s="37"/>
      <c r="M2557" s="38"/>
      <c r="N2557" s="45"/>
      <c r="O2557" s="38"/>
    </row>
    <row r="2558" spans="3:15" ht="17" x14ac:dyDescent="0.4">
      <c r="C2558" s="28"/>
      <c r="D2558" s="24"/>
      <c r="K2558" s="26"/>
      <c r="L2558" s="37"/>
      <c r="M2558" s="38"/>
      <c r="N2558" s="45"/>
      <c r="O2558" s="38"/>
    </row>
    <row r="2559" spans="3:15" ht="17" x14ac:dyDescent="0.4">
      <c r="C2559" s="28"/>
      <c r="D2559" s="24"/>
      <c r="K2559" s="26"/>
      <c r="L2559" s="37"/>
      <c r="M2559" s="38"/>
      <c r="N2559" s="45"/>
      <c r="O2559" s="38"/>
    </row>
    <row r="2560" spans="3:15" ht="17" x14ac:dyDescent="0.4">
      <c r="C2560" s="28"/>
      <c r="D2560" s="24"/>
      <c r="K2560" s="26"/>
      <c r="L2560" s="37"/>
      <c r="M2560" s="38"/>
      <c r="N2560" s="45"/>
      <c r="O2560" s="38"/>
    </row>
    <row r="2561" spans="3:15" ht="17" x14ac:dyDescent="0.4">
      <c r="C2561" s="28"/>
      <c r="D2561" s="24"/>
      <c r="K2561" s="26"/>
      <c r="L2561" s="37"/>
      <c r="M2561" s="38"/>
      <c r="N2561" s="45"/>
      <c r="O2561" s="38"/>
    </row>
    <row r="2562" spans="3:15" ht="17" x14ac:dyDescent="0.4">
      <c r="C2562" s="28"/>
      <c r="D2562" s="24"/>
      <c r="K2562" s="26"/>
      <c r="L2562" s="37"/>
      <c r="M2562" s="38"/>
      <c r="N2562" s="45"/>
      <c r="O2562" s="38"/>
    </row>
    <row r="2563" spans="3:15" ht="17" x14ac:dyDescent="0.4">
      <c r="C2563" s="28"/>
      <c r="D2563" s="24"/>
      <c r="K2563" s="26"/>
      <c r="L2563" s="37"/>
      <c r="M2563" s="38"/>
      <c r="N2563" s="45"/>
      <c r="O2563" s="38"/>
    </row>
    <row r="2564" spans="3:15" ht="17" x14ac:dyDescent="0.4">
      <c r="C2564" s="28"/>
      <c r="D2564" s="24"/>
      <c r="K2564" s="26"/>
      <c r="L2564" s="37"/>
      <c r="M2564" s="38"/>
      <c r="N2564" s="45"/>
      <c r="O2564" s="38"/>
    </row>
    <row r="2565" spans="3:15" ht="17" x14ac:dyDescent="0.4">
      <c r="C2565" s="28"/>
      <c r="D2565" s="24"/>
      <c r="K2565" s="26"/>
      <c r="L2565" s="37"/>
      <c r="M2565" s="38"/>
      <c r="N2565" s="45"/>
      <c r="O2565" s="38"/>
    </row>
    <row r="2566" spans="3:15" ht="17" x14ac:dyDescent="0.4">
      <c r="C2566" s="28"/>
      <c r="D2566" s="24"/>
      <c r="K2566" s="26"/>
      <c r="L2566" s="37"/>
      <c r="M2566" s="38"/>
      <c r="N2566" s="45"/>
      <c r="O2566" s="38"/>
    </row>
    <row r="2567" spans="3:15" ht="17" x14ac:dyDescent="0.4">
      <c r="C2567" s="28"/>
      <c r="D2567" s="24"/>
      <c r="K2567" s="26"/>
      <c r="L2567" s="37"/>
      <c r="M2567" s="38"/>
      <c r="N2567" s="45"/>
      <c r="O2567" s="38"/>
    </row>
    <row r="2568" spans="3:15" ht="17" x14ac:dyDescent="0.4">
      <c r="C2568" s="28"/>
      <c r="D2568" s="24"/>
      <c r="K2568" s="26"/>
      <c r="L2568" s="37"/>
      <c r="M2568" s="38"/>
      <c r="N2568" s="45"/>
      <c r="O2568" s="38"/>
    </row>
    <row r="2569" spans="3:15" ht="17" x14ac:dyDescent="0.4">
      <c r="C2569" s="28"/>
      <c r="D2569" s="24"/>
      <c r="K2569" s="26"/>
      <c r="L2569" s="37"/>
      <c r="M2569" s="38"/>
      <c r="N2569" s="45"/>
      <c r="O2569" s="38"/>
    </row>
    <row r="2570" spans="3:15" ht="17" x14ac:dyDescent="0.4">
      <c r="C2570" s="28"/>
      <c r="D2570" s="24"/>
      <c r="K2570" s="26"/>
      <c r="L2570" s="37"/>
      <c r="M2570" s="38"/>
      <c r="N2570" s="45"/>
      <c r="O2570" s="38"/>
    </row>
    <row r="2571" spans="3:15" ht="17" x14ac:dyDescent="0.4">
      <c r="C2571" s="28"/>
      <c r="D2571" s="24"/>
      <c r="K2571" s="26"/>
      <c r="L2571" s="37"/>
      <c r="M2571" s="38"/>
      <c r="N2571" s="45"/>
      <c r="O2571" s="38"/>
    </row>
    <row r="2572" spans="3:15" ht="17" x14ac:dyDescent="0.4">
      <c r="C2572" s="28"/>
      <c r="D2572" s="24"/>
      <c r="K2572" s="26"/>
      <c r="L2572" s="37"/>
      <c r="M2572" s="38"/>
      <c r="N2572" s="45"/>
      <c r="O2572" s="38"/>
    </row>
    <row r="2573" spans="3:15" ht="17" x14ac:dyDescent="0.4">
      <c r="C2573" s="28"/>
      <c r="D2573" s="24"/>
      <c r="K2573" s="26"/>
      <c r="L2573" s="37"/>
      <c r="M2573" s="38"/>
      <c r="N2573" s="45"/>
      <c r="O2573" s="38"/>
    </row>
    <row r="2574" spans="3:15" ht="17" x14ac:dyDescent="0.4">
      <c r="C2574" s="28"/>
      <c r="D2574" s="24"/>
      <c r="K2574" s="26"/>
      <c r="L2574" s="37"/>
      <c r="M2574" s="38"/>
      <c r="N2574" s="45"/>
      <c r="O2574" s="38"/>
    </row>
    <row r="2575" spans="3:15" ht="17" x14ac:dyDescent="0.4">
      <c r="C2575" s="28"/>
      <c r="D2575" s="24"/>
      <c r="K2575" s="26"/>
      <c r="L2575" s="37"/>
      <c r="M2575" s="38"/>
      <c r="N2575" s="45"/>
      <c r="O2575" s="38"/>
    </row>
    <row r="2576" spans="3:15" ht="17" x14ac:dyDescent="0.4">
      <c r="C2576" s="28"/>
      <c r="D2576" s="24"/>
      <c r="K2576" s="26"/>
      <c r="L2576" s="37"/>
      <c r="M2576" s="38"/>
      <c r="N2576" s="45"/>
      <c r="O2576" s="38"/>
    </row>
    <row r="2577" spans="3:15" ht="17" x14ac:dyDescent="0.4">
      <c r="C2577" s="28"/>
      <c r="D2577" s="24"/>
      <c r="K2577" s="26"/>
      <c r="L2577" s="37"/>
      <c r="M2577" s="38"/>
      <c r="N2577" s="45"/>
      <c r="O2577" s="38"/>
    </row>
    <row r="2578" spans="3:15" ht="17" x14ac:dyDescent="0.4">
      <c r="C2578" s="28"/>
      <c r="D2578" s="24"/>
      <c r="K2578" s="26"/>
      <c r="L2578" s="37"/>
      <c r="M2578" s="38"/>
      <c r="N2578" s="45"/>
      <c r="O2578" s="38"/>
    </row>
    <row r="2579" spans="3:15" ht="17" x14ac:dyDescent="0.4">
      <c r="C2579" s="28"/>
      <c r="D2579" s="24"/>
      <c r="K2579" s="26"/>
      <c r="L2579" s="37"/>
      <c r="M2579" s="38"/>
      <c r="N2579" s="45"/>
      <c r="O2579" s="38"/>
    </row>
    <row r="2580" spans="3:15" ht="17" x14ac:dyDescent="0.4">
      <c r="C2580" s="28"/>
      <c r="D2580" s="24"/>
      <c r="K2580" s="26"/>
      <c r="L2580" s="37"/>
      <c r="M2580" s="38"/>
      <c r="N2580" s="45"/>
      <c r="O2580" s="38"/>
    </row>
    <row r="2581" spans="3:15" ht="17" x14ac:dyDescent="0.4">
      <c r="C2581" s="28"/>
      <c r="D2581" s="24"/>
      <c r="K2581" s="26"/>
      <c r="L2581" s="37"/>
      <c r="M2581" s="38"/>
      <c r="N2581" s="45"/>
      <c r="O2581" s="38"/>
    </row>
    <row r="2582" spans="3:15" ht="17" x14ac:dyDescent="0.4">
      <c r="C2582" s="28"/>
      <c r="D2582" s="24"/>
      <c r="K2582" s="26"/>
      <c r="L2582" s="37"/>
      <c r="M2582" s="38"/>
      <c r="N2582" s="45"/>
      <c r="O2582" s="38"/>
    </row>
    <row r="2583" spans="3:15" ht="17" x14ac:dyDescent="0.4">
      <c r="C2583" s="28"/>
      <c r="D2583" s="24"/>
      <c r="K2583" s="26"/>
      <c r="L2583" s="37"/>
      <c r="M2583" s="38"/>
      <c r="N2583" s="45"/>
      <c r="O2583" s="38"/>
    </row>
    <row r="2584" spans="3:15" ht="17" x14ac:dyDescent="0.4">
      <c r="C2584" s="28"/>
      <c r="D2584" s="24"/>
      <c r="K2584" s="26"/>
      <c r="L2584" s="37"/>
      <c r="M2584" s="38"/>
      <c r="N2584" s="45"/>
      <c r="O2584" s="38"/>
    </row>
    <row r="2585" spans="3:15" ht="17" x14ac:dyDescent="0.4">
      <c r="C2585" s="28"/>
      <c r="D2585" s="24"/>
      <c r="K2585" s="26"/>
      <c r="L2585" s="37"/>
      <c r="M2585" s="38"/>
      <c r="N2585" s="45"/>
      <c r="O2585" s="38"/>
    </row>
    <row r="2586" spans="3:15" ht="17" x14ac:dyDescent="0.4">
      <c r="C2586" s="28"/>
      <c r="D2586" s="24"/>
      <c r="K2586" s="26"/>
      <c r="L2586" s="37"/>
      <c r="M2586" s="38"/>
      <c r="N2586" s="45"/>
      <c r="O2586" s="38"/>
    </row>
    <row r="2587" spans="3:15" ht="17" x14ac:dyDescent="0.4">
      <c r="C2587" s="28"/>
      <c r="D2587" s="24"/>
      <c r="K2587" s="26"/>
      <c r="L2587" s="37"/>
      <c r="M2587" s="38"/>
      <c r="N2587" s="45"/>
      <c r="O2587" s="38"/>
    </row>
    <row r="2588" spans="3:15" ht="17" x14ac:dyDescent="0.4">
      <c r="C2588" s="28"/>
      <c r="D2588" s="24"/>
      <c r="K2588" s="26"/>
      <c r="L2588" s="37"/>
      <c r="M2588" s="38"/>
      <c r="N2588" s="45"/>
      <c r="O2588" s="38"/>
    </row>
    <row r="2589" spans="3:15" ht="17" x14ac:dyDescent="0.4">
      <c r="C2589" s="28"/>
      <c r="D2589" s="23"/>
      <c r="K2589" s="26"/>
      <c r="L2589" s="37"/>
      <c r="M2589" s="38"/>
      <c r="N2589" s="45"/>
      <c r="O2589" s="38"/>
    </row>
    <row r="2590" spans="3:15" ht="17" x14ac:dyDescent="0.4">
      <c r="C2590" s="28"/>
      <c r="D2590" s="23"/>
      <c r="K2590" s="26"/>
      <c r="L2590" s="37"/>
      <c r="M2590" s="38"/>
      <c r="N2590" s="45"/>
      <c r="O2590" s="38"/>
    </row>
    <row r="2591" spans="3:15" ht="17" x14ac:dyDescent="0.4">
      <c r="C2591" s="28"/>
      <c r="D2591" s="23"/>
      <c r="K2591" s="26"/>
      <c r="L2591" s="37"/>
      <c r="M2591" s="38"/>
      <c r="N2591" s="45"/>
      <c r="O2591" s="38"/>
    </row>
    <row r="2592" spans="3:15" ht="17" x14ac:dyDescent="0.4">
      <c r="C2592" s="28"/>
      <c r="D2592" s="23"/>
      <c r="K2592" s="26"/>
      <c r="L2592" s="37"/>
      <c r="M2592" s="38"/>
      <c r="N2592" s="45"/>
      <c r="O2592" s="38"/>
    </row>
    <row r="2593" spans="3:15" ht="17" x14ac:dyDescent="0.4">
      <c r="C2593" s="28"/>
      <c r="D2593" s="23"/>
      <c r="K2593" s="26"/>
      <c r="L2593" s="37"/>
      <c r="M2593" s="38"/>
      <c r="N2593" s="45"/>
      <c r="O2593" s="38"/>
    </row>
    <row r="2594" spans="3:15" ht="17" x14ac:dyDescent="0.4">
      <c r="C2594" s="28"/>
      <c r="D2594" s="23"/>
      <c r="K2594" s="26"/>
      <c r="L2594" s="37"/>
      <c r="M2594" s="38"/>
      <c r="N2594" s="45"/>
      <c r="O2594" s="38"/>
    </row>
    <row r="2595" spans="3:15" ht="17" x14ac:dyDescent="0.4">
      <c r="C2595" s="28"/>
      <c r="D2595" s="23"/>
      <c r="K2595" s="26"/>
      <c r="L2595" s="37"/>
      <c r="M2595" s="38"/>
      <c r="N2595" s="45"/>
      <c r="O2595" s="38"/>
    </row>
    <row r="2596" spans="3:15" ht="17" x14ac:dyDescent="0.4">
      <c r="C2596" s="28"/>
      <c r="D2596" s="23"/>
      <c r="K2596" s="26"/>
      <c r="L2596" s="37"/>
      <c r="M2596" s="38"/>
      <c r="N2596" s="45"/>
      <c r="O2596" s="38"/>
    </row>
    <row r="2597" spans="3:15" ht="17" x14ac:dyDescent="0.4">
      <c r="C2597" s="28"/>
      <c r="D2597" s="23"/>
      <c r="K2597" s="26"/>
      <c r="L2597" s="37"/>
      <c r="M2597" s="38"/>
      <c r="N2597" s="45"/>
      <c r="O2597" s="38"/>
    </row>
    <row r="2598" spans="3:15" ht="17" x14ac:dyDescent="0.4">
      <c r="C2598" s="28"/>
      <c r="D2598" s="23"/>
      <c r="K2598" s="26"/>
      <c r="L2598" s="37"/>
      <c r="M2598" s="38"/>
      <c r="N2598" s="45"/>
      <c r="O2598" s="38"/>
    </row>
    <row r="2599" spans="3:15" ht="17" x14ac:dyDescent="0.4">
      <c r="C2599" s="28"/>
      <c r="D2599" s="23"/>
      <c r="K2599" s="26"/>
      <c r="L2599" s="37"/>
      <c r="M2599" s="38"/>
      <c r="N2599" s="45"/>
      <c r="O2599" s="38"/>
    </row>
    <row r="2600" spans="3:15" ht="17" x14ac:dyDescent="0.4">
      <c r="C2600" s="28"/>
      <c r="D2600" s="23"/>
      <c r="K2600" s="26"/>
      <c r="L2600" s="37"/>
      <c r="M2600" s="38"/>
      <c r="N2600" s="45"/>
      <c r="O2600" s="38"/>
    </row>
    <row r="2601" spans="3:15" ht="17" x14ac:dyDescent="0.4">
      <c r="C2601" s="28"/>
      <c r="D2601" s="23"/>
      <c r="K2601" s="26"/>
      <c r="L2601" s="37"/>
      <c r="M2601" s="38"/>
      <c r="N2601" s="45"/>
      <c r="O2601" s="38"/>
    </row>
    <row r="2602" spans="3:15" ht="17" x14ac:dyDescent="0.4">
      <c r="C2602" s="28"/>
      <c r="D2602" s="23"/>
      <c r="K2602" s="26"/>
      <c r="L2602" s="37"/>
      <c r="M2602" s="38"/>
      <c r="N2602" s="45"/>
      <c r="O2602" s="38"/>
    </row>
    <row r="2603" spans="3:15" ht="17" x14ac:dyDescent="0.4">
      <c r="C2603" s="28"/>
      <c r="D2603" s="23"/>
      <c r="K2603" s="26"/>
      <c r="L2603" s="37"/>
      <c r="M2603" s="38"/>
      <c r="N2603" s="45"/>
      <c r="O2603" s="38"/>
    </row>
    <row r="2604" spans="3:15" ht="17" x14ac:dyDescent="0.4">
      <c r="C2604" s="28"/>
      <c r="D2604" s="23"/>
      <c r="K2604" s="26"/>
      <c r="L2604" s="37"/>
      <c r="M2604" s="38"/>
      <c r="N2604" s="45"/>
      <c r="O2604" s="38"/>
    </row>
    <row r="2605" spans="3:15" ht="17" x14ac:dyDescent="0.4">
      <c r="C2605" s="28"/>
      <c r="D2605" s="23"/>
      <c r="K2605" s="26"/>
      <c r="L2605" s="37"/>
      <c r="M2605" s="38"/>
      <c r="N2605" s="45"/>
      <c r="O2605" s="38"/>
    </row>
    <row r="2606" spans="3:15" ht="17" x14ac:dyDescent="0.4">
      <c r="C2606" s="28"/>
      <c r="D2606" s="23"/>
      <c r="K2606" s="26"/>
      <c r="L2606" s="37"/>
      <c r="M2606" s="38"/>
      <c r="N2606" s="45"/>
      <c r="O2606" s="38"/>
    </row>
    <row r="2607" spans="3:15" ht="17" x14ac:dyDescent="0.4">
      <c r="C2607" s="28"/>
      <c r="D2607" s="23"/>
      <c r="K2607" s="26"/>
      <c r="L2607" s="37"/>
      <c r="M2607" s="38"/>
      <c r="N2607" s="45"/>
      <c r="O2607" s="38"/>
    </row>
    <row r="2608" spans="3:15" ht="17" x14ac:dyDescent="0.4">
      <c r="C2608" s="28"/>
      <c r="D2608" s="23"/>
      <c r="K2608" s="26"/>
      <c r="L2608" s="37"/>
      <c r="M2608" s="38"/>
      <c r="N2608" s="45"/>
      <c r="O2608" s="38"/>
    </row>
    <row r="2609" spans="3:15" ht="17" x14ac:dyDescent="0.4">
      <c r="C2609" s="28"/>
      <c r="D2609" s="23"/>
      <c r="K2609" s="26"/>
      <c r="L2609" s="37"/>
      <c r="M2609" s="38"/>
      <c r="N2609" s="45"/>
      <c r="O2609" s="38"/>
    </row>
    <row r="2610" spans="3:15" ht="17" x14ac:dyDescent="0.4">
      <c r="C2610" s="28"/>
      <c r="D2610" s="23"/>
      <c r="K2610" s="26"/>
      <c r="L2610" s="37"/>
      <c r="M2610" s="38"/>
      <c r="N2610" s="45"/>
      <c r="O2610" s="38"/>
    </row>
    <row r="2611" spans="3:15" ht="17" x14ac:dyDescent="0.4">
      <c r="C2611" s="28"/>
      <c r="D2611" s="23"/>
      <c r="K2611" s="26"/>
      <c r="L2611" s="37"/>
      <c r="M2611" s="38"/>
      <c r="N2611" s="45"/>
      <c r="O2611" s="38"/>
    </row>
    <row r="2612" spans="3:15" ht="17" x14ac:dyDescent="0.4">
      <c r="C2612" s="28"/>
      <c r="D2612" s="23"/>
      <c r="K2612" s="26"/>
      <c r="L2612" s="37"/>
      <c r="M2612" s="38"/>
      <c r="N2612" s="45"/>
      <c r="O2612" s="38"/>
    </row>
    <row r="2613" spans="3:15" ht="17" x14ac:dyDescent="0.4">
      <c r="C2613" s="28"/>
      <c r="D2613" s="23"/>
      <c r="K2613" s="26"/>
      <c r="L2613" s="37"/>
      <c r="M2613" s="38"/>
      <c r="N2613" s="45"/>
      <c r="O2613" s="38"/>
    </row>
    <row r="2614" spans="3:15" ht="17" x14ac:dyDescent="0.4">
      <c r="C2614" s="28"/>
      <c r="D2614" s="23"/>
      <c r="K2614" s="26"/>
      <c r="L2614" s="37"/>
      <c r="M2614" s="38"/>
      <c r="N2614" s="45"/>
      <c r="O2614" s="38"/>
    </row>
    <row r="2615" spans="3:15" ht="17" x14ac:dyDescent="0.4">
      <c r="C2615" s="28"/>
      <c r="D2615" s="23"/>
      <c r="K2615" s="26"/>
      <c r="L2615" s="37"/>
      <c r="M2615" s="38"/>
      <c r="N2615" s="45"/>
      <c r="O2615" s="38"/>
    </row>
    <row r="2616" spans="3:15" ht="17" x14ac:dyDescent="0.4">
      <c r="C2616" s="28"/>
      <c r="D2616" s="23"/>
      <c r="K2616" s="26"/>
      <c r="L2616" s="37"/>
      <c r="M2616" s="38"/>
      <c r="N2616" s="45"/>
      <c r="O2616" s="38"/>
    </row>
    <row r="2617" spans="3:15" ht="17" x14ac:dyDescent="0.4">
      <c r="C2617" s="28"/>
      <c r="D2617" s="23"/>
      <c r="K2617" s="26"/>
      <c r="L2617" s="37"/>
      <c r="M2617" s="38"/>
      <c r="N2617" s="45"/>
      <c r="O2617" s="38"/>
    </row>
    <row r="2618" spans="3:15" ht="17" x14ac:dyDescent="0.4">
      <c r="C2618" s="28"/>
      <c r="D2618" s="24"/>
      <c r="K2618" s="26"/>
      <c r="L2618" s="37"/>
      <c r="M2618" s="38"/>
      <c r="N2618" s="45"/>
      <c r="O2618" s="38"/>
    </row>
    <row r="2619" spans="3:15" ht="17" x14ac:dyDescent="0.4">
      <c r="C2619" s="28"/>
      <c r="D2619" s="24"/>
      <c r="K2619" s="26"/>
      <c r="L2619" s="37"/>
      <c r="M2619" s="38"/>
      <c r="N2619" s="45"/>
      <c r="O2619" s="38"/>
    </row>
    <row r="2620" spans="3:15" ht="17" x14ac:dyDescent="0.4">
      <c r="C2620" s="28"/>
      <c r="D2620" s="24"/>
      <c r="K2620" s="26"/>
      <c r="L2620" s="37"/>
      <c r="M2620" s="38"/>
      <c r="N2620" s="45"/>
      <c r="O2620" s="38"/>
    </row>
    <row r="2621" spans="3:15" ht="17" x14ac:dyDescent="0.4">
      <c r="C2621" s="28"/>
      <c r="D2621" s="24"/>
      <c r="K2621" s="26"/>
      <c r="L2621" s="37"/>
      <c r="M2621" s="38"/>
      <c r="N2621" s="45"/>
      <c r="O2621" s="38"/>
    </row>
    <row r="2622" spans="3:15" ht="17" x14ac:dyDescent="0.4">
      <c r="C2622" s="28"/>
      <c r="D2622" s="24"/>
      <c r="K2622" s="26"/>
      <c r="L2622" s="37"/>
      <c r="M2622" s="38"/>
      <c r="N2622" s="45"/>
      <c r="O2622" s="38"/>
    </row>
    <row r="2623" spans="3:15" ht="17" x14ac:dyDescent="0.4">
      <c r="C2623" s="28"/>
      <c r="D2623" s="24"/>
      <c r="K2623" s="26"/>
      <c r="L2623" s="37"/>
      <c r="M2623" s="38"/>
      <c r="N2623" s="45"/>
      <c r="O2623" s="38"/>
    </row>
    <row r="2624" spans="3:15" ht="17" x14ac:dyDescent="0.4">
      <c r="C2624" s="28"/>
      <c r="D2624" s="24"/>
      <c r="K2624" s="26"/>
      <c r="L2624" s="37"/>
      <c r="M2624" s="38"/>
      <c r="N2624" s="45"/>
      <c r="O2624" s="38"/>
    </row>
    <row r="2625" spans="3:15" ht="17" x14ac:dyDescent="0.4">
      <c r="C2625" s="28"/>
      <c r="D2625" s="24"/>
      <c r="K2625" s="26"/>
      <c r="L2625" s="37"/>
      <c r="M2625" s="38"/>
      <c r="N2625" s="45"/>
      <c r="O2625" s="38"/>
    </row>
    <row r="2626" spans="3:15" ht="17" x14ac:dyDescent="0.4">
      <c r="C2626" s="28"/>
      <c r="D2626" s="24"/>
      <c r="K2626" s="26"/>
      <c r="L2626" s="37"/>
      <c r="M2626" s="38"/>
      <c r="N2626" s="45"/>
      <c r="O2626" s="38"/>
    </row>
    <row r="2627" spans="3:15" ht="17" x14ac:dyDescent="0.4">
      <c r="C2627" s="28"/>
      <c r="D2627" s="24"/>
      <c r="K2627" s="26"/>
      <c r="L2627" s="37"/>
      <c r="M2627" s="38"/>
      <c r="N2627" s="45"/>
      <c r="O2627" s="38"/>
    </row>
    <row r="2628" spans="3:15" ht="17" x14ac:dyDescent="0.4">
      <c r="C2628" s="28"/>
      <c r="D2628" s="24"/>
      <c r="K2628" s="26"/>
      <c r="L2628" s="37"/>
      <c r="M2628" s="38"/>
      <c r="N2628" s="45"/>
      <c r="O2628" s="38"/>
    </row>
    <row r="2629" spans="3:15" ht="17" x14ac:dyDescent="0.4">
      <c r="C2629" s="28"/>
      <c r="D2629" s="24"/>
      <c r="K2629" s="26"/>
      <c r="L2629" s="37"/>
      <c r="M2629" s="38"/>
      <c r="N2629" s="45"/>
      <c r="O2629" s="38"/>
    </row>
    <row r="2630" spans="3:15" ht="17" x14ac:dyDescent="0.4">
      <c r="C2630" s="28"/>
      <c r="D2630" s="24"/>
      <c r="K2630" s="26"/>
      <c r="L2630" s="37"/>
      <c r="M2630" s="38"/>
      <c r="N2630" s="45"/>
      <c r="O2630" s="38"/>
    </row>
    <row r="2631" spans="3:15" ht="17" x14ac:dyDescent="0.4">
      <c r="C2631" s="28"/>
      <c r="D2631" s="24"/>
      <c r="K2631" s="26"/>
      <c r="L2631" s="37"/>
      <c r="M2631" s="38"/>
      <c r="N2631" s="45"/>
      <c r="O2631" s="38"/>
    </row>
    <row r="2632" spans="3:15" ht="17" x14ac:dyDescent="0.4">
      <c r="C2632" s="28"/>
      <c r="D2632" s="24"/>
      <c r="K2632" s="26"/>
      <c r="L2632" s="37"/>
      <c r="M2632" s="38"/>
      <c r="N2632" s="45"/>
      <c r="O2632" s="38"/>
    </row>
    <row r="2633" spans="3:15" ht="17" x14ac:dyDescent="0.4">
      <c r="C2633" s="28"/>
      <c r="D2633" s="24"/>
      <c r="K2633" s="26"/>
      <c r="L2633" s="37"/>
      <c r="M2633" s="38"/>
      <c r="N2633" s="45"/>
      <c r="O2633" s="38"/>
    </row>
    <row r="2634" spans="3:15" ht="17" x14ac:dyDescent="0.4">
      <c r="C2634" s="28"/>
      <c r="D2634" s="24"/>
      <c r="K2634" s="26"/>
      <c r="L2634" s="37"/>
      <c r="M2634" s="38"/>
      <c r="N2634" s="45"/>
      <c r="O2634" s="38"/>
    </row>
    <row r="2635" spans="3:15" ht="17" x14ac:dyDescent="0.4">
      <c r="C2635" s="28"/>
      <c r="D2635" s="24"/>
      <c r="K2635" s="26"/>
      <c r="L2635" s="37"/>
      <c r="M2635" s="38"/>
      <c r="N2635" s="45"/>
      <c r="O2635" s="38"/>
    </row>
    <row r="2636" spans="3:15" ht="17" x14ac:dyDescent="0.4">
      <c r="C2636" s="28"/>
      <c r="D2636" s="24"/>
      <c r="K2636" s="26"/>
      <c r="L2636" s="37"/>
      <c r="M2636" s="38"/>
      <c r="N2636" s="45"/>
      <c r="O2636" s="38"/>
    </row>
    <row r="2637" spans="3:15" ht="17" x14ac:dyDescent="0.4">
      <c r="C2637" s="28"/>
      <c r="D2637" s="24"/>
      <c r="K2637" s="26"/>
      <c r="L2637" s="37"/>
      <c r="M2637" s="38"/>
      <c r="N2637" s="45"/>
      <c r="O2637" s="38"/>
    </row>
    <row r="2638" spans="3:15" ht="17" x14ac:dyDescent="0.4">
      <c r="C2638" s="28"/>
      <c r="D2638" s="24"/>
      <c r="K2638" s="26"/>
      <c r="L2638" s="37"/>
      <c r="M2638" s="38"/>
      <c r="N2638" s="45"/>
      <c r="O2638" s="38"/>
    </row>
    <row r="2639" spans="3:15" ht="17" x14ac:dyDescent="0.4">
      <c r="C2639" s="28"/>
      <c r="D2639" s="24"/>
      <c r="K2639" s="26"/>
      <c r="L2639" s="37"/>
      <c r="M2639" s="38"/>
      <c r="N2639" s="45"/>
      <c r="O2639" s="38"/>
    </row>
    <row r="2640" spans="3:15" ht="17" x14ac:dyDescent="0.4">
      <c r="C2640" s="28"/>
      <c r="D2640" s="24"/>
      <c r="K2640" s="26"/>
      <c r="L2640" s="37"/>
      <c r="M2640" s="38"/>
      <c r="N2640" s="45"/>
      <c r="O2640" s="38"/>
    </row>
    <row r="2641" spans="3:15" ht="17" x14ac:dyDescent="0.4">
      <c r="C2641" s="28"/>
      <c r="D2641" s="24"/>
      <c r="K2641" s="26"/>
      <c r="L2641" s="37"/>
      <c r="M2641" s="38"/>
      <c r="N2641" s="45"/>
      <c r="O2641" s="38"/>
    </row>
    <row r="2642" spans="3:15" ht="17" x14ac:dyDescent="0.4">
      <c r="C2642" s="28"/>
      <c r="D2642" s="24"/>
      <c r="K2642" s="26"/>
      <c r="L2642" s="37"/>
      <c r="M2642" s="38"/>
      <c r="N2642" s="45"/>
      <c r="O2642" s="38"/>
    </row>
    <row r="2643" spans="3:15" ht="17" x14ac:dyDescent="0.4">
      <c r="C2643" s="28"/>
      <c r="D2643" s="24"/>
      <c r="K2643" s="26"/>
      <c r="L2643" s="37"/>
      <c r="M2643" s="38"/>
      <c r="N2643" s="45"/>
      <c r="O2643" s="38"/>
    </row>
    <row r="2644" spans="3:15" ht="17" x14ac:dyDescent="0.4">
      <c r="C2644" s="28"/>
      <c r="D2644" s="24"/>
      <c r="K2644" s="26"/>
      <c r="L2644" s="37"/>
      <c r="M2644" s="38"/>
      <c r="N2644" s="45"/>
      <c r="O2644" s="38"/>
    </row>
    <row r="2645" spans="3:15" ht="17" x14ac:dyDescent="0.4">
      <c r="C2645" s="28"/>
      <c r="D2645" s="24"/>
      <c r="K2645" s="26"/>
      <c r="L2645" s="37"/>
      <c r="M2645" s="38"/>
      <c r="N2645" s="45"/>
      <c r="O2645" s="38"/>
    </row>
    <row r="2646" spans="3:15" ht="17" x14ac:dyDescent="0.4">
      <c r="C2646" s="28"/>
      <c r="D2646" s="24"/>
      <c r="K2646" s="26"/>
      <c r="L2646" s="37"/>
      <c r="M2646" s="38"/>
      <c r="N2646" s="45"/>
      <c r="O2646" s="38"/>
    </row>
    <row r="2647" spans="3:15" ht="17" x14ac:dyDescent="0.4">
      <c r="C2647" s="28"/>
      <c r="D2647" s="24"/>
      <c r="K2647" s="26"/>
      <c r="L2647" s="37"/>
      <c r="M2647" s="38"/>
      <c r="N2647" s="45"/>
      <c r="O2647" s="38"/>
    </row>
    <row r="2648" spans="3:15" ht="17" x14ac:dyDescent="0.4">
      <c r="C2648" s="28"/>
      <c r="D2648" s="24"/>
      <c r="K2648" s="26"/>
      <c r="L2648" s="37"/>
      <c r="M2648" s="38"/>
      <c r="N2648" s="45"/>
      <c r="O2648" s="38"/>
    </row>
    <row r="2649" spans="3:15" ht="17" x14ac:dyDescent="0.4">
      <c r="C2649" s="28"/>
      <c r="D2649" s="22"/>
      <c r="K2649" s="26"/>
      <c r="L2649" s="37"/>
      <c r="M2649" s="38"/>
      <c r="N2649" s="45"/>
      <c r="O2649" s="38"/>
    </row>
    <row r="2650" spans="3:15" ht="17" x14ac:dyDescent="0.4">
      <c r="C2650" s="28"/>
      <c r="D2650" s="22"/>
      <c r="K2650" s="26"/>
      <c r="L2650" s="37"/>
      <c r="M2650" s="38"/>
      <c r="N2650" s="45"/>
      <c r="O2650" s="38"/>
    </row>
    <row r="2651" spans="3:15" ht="17" x14ac:dyDescent="0.4">
      <c r="C2651" s="28"/>
      <c r="D2651" s="22"/>
      <c r="K2651" s="26"/>
      <c r="L2651" s="37"/>
      <c r="M2651" s="38"/>
      <c r="N2651" s="45"/>
      <c r="O2651" s="38"/>
    </row>
    <row r="2652" spans="3:15" ht="17" x14ac:dyDescent="0.4">
      <c r="C2652" s="28"/>
      <c r="D2652" s="22"/>
      <c r="K2652" s="26"/>
      <c r="L2652" s="37"/>
      <c r="M2652" s="38"/>
      <c r="N2652" s="45"/>
      <c r="O2652" s="38"/>
    </row>
    <row r="2653" spans="3:15" ht="17" x14ac:dyDescent="0.4">
      <c r="C2653" s="28"/>
      <c r="D2653" s="22"/>
      <c r="K2653" s="26"/>
      <c r="L2653" s="37"/>
      <c r="M2653" s="38"/>
      <c r="N2653" s="45"/>
      <c r="O2653" s="38"/>
    </row>
    <row r="2654" spans="3:15" ht="17" x14ac:dyDescent="0.4">
      <c r="C2654" s="28"/>
      <c r="D2654" s="22"/>
      <c r="K2654" s="26"/>
      <c r="L2654" s="37"/>
      <c r="M2654" s="38"/>
      <c r="N2654" s="45"/>
      <c r="O2654" s="38"/>
    </row>
    <row r="2655" spans="3:15" ht="17" x14ac:dyDescent="0.4">
      <c r="C2655" s="28"/>
      <c r="D2655" s="22"/>
      <c r="K2655" s="26"/>
      <c r="L2655" s="37"/>
      <c r="M2655" s="38"/>
      <c r="N2655" s="45"/>
      <c r="O2655" s="38"/>
    </row>
    <row r="2656" spans="3:15" ht="17" x14ac:dyDescent="0.4">
      <c r="C2656" s="28"/>
      <c r="D2656" s="22"/>
      <c r="K2656" s="26"/>
      <c r="L2656" s="37"/>
      <c r="M2656" s="38"/>
      <c r="N2656" s="45"/>
      <c r="O2656" s="38"/>
    </row>
    <row r="2657" spans="3:15" ht="17" x14ac:dyDescent="0.4">
      <c r="C2657" s="28"/>
      <c r="D2657" s="22"/>
      <c r="K2657" s="26"/>
      <c r="L2657" s="37"/>
      <c r="M2657" s="38"/>
      <c r="N2657" s="45"/>
      <c r="O2657" s="38"/>
    </row>
    <row r="2658" spans="3:15" ht="17" x14ac:dyDescent="0.4">
      <c r="C2658" s="28"/>
      <c r="D2658" s="22"/>
      <c r="K2658" s="26"/>
      <c r="L2658" s="37"/>
      <c r="M2658" s="38"/>
      <c r="N2658" s="45"/>
      <c r="O2658" s="38"/>
    </row>
    <row r="2659" spans="3:15" ht="17" x14ac:dyDescent="0.4">
      <c r="C2659" s="28"/>
      <c r="D2659" s="22"/>
      <c r="K2659" s="26"/>
      <c r="L2659" s="37"/>
      <c r="M2659" s="38"/>
      <c r="N2659" s="45"/>
      <c r="O2659" s="38"/>
    </row>
    <row r="2660" spans="3:15" ht="17" x14ac:dyDescent="0.4">
      <c r="C2660" s="28"/>
      <c r="D2660" s="22"/>
      <c r="K2660" s="26"/>
      <c r="L2660" s="37"/>
      <c r="M2660" s="38"/>
      <c r="N2660" s="45"/>
      <c r="O2660" s="38"/>
    </row>
    <row r="2661" spans="3:15" ht="17" x14ac:dyDescent="0.4">
      <c r="C2661" s="28"/>
      <c r="D2661" s="22"/>
      <c r="K2661" s="26"/>
      <c r="L2661" s="37"/>
      <c r="M2661" s="38"/>
      <c r="N2661" s="45"/>
      <c r="O2661" s="38"/>
    </row>
    <row r="2662" spans="3:15" ht="17" x14ac:dyDescent="0.4">
      <c r="C2662" s="28"/>
      <c r="D2662" s="22"/>
      <c r="K2662" s="26"/>
      <c r="L2662" s="37"/>
      <c r="M2662" s="38"/>
      <c r="N2662" s="45"/>
      <c r="O2662" s="38"/>
    </row>
    <row r="2663" spans="3:15" ht="17" x14ac:dyDescent="0.4">
      <c r="C2663" s="28"/>
      <c r="D2663" s="22"/>
      <c r="K2663" s="26"/>
      <c r="L2663" s="37"/>
      <c r="M2663" s="38"/>
      <c r="N2663" s="45"/>
      <c r="O2663" s="38"/>
    </row>
    <row r="2664" spans="3:15" ht="17" x14ac:dyDescent="0.4">
      <c r="C2664" s="28"/>
      <c r="D2664" s="22"/>
      <c r="K2664" s="26"/>
      <c r="L2664" s="37"/>
      <c r="M2664" s="38"/>
      <c r="N2664" s="45"/>
      <c r="O2664" s="38"/>
    </row>
    <row r="2665" spans="3:15" ht="17" x14ac:dyDescent="0.4">
      <c r="C2665" s="28"/>
      <c r="D2665" s="22"/>
      <c r="K2665" s="26"/>
      <c r="L2665" s="37"/>
      <c r="M2665" s="38"/>
      <c r="N2665" s="45"/>
      <c r="O2665" s="38"/>
    </row>
    <row r="2666" spans="3:15" ht="17" x14ac:dyDescent="0.4">
      <c r="C2666" s="28"/>
      <c r="D2666" s="22"/>
      <c r="K2666" s="26"/>
      <c r="L2666" s="37"/>
      <c r="M2666" s="38"/>
      <c r="N2666" s="45"/>
      <c r="O2666" s="38"/>
    </row>
    <row r="2667" spans="3:15" ht="17" x14ac:dyDescent="0.4">
      <c r="C2667" s="28"/>
      <c r="D2667" s="22"/>
      <c r="K2667" s="26"/>
      <c r="L2667" s="37"/>
      <c r="M2667" s="38"/>
      <c r="N2667" s="45"/>
      <c r="O2667" s="38"/>
    </row>
    <row r="2668" spans="3:15" ht="17" x14ac:dyDescent="0.4">
      <c r="C2668" s="28"/>
      <c r="D2668" s="22"/>
      <c r="K2668" s="26"/>
      <c r="L2668" s="37"/>
      <c r="M2668" s="38"/>
      <c r="N2668" s="45"/>
      <c r="O2668" s="38"/>
    </row>
    <row r="2669" spans="3:15" ht="17" x14ac:dyDescent="0.4">
      <c r="C2669" s="28"/>
      <c r="D2669" s="22"/>
      <c r="K2669" s="26"/>
      <c r="L2669" s="37"/>
      <c r="M2669" s="38"/>
      <c r="N2669" s="45"/>
      <c r="O2669" s="38"/>
    </row>
    <row r="2670" spans="3:15" ht="17" x14ac:dyDescent="0.4">
      <c r="C2670" s="28"/>
      <c r="D2670" s="22"/>
      <c r="K2670" s="26"/>
      <c r="L2670" s="37"/>
      <c r="M2670" s="38"/>
      <c r="N2670" s="45"/>
      <c r="O2670" s="38"/>
    </row>
    <row r="2671" spans="3:15" ht="17" x14ac:dyDescent="0.4">
      <c r="C2671" s="28"/>
      <c r="D2671" s="22"/>
      <c r="K2671" s="26"/>
      <c r="L2671" s="37"/>
      <c r="M2671" s="38"/>
      <c r="N2671" s="45"/>
      <c r="O2671" s="38"/>
    </row>
    <row r="2672" spans="3:15" ht="17" x14ac:dyDescent="0.4">
      <c r="C2672" s="28"/>
      <c r="D2672" s="22"/>
      <c r="K2672" s="26"/>
      <c r="L2672" s="37"/>
      <c r="M2672" s="38"/>
      <c r="N2672" s="45"/>
      <c r="O2672" s="38"/>
    </row>
    <row r="2673" spans="3:15" ht="17" x14ac:dyDescent="0.4">
      <c r="C2673" s="28"/>
      <c r="D2673" s="22"/>
      <c r="K2673" s="26"/>
      <c r="L2673" s="37"/>
      <c r="M2673" s="38"/>
      <c r="N2673" s="45"/>
      <c r="O2673" s="38"/>
    </row>
    <row r="2674" spans="3:15" ht="17" x14ac:dyDescent="0.4">
      <c r="C2674" s="28"/>
      <c r="D2674" s="22"/>
      <c r="K2674" s="26"/>
      <c r="L2674" s="37"/>
      <c r="M2674" s="38"/>
      <c r="N2674" s="45"/>
      <c r="O2674" s="38"/>
    </row>
    <row r="2675" spans="3:15" ht="17" x14ac:dyDescent="0.4">
      <c r="C2675" s="28"/>
      <c r="D2675" s="22"/>
      <c r="K2675" s="26"/>
      <c r="L2675" s="37"/>
      <c r="M2675" s="38"/>
      <c r="N2675" s="45"/>
      <c r="O2675" s="38"/>
    </row>
    <row r="2676" spans="3:15" ht="17" x14ac:dyDescent="0.4">
      <c r="C2676" s="28"/>
      <c r="D2676" s="22"/>
      <c r="K2676" s="26"/>
      <c r="L2676" s="37"/>
      <c r="M2676" s="38"/>
      <c r="N2676" s="45"/>
      <c r="O2676" s="38"/>
    </row>
    <row r="2677" spans="3:15" ht="17" x14ac:dyDescent="0.4">
      <c r="C2677" s="28"/>
      <c r="D2677" s="22"/>
      <c r="K2677" s="26"/>
      <c r="L2677" s="37"/>
      <c r="M2677" s="38"/>
      <c r="N2677" s="45"/>
      <c r="O2677" s="38"/>
    </row>
    <row r="2678" spans="3:15" ht="17" x14ac:dyDescent="0.4">
      <c r="C2678" s="28"/>
      <c r="D2678" s="22"/>
      <c r="K2678" s="26"/>
      <c r="L2678" s="37"/>
      <c r="M2678" s="38"/>
      <c r="N2678" s="45"/>
      <c r="O2678" s="38"/>
    </row>
    <row r="2679" spans="3:15" ht="17" x14ac:dyDescent="0.4">
      <c r="C2679" s="28"/>
      <c r="D2679" s="22"/>
      <c r="K2679" s="26"/>
      <c r="L2679" s="37"/>
      <c r="M2679" s="38"/>
      <c r="N2679" s="45"/>
      <c r="O2679" s="38"/>
    </row>
    <row r="2680" spans="3:15" ht="17" x14ac:dyDescent="0.4">
      <c r="C2680" s="28"/>
      <c r="D2680" s="22"/>
      <c r="K2680" s="26"/>
      <c r="L2680" s="37"/>
      <c r="M2680" s="38"/>
      <c r="N2680" s="45"/>
      <c r="O2680" s="38"/>
    </row>
    <row r="2681" spans="3:15" ht="17" x14ac:dyDescent="0.4">
      <c r="C2681" s="28"/>
      <c r="D2681" s="22"/>
      <c r="K2681" s="26"/>
      <c r="L2681" s="37"/>
      <c r="M2681" s="38"/>
      <c r="N2681" s="45"/>
      <c r="O2681" s="38"/>
    </row>
    <row r="2682" spans="3:15" ht="17" x14ac:dyDescent="0.4">
      <c r="C2682" s="28"/>
      <c r="D2682" s="22"/>
      <c r="K2682" s="26"/>
      <c r="L2682" s="37"/>
      <c r="M2682" s="38"/>
      <c r="N2682" s="45"/>
      <c r="O2682" s="38"/>
    </row>
    <row r="2683" spans="3:15" ht="17" x14ac:dyDescent="0.4">
      <c r="C2683" s="28"/>
      <c r="D2683" s="22"/>
      <c r="K2683" s="26"/>
      <c r="L2683" s="37"/>
      <c r="M2683" s="38"/>
      <c r="N2683" s="45"/>
      <c r="O2683" s="38"/>
    </row>
    <row r="2684" spans="3:15" ht="17" x14ac:dyDescent="0.4">
      <c r="C2684" s="28"/>
      <c r="D2684" s="22"/>
      <c r="K2684" s="26"/>
      <c r="L2684" s="37"/>
      <c r="M2684" s="38"/>
      <c r="N2684" s="45"/>
      <c r="O2684" s="38"/>
    </row>
    <row r="2685" spans="3:15" ht="17" x14ac:dyDescent="0.4">
      <c r="C2685" s="28"/>
      <c r="D2685" s="22"/>
      <c r="K2685" s="26"/>
      <c r="L2685" s="37"/>
      <c r="M2685" s="38"/>
      <c r="N2685" s="45"/>
      <c r="O2685" s="38"/>
    </row>
    <row r="2686" spans="3:15" ht="17" x14ac:dyDescent="0.4">
      <c r="C2686" s="28"/>
      <c r="D2686" s="22"/>
      <c r="K2686" s="26"/>
      <c r="L2686" s="37"/>
      <c r="M2686" s="38"/>
      <c r="N2686" s="45"/>
      <c r="O2686" s="38"/>
    </row>
    <row r="2687" spans="3:15" ht="17" x14ac:dyDescent="0.4">
      <c r="C2687" s="28"/>
      <c r="D2687" s="22"/>
      <c r="K2687" s="26"/>
      <c r="L2687" s="37"/>
      <c r="M2687" s="38"/>
      <c r="N2687" s="45"/>
      <c r="O2687" s="38"/>
    </row>
    <row r="2688" spans="3:15" ht="17" x14ac:dyDescent="0.4">
      <c r="C2688" s="28"/>
      <c r="D2688" s="22"/>
      <c r="K2688" s="26"/>
      <c r="L2688" s="37"/>
      <c r="M2688" s="38"/>
      <c r="N2688" s="45"/>
      <c r="O2688" s="38"/>
    </row>
    <row r="2689" spans="3:15" ht="17" x14ac:dyDescent="0.4">
      <c r="C2689" s="28"/>
      <c r="D2689" s="22"/>
      <c r="K2689" s="26"/>
      <c r="L2689" s="37"/>
      <c r="M2689" s="38"/>
      <c r="N2689" s="45"/>
      <c r="O2689" s="38"/>
    </row>
    <row r="2690" spans="3:15" ht="17" x14ac:dyDescent="0.4">
      <c r="C2690" s="28"/>
      <c r="D2690" s="22"/>
      <c r="K2690" s="26"/>
      <c r="L2690" s="37"/>
      <c r="M2690" s="38"/>
      <c r="N2690" s="45"/>
      <c r="O2690" s="38"/>
    </row>
    <row r="2691" spans="3:15" ht="17" x14ac:dyDescent="0.4">
      <c r="C2691" s="28"/>
      <c r="D2691" s="22"/>
      <c r="K2691" s="26"/>
      <c r="L2691" s="37"/>
      <c r="M2691" s="38"/>
      <c r="N2691" s="45"/>
      <c r="O2691" s="38"/>
    </row>
    <row r="2692" spans="3:15" ht="17" x14ac:dyDescent="0.4">
      <c r="C2692" s="28"/>
      <c r="D2692" s="22"/>
      <c r="K2692" s="26"/>
      <c r="L2692" s="37"/>
      <c r="M2692" s="38"/>
      <c r="N2692" s="45"/>
      <c r="O2692" s="38"/>
    </row>
    <row r="2693" spans="3:15" ht="17" x14ac:dyDescent="0.4">
      <c r="C2693" s="28"/>
      <c r="D2693" s="22"/>
      <c r="K2693" s="26"/>
      <c r="L2693" s="37"/>
      <c r="M2693" s="38"/>
      <c r="N2693" s="45"/>
      <c r="O2693" s="38"/>
    </row>
    <row r="2694" spans="3:15" ht="17" x14ac:dyDescent="0.4">
      <c r="C2694" s="28"/>
      <c r="D2694" s="22"/>
      <c r="K2694" s="26"/>
      <c r="L2694" s="37"/>
      <c r="M2694" s="38"/>
      <c r="N2694" s="45"/>
      <c r="O2694" s="38"/>
    </row>
    <row r="2695" spans="3:15" ht="17" x14ac:dyDescent="0.4">
      <c r="C2695" s="28"/>
      <c r="D2695" s="22"/>
      <c r="K2695" s="26"/>
      <c r="L2695" s="37"/>
      <c r="M2695" s="38"/>
      <c r="N2695" s="45"/>
      <c r="O2695" s="38"/>
    </row>
    <row r="2696" spans="3:15" ht="17" x14ac:dyDescent="0.4">
      <c r="C2696" s="28"/>
      <c r="D2696" s="22"/>
      <c r="K2696" s="26"/>
      <c r="L2696" s="37"/>
      <c r="M2696" s="38"/>
      <c r="N2696" s="45"/>
      <c r="O2696" s="38"/>
    </row>
    <row r="2697" spans="3:15" ht="17" x14ac:dyDescent="0.4">
      <c r="C2697" s="28"/>
      <c r="D2697" s="22"/>
      <c r="K2697" s="26"/>
      <c r="L2697" s="37"/>
      <c r="M2697" s="38"/>
      <c r="N2697" s="45"/>
      <c r="O2697" s="38"/>
    </row>
    <row r="2698" spans="3:15" ht="17" x14ac:dyDescent="0.4">
      <c r="C2698" s="28"/>
      <c r="D2698" s="22"/>
      <c r="K2698" s="26"/>
      <c r="L2698" s="37"/>
      <c r="M2698" s="38"/>
      <c r="N2698" s="45"/>
      <c r="O2698" s="38"/>
    </row>
    <row r="2699" spans="3:15" ht="17" x14ac:dyDescent="0.4">
      <c r="C2699" s="28"/>
      <c r="D2699" s="22"/>
      <c r="K2699" s="26"/>
      <c r="L2699" s="37"/>
      <c r="M2699" s="38"/>
      <c r="N2699" s="45"/>
      <c r="O2699" s="38"/>
    </row>
    <row r="2700" spans="3:15" ht="17" x14ac:dyDescent="0.4">
      <c r="C2700" s="28"/>
      <c r="D2700" s="22"/>
      <c r="K2700" s="26"/>
      <c r="L2700" s="37"/>
      <c r="M2700" s="38"/>
      <c r="N2700" s="45"/>
      <c r="O2700" s="38"/>
    </row>
    <row r="2701" spans="3:15" ht="17" x14ac:dyDescent="0.4">
      <c r="C2701" s="28"/>
      <c r="D2701" s="22"/>
      <c r="K2701" s="26"/>
      <c r="L2701" s="37"/>
      <c r="M2701" s="38"/>
      <c r="N2701" s="45"/>
      <c r="O2701" s="38"/>
    </row>
    <row r="2702" spans="3:15" ht="17" x14ac:dyDescent="0.4">
      <c r="C2702" s="28"/>
      <c r="D2702" s="22"/>
      <c r="K2702" s="26"/>
      <c r="L2702" s="37"/>
      <c r="M2702" s="38"/>
      <c r="N2702" s="45"/>
      <c r="O2702" s="38"/>
    </row>
    <row r="2703" spans="3:15" ht="17" x14ac:dyDescent="0.4">
      <c r="C2703" s="28"/>
      <c r="D2703" s="22"/>
      <c r="K2703" s="26"/>
      <c r="L2703" s="37"/>
      <c r="M2703" s="38"/>
      <c r="N2703" s="45"/>
      <c r="O2703" s="38"/>
    </row>
    <row r="2704" spans="3:15" ht="17" x14ac:dyDescent="0.4">
      <c r="C2704" s="28"/>
      <c r="D2704" s="22"/>
      <c r="K2704" s="26"/>
      <c r="L2704" s="37"/>
      <c r="M2704" s="38"/>
      <c r="N2704" s="45"/>
      <c r="O2704" s="38"/>
    </row>
    <row r="2705" spans="3:15" ht="17" x14ac:dyDescent="0.4">
      <c r="C2705" s="28"/>
      <c r="D2705" s="22"/>
      <c r="K2705" s="26"/>
      <c r="L2705" s="37"/>
      <c r="M2705" s="38"/>
      <c r="N2705" s="45"/>
      <c r="O2705" s="38"/>
    </row>
    <row r="2706" spans="3:15" ht="17" x14ac:dyDescent="0.4">
      <c r="C2706" s="28"/>
      <c r="D2706" s="22"/>
      <c r="K2706" s="26"/>
      <c r="L2706" s="37"/>
      <c r="M2706" s="38"/>
      <c r="N2706" s="45"/>
      <c r="O2706" s="38"/>
    </row>
    <row r="2707" spans="3:15" ht="17" x14ac:dyDescent="0.4">
      <c r="C2707" s="28"/>
      <c r="D2707" s="22"/>
      <c r="K2707" s="26"/>
      <c r="L2707" s="37"/>
      <c r="M2707" s="38"/>
      <c r="N2707" s="45"/>
      <c r="O2707" s="38"/>
    </row>
    <row r="2708" spans="3:15" ht="17" x14ac:dyDescent="0.4">
      <c r="C2708" s="28"/>
      <c r="D2708" s="22"/>
      <c r="K2708" s="26"/>
      <c r="L2708" s="37"/>
      <c r="M2708" s="38"/>
      <c r="N2708" s="45"/>
      <c r="O2708" s="38"/>
    </row>
    <row r="2709" spans="3:15" ht="17" x14ac:dyDescent="0.4">
      <c r="C2709" s="28"/>
      <c r="D2709" s="22"/>
      <c r="K2709" s="26"/>
      <c r="L2709" s="37"/>
      <c r="M2709" s="38"/>
      <c r="N2709" s="45"/>
      <c r="O2709" s="38"/>
    </row>
    <row r="2710" spans="3:15" ht="17" x14ac:dyDescent="0.4">
      <c r="C2710" s="28"/>
      <c r="D2710" s="22"/>
      <c r="K2710" s="26"/>
      <c r="L2710" s="37"/>
      <c r="M2710" s="38"/>
      <c r="N2710" s="45"/>
      <c r="O2710" s="38"/>
    </row>
    <row r="2711" spans="3:15" ht="17" x14ac:dyDescent="0.4">
      <c r="C2711" s="28"/>
      <c r="D2711" s="22"/>
      <c r="K2711" s="26"/>
      <c r="L2711" s="37"/>
      <c r="M2711" s="38"/>
      <c r="N2711" s="45"/>
      <c r="O2711" s="38"/>
    </row>
    <row r="2712" spans="3:15" ht="17" x14ac:dyDescent="0.4">
      <c r="C2712" s="28"/>
      <c r="D2712" s="22"/>
      <c r="K2712" s="26"/>
      <c r="L2712" s="37"/>
      <c r="M2712" s="38"/>
      <c r="N2712" s="45"/>
      <c r="O2712" s="38"/>
    </row>
    <row r="2713" spans="3:15" ht="17" x14ac:dyDescent="0.4">
      <c r="C2713" s="28"/>
      <c r="D2713" s="22"/>
      <c r="K2713" s="26"/>
      <c r="L2713" s="37"/>
      <c r="M2713" s="38"/>
      <c r="N2713" s="45"/>
      <c r="O2713" s="38"/>
    </row>
    <row r="2714" spans="3:15" ht="17" x14ac:dyDescent="0.4">
      <c r="C2714" s="28"/>
      <c r="D2714" s="22"/>
      <c r="K2714" s="26"/>
      <c r="L2714" s="37"/>
      <c r="M2714" s="38"/>
      <c r="N2714" s="45"/>
      <c r="O2714" s="38"/>
    </row>
    <row r="2715" spans="3:15" ht="17" x14ac:dyDescent="0.4">
      <c r="C2715" s="28"/>
      <c r="D2715" s="22"/>
      <c r="K2715" s="26"/>
      <c r="L2715" s="37"/>
      <c r="M2715" s="38"/>
      <c r="N2715" s="45"/>
      <c r="O2715" s="38"/>
    </row>
    <row r="2716" spans="3:15" ht="17" x14ac:dyDescent="0.4">
      <c r="C2716" s="28"/>
      <c r="D2716" s="22"/>
      <c r="K2716" s="26"/>
      <c r="L2716" s="37"/>
      <c r="M2716" s="38"/>
      <c r="N2716" s="45"/>
      <c r="O2716" s="38"/>
    </row>
    <row r="2717" spans="3:15" ht="17" x14ac:dyDescent="0.4">
      <c r="C2717" s="28"/>
      <c r="D2717" s="22"/>
      <c r="K2717" s="26"/>
      <c r="L2717" s="37"/>
      <c r="M2717" s="38"/>
      <c r="N2717" s="45"/>
      <c r="O2717" s="38"/>
    </row>
    <row r="2718" spans="3:15" ht="17" x14ac:dyDescent="0.4">
      <c r="C2718" s="28"/>
      <c r="D2718" s="22"/>
      <c r="K2718" s="26"/>
      <c r="L2718" s="37"/>
      <c r="M2718" s="38"/>
      <c r="N2718" s="45"/>
      <c r="O2718" s="38"/>
    </row>
    <row r="2719" spans="3:15" ht="17" x14ac:dyDescent="0.4">
      <c r="C2719" s="28"/>
      <c r="D2719" s="22"/>
      <c r="K2719" s="26"/>
      <c r="L2719" s="37"/>
      <c r="M2719" s="38"/>
      <c r="N2719" s="45"/>
      <c r="O2719" s="38"/>
    </row>
    <row r="2720" spans="3:15" ht="17" x14ac:dyDescent="0.4">
      <c r="C2720" s="28"/>
      <c r="D2720" s="22"/>
      <c r="K2720" s="26"/>
      <c r="L2720" s="37"/>
      <c r="M2720" s="38"/>
      <c r="N2720" s="45"/>
      <c r="O2720" s="38"/>
    </row>
    <row r="2721" spans="3:15" ht="17" x14ac:dyDescent="0.4">
      <c r="C2721" s="28"/>
      <c r="D2721" s="22"/>
      <c r="K2721" s="26"/>
      <c r="L2721" s="37"/>
      <c r="M2721" s="38"/>
      <c r="N2721" s="45"/>
      <c r="O2721" s="38"/>
    </row>
    <row r="2722" spans="3:15" ht="17" x14ac:dyDescent="0.4">
      <c r="C2722" s="28"/>
      <c r="D2722" s="22"/>
      <c r="K2722" s="26"/>
      <c r="L2722" s="37"/>
      <c r="M2722" s="38"/>
      <c r="N2722" s="45"/>
      <c r="O2722" s="38"/>
    </row>
    <row r="2723" spans="3:15" ht="17" x14ac:dyDescent="0.4">
      <c r="C2723" s="28"/>
      <c r="D2723" s="22"/>
      <c r="K2723" s="26"/>
      <c r="L2723" s="37"/>
      <c r="M2723" s="38"/>
      <c r="N2723" s="45"/>
      <c r="O2723" s="38"/>
    </row>
    <row r="2724" spans="3:15" ht="17" x14ac:dyDescent="0.4">
      <c r="C2724" s="28"/>
      <c r="D2724" s="22"/>
      <c r="K2724" s="26"/>
      <c r="L2724" s="37"/>
      <c r="M2724" s="38"/>
      <c r="N2724" s="45"/>
      <c r="O2724" s="38"/>
    </row>
    <row r="2725" spans="3:15" ht="17" x14ac:dyDescent="0.4">
      <c r="C2725" s="28"/>
      <c r="D2725" s="22"/>
      <c r="K2725" s="26"/>
      <c r="L2725" s="37"/>
      <c r="M2725" s="38"/>
      <c r="N2725" s="45"/>
      <c r="O2725" s="38"/>
    </row>
    <row r="2726" spans="3:15" ht="17" x14ac:dyDescent="0.4">
      <c r="C2726" s="28"/>
      <c r="D2726" s="22"/>
      <c r="K2726" s="26"/>
      <c r="L2726" s="37"/>
      <c r="M2726" s="38"/>
      <c r="N2726" s="45"/>
      <c r="O2726" s="38"/>
    </row>
    <row r="2727" spans="3:15" ht="17" x14ac:dyDescent="0.4">
      <c r="C2727" s="28"/>
      <c r="D2727" s="22"/>
      <c r="K2727" s="26"/>
      <c r="L2727" s="37"/>
      <c r="M2727" s="38"/>
      <c r="N2727" s="45"/>
      <c r="O2727" s="38"/>
    </row>
    <row r="2728" spans="3:15" ht="17" x14ac:dyDescent="0.4">
      <c r="C2728" s="28"/>
      <c r="D2728" s="22"/>
      <c r="K2728" s="26"/>
      <c r="L2728" s="37"/>
      <c r="M2728" s="38"/>
      <c r="N2728" s="45"/>
      <c r="O2728" s="38"/>
    </row>
    <row r="2729" spans="3:15" ht="17" x14ac:dyDescent="0.4">
      <c r="C2729" s="28"/>
      <c r="D2729" s="22"/>
      <c r="K2729" s="26"/>
      <c r="L2729" s="37"/>
      <c r="M2729" s="38"/>
      <c r="N2729" s="45"/>
      <c r="O2729" s="38"/>
    </row>
    <row r="2730" spans="3:15" ht="17" x14ac:dyDescent="0.4">
      <c r="C2730" s="28"/>
      <c r="D2730" s="22"/>
      <c r="K2730" s="26"/>
      <c r="L2730" s="37"/>
      <c r="M2730" s="38"/>
      <c r="N2730" s="45"/>
      <c r="O2730" s="38"/>
    </row>
    <row r="2731" spans="3:15" ht="17" x14ac:dyDescent="0.4">
      <c r="C2731" s="28"/>
      <c r="D2731" s="22"/>
      <c r="K2731" s="26"/>
      <c r="L2731" s="37"/>
      <c r="M2731" s="38"/>
      <c r="N2731" s="45"/>
      <c r="O2731" s="38"/>
    </row>
    <row r="2732" spans="3:15" ht="17" x14ac:dyDescent="0.4">
      <c r="C2732" s="28"/>
      <c r="D2732" s="22"/>
      <c r="K2732" s="26"/>
      <c r="L2732" s="37"/>
      <c r="M2732" s="38"/>
      <c r="N2732" s="45"/>
      <c r="O2732" s="38"/>
    </row>
    <row r="2733" spans="3:15" ht="17" x14ac:dyDescent="0.4">
      <c r="C2733" s="28"/>
      <c r="D2733" s="22"/>
      <c r="K2733" s="26"/>
      <c r="L2733" s="37"/>
      <c r="M2733" s="38"/>
      <c r="N2733" s="45"/>
      <c r="O2733" s="38"/>
    </row>
    <row r="2734" spans="3:15" ht="17" x14ac:dyDescent="0.4">
      <c r="C2734" s="28"/>
      <c r="D2734" s="22"/>
      <c r="K2734" s="26"/>
      <c r="L2734" s="37"/>
      <c r="M2734" s="38"/>
      <c r="N2734" s="45"/>
      <c r="O2734" s="38"/>
    </row>
    <row r="2735" spans="3:15" ht="17" x14ac:dyDescent="0.4">
      <c r="C2735" s="28"/>
      <c r="D2735" s="22"/>
      <c r="K2735" s="26"/>
      <c r="L2735" s="37"/>
      <c r="M2735" s="38"/>
      <c r="N2735" s="45"/>
      <c r="O2735" s="38"/>
    </row>
    <row r="2736" spans="3:15" ht="17" x14ac:dyDescent="0.4">
      <c r="C2736" s="28"/>
      <c r="D2736" s="22"/>
      <c r="K2736" s="26"/>
      <c r="L2736" s="37"/>
      <c r="M2736" s="38"/>
      <c r="N2736" s="45"/>
      <c r="O2736" s="38"/>
    </row>
    <row r="2737" spans="3:15" ht="17" x14ac:dyDescent="0.4">
      <c r="C2737" s="28"/>
      <c r="D2737" s="22"/>
      <c r="K2737" s="26"/>
      <c r="L2737" s="37"/>
      <c r="M2737" s="38"/>
      <c r="N2737" s="45"/>
      <c r="O2737" s="38"/>
    </row>
    <row r="2738" spans="3:15" ht="17" x14ac:dyDescent="0.4">
      <c r="C2738" s="28"/>
      <c r="D2738" s="22"/>
      <c r="K2738" s="26"/>
      <c r="L2738" s="37"/>
      <c r="M2738" s="38"/>
      <c r="N2738" s="45"/>
      <c r="O2738" s="38"/>
    </row>
    <row r="2739" spans="3:15" ht="17" x14ac:dyDescent="0.4">
      <c r="C2739" s="28"/>
      <c r="D2739" s="22"/>
      <c r="K2739" s="26"/>
      <c r="L2739" s="37"/>
      <c r="M2739" s="38"/>
      <c r="N2739" s="45"/>
      <c r="O2739" s="38"/>
    </row>
    <row r="2740" spans="3:15" ht="17" x14ac:dyDescent="0.4">
      <c r="C2740" s="28"/>
      <c r="D2740" s="22"/>
      <c r="K2740" s="26"/>
      <c r="L2740" s="37"/>
      <c r="M2740" s="38"/>
      <c r="N2740" s="45"/>
      <c r="O2740" s="38"/>
    </row>
    <row r="2741" spans="3:15" ht="17" x14ac:dyDescent="0.4">
      <c r="C2741" s="28"/>
      <c r="D2741" s="22"/>
      <c r="K2741" s="26"/>
      <c r="L2741" s="37"/>
      <c r="M2741" s="38"/>
      <c r="N2741" s="45"/>
      <c r="O2741" s="38"/>
    </row>
    <row r="2742" spans="3:15" ht="17" x14ac:dyDescent="0.4">
      <c r="C2742" s="28"/>
      <c r="D2742" s="22"/>
      <c r="K2742" s="26"/>
      <c r="L2742" s="37"/>
      <c r="M2742" s="38"/>
      <c r="N2742" s="45"/>
      <c r="O2742" s="38"/>
    </row>
    <row r="2743" spans="3:15" ht="17" x14ac:dyDescent="0.4">
      <c r="C2743" s="28"/>
      <c r="D2743" s="22"/>
      <c r="K2743" s="26"/>
      <c r="L2743" s="37"/>
      <c r="M2743" s="38"/>
      <c r="N2743" s="45"/>
      <c r="O2743" s="38"/>
    </row>
    <row r="2744" spans="3:15" ht="17" x14ac:dyDescent="0.4">
      <c r="C2744" s="28"/>
      <c r="D2744" s="22"/>
      <c r="K2744" s="26"/>
      <c r="L2744" s="37"/>
      <c r="M2744" s="38"/>
      <c r="N2744" s="45"/>
      <c r="O2744" s="38"/>
    </row>
    <row r="2745" spans="3:15" ht="17" x14ac:dyDescent="0.4">
      <c r="C2745" s="28"/>
      <c r="D2745" s="22"/>
      <c r="K2745" s="26"/>
      <c r="L2745" s="37"/>
      <c r="M2745" s="38"/>
      <c r="N2745" s="45"/>
      <c r="O2745" s="38"/>
    </row>
    <row r="2746" spans="3:15" ht="17" x14ac:dyDescent="0.4">
      <c r="C2746" s="28"/>
      <c r="D2746" s="22"/>
      <c r="K2746" s="26"/>
      <c r="L2746" s="37"/>
      <c r="M2746" s="38"/>
      <c r="N2746" s="45"/>
      <c r="O2746" s="38"/>
    </row>
    <row r="2747" spans="3:15" ht="17" x14ac:dyDescent="0.4">
      <c r="C2747" s="28"/>
      <c r="D2747" s="22"/>
      <c r="K2747" s="26"/>
      <c r="L2747" s="37"/>
      <c r="M2747" s="38"/>
      <c r="N2747" s="45"/>
      <c r="O2747" s="38"/>
    </row>
    <row r="2748" spans="3:15" ht="17" x14ac:dyDescent="0.4">
      <c r="C2748" s="28"/>
      <c r="D2748" s="22"/>
      <c r="K2748" s="26"/>
      <c r="L2748" s="37"/>
      <c r="M2748" s="38"/>
      <c r="N2748" s="45"/>
      <c r="O2748" s="38"/>
    </row>
    <row r="2749" spans="3:15" ht="17" x14ac:dyDescent="0.4">
      <c r="C2749" s="28"/>
      <c r="D2749" s="22"/>
      <c r="K2749" s="26"/>
      <c r="L2749" s="37"/>
      <c r="M2749" s="38"/>
      <c r="N2749" s="45"/>
      <c r="O2749" s="38"/>
    </row>
    <row r="2750" spans="3:15" ht="17" x14ac:dyDescent="0.4">
      <c r="C2750" s="28"/>
      <c r="D2750" s="22"/>
      <c r="K2750" s="26"/>
      <c r="L2750" s="37"/>
      <c r="M2750" s="38"/>
      <c r="N2750" s="45"/>
      <c r="O2750" s="38"/>
    </row>
    <row r="2751" spans="3:15" ht="17" x14ac:dyDescent="0.4">
      <c r="C2751" s="28"/>
      <c r="D2751" s="22"/>
      <c r="K2751" s="26"/>
      <c r="L2751" s="37"/>
      <c r="M2751" s="38"/>
      <c r="N2751" s="45"/>
      <c r="O2751" s="38"/>
    </row>
    <row r="2752" spans="3:15" ht="17" x14ac:dyDescent="0.4">
      <c r="C2752" s="28"/>
      <c r="D2752" s="22"/>
      <c r="K2752" s="26"/>
      <c r="L2752" s="37"/>
      <c r="M2752" s="38"/>
      <c r="N2752" s="45"/>
      <c r="O2752" s="38"/>
    </row>
    <row r="2753" spans="3:15" ht="17" x14ac:dyDescent="0.4">
      <c r="C2753" s="28"/>
      <c r="D2753" s="22"/>
      <c r="K2753" s="26"/>
      <c r="L2753" s="37"/>
      <c r="M2753" s="38"/>
      <c r="N2753" s="45"/>
      <c r="O2753" s="38"/>
    </row>
    <row r="2754" spans="3:15" ht="17" x14ac:dyDescent="0.4">
      <c r="C2754" s="28"/>
      <c r="D2754" s="22"/>
      <c r="K2754" s="26"/>
      <c r="L2754" s="37"/>
      <c r="M2754" s="38"/>
      <c r="N2754" s="45"/>
      <c r="O2754" s="38"/>
    </row>
    <row r="2755" spans="3:15" ht="17" x14ac:dyDescent="0.4">
      <c r="C2755" s="28"/>
      <c r="D2755" s="22"/>
      <c r="K2755" s="26"/>
      <c r="L2755" s="37"/>
      <c r="M2755" s="38"/>
      <c r="N2755" s="45"/>
      <c r="O2755" s="38"/>
    </row>
    <row r="2756" spans="3:15" ht="17" x14ac:dyDescent="0.4">
      <c r="C2756" s="28"/>
      <c r="D2756" s="22"/>
      <c r="K2756" s="26"/>
      <c r="L2756" s="37"/>
      <c r="M2756" s="38"/>
      <c r="N2756" s="45"/>
      <c r="O2756" s="38"/>
    </row>
    <row r="2757" spans="3:15" ht="17" x14ac:dyDescent="0.4">
      <c r="C2757" s="28"/>
      <c r="D2757" s="22"/>
      <c r="K2757" s="26"/>
      <c r="L2757" s="37"/>
      <c r="M2757" s="38"/>
      <c r="N2757" s="45"/>
      <c r="O2757" s="38"/>
    </row>
    <row r="2758" spans="3:15" ht="17" x14ac:dyDescent="0.4">
      <c r="C2758" s="28"/>
      <c r="D2758" s="22"/>
      <c r="K2758" s="26"/>
      <c r="L2758" s="37"/>
      <c r="M2758" s="38"/>
      <c r="N2758" s="45"/>
      <c r="O2758" s="38"/>
    </row>
    <row r="2759" spans="3:15" ht="17" x14ac:dyDescent="0.4">
      <c r="C2759" s="28"/>
      <c r="D2759" s="22"/>
      <c r="K2759" s="26"/>
      <c r="L2759" s="37"/>
      <c r="M2759" s="38"/>
      <c r="N2759" s="45"/>
      <c r="O2759" s="38"/>
    </row>
    <row r="2760" spans="3:15" ht="17" x14ac:dyDescent="0.4">
      <c r="C2760" s="28"/>
      <c r="D2760" s="22"/>
      <c r="K2760" s="26"/>
      <c r="L2760" s="37"/>
      <c r="M2760" s="38"/>
      <c r="N2760" s="45"/>
      <c r="O2760" s="38"/>
    </row>
    <row r="2761" spans="3:15" ht="17" x14ac:dyDescent="0.4">
      <c r="C2761" s="28"/>
      <c r="D2761" s="22"/>
      <c r="K2761" s="26"/>
      <c r="L2761" s="37"/>
      <c r="M2761" s="38"/>
      <c r="N2761" s="45"/>
      <c r="O2761" s="38"/>
    </row>
    <row r="2762" spans="3:15" ht="17" x14ac:dyDescent="0.4">
      <c r="C2762" s="28"/>
      <c r="D2762" s="22"/>
      <c r="K2762" s="26"/>
      <c r="L2762" s="37"/>
      <c r="M2762" s="38"/>
      <c r="N2762" s="45"/>
      <c r="O2762" s="38"/>
    </row>
    <row r="2763" spans="3:15" ht="17" x14ac:dyDescent="0.4">
      <c r="C2763" s="28"/>
      <c r="D2763" s="22"/>
      <c r="K2763" s="26"/>
      <c r="L2763" s="37"/>
      <c r="M2763" s="38"/>
      <c r="N2763" s="45"/>
      <c r="O2763" s="38"/>
    </row>
    <row r="2764" spans="3:15" ht="17" x14ac:dyDescent="0.4">
      <c r="C2764" s="28"/>
      <c r="D2764" s="22"/>
      <c r="K2764" s="26"/>
      <c r="L2764" s="37"/>
      <c r="M2764" s="38"/>
      <c r="N2764" s="45"/>
      <c r="O2764" s="38"/>
    </row>
    <row r="2765" spans="3:15" ht="17" x14ac:dyDescent="0.4">
      <c r="C2765" s="28"/>
      <c r="D2765" s="22"/>
      <c r="K2765" s="26"/>
      <c r="L2765" s="37"/>
      <c r="M2765" s="38"/>
      <c r="N2765" s="45"/>
      <c r="O2765" s="38"/>
    </row>
    <row r="2766" spans="3:15" ht="17" x14ac:dyDescent="0.4">
      <c r="C2766" s="28"/>
      <c r="D2766" s="22"/>
      <c r="K2766" s="26"/>
      <c r="L2766" s="37"/>
      <c r="M2766" s="38"/>
      <c r="N2766" s="45"/>
      <c r="O2766" s="38"/>
    </row>
    <row r="2767" spans="3:15" ht="17" x14ac:dyDescent="0.4">
      <c r="C2767" s="28"/>
      <c r="D2767" s="22"/>
      <c r="K2767" s="26"/>
      <c r="L2767" s="37"/>
      <c r="M2767" s="38"/>
      <c r="N2767" s="45"/>
      <c r="O2767" s="38"/>
    </row>
    <row r="2768" spans="3:15" ht="17" x14ac:dyDescent="0.4">
      <c r="C2768" s="28"/>
      <c r="D2768" s="22"/>
      <c r="K2768" s="26"/>
      <c r="L2768" s="37"/>
      <c r="M2768" s="38"/>
      <c r="N2768" s="45"/>
      <c r="O2768" s="38"/>
    </row>
    <row r="2769" spans="3:15" ht="17" x14ac:dyDescent="0.4">
      <c r="C2769" s="28"/>
      <c r="D2769" s="22"/>
      <c r="K2769" s="26"/>
      <c r="L2769" s="37"/>
      <c r="M2769" s="38"/>
      <c r="N2769" s="45"/>
      <c r="O2769" s="38"/>
    </row>
    <row r="2770" spans="3:15" ht="17" x14ac:dyDescent="0.4">
      <c r="C2770" s="28"/>
      <c r="D2770" s="22"/>
      <c r="K2770" s="26"/>
      <c r="L2770" s="37"/>
      <c r="M2770" s="38"/>
      <c r="N2770" s="45"/>
      <c r="O2770" s="38"/>
    </row>
    <row r="2771" spans="3:15" ht="17" x14ac:dyDescent="0.4">
      <c r="C2771" s="28"/>
      <c r="D2771" s="22"/>
      <c r="K2771" s="26"/>
      <c r="L2771" s="37"/>
      <c r="M2771" s="38"/>
      <c r="N2771" s="45"/>
      <c r="O2771" s="38"/>
    </row>
    <row r="2772" spans="3:15" ht="17" x14ac:dyDescent="0.4">
      <c r="C2772" s="28"/>
      <c r="D2772" s="22"/>
      <c r="K2772" s="26"/>
      <c r="L2772" s="37"/>
      <c r="M2772" s="38"/>
      <c r="N2772" s="45"/>
      <c r="O2772" s="38"/>
    </row>
    <row r="2773" spans="3:15" ht="17" x14ac:dyDescent="0.4">
      <c r="C2773" s="28"/>
      <c r="D2773" s="22"/>
      <c r="K2773" s="26"/>
      <c r="L2773" s="37"/>
      <c r="M2773" s="38"/>
      <c r="N2773" s="45"/>
      <c r="O2773" s="38"/>
    </row>
    <row r="2774" spans="3:15" ht="17" x14ac:dyDescent="0.4">
      <c r="C2774" s="28"/>
      <c r="D2774" s="22"/>
      <c r="K2774" s="26"/>
      <c r="L2774" s="37"/>
      <c r="M2774" s="38"/>
      <c r="N2774" s="45"/>
      <c r="O2774" s="38"/>
    </row>
    <row r="2775" spans="3:15" ht="17" x14ac:dyDescent="0.4">
      <c r="C2775" s="28"/>
      <c r="D2775" s="22"/>
      <c r="K2775" s="26"/>
      <c r="L2775" s="37"/>
      <c r="M2775" s="38"/>
      <c r="N2775" s="45"/>
      <c r="O2775" s="38"/>
    </row>
    <row r="2776" spans="3:15" ht="17" x14ac:dyDescent="0.4">
      <c r="C2776" s="28"/>
      <c r="D2776" s="22"/>
      <c r="K2776" s="26"/>
      <c r="L2776" s="37"/>
      <c r="M2776" s="38"/>
      <c r="N2776" s="45"/>
      <c r="O2776" s="38"/>
    </row>
    <row r="2777" spans="3:15" ht="17" x14ac:dyDescent="0.4">
      <c r="C2777" s="28"/>
      <c r="D2777" s="22"/>
      <c r="K2777" s="26"/>
      <c r="L2777" s="37"/>
      <c r="M2777" s="38"/>
      <c r="N2777" s="45"/>
      <c r="O2777" s="38"/>
    </row>
    <row r="2778" spans="3:15" ht="17" x14ac:dyDescent="0.4">
      <c r="C2778" s="28"/>
      <c r="D2778" s="22"/>
      <c r="K2778" s="26"/>
      <c r="L2778" s="37"/>
      <c r="M2778" s="38"/>
      <c r="N2778" s="45"/>
      <c r="O2778" s="38"/>
    </row>
    <row r="2779" spans="3:15" ht="17" x14ac:dyDescent="0.4">
      <c r="C2779" s="28"/>
      <c r="D2779" s="22"/>
      <c r="K2779" s="26"/>
      <c r="L2779" s="37"/>
      <c r="M2779" s="38"/>
      <c r="N2779" s="45"/>
      <c r="O2779" s="38"/>
    </row>
    <row r="2780" spans="3:15" ht="17" x14ac:dyDescent="0.4">
      <c r="C2780" s="28"/>
      <c r="D2780" s="22"/>
      <c r="K2780" s="26"/>
      <c r="L2780" s="37"/>
      <c r="M2780" s="38"/>
      <c r="N2780" s="45"/>
      <c r="O2780" s="38"/>
    </row>
    <row r="2781" spans="3:15" ht="17" x14ac:dyDescent="0.4">
      <c r="C2781" s="28"/>
      <c r="D2781" s="22"/>
      <c r="K2781" s="26"/>
      <c r="L2781" s="37"/>
      <c r="M2781" s="38"/>
      <c r="N2781" s="45"/>
      <c r="O2781" s="38"/>
    </row>
    <row r="2782" spans="3:15" ht="17" x14ac:dyDescent="0.4">
      <c r="C2782" s="28"/>
      <c r="D2782" s="22"/>
      <c r="K2782" s="26"/>
      <c r="L2782" s="37"/>
      <c r="M2782" s="38"/>
      <c r="N2782" s="45"/>
      <c r="O2782" s="38"/>
    </row>
    <row r="2783" spans="3:15" ht="17" x14ac:dyDescent="0.4">
      <c r="C2783" s="28"/>
      <c r="D2783" s="22"/>
      <c r="K2783" s="26"/>
      <c r="L2783" s="37"/>
      <c r="M2783" s="38"/>
      <c r="N2783" s="45"/>
      <c r="O2783" s="38"/>
    </row>
    <row r="2784" spans="3:15" ht="17" x14ac:dyDescent="0.4">
      <c r="C2784" s="28"/>
      <c r="D2784" s="22"/>
      <c r="K2784" s="26"/>
      <c r="L2784" s="37"/>
      <c r="M2784" s="38"/>
      <c r="N2784" s="45"/>
      <c r="O2784" s="38"/>
    </row>
    <row r="2785" spans="3:15" ht="17" x14ac:dyDescent="0.4">
      <c r="C2785" s="28"/>
      <c r="D2785" s="22"/>
      <c r="K2785" s="26"/>
      <c r="L2785" s="37"/>
      <c r="M2785" s="38"/>
      <c r="N2785" s="45"/>
      <c r="O2785" s="38"/>
    </row>
    <row r="2786" spans="3:15" ht="17" x14ac:dyDescent="0.4">
      <c r="C2786" s="28"/>
      <c r="D2786" s="22"/>
      <c r="K2786" s="26"/>
      <c r="L2786" s="37"/>
      <c r="M2786" s="38"/>
      <c r="N2786" s="45"/>
      <c r="O2786" s="38"/>
    </row>
    <row r="2787" spans="3:15" ht="17" x14ac:dyDescent="0.4">
      <c r="C2787" s="28"/>
      <c r="D2787" s="22"/>
      <c r="K2787" s="26"/>
      <c r="L2787" s="37"/>
      <c r="M2787" s="38"/>
      <c r="N2787" s="45"/>
      <c r="O2787" s="38"/>
    </row>
    <row r="2788" spans="3:15" ht="17" x14ac:dyDescent="0.4">
      <c r="C2788" s="28"/>
      <c r="D2788" s="22"/>
      <c r="K2788" s="26"/>
      <c r="L2788" s="37"/>
      <c r="M2788" s="38"/>
      <c r="N2788" s="45"/>
      <c r="O2788" s="38"/>
    </row>
    <row r="2789" spans="3:15" ht="17" x14ac:dyDescent="0.4">
      <c r="C2789" s="28"/>
      <c r="D2789" s="22"/>
      <c r="K2789" s="26"/>
      <c r="L2789" s="37"/>
      <c r="M2789" s="38"/>
      <c r="N2789" s="45"/>
      <c r="O2789" s="38"/>
    </row>
    <row r="2790" spans="3:15" ht="17" x14ac:dyDescent="0.4">
      <c r="C2790" s="28"/>
      <c r="D2790" s="22"/>
      <c r="K2790" s="26"/>
      <c r="L2790" s="37"/>
      <c r="M2790" s="38"/>
      <c r="N2790" s="45"/>
      <c r="O2790" s="38"/>
    </row>
    <row r="2791" spans="3:15" ht="17" x14ac:dyDescent="0.4">
      <c r="C2791" s="28"/>
      <c r="D2791" s="22"/>
      <c r="K2791" s="26"/>
      <c r="L2791" s="37"/>
      <c r="M2791" s="38"/>
      <c r="N2791" s="45"/>
      <c r="O2791" s="38"/>
    </row>
    <row r="2792" spans="3:15" ht="17" x14ac:dyDescent="0.4">
      <c r="C2792" s="28"/>
      <c r="D2792" s="22"/>
      <c r="K2792" s="26"/>
      <c r="L2792" s="37"/>
      <c r="M2792" s="38"/>
      <c r="N2792" s="45"/>
      <c r="O2792" s="38"/>
    </row>
    <row r="2793" spans="3:15" ht="17" x14ac:dyDescent="0.4">
      <c r="C2793" s="28"/>
      <c r="D2793" s="22"/>
      <c r="K2793" s="26"/>
      <c r="L2793" s="37"/>
      <c r="M2793" s="38"/>
      <c r="N2793" s="45"/>
      <c r="O2793" s="38"/>
    </row>
    <row r="2794" spans="3:15" ht="17" x14ac:dyDescent="0.4">
      <c r="C2794" s="28"/>
      <c r="D2794" s="22"/>
      <c r="K2794" s="26"/>
      <c r="L2794" s="37"/>
      <c r="M2794" s="38"/>
      <c r="N2794" s="45"/>
      <c r="O2794" s="38"/>
    </row>
    <row r="2795" spans="3:15" ht="17" x14ac:dyDescent="0.4">
      <c r="C2795" s="28"/>
      <c r="D2795" s="22"/>
      <c r="K2795" s="26"/>
      <c r="L2795" s="37"/>
      <c r="M2795" s="38"/>
      <c r="N2795" s="45"/>
      <c r="O2795" s="38"/>
    </row>
    <row r="2796" spans="3:15" ht="17" x14ac:dyDescent="0.4">
      <c r="C2796" s="28"/>
      <c r="D2796" s="22"/>
      <c r="K2796" s="26"/>
      <c r="L2796" s="37"/>
      <c r="M2796" s="38"/>
      <c r="N2796" s="45"/>
      <c r="O2796" s="38"/>
    </row>
    <row r="2797" spans="3:15" ht="17" x14ac:dyDescent="0.4">
      <c r="C2797" s="28"/>
      <c r="D2797" s="22"/>
      <c r="K2797" s="26"/>
      <c r="L2797" s="37"/>
      <c r="M2797" s="38"/>
      <c r="N2797" s="45"/>
      <c r="O2797" s="38"/>
    </row>
    <row r="2798" spans="3:15" ht="17" x14ac:dyDescent="0.4">
      <c r="C2798" s="28"/>
      <c r="D2798" s="22"/>
      <c r="K2798" s="26"/>
      <c r="L2798" s="37"/>
      <c r="M2798" s="38"/>
      <c r="N2798" s="45"/>
      <c r="O2798" s="38"/>
    </row>
    <row r="2799" spans="3:15" ht="17" x14ac:dyDescent="0.4">
      <c r="C2799" s="28"/>
      <c r="D2799" s="22"/>
      <c r="K2799" s="26"/>
      <c r="L2799" s="37"/>
      <c r="M2799" s="38"/>
      <c r="N2799" s="45"/>
      <c r="O2799" s="38"/>
    </row>
    <row r="2800" spans="3:15" ht="17" x14ac:dyDescent="0.4">
      <c r="C2800" s="28"/>
      <c r="D2800" s="22"/>
      <c r="K2800" s="26"/>
      <c r="L2800" s="37"/>
      <c r="M2800" s="38"/>
      <c r="N2800" s="45"/>
      <c r="O2800" s="38"/>
    </row>
    <row r="2801" spans="3:15" ht="17" x14ac:dyDescent="0.4">
      <c r="C2801" s="28"/>
      <c r="D2801" s="22"/>
      <c r="K2801" s="26"/>
      <c r="L2801" s="37"/>
      <c r="M2801" s="38"/>
      <c r="N2801" s="45"/>
      <c r="O2801" s="38"/>
    </row>
    <row r="2802" spans="3:15" ht="17" x14ac:dyDescent="0.4">
      <c r="C2802" s="28"/>
      <c r="D2802" s="22"/>
      <c r="K2802" s="26"/>
      <c r="L2802" s="37"/>
      <c r="M2802" s="38"/>
      <c r="N2802" s="45"/>
      <c r="O2802" s="38"/>
    </row>
    <row r="2803" spans="3:15" ht="17" x14ac:dyDescent="0.4">
      <c r="C2803" s="28"/>
      <c r="D2803" s="22"/>
      <c r="K2803" s="26"/>
      <c r="L2803" s="37"/>
      <c r="M2803" s="38"/>
      <c r="N2803" s="45"/>
      <c r="O2803" s="38"/>
    </row>
    <row r="2804" spans="3:15" ht="17" x14ac:dyDescent="0.4">
      <c r="C2804" s="28"/>
      <c r="D2804" s="22"/>
      <c r="K2804" s="26"/>
      <c r="L2804" s="37"/>
      <c r="M2804" s="38"/>
      <c r="N2804" s="45"/>
      <c r="O2804" s="38"/>
    </row>
    <row r="2805" spans="3:15" ht="17" x14ac:dyDescent="0.4">
      <c r="C2805" s="28"/>
      <c r="D2805" s="22"/>
      <c r="K2805" s="26"/>
      <c r="L2805" s="37"/>
      <c r="M2805" s="38"/>
      <c r="N2805" s="45"/>
      <c r="O2805" s="38"/>
    </row>
    <row r="2806" spans="3:15" ht="17" x14ac:dyDescent="0.4">
      <c r="C2806" s="28"/>
      <c r="D2806" s="22"/>
      <c r="K2806" s="26"/>
      <c r="L2806" s="37"/>
      <c r="M2806" s="38"/>
      <c r="N2806" s="45"/>
      <c r="O2806" s="38"/>
    </row>
    <row r="2807" spans="3:15" ht="17" x14ac:dyDescent="0.4">
      <c r="C2807" s="28"/>
      <c r="D2807" s="22"/>
      <c r="K2807" s="26"/>
      <c r="L2807" s="37"/>
      <c r="M2807" s="38"/>
      <c r="N2807" s="45"/>
      <c r="O2807" s="38"/>
    </row>
    <row r="2808" spans="3:15" ht="17" x14ac:dyDescent="0.4">
      <c r="C2808" s="28"/>
      <c r="D2808" s="22"/>
      <c r="K2808" s="26"/>
      <c r="L2808" s="37"/>
      <c r="M2808" s="38"/>
      <c r="N2808" s="45"/>
      <c r="O2808" s="38"/>
    </row>
    <row r="2809" spans="3:15" ht="17" x14ac:dyDescent="0.4">
      <c r="C2809" s="28"/>
      <c r="D2809" s="22"/>
      <c r="K2809" s="26"/>
      <c r="L2809" s="37"/>
      <c r="M2809" s="38"/>
      <c r="N2809" s="45"/>
      <c r="O2809" s="38"/>
    </row>
    <row r="2810" spans="3:15" ht="17" x14ac:dyDescent="0.4">
      <c r="C2810" s="28"/>
      <c r="D2810" s="22"/>
      <c r="K2810" s="26"/>
      <c r="L2810" s="37"/>
      <c r="M2810" s="38"/>
      <c r="N2810" s="45"/>
      <c r="O2810" s="38"/>
    </row>
    <row r="2811" spans="3:15" ht="17" x14ac:dyDescent="0.4">
      <c r="C2811" s="28"/>
      <c r="D2811" s="22"/>
      <c r="K2811" s="26"/>
      <c r="L2811" s="37"/>
      <c r="M2811" s="38"/>
      <c r="N2811" s="45"/>
      <c r="O2811" s="38"/>
    </row>
    <row r="2812" spans="3:15" ht="17" x14ac:dyDescent="0.4">
      <c r="C2812" s="28"/>
      <c r="D2812" s="22"/>
      <c r="K2812" s="26"/>
      <c r="L2812" s="37"/>
      <c r="M2812" s="38"/>
      <c r="N2812" s="45"/>
      <c r="O2812" s="38"/>
    </row>
    <row r="2813" spans="3:15" ht="17" x14ac:dyDescent="0.4">
      <c r="C2813" s="28"/>
      <c r="D2813" s="22"/>
      <c r="K2813" s="26"/>
      <c r="L2813" s="37"/>
      <c r="M2813" s="38"/>
      <c r="N2813" s="45"/>
      <c r="O2813" s="38"/>
    </row>
    <row r="2814" spans="3:15" ht="17" x14ac:dyDescent="0.4">
      <c r="C2814" s="28"/>
      <c r="D2814" s="22"/>
      <c r="K2814" s="26"/>
      <c r="L2814" s="37"/>
      <c r="M2814" s="38"/>
      <c r="N2814" s="45"/>
      <c r="O2814" s="38"/>
    </row>
    <row r="2815" spans="3:15" ht="17" x14ac:dyDescent="0.4">
      <c r="C2815" s="28"/>
      <c r="D2815" s="22"/>
      <c r="K2815" s="26"/>
      <c r="L2815" s="37"/>
      <c r="M2815" s="38"/>
      <c r="N2815" s="45"/>
      <c r="O2815" s="38"/>
    </row>
    <row r="2816" spans="3:15" ht="17" x14ac:dyDescent="0.4">
      <c r="C2816" s="28"/>
      <c r="D2816" s="22"/>
      <c r="K2816" s="26"/>
      <c r="L2816" s="37"/>
      <c r="M2816" s="38"/>
      <c r="N2816" s="45"/>
      <c r="O2816" s="38"/>
    </row>
    <row r="2817" spans="3:15" ht="17" x14ac:dyDescent="0.4">
      <c r="C2817" s="28"/>
      <c r="D2817" s="22"/>
      <c r="K2817" s="26"/>
      <c r="L2817" s="37"/>
      <c r="M2817" s="38"/>
      <c r="N2817" s="45"/>
      <c r="O2817" s="38"/>
    </row>
    <row r="2818" spans="3:15" ht="17" x14ac:dyDescent="0.4">
      <c r="C2818" s="28"/>
      <c r="D2818" s="22"/>
      <c r="K2818" s="26"/>
      <c r="L2818" s="37"/>
      <c r="M2818" s="38"/>
      <c r="N2818" s="45"/>
      <c r="O2818" s="38"/>
    </row>
    <row r="2819" spans="3:15" ht="17" x14ac:dyDescent="0.4">
      <c r="C2819" s="28"/>
      <c r="D2819" s="22"/>
      <c r="K2819" s="26"/>
      <c r="L2819" s="37"/>
      <c r="M2819" s="38"/>
      <c r="N2819" s="45"/>
      <c r="O2819" s="38"/>
    </row>
    <row r="2820" spans="3:15" ht="17" x14ac:dyDescent="0.4">
      <c r="C2820" s="28"/>
      <c r="D2820" s="22"/>
      <c r="K2820" s="26"/>
      <c r="L2820" s="37"/>
      <c r="M2820" s="38"/>
      <c r="N2820" s="45"/>
      <c r="O2820" s="38"/>
    </row>
    <row r="2821" spans="3:15" ht="17" x14ac:dyDescent="0.4">
      <c r="C2821" s="28"/>
      <c r="D2821" s="22"/>
      <c r="K2821" s="26"/>
      <c r="L2821" s="37"/>
      <c r="M2821" s="38"/>
      <c r="N2821" s="45"/>
      <c r="O2821" s="38"/>
    </row>
    <row r="2822" spans="3:15" ht="17" x14ac:dyDescent="0.4">
      <c r="C2822" s="28"/>
      <c r="D2822" s="22"/>
      <c r="K2822" s="26"/>
      <c r="L2822" s="37"/>
      <c r="M2822" s="38"/>
      <c r="N2822" s="45"/>
      <c r="O2822" s="38"/>
    </row>
    <row r="2823" spans="3:15" ht="17" x14ac:dyDescent="0.4">
      <c r="C2823" s="28"/>
      <c r="D2823" s="22"/>
      <c r="K2823" s="26"/>
      <c r="L2823" s="37"/>
      <c r="M2823" s="38"/>
      <c r="N2823" s="45"/>
      <c r="O2823" s="38"/>
    </row>
    <row r="2824" spans="3:15" ht="17" x14ac:dyDescent="0.4">
      <c r="C2824" s="28"/>
      <c r="D2824" s="22"/>
      <c r="K2824" s="26"/>
      <c r="L2824" s="37"/>
      <c r="M2824" s="38"/>
      <c r="N2824" s="45"/>
      <c r="O2824" s="38"/>
    </row>
    <row r="2825" spans="3:15" ht="17" x14ac:dyDescent="0.4">
      <c r="C2825" s="28"/>
      <c r="D2825" s="22"/>
      <c r="K2825" s="26"/>
      <c r="L2825" s="37"/>
      <c r="M2825" s="38"/>
      <c r="N2825" s="45"/>
      <c r="O2825" s="38"/>
    </row>
    <row r="2826" spans="3:15" ht="17" x14ac:dyDescent="0.4">
      <c r="C2826" s="28"/>
      <c r="D2826" s="22"/>
      <c r="K2826" s="26"/>
      <c r="L2826" s="37"/>
      <c r="M2826" s="38"/>
      <c r="N2826" s="45"/>
      <c r="O2826" s="38"/>
    </row>
    <row r="2827" spans="3:15" ht="17" x14ac:dyDescent="0.4">
      <c r="C2827" s="28"/>
      <c r="D2827" s="22"/>
      <c r="K2827" s="26"/>
      <c r="L2827" s="37"/>
      <c r="M2827" s="38"/>
      <c r="N2827" s="45"/>
      <c r="O2827" s="38"/>
    </row>
    <row r="2828" spans="3:15" ht="17" x14ac:dyDescent="0.4">
      <c r="C2828" s="28"/>
      <c r="D2828" s="22"/>
      <c r="K2828" s="26"/>
      <c r="L2828" s="37"/>
      <c r="M2828" s="38"/>
      <c r="N2828" s="45"/>
      <c r="O2828" s="38"/>
    </row>
    <row r="2829" spans="3:15" ht="17" x14ac:dyDescent="0.4">
      <c r="C2829" s="28"/>
      <c r="D2829" s="22"/>
      <c r="K2829" s="26"/>
      <c r="L2829" s="37"/>
      <c r="M2829" s="38"/>
      <c r="N2829" s="45"/>
      <c r="O2829" s="38"/>
    </row>
    <row r="2830" spans="3:15" ht="17" x14ac:dyDescent="0.4">
      <c r="C2830" s="28"/>
      <c r="D2830" s="22"/>
      <c r="K2830" s="26"/>
      <c r="L2830" s="37"/>
      <c r="M2830" s="38"/>
      <c r="N2830" s="45"/>
      <c r="O2830" s="38"/>
    </row>
    <row r="2831" spans="3:15" ht="17" x14ac:dyDescent="0.4">
      <c r="C2831" s="28"/>
      <c r="D2831" s="22"/>
      <c r="K2831" s="26"/>
      <c r="L2831" s="37"/>
      <c r="M2831" s="38"/>
      <c r="N2831" s="45"/>
      <c r="O2831" s="38"/>
    </row>
    <row r="2832" spans="3:15" ht="17" x14ac:dyDescent="0.4">
      <c r="C2832" s="28"/>
      <c r="D2832" s="22"/>
      <c r="K2832" s="26"/>
      <c r="L2832" s="37"/>
      <c r="M2832" s="38"/>
      <c r="N2832" s="45"/>
      <c r="O2832" s="38"/>
    </row>
    <row r="2833" spans="3:15" ht="17" x14ac:dyDescent="0.4">
      <c r="C2833" s="28"/>
      <c r="D2833" s="22"/>
      <c r="K2833" s="26"/>
      <c r="L2833" s="37"/>
      <c r="M2833" s="38"/>
      <c r="N2833" s="45"/>
      <c r="O2833" s="38"/>
    </row>
    <row r="2834" spans="3:15" ht="17" x14ac:dyDescent="0.4">
      <c r="C2834" s="28"/>
      <c r="D2834" s="22"/>
      <c r="K2834" s="26"/>
      <c r="L2834" s="37"/>
      <c r="M2834" s="38"/>
      <c r="N2834" s="45"/>
      <c r="O2834" s="38"/>
    </row>
    <row r="2835" spans="3:15" ht="17" x14ac:dyDescent="0.4">
      <c r="C2835" s="28"/>
      <c r="D2835" s="22"/>
      <c r="K2835" s="26"/>
      <c r="L2835" s="37"/>
      <c r="M2835" s="38"/>
      <c r="N2835" s="45"/>
      <c r="O2835" s="38"/>
    </row>
    <row r="2836" spans="3:15" ht="17" x14ac:dyDescent="0.4">
      <c r="C2836" s="28"/>
      <c r="D2836" s="22"/>
      <c r="K2836" s="26"/>
      <c r="L2836" s="37"/>
      <c r="M2836" s="38"/>
      <c r="N2836" s="45"/>
      <c r="O2836" s="38"/>
    </row>
    <row r="2837" spans="3:15" ht="17" x14ac:dyDescent="0.4">
      <c r="C2837" s="28"/>
      <c r="D2837" s="22"/>
      <c r="K2837" s="26"/>
      <c r="L2837" s="37"/>
      <c r="M2837" s="38"/>
      <c r="N2837" s="45"/>
      <c r="O2837" s="38"/>
    </row>
    <row r="2838" spans="3:15" ht="17" x14ac:dyDescent="0.4">
      <c r="C2838" s="28"/>
      <c r="D2838" s="22"/>
      <c r="K2838" s="26"/>
      <c r="L2838" s="37"/>
      <c r="M2838" s="38"/>
      <c r="N2838" s="45"/>
      <c r="O2838" s="38"/>
    </row>
    <row r="2839" spans="3:15" ht="17" x14ac:dyDescent="0.4">
      <c r="C2839" s="28"/>
      <c r="D2839" s="22"/>
      <c r="K2839" s="26"/>
      <c r="L2839" s="37"/>
      <c r="M2839" s="38"/>
      <c r="N2839" s="45"/>
      <c r="O2839" s="38"/>
    </row>
    <row r="2840" spans="3:15" ht="17" x14ac:dyDescent="0.4">
      <c r="C2840" s="28"/>
      <c r="D2840" s="22"/>
      <c r="K2840" s="26"/>
      <c r="L2840" s="37"/>
      <c r="M2840" s="38"/>
      <c r="N2840" s="45"/>
      <c r="O2840" s="38"/>
    </row>
    <row r="2841" spans="3:15" ht="17" x14ac:dyDescent="0.4">
      <c r="C2841" s="28"/>
      <c r="D2841" s="22"/>
      <c r="K2841" s="26"/>
      <c r="L2841" s="37"/>
      <c r="M2841" s="38"/>
      <c r="N2841" s="45"/>
      <c r="O2841" s="38"/>
    </row>
    <row r="2842" spans="3:15" ht="17" x14ac:dyDescent="0.4">
      <c r="C2842" s="28"/>
      <c r="D2842" s="22"/>
      <c r="K2842" s="26"/>
      <c r="L2842" s="37"/>
      <c r="M2842" s="38"/>
      <c r="N2842" s="45"/>
      <c r="O2842" s="38"/>
    </row>
    <row r="2843" spans="3:15" ht="17" x14ac:dyDescent="0.4">
      <c r="C2843" s="28"/>
      <c r="D2843" s="22"/>
      <c r="K2843" s="26"/>
      <c r="L2843" s="37"/>
      <c r="M2843" s="38"/>
      <c r="N2843" s="45"/>
      <c r="O2843" s="38"/>
    </row>
    <row r="2844" spans="3:15" ht="17" x14ac:dyDescent="0.4">
      <c r="C2844" s="28"/>
      <c r="D2844" s="22"/>
      <c r="K2844" s="26"/>
      <c r="L2844" s="37"/>
      <c r="M2844" s="38"/>
      <c r="N2844" s="45"/>
      <c r="O2844" s="38"/>
    </row>
    <row r="2845" spans="3:15" ht="17" x14ac:dyDescent="0.4">
      <c r="C2845" s="28"/>
      <c r="D2845" s="22"/>
      <c r="K2845" s="26"/>
      <c r="L2845" s="37"/>
      <c r="M2845" s="38"/>
      <c r="N2845" s="45"/>
      <c r="O2845" s="38"/>
    </row>
    <row r="2846" spans="3:15" ht="17" x14ac:dyDescent="0.4">
      <c r="C2846" s="28"/>
      <c r="D2846" s="22"/>
      <c r="K2846" s="26"/>
      <c r="L2846" s="37"/>
      <c r="M2846" s="38"/>
      <c r="N2846" s="45"/>
      <c r="O2846" s="38"/>
    </row>
    <row r="2847" spans="3:15" ht="17" x14ac:dyDescent="0.4">
      <c r="C2847" s="28"/>
      <c r="D2847" s="22"/>
      <c r="K2847" s="26"/>
      <c r="L2847" s="37"/>
      <c r="M2847" s="38"/>
      <c r="N2847" s="45"/>
      <c r="O2847" s="38"/>
    </row>
    <row r="2848" spans="3:15" ht="17" x14ac:dyDescent="0.4">
      <c r="C2848" s="28"/>
      <c r="D2848" s="22"/>
      <c r="K2848" s="26"/>
      <c r="L2848" s="37"/>
      <c r="M2848" s="38"/>
      <c r="N2848" s="45"/>
      <c r="O2848" s="38"/>
    </row>
    <row r="2849" spans="3:15" ht="17" x14ac:dyDescent="0.4">
      <c r="C2849" s="28"/>
      <c r="D2849" s="22"/>
      <c r="K2849" s="26"/>
      <c r="L2849" s="37"/>
      <c r="M2849" s="38"/>
      <c r="N2849" s="45"/>
      <c r="O2849" s="38"/>
    </row>
    <row r="2850" spans="3:15" ht="17" x14ac:dyDescent="0.4">
      <c r="C2850" s="28"/>
      <c r="D2850" s="22"/>
      <c r="K2850" s="26"/>
      <c r="L2850" s="37"/>
      <c r="M2850" s="38"/>
      <c r="N2850" s="45"/>
      <c r="O2850" s="38"/>
    </row>
    <row r="2851" spans="3:15" ht="17" x14ac:dyDescent="0.4">
      <c r="C2851" s="28"/>
      <c r="D2851" s="22"/>
      <c r="K2851" s="26"/>
      <c r="L2851" s="37"/>
      <c r="M2851" s="38"/>
      <c r="N2851" s="45"/>
      <c r="O2851" s="38"/>
    </row>
    <row r="2852" spans="3:15" ht="17" x14ac:dyDescent="0.4">
      <c r="C2852" s="28"/>
      <c r="D2852" s="22"/>
      <c r="K2852" s="26"/>
      <c r="L2852" s="37"/>
      <c r="M2852" s="38"/>
      <c r="N2852" s="45"/>
      <c r="O2852" s="38"/>
    </row>
    <row r="2853" spans="3:15" ht="17" x14ac:dyDescent="0.4">
      <c r="C2853" s="28"/>
      <c r="D2853" s="22"/>
      <c r="K2853" s="26"/>
      <c r="L2853" s="37"/>
      <c r="M2853" s="38"/>
      <c r="N2853" s="45"/>
      <c r="O2853" s="38"/>
    </row>
    <row r="2854" spans="3:15" ht="17" x14ac:dyDescent="0.4">
      <c r="C2854" s="28"/>
      <c r="D2854" s="22"/>
      <c r="K2854" s="26"/>
      <c r="L2854" s="37"/>
      <c r="M2854" s="38"/>
      <c r="N2854" s="45"/>
      <c r="O2854" s="38"/>
    </row>
    <row r="2855" spans="3:15" ht="17" x14ac:dyDescent="0.4">
      <c r="C2855" s="28"/>
      <c r="D2855" s="22"/>
      <c r="K2855" s="26"/>
      <c r="L2855" s="37"/>
      <c r="M2855" s="38"/>
      <c r="N2855" s="45"/>
      <c r="O2855" s="38"/>
    </row>
    <row r="2856" spans="3:15" ht="17" x14ac:dyDescent="0.4">
      <c r="C2856" s="28"/>
      <c r="D2856" s="22"/>
      <c r="K2856" s="26"/>
      <c r="L2856" s="37"/>
      <c r="M2856" s="38"/>
      <c r="N2856" s="45"/>
      <c r="O2856" s="38"/>
    </row>
    <row r="2857" spans="3:15" ht="17" x14ac:dyDescent="0.4">
      <c r="C2857" s="28"/>
      <c r="D2857" s="22"/>
      <c r="K2857" s="26"/>
      <c r="L2857" s="37"/>
      <c r="M2857" s="38"/>
      <c r="N2857" s="45"/>
      <c r="O2857" s="38"/>
    </row>
    <row r="2858" spans="3:15" ht="17" x14ac:dyDescent="0.4">
      <c r="C2858" s="28"/>
      <c r="D2858" s="22"/>
      <c r="K2858" s="26"/>
      <c r="L2858" s="37"/>
      <c r="M2858" s="38"/>
      <c r="N2858" s="45"/>
      <c r="O2858" s="38"/>
    </row>
    <row r="2859" spans="3:15" ht="17" x14ac:dyDescent="0.4">
      <c r="C2859" s="28"/>
      <c r="D2859" s="22"/>
      <c r="K2859" s="26"/>
      <c r="L2859" s="37"/>
      <c r="M2859" s="38"/>
      <c r="N2859" s="45"/>
      <c r="O2859" s="38"/>
    </row>
    <row r="2860" spans="3:15" ht="17" x14ac:dyDescent="0.4">
      <c r="C2860" s="28"/>
      <c r="D2860" s="22"/>
      <c r="K2860" s="26"/>
      <c r="L2860" s="37"/>
      <c r="M2860" s="38"/>
      <c r="N2860" s="45"/>
      <c r="O2860" s="38"/>
    </row>
    <row r="2861" spans="3:15" ht="17" x14ac:dyDescent="0.4">
      <c r="C2861" s="28"/>
      <c r="D2861" s="22"/>
      <c r="K2861" s="26"/>
      <c r="L2861" s="37"/>
      <c r="M2861" s="38"/>
      <c r="N2861" s="45"/>
      <c r="O2861" s="38"/>
    </row>
    <row r="2862" spans="3:15" ht="17" x14ac:dyDescent="0.4">
      <c r="C2862" s="28"/>
      <c r="D2862" s="22"/>
      <c r="K2862" s="26"/>
      <c r="L2862" s="37"/>
      <c r="M2862" s="38"/>
      <c r="N2862" s="45"/>
      <c r="O2862" s="38"/>
    </row>
    <row r="2863" spans="3:15" ht="17" x14ac:dyDescent="0.4">
      <c r="C2863" s="28"/>
      <c r="D2863" s="22"/>
      <c r="K2863" s="26"/>
      <c r="L2863" s="37"/>
      <c r="M2863" s="38"/>
      <c r="N2863" s="45"/>
      <c r="O2863" s="38"/>
    </row>
    <row r="2864" spans="3:15" ht="17" x14ac:dyDescent="0.4">
      <c r="C2864" s="28"/>
      <c r="D2864" s="22"/>
      <c r="K2864" s="26"/>
      <c r="L2864" s="37"/>
      <c r="M2864" s="38"/>
      <c r="N2864" s="45"/>
      <c r="O2864" s="38"/>
    </row>
    <row r="2865" spans="3:15" ht="17" x14ac:dyDescent="0.4">
      <c r="C2865" s="28"/>
      <c r="D2865" s="22"/>
      <c r="K2865" s="26"/>
      <c r="L2865" s="37"/>
      <c r="M2865" s="38"/>
      <c r="N2865" s="45"/>
      <c r="O2865" s="38"/>
    </row>
    <row r="2866" spans="3:15" ht="17" x14ac:dyDescent="0.4">
      <c r="C2866" s="28"/>
      <c r="D2866" s="22"/>
      <c r="K2866" s="26"/>
      <c r="L2866" s="37"/>
      <c r="M2866" s="38"/>
      <c r="N2866" s="45"/>
      <c r="O2866" s="38"/>
    </row>
    <row r="2867" spans="3:15" ht="17" x14ac:dyDescent="0.4">
      <c r="C2867" s="28"/>
      <c r="D2867" s="22"/>
      <c r="K2867" s="26"/>
      <c r="L2867" s="37"/>
      <c r="M2867" s="38"/>
      <c r="N2867" s="45"/>
      <c r="O2867" s="38"/>
    </row>
    <row r="2868" spans="3:15" ht="17" x14ac:dyDescent="0.4">
      <c r="C2868" s="28"/>
      <c r="D2868" s="22"/>
      <c r="K2868" s="26"/>
      <c r="L2868" s="37"/>
      <c r="M2868" s="38"/>
      <c r="N2868" s="45"/>
      <c r="O2868" s="38"/>
    </row>
    <row r="2869" spans="3:15" ht="17" x14ac:dyDescent="0.4">
      <c r="C2869" s="28"/>
      <c r="D2869" s="22"/>
      <c r="K2869" s="26"/>
      <c r="L2869" s="37"/>
      <c r="M2869" s="38"/>
      <c r="N2869" s="45"/>
      <c r="O2869" s="38"/>
    </row>
    <row r="2870" spans="3:15" ht="17" x14ac:dyDescent="0.4">
      <c r="C2870" s="28"/>
      <c r="D2870" s="22"/>
      <c r="K2870" s="26"/>
      <c r="L2870" s="37"/>
      <c r="M2870" s="38"/>
      <c r="N2870" s="45"/>
      <c r="O2870" s="38"/>
    </row>
    <row r="2871" spans="3:15" ht="17" x14ac:dyDescent="0.4">
      <c r="C2871" s="28"/>
      <c r="D2871" s="22"/>
      <c r="K2871" s="26"/>
      <c r="L2871" s="37"/>
      <c r="M2871" s="38"/>
      <c r="N2871" s="45"/>
      <c r="O2871" s="38"/>
    </row>
    <row r="2872" spans="3:15" ht="17" x14ac:dyDescent="0.4">
      <c r="C2872" s="28"/>
      <c r="D2872" s="22"/>
      <c r="K2872" s="26"/>
      <c r="L2872" s="37"/>
      <c r="M2872" s="38"/>
      <c r="N2872" s="45"/>
      <c r="O2872" s="38"/>
    </row>
    <row r="2873" spans="3:15" ht="17" x14ac:dyDescent="0.4">
      <c r="C2873" s="28"/>
      <c r="D2873" s="22"/>
      <c r="K2873" s="26"/>
      <c r="L2873" s="37"/>
      <c r="M2873" s="38"/>
      <c r="N2873" s="45"/>
      <c r="O2873" s="38"/>
    </row>
    <row r="2874" spans="3:15" ht="17" x14ac:dyDescent="0.4">
      <c r="C2874" s="28"/>
      <c r="D2874" s="22"/>
      <c r="K2874" s="26"/>
      <c r="L2874" s="37"/>
      <c r="M2874" s="38"/>
      <c r="N2874" s="45"/>
      <c r="O2874" s="38"/>
    </row>
    <row r="2875" spans="3:15" ht="17" x14ac:dyDescent="0.4">
      <c r="C2875" s="28"/>
      <c r="D2875" s="22"/>
      <c r="K2875" s="26"/>
      <c r="L2875" s="37"/>
      <c r="M2875" s="38"/>
      <c r="N2875" s="45"/>
      <c r="O2875" s="38"/>
    </row>
    <row r="2876" spans="3:15" ht="17" x14ac:dyDescent="0.4">
      <c r="C2876" s="28"/>
      <c r="D2876" s="22"/>
      <c r="K2876" s="26"/>
      <c r="L2876" s="37"/>
      <c r="M2876" s="38"/>
      <c r="N2876" s="45"/>
      <c r="O2876" s="38"/>
    </row>
    <row r="2877" spans="3:15" ht="17" x14ac:dyDescent="0.4">
      <c r="C2877" s="28"/>
      <c r="D2877" s="22"/>
      <c r="K2877" s="26"/>
      <c r="L2877" s="37"/>
      <c r="M2877" s="38"/>
      <c r="N2877" s="45"/>
      <c r="O2877" s="38"/>
    </row>
    <row r="2878" spans="3:15" ht="17" x14ac:dyDescent="0.4">
      <c r="C2878" s="28"/>
      <c r="D2878" s="22"/>
      <c r="K2878" s="26"/>
      <c r="L2878" s="37"/>
      <c r="M2878" s="38"/>
      <c r="N2878" s="45"/>
      <c r="O2878" s="38"/>
    </row>
    <row r="2879" spans="3:15" ht="17" x14ac:dyDescent="0.4">
      <c r="C2879" s="28"/>
      <c r="D2879" s="22"/>
      <c r="K2879" s="26"/>
      <c r="L2879" s="37"/>
      <c r="M2879" s="38"/>
      <c r="N2879" s="45"/>
      <c r="O2879" s="38"/>
    </row>
    <row r="2880" spans="3:15" ht="17" x14ac:dyDescent="0.4">
      <c r="C2880" s="28"/>
      <c r="D2880" s="22"/>
      <c r="K2880" s="26"/>
      <c r="L2880" s="37"/>
      <c r="M2880" s="38"/>
      <c r="N2880" s="45"/>
      <c r="O2880" s="38"/>
    </row>
    <row r="2881" spans="3:15" ht="17" x14ac:dyDescent="0.4">
      <c r="C2881" s="28"/>
      <c r="D2881" s="22"/>
      <c r="K2881" s="26"/>
      <c r="L2881" s="37"/>
      <c r="M2881" s="38"/>
      <c r="N2881" s="45"/>
      <c r="O2881" s="38"/>
    </row>
    <row r="2882" spans="3:15" ht="17" x14ac:dyDescent="0.4">
      <c r="C2882" s="28"/>
      <c r="D2882" s="22"/>
      <c r="K2882" s="26"/>
      <c r="L2882" s="37"/>
      <c r="M2882" s="38"/>
      <c r="N2882" s="45"/>
      <c r="O2882" s="38"/>
    </row>
    <row r="2883" spans="3:15" ht="17" x14ac:dyDescent="0.4">
      <c r="C2883" s="28"/>
      <c r="D2883" s="22"/>
      <c r="K2883" s="26"/>
      <c r="L2883" s="37"/>
      <c r="M2883" s="38"/>
      <c r="N2883" s="45"/>
      <c r="O2883" s="38"/>
    </row>
    <row r="2884" spans="3:15" ht="17" x14ac:dyDescent="0.4">
      <c r="C2884" s="28"/>
      <c r="D2884" s="22"/>
      <c r="K2884" s="26"/>
      <c r="L2884" s="37"/>
      <c r="M2884" s="38"/>
      <c r="N2884" s="45"/>
      <c r="O2884" s="38"/>
    </row>
    <row r="2885" spans="3:15" ht="17" x14ac:dyDescent="0.4">
      <c r="C2885" s="28"/>
      <c r="D2885" s="22"/>
      <c r="K2885" s="26"/>
      <c r="L2885" s="37"/>
      <c r="M2885" s="38"/>
      <c r="N2885" s="45"/>
      <c r="O2885" s="38"/>
    </row>
    <row r="2886" spans="3:15" ht="17" x14ac:dyDescent="0.4">
      <c r="C2886" s="28"/>
      <c r="D2886" s="22"/>
      <c r="K2886" s="26"/>
      <c r="L2886" s="37"/>
      <c r="M2886" s="38"/>
      <c r="N2886" s="45"/>
      <c r="O2886" s="38"/>
    </row>
    <row r="2887" spans="3:15" ht="17" x14ac:dyDescent="0.4">
      <c r="C2887" s="28"/>
      <c r="D2887" s="22"/>
      <c r="K2887" s="26"/>
      <c r="L2887" s="37"/>
      <c r="M2887" s="38"/>
      <c r="N2887" s="45"/>
      <c r="O2887" s="38"/>
    </row>
    <row r="2888" spans="3:15" ht="17" x14ac:dyDescent="0.4">
      <c r="C2888" s="28"/>
      <c r="D2888" s="22"/>
      <c r="K2888" s="26"/>
      <c r="L2888" s="37"/>
      <c r="M2888" s="38"/>
      <c r="N2888" s="45"/>
      <c r="O2888" s="38"/>
    </row>
    <row r="2889" spans="3:15" ht="17" x14ac:dyDescent="0.4">
      <c r="C2889" s="28"/>
      <c r="D2889" s="22"/>
      <c r="K2889" s="26"/>
      <c r="L2889" s="37"/>
      <c r="M2889" s="38"/>
      <c r="N2889" s="45"/>
      <c r="O2889" s="38"/>
    </row>
    <row r="2890" spans="3:15" ht="17" x14ac:dyDescent="0.4">
      <c r="C2890" s="28"/>
      <c r="D2890" s="22"/>
      <c r="K2890" s="26"/>
      <c r="L2890" s="37"/>
      <c r="M2890" s="38"/>
      <c r="N2890" s="45"/>
      <c r="O2890" s="38"/>
    </row>
    <row r="2891" spans="3:15" ht="17" x14ac:dyDescent="0.4">
      <c r="C2891" s="28"/>
      <c r="D2891" s="22"/>
      <c r="K2891" s="26"/>
      <c r="L2891" s="37"/>
      <c r="M2891" s="38"/>
      <c r="N2891" s="45"/>
      <c r="O2891" s="38"/>
    </row>
    <row r="2892" spans="3:15" ht="17" x14ac:dyDescent="0.4">
      <c r="C2892" s="28"/>
      <c r="D2892" s="22"/>
      <c r="K2892" s="26"/>
      <c r="L2892" s="37"/>
      <c r="M2892" s="38"/>
      <c r="N2892" s="45"/>
      <c r="O2892" s="38"/>
    </row>
    <row r="2893" spans="3:15" ht="17" x14ac:dyDescent="0.4">
      <c r="C2893" s="28"/>
      <c r="D2893" s="22"/>
      <c r="K2893" s="26"/>
      <c r="L2893" s="37"/>
      <c r="M2893" s="38"/>
      <c r="N2893" s="45"/>
      <c r="O2893" s="38"/>
    </row>
    <row r="2894" spans="3:15" ht="17" x14ac:dyDescent="0.4">
      <c r="C2894" s="28"/>
      <c r="D2894" s="22"/>
      <c r="K2894" s="26"/>
      <c r="L2894" s="37"/>
      <c r="M2894" s="38"/>
      <c r="N2894" s="45"/>
      <c r="O2894" s="38"/>
    </row>
    <row r="2895" spans="3:15" ht="17" x14ac:dyDescent="0.4">
      <c r="C2895" s="28"/>
      <c r="D2895" s="22"/>
      <c r="K2895" s="26"/>
      <c r="L2895" s="37"/>
      <c r="M2895" s="38"/>
      <c r="N2895" s="45"/>
      <c r="O2895" s="38"/>
    </row>
    <row r="2896" spans="3:15" ht="17" x14ac:dyDescent="0.4">
      <c r="C2896" s="28"/>
      <c r="D2896" s="22"/>
      <c r="K2896" s="26"/>
      <c r="L2896" s="37"/>
      <c r="M2896" s="38"/>
      <c r="N2896" s="45"/>
      <c r="O2896" s="38"/>
    </row>
    <row r="2897" spans="3:15" ht="17" x14ac:dyDescent="0.4">
      <c r="C2897" s="28"/>
      <c r="D2897" s="22"/>
      <c r="K2897" s="26"/>
      <c r="L2897" s="37"/>
      <c r="M2897" s="38"/>
      <c r="N2897" s="45"/>
      <c r="O2897" s="38"/>
    </row>
    <row r="2898" spans="3:15" ht="17" x14ac:dyDescent="0.4">
      <c r="C2898" s="28"/>
      <c r="D2898" s="22"/>
      <c r="K2898" s="26"/>
      <c r="L2898" s="37"/>
      <c r="M2898" s="38"/>
      <c r="N2898" s="45"/>
      <c r="O2898" s="38"/>
    </row>
    <row r="2899" spans="3:15" ht="17" x14ac:dyDescent="0.4">
      <c r="C2899" s="28"/>
      <c r="D2899" s="22"/>
      <c r="K2899" s="26"/>
      <c r="L2899" s="37"/>
      <c r="M2899" s="38"/>
      <c r="N2899" s="45"/>
      <c r="O2899" s="38"/>
    </row>
    <row r="2900" spans="3:15" ht="17" x14ac:dyDescent="0.4">
      <c r="C2900" s="28"/>
      <c r="D2900" s="22"/>
      <c r="K2900" s="26"/>
      <c r="L2900" s="37"/>
      <c r="M2900" s="38"/>
      <c r="N2900" s="45"/>
      <c r="O2900" s="38"/>
    </row>
    <row r="2901" spans="3:15" ht="17" x14ac:dyDescent="0.4">
      <c r="C2901" s="28"/>
      <c r="D2901" s="22"/>
      <c r="K2901" s="26"/>
      <c r="L2901" s="37"/>
      <c r="M2901" s="38"/>
      <c r="N2901" s="45"/>
      <c r="O2901" s="38"/>
    </row>
    <row r="2902" spans="3:15" ht="17" x14ac:dyDescent="0.4">
      <c r="C2902" s="28"/>
      <c r="D2902" s="22"/>
      <c r="K2902" s="26"/>
      <c r="L2902" s="37"/>
      <c r="M2902" s="38"/>
      <c r="N2902" s="45"/>
      <c r="O2902" s="38"/>
    </row>
    <row r="2903" spans="3:15" ht="17" x14ac:dyDescent="0.4">
      <c r="C2903" s="28"/>
      <c r="D2903" s="22"/>
      <c r="K2903" s="26"/>
      <c r="L2903" s="37"/>
      <c r="M2903" s="38"/>
      <c r="N2903" s="45"/>
      <c r="O2903" s="38"/>
    </row>
    <row r="2904" spans="3:15" ht="17" x14ac:dyDescent="0.4">
      <c r="C2904" s="28"/>
      <c r="D2904" s="22"/>
      <c r="K2904" s="26"/>
      <c r="L2904" s="37"/>
      <c r="M2904" s="38"/>
      <c r="N2904" s="45"/>
      <c r="O2904" s="38"/>
    </row>
    <row r="2905" spans="3:15" ht="17" x14ac:dyDescent="0.4">
      <c r="C2905" s="28"/>
      <c r="D2905" s="22"/>
      <c r="K2905" s="26"/>
      <c r="L2905" s="37"/>
      <c r="M2905" s="38"/>
      <c r="N2905" s="45"/>
      <c r="O2905" s="38"/>
    </row>
    <row r="2906" spans="3:15" ht="17" x14ac:dyDescent="0.4">
      <c r="C2906" s="28"/>
      <c r="D2906" s="22"/>
      <c r="K2906" s="26"/>
      <c r="L2906" s="37"/>
      <c r="M2906" s="38"/>
      <c r="N2906" s="45"/>
      <c r="O2906" s="38"/>
    </row>
    <row r="2907" spans="3:15" ht="17" x14ac:dyDescent="0.4">
      <c r="C2907" s="28"/>
      <c r="D2907" s="22"/>
      <c r="K2907" s="26"/>
      <c r="L2907" s="37"/>
      <c r="M2907" s="38"/>
      <c r="N2907" s="45"/>
      <c r="O2907" s="38"/>
    </row>
    <row r="2908" spans="3:15" ht="17" x14ac:dyDescent="0.4">
      <c r="C2908" s="28"/>
      <c r="D2908" s="22"/>
      <c r="K2908" s="26"/>
      <c r="L2908" s="37"/>
      <c r="M2908" s="38"/>
      <c r="N2908" s="45"/>
      <c r="O2908" s="38"/>
    </row>
    <row r="2909" spans="3:15" ht="17" x14ac:dyDescent="0.4">
      <c r="C2909" s="28"/>
      <c r="D2909" s="22"/>
      <c r="K2909" s="26"/>
      <c r="L2909" s="37"/>
      <c r="M2909" s="38"/>
      <c r="N2909" s="45"/>
      <c r="O2909" s="38"/>
    </row>
    <row r="2910" spans="3:15" ht="17" x14ac:dyDescent="0.4">
      <c r="C2910" s="28"/>
      <c r="D2910" s="22"/>
      <c r="K2910" s="26"/>
      <c r="L2910" s="37"/>
      <c r="M2910" s="38"/>
      <c r="N2910" s="45"/>
      <c r="O2910" s="38"/>
    </row>
    <row r="2911" spans="3:15" ht="17" x14ac:dyDescent="0.4">
      <c r="C2911" s="28"/>
      <c r="D2911" s="22"/>
      <c r="K2911" s="26"/>
      <c r="L2911" s="37"/>
      <c r="M2911" s="38"/>
      <c r="N2911" s="45"/>
      <c r="O2911" s="38"/>
    </row>
    <row r="2912" spans="3:15" ht="17" x14ac:dyDescent="0.4">
      <c r="C2912" s="28"/>
      <c r="D2912" s="22"/>
      <c r="K2912" s="26"/>
      <c r="L2912" s="37"/>
      <c r="M2912" s="38"/>
      <c r="N2912" s="45"/>
      <c r="O2912" s="38"/>
    </row>
    <row r="2913" spans="3:15" ht="17" x14ac:dyDescent="0.4">
      <c r="C2913" s="28"/>
      <c r="D2913" s="22"/>
      <c r="K2913" s="26"/>
      <c r="L2913" s="37"/>
      <c r="M2913" s="38"/>
      <c r="N2913" s="45"/>
      <c r="O2913" s="38"/>
    </row>
    <row r="2914" spans="3:15" ht="17" x14ac:dyDescent="0.4">
      <c r="C2914" s="28"/>
      <c r="D2914" s="22"/>
      <c r="K2914" s="26"/>
      <c r="L2914" s="37"/>
      <c r="M2914" s="38"/>
      <c r="N2914" s="45"/>
      <c r="O2914" s="38"/>
    </row>
    <row r="2915" spans="3:15" ht="17" x14ac:dyDescent="0.4">
      <c r="C2915" s="28"/>
      <c r="D2915" s="22"/>
      <c r="K2915" s="26"/>
      <c r="L2915" s="37"/>
      <c r="M2915" s="38"/>
      <c r="N2915" s="45"/>
      <c r="O2915" s="38"/>
    </row>
    <row r="2916" spans="3:15" ht="17" x14ac:dyDescent="0.4">
      <c r="C2916" s="28"/>
      <c r="D2916" s="22"/>
      <c r="K2916" s="26"/>
      <c r="L2916" s="37"/>
      <c r="M2916" s="38"/>
      <c r="N2916" s="45"/>
      <c r="O2916" s="38"/>
    </row>
    <row r="2917" spans="3:15" ht="17" x14ac:dyDescent="0.4">
      <c r="C2917" s="28"/>
      <c r="D2917" s="22"/>
      <c r="K2917" s="26"/>
      <c r="L2917" s="37"/>
      <c r="M2917" s="38"/>
      <c r="N2917" s="45"/>
      <c r="O2917" s="38"/>
    </row>
    <row r="2918" spans="3:15" ht="17" x14ac:dyDescent="0.4">
      <c r="C2918" s="28"/>
      <c r="D2918" s="22"/>
      <c r="K2918" s="26"/>
      <c r="L2918" s="37"/>
      <c r="M2918" s="38"/>
      <c r="N2918" s="45"/>
      <c r="O2918" s="38"/>
    </row>
    <row r="2919" spans="3:15" ht="17" x14ac:dyDescent="0.4">
      <c r="C2919" s="28"/>
      <c r="D2919" s="22"/>
      <c r="K2919" s="26"/>
      <c r="L2919" s="37"/>
      <c r="M2919" s="38"/>
      <c r="N2919" s="45"/>
      <c r="O2919" s="38"/>
    </row>
    <row r="2920" spans="3:15" ht="17" x14ac:dyDescent="0.4">
      <c r="C2920" s="28"/>
      <c r="D2920" s="22"/>
      <c r="K2920" s="26"/>
      <c r="L2920" s="37"/>
      <c r="M2920" s="38"/>
      <c r="N2920" s="45"/>
      <c r="O2920" s="38"/>
    </row>
    <row r="2921" spans="3:15" ht="17" x14ac:dyDescent="0.4">
      <c r="C2921" s="28"/>
      <c r="D2921" s="22"/>
      <c r="K2921" s="26"/>
      <c r="L2921" s="37"/>
      <c r="M2921" s="38"/>
      <c r="N2921" s="45"/>
      <c r="O2921" s="38"/>
    </row>
    <row r="2922" spans="3:15" ht="17" x14ac:dyDescent="0.4">
      <c r="C2922" s="28"/>
      <c r="D2922" s="22"/>
      <c r="K2922" s="26"/>
      <c r="L2922" s="37"/>
      <c r="M2922" s="38"/>
      <c r="N2922" s="45"/>
      <c r="O2922" s="38"/>
    </row>
    <row r="2923" spans="3:15" ht="17" x14ac:dyDescent="0.4">
      <c r="C2923" s="28"/>
      <c r="D2923" s="22"/>
      <c r="K2923" s="26"/>
      <c r="L2923" s="37"/>
      <c r="M2923" s="38"/>
      <c r="N2923" s="45"/>
      <c r="O2923" s="38"/>
    </row>
    <row r="2924" spans="3:15" ht="17" x14ac:dyDescent="0.4">
      <c r="C2924" s="28"/>
      <c r="D2924" s="24"/>
      <c r="K2924" s="26"/>
      <c r="L2924" s="37"/>
      <c r="M2924" s="38"/>
      <c r="N2924" s="45"/>
      <c r="O2924" s="38"/>
    </row>
    <row r="2925" spans="3:15" ht="17" x14ac:dyDescent="0.4">
      <c r="C2925" s="28"/>
      <c r="D2925" s="24"/>
      <c r="K2925" s="26"/>
      <c r="L2925" s="37"/>
      <c r="M2925" s="38"/>
      <c r="N2925" s="45"/>
      <c r="O2925" s="38"/>
    </row>
    <row r="2926" spans="3:15" ht="17" x14ac:dyDescent="0.4">
      <c r="C2926" s="28"/>
      <c r="D2926" s="24"/>
      <c r="K2926" s="26"/>
      <c r="L2926" s="37"/>
      <c r="M2926" s="38"/>
      <c r="N2926" s="45"/>
      <c r="O2926" s="38"/>
    </row>
    <row r="2927" spans="3:15" ht="17" x14ac:dyDescent="0.4">
      <c r="C2927" s="28"/>
      <c r="D2927" s="24"/>
      <c r="K2927" s="26"/>
      <c r="L2927" s="37"/>
      <c r="M2927" s="38"/>
      <c r="N2927" s="45"/>
      <c r="O2927" s="38"/>
    </row>
    <row r="2928" spans="3:15" ht="17" x14ac:dyDescent="0.4">
      <c r="C2928" s="28"/>
      <c r="D2928" s="24"/>
      <c r="K2928" s="26"/>
      <c r="L2928" s="37"/>
      <c r="M2928" s="38"/>
      <c r="N2928" s="45"/>
      <c r="O2928" s="38"/>
    </row>
    <row r="2929" spans="3:15" ht="17" x14ac:dyDescent="0.4">
      <c r="C2929" s="28"/>
      <c r="D2929" s="24"/>
      <c r="K2929" s="26"/>
      <c r="L2929" s="37"/>
      <c r="M2929" s="38"/>
      <c r="N2929" s="45"/>
      <c r="O2929" s="38"/>
    </row>
    <row r="2930" spans="3:15" ht="17" x14ac:dyDescent="0.4">
      <c r="C2930" s="28"/>
      <c r="D2930" s="24"/>
      <c r="K2930" s="26"/>
      <c r="L2930" s="37"/>
      <c r="M2930" s="38"/>
      <c r="N2930" s="45"/>
      <c r="O2930" s="38"/>
    </row>
    <row r="2931" spans="3:15" ht="17" x14ac:dyDescent="0.4">
      <c r="C2931" s="28"/>
      <c r="D2931" s="24"/>
      <c r="K2931" s="26"/>
      <c r="L2931" s="37"/>
      <c r="M2931" s="38"/>
      <c r="N2931" s="45"/>
      <c r="O2931" s="38"/>
    </row>
    <row r="2932" spans="3:15" ht="17" x14ac:dyDescent="0.4">
      <c r="C2932" s="28"/>
      <c r="D2932" s="24"/>
      <c r="K2932" s="26"/>
      <c r="L2932" s="37"/>
      <c r="M2932" s="38"/>
      <c r="N2932" s="45"/>
      <c r="O2932" s="38"/>
    </row>
    <row r="2933" spans="3:15" ht="17" x14ac:dyDescent="0.4">
      <c r="C2933" s="28"/>
      <c r="D2933" s="24"/>
      <c r="K2933" s="26"/>
      <c r="L2933" s="37"/>
      <c r="M2933" s="38"/>
      <c r="N2933" s="45"/>
      <c r="O2933" s="38"/>
    </row>
    <row r="2934" spans="3:15" ht="17" x14ac:dyDescent="0.4">
      <c r="C2934" s="28"/>
      <c r="D2934" s="24"/>
      <c r="K2934" s="26"/>
      <c r="L2934" s="37"/>
      <c r="M2934" s="38"/>
      <c r="N2934" s="45"/>
      <c r="O2934" s="38"/>
    </row>
    <row r="2935" spans="3:15" ht="17" x14ac:dyDescent="0.4">
      <c r="C2935" s="28"/>
      <c r="D2935" s="24"/>
      <c r="K2935" s="26"/>
      <c r="L2935" s="37"/>
      <c r="M2935" s="38"/>
      <c r="N2935" s="45"/>
      <c r="O2935" s="38"/>
    </row>
    <row r="2936" spans="3:15" ht="17" x14ac:dyDescent="0.4">
      <c r="C2936" s="28"/>
      <c r="D2936" s="24"/>
      <c r="K2936" s="26"/>
      <c r="L2936" s="37"/>
      <c r="M2936" s="38"/>
      <c r="N2936" s="45"/>
      <c r="O2936" s="38"/>
    </row>
    <row r="2937" spans="3:15" ht="17" x14ac:dyDescent="0.4">
      <c r="C2937" s="28"/>
      <c r="D2937" s="24"/>
      <c r="K2937" s="26"/>
      <c r="L2937" s="37"/>
      <c r="M2937" s="38"/>
      <c r="N2937" s="45"/>
      <c r="O2937" s="38"/>
    </row>
    <row r="2938" spans="3:15" ht="17" x14ac:dyDescent="0.4">
      <c r="C2938" s="28"/>
      <c r="D2938" s="24"/>
      <c r="K2938" s="26"/>
      <c r="L2938" s="37"/>
      <c r="M2938" s="38"/>
      <c r="N2938" s="45"/>
      <c r="O2938" s="38"/>
    </row>
    <row r="2939" spans="3:15" ht="17" x14ac:dyDescent="0.4">
      <c r="C2939" s="28"/>
      <c r="D2939" s="24"/>
      <c r="K2939" s="26"/>
      <c r="L2939" s="37"/>
      <c r="M2939" s="38"/>
      <c r="N2939" s="45"/>
      <c r="O2939" s="38"/>
    </row>
    <row r="2940" spans="3:15" ht="17" x14ac:dyDescent="0.4">
      <c r="C2940" s="28"/>
      <c r="D2940" s="24"/>
      <c r="K2940" s="26"/>
      <c r="L2940" s="37"/>
      <c r="M2940" s="38"/>
      <c r="N2940" s="45"/>
      <c r="O2940" s="38"/>
    </row>
    <row r="2941" spans="3:15" ht="17" x14ac:dyDescent="0.4">
      <c r="C2941" s="28"/>
      <c r="D2941" s="24"/>
      <c r="K2941" s="26"/>
      <c r="L2941" s="37"/>
      <c r="M2941" s="38"/>
      <c r="N2941" s="45"/>
      <c r="O2941" s="38"/>
    </row>
    <row r="2942" spans="3:15" ht="17" x14ac:dyDescent="0.4">
      <c r="C2942" s="28"/>
      <c r="D2942" s="24"/>
      <c r="K2942" s="26"/>
      <c r="L2942" s="37"/>
      <c r="M2942" s="38"/>
      <c r="N2942" s="45"/>
      <c r="O2942" s="38"/>
    </row>
    <row r="2943" spans="3:15" ht="17" x14ac:dyDescent="0.4">
      <c r="C2943" s="28"/>
      <c r="D2943" s="24"/>
      <c r="K2943" s="26"/>
      <c r="L2943" s="37"/>
      <c r="M2943" s="38"/>
      <c r="N2943" s="45"/>
      <c r="O2943" s="38"/>
    </row>
    <row r="2944" spans="3:15" ht="17" x14ac:dyDescent="0.4">
      <c r="C2944" s="28"/>
      <c r="D2944" s="24"/>
      <c r="K2944" s="26"/>
      <c r="L2944" s="37"/>
      <c r="M2944" s="38"/>
      <c r="N2944" s="45"/>
      <c r="O2944" s="38"/>
    </row>
    <row r="2945" spans="3:15" ht="17" x14ac:dyDescent="0.4">
      <c r="C2945" s="28"/>
      <c r="D2945" s="24"/>
      <c r="K2945" s="26"/>
      <c r="L2945" s="37"/>
      <c r="M2945" s="38"/>
      <c r="N2945" s="45"/>
      <c r="O2945" s="38"/>
    </row>
    <row r="2946" spans="3:15" ht="17" x14ac:dyDescent="0.4">
      <c r="C2946" s="28"/>
      <c r="D2946" s="24"/>
      <c r="K2946" s="26"/>
      <c r="L2946" s="37"/>
      <c r="M2946" s="38"/>
      <c r="N2946" s="45"/>
      <c r="O2946" s="38"/>
    </row>
    <row r="2947" spans="3:15" ht="17" x14ac:dyDescent="0.4">
      <c r="C2947" s="28"/>
      <c r="D2947" s="24"/>
      <c r="K2947" s="26"/>
      <c r="L2947" s="37"/>
      <c r="M2947" s="38"/>
      <c r="N2947" s="45"/>
      <c r="O2947" s="38"/>
    </row>
    <row r="2948" spans="3:15" ht="17" x14ac:dyDescent="0.4">
      <c r="C2948" s="28"/>
      <c r="D2948" s="24"/>
      <c r="K2948" s="26"/>
      <c r="L2948" s="37"/>
      <c r="M2948" s="38"/>
      <c r="N2948" s="45"/>
      <c r="O2948" s="38"/>
    </row>
    <row r="2949" spans="3:15" ht="17" x14ac:dyDescent="0.4">
      <c r="C2949" s="28"/>
      <c r="D2949" s="24"/>
      <c r="K2949" s="26"/>
      <c r="L2949" s="37"/>
      <c r="M2949" s="38"/>
      <c r="N2949" s="45"/>
      <c r="O2949" s="38"/>
    </row>
    <row r="2950" spans="3:15" ht="17" x14ac:dyDescent="0.4">
      <c r="C2950" s="28"/>
      <c r="D2950" s="24"/>
      <c r="K2950" s="26"/>
      <c r="L2950" s="37"/>
      <c r="M2950" s="38"/>
      <c r="N2950" s="45"/>
      <c r="O2950" s="38"/>
    </row>
    <row r="2951" spans="3:15" ht="17" x14ac:dyDescent="0.4">
      <c r="C2951" s="28"/>
      <c r="D2951" s="24"/>
      <c r="K2951" s="26"/>
      <c r="L2951" s="37"/>
      <c r="M2951" s="38"/>
      <c r="N2951" s="45"/>
      <c r="O2951" s="38"/>
    </row>
    <row r="2952" spans="3:15" ht="17" x14ac:dyDescent="0.4">
      <c r="C2952" s="28"/>
      <c r="D2952" s="24"/>
      <c r="K2952" s="26"/>
      <c r="L2952" s="37"/>
      <c r="M2952" s="38"/>
      <c r="N2952" s="45"/>
      <c r="O2952" s="38"/>
    </row>
    <row r="2953" spans="3:15" ht="17" x14ac:dyDescent="0.4">
      <c r="C2953" s="28"/>
      <c r="D2953" s="24"/>
      <c r="K2953" s="26"/>
      <c r="L2953" s="37"/>
      <c r="M2953" s="38"/>
      <c r="N2953" s="45"/>
      <c r="O2953" s="38"/>
    </row>
    <row r="2954" spans="3:15" ht="17" x14ac:dyDescent="0.4">
      <c r="C2954" s="28"/>
      <c r="D2954" s="24"/>
      <c r="K2954" s="26"/>
      <c r="L2954" s="37"/>
      <c r="M2954" s="38"/>
      <c r="N2954" s="45"/>
      <c r="O2954" s="38"/>
    </row>
    <row r="2955" spans="3:15" ht="17" x14ac:dyDescent="0.4">
      <c r="C2955" s="28"/>
      <c r="D2955" s="24"/>
      <c r="K2955" s="26"/>
      <c r="L2955" s="37"/>
      <c r="M2955" s="38"/>
      <c r="N2955" s="45"/>
      <c r="O2955" s="38"/>
    </row>
    <row r="2956" spans="3:15" ht="17" x14ac:dyDescent="0.4">
      <c r="C2956" s="28"/>
      <c r="D2956" s="24"/>
      <c r="K2956" s="26"/>
      <c r="L2956" s="37"/>
      <c r="M2956" s="38"/>
      <c r="N2956" s="45"/>
      <c r="O2956" s="38"/>
    </row>
    <row r="2957" spans="3:15" ht="17" x14ac:dyDescent="0.4">
      <c r="C2957" s="28"/>
      <c r="D2957" s="24"/>
      <c r="K2957" s="26"/>
      <c r="L2957" s="37"/>
      <c r="M2957" s="38"/>
      <c r="N2957" s="45"/>
      <c r="O2957" s="38"/>
    </row>
    <row r="2958" spans="3:15" ht="17" x14ac:dyDescent="0.4">
      <c r="C2958" s="28"/>
      <c r="D2958" s="24"/>
      <c r="K2958" s="26"/>
      <c r="L2958" s="37"/>
      <c r="M2958" s="38"/>
      <c r="N2958" s="45"/>
      <c r="O2958" s="38"/>
    </row>
    <row r="2959" spans="3:15" ht="17" x14ac:dyDescent="0.4">
      <c r="C2959" s="28"/>
      <c r="D2959" s="24"/>
      <c r="K2959" s="26"/>
      <c r="L2959" s="37"/>
      <c r="M2959" s="38"/>
      <c r="N2959" s="45"/>
      <c r="O2959" s="38"/>
    </row>
    <row r="2960" spans="3:15" ht="17" x14ac:dyDescent="0.4">
      <c r="C2960" s="28"/>
      <c r="D2960" s="24"/>
      <c r="K2960" s="26"/>
      <c r="L2960" s="37"/>
      <c r="M2960" s="38"/>
      <c r="N2960" s="45"/>
      <c r="O2960" s="38"/>
    </row>
    <row r="2961" spans="3:15" ht="17" x14ac:dyDescent="0.4">
      <c r="C2961" s="28"/>
      <c r="D2961" s="24"/>
      <c r="K2961" s="26"/>
      <c r="L2961" s="37"/>
      <c r="M2961" s="38"/>
      <c r="N2961" s="45"/>
      <c r="O2961" s="38"/>
    </row>
    <row r="2962" spans="3:15" ht="17" x14ac:dyDescent="0.4">
      <c r="C2962" s="28"/>
      <c r="D2962" s="24"/>
      <c r="K2962" s="26"/>
      <c r="L2962" s="37"/>
      <c r="M2962" s="38"/>
      <c r="N2962" s="45"/>
      <c r="O2962" s="38"/>
    </row>
    <row r="2963" spans="3:15" ht="17" x14ac:dyDescent="0.4">
      <c r="C2963" s="28"/>
      <c r="D2963" s="24"/>
      <c r="K2963" s="26"/>
      <c r="L2963" s="37"/>
      <c r="M2963" s="38"/>
      <c r="N2963" s="45"/>
      <c r="O2963" s="38"/>
    </row>
    <row r="2964" spans="3:15" ht="17" x14ac:dyDescent="0.4">
      <c r="C2964" s="28"/>
      <c r="D2964" s="24"/>
      <c r="K2964" s="26"/>
      <c r="L2964" s="37"/>
      <c r="M2964" s="38"/>
      <c r="N2964" s="45"/>
      <c r="O2964" s="38"/>
    </row>
    <row r="2965" spans="3:15" ht="17" x14ac:dyDescent="0.4">
      <c r="C2965" s="28"/>
      <c r="D2965" s="24"/>
      <c r="K2965" s="26"/>
      <c r="L2965" s="37"/>
      <c r="M2965" s="38"/>
      <c r="N2965" s="45"/>
      <c r="O2965" s="38"/>
    </row>
    <row r="2966" spans="3:15" ht="17" x14ac:dyDescent="0.4">
      <c r="C2966" s="28"/>
      <c r="D2966" s="24"/>
      <c r="K2966" s="26"/>
      <c r="L2966" s="37"/>
      <c r="M2966" s="38"/>
      <c r="N2966" s="45"/>
      <c r="O2966" s="38"/>
    </row>
    <row r="2967" spans="3:15" ht="17" x14ac:dyDescent="0.4">
      <c r="C2967" s="28"/>
      <c r="D2967" s="24"/>
      <c r="K2967" s="26"/>
      <c r="L2967" s="37"/>
      <c r="M2967" s="38"/>
      <c r="N2967" s="45"/>
      <c r="O2967" s="38"/>
    </row>
    <row r="2968" spans="3:15" ht="17" x14ac:dyDescent="0.4">
      <c r="C2968" s="28"/>
      <c r="D2968" s="24"/>
      <c r="K2968" s="26"/>
      <c r="L2968" s="37"/>
      <c r="M2968" s="38"/>
      <c r="N2968" s="45"/>
      <c r="O2968" s="38"/>
    </row>
    <row r="2969" spans="3:15" ht="17" x14ac:dyDescent="0.4">
      <c r="C2969" s="28"/>
      <c r="D2969" s="24"/>
      <c r="K2969" s="26"/>
      <c r="L2969" s="37"/>
      <c r="M2969" s="38"/>
      <c r="N2969" s="45"/>
      <c r="O2969" s="38"/>
    </row>
    <row r="2970" spans="3:15" ht="17" x14ac:dyDescent="0.4">
      <c r="C2970" s="28"/>
      <c r="D2970" s="24"/>
      <c r="K2970" s="26"/>
      <c r="L2970" s="37"/>
      <c r="M2970" s="38"/>
      <c r="N2970" s="45"/>
      <c r="O2970" s="38"/>
    </row>
    <row r="2971" spans="3:15" ht="17" x14ac:dyDescent="0.4">
      <c r="C2971" s="28"/>
      <c r="D2971" s="24"/>
      <c r="K2971" s="26"/>
      <c r="L2971" s="37"/>
      <c r="M2971" s="38"/>
      <c r="N2971" s="45"/>
      <c r="O2971" s="38"/>
    </row>
    <row r="2972" spans="3:15" ht="17" x14ac:dyDescent="0.4">
      <c r="C2972" s="28"/>
      <c r="D2972" s="24"/>
      <c r="K2972" s="26"/>
      <c r="L2972" s="37"/>
      <c r="M2972" s="38"/>
      <c r="N2972" s="45"/>
      <c r="O2972" s="38"/>
    </row>
    <row r="2973" spans="3:15" ht="17" x14ac:dyDescent="0.4">
      <c r="C2973" s="28"/>
      <c r="D2973" s="24"/>
      <c r="K2973" s="26"/>
      <c r="L2973" s="37"/>
      <c r="M2973" s="38"/>
      <c r="N2973" s="45"/>
      <c r="O2973" s="38"/>
    </row>
    <row r="2974" spans="3:15" ht="17" x14ac:dyDescent="0.4">
      <c r="C2974" s="28"/>
      <c r="D2974" s="24"/>
      <c r="K2974" s="26"/>
      <c r="L2974" s="37"/>
      <c r="M2974" s="38"/>
      <c r="N2974" s="45"/>
      <c r="O2974" s="38"/>
    </row>
    <row r="2975" spans="3:15" ht="17" x14ac:dyDescent="0.4">
      <c r="C2975" s="28"/>
      <c r="D2975" s="24"/>
      <c r="K2975" s="26"/>
      <c r="L2975" s="37"/>
      <c r="M2975" s="38"/>
      <c r="N2975" s="45"/>
      <c r="O2975" s="38"/>
    </row>
    <row r="2976" spans="3:15" ht="17" x14ac:dyDescent="0.4">
      <c r="C2976" s="28"/>
      <c r="D2976" s="24"/>
      <c r="K2976" s="26"/>
      <c r="L2976" s="37"/>
      <c r="M2976" s="38"/>
      <c r="N2976" s="45"/>
      <c r="O2976" s="38"/>
    </row>
    <row r="2977" spans="3:15" ht="17" x14ac:dyDescent="0.4">
      <c r="C2977" s="28"/>
      <c r="D2977" s="24"/>
      <c r="K2977" s="26"/>
      <c r="L2977" s="37"/>
      <c r="M2977" s="38"/>
      <c r="N2977" s="45"/>
      <c r="O2977" s="38"/>
    </row>
    <row r="2978" spans="3:15" ht="17" x14ac:dyDescent="0.4">
      <c r="C2978" s="28"/>
      <c r="D2978" s="24"/>
      <c r="K2978" s="26"/>
      <c r="L2978" s="37"/>
      <c r="M2978" s="38"/>
      <c r="N2978" s="45"/>
      <c r="O2978" s="38"/>
    </row>
    <row r="2979" spans="3:15" ht="17" x14ac:dyDescent="0.4">
      <c r="C2979" s="28"/>
      <c r="D2979" s="24"/>
      <c r="K2979" s="26"/>
      <c r="L2979" s="37"/>
      <c r="M2979" s="38"/>
      <c r="N2979" s="45"/>
      <c r="O2979" s="38"/>
    </row>
    <row r="2980" spans="3:15" ht="17" x14ac:dyDescent="0.4">
      <c r="C2980" s="28"/>
      <c r="D2980" s="24"/>
      <c r="K2980" s="26"/>
      <c r="L2980" s="37"/>
      <c r="M2980" s="38"/>
      <c r="N2980" s="45"/>
      <c r="O2980" s="38"/>
    </row>
    <row r="2981" spans="3:15" ht="17" x14ac:dyDescent="0.4">
      <c r="C2981" s="28"/>
      <c r="D2981" s="24"/>
      <c r="K2981" s="26"/>
      <c r="L2981" s="37"/>
      <c r="M2981" s="38"/>
      <c r="N2981" s="45"/>
      <c r="O2981" s="38"/>
    </row>
    <row r="2982" spans="3:15" ht="17" x14ac:dyDescent="0.4">
      <c r="C2982" s="28"/>
      <c r="D2982" s="24"/>
      <c r="K2982" s="26"/>
      <c r="L2982" s="37"/>
      <c r="M2982" s="38"/>
      <c r="N2982" s="45"/>
      <c r="O2982" s="38"/>
    </row>
    <row r="2983" spans="3:15" ht="17" x14ac:dyDescent="0.4">
      <c r="C2983" s="28"/>
      <c r="D2983" s="24"/>
      <c r="K2983" s="26"/>
      <c r="L2983" s="37"/>
      <c r="M2983" s="38"/>
      <c r="N2983" s="45"/>
      <c r="O2983" s="38"/>
    </row>
    <row r="2984" spans="3:15" ht="17" x14ac:dyDescent="0.4">
      <c r="C2984" s="28"/>
      <c r="D2984" s="24"/>
      <c r="K2984" s="26"/>
      <c r="L2984" s="37"/>
      <c r="M2984" s="38"/>
      <c r="N2984" s="45"/>
      <c r="O2984" s="38"/>
    </row>
    <row r="2985" spans="3:15" ht="17" x14ac:dyDescent="0.4">
      <c r="C2985" s="28"/>
      <c r="D2985" s="24"/>
      <c r="K2985" s="26"/>
      <c r="L2985" s="37"/>
      <c r="M2985" s="38"/>
      <c r="N2985" s="45"/>
      <c r="O2985" s="38"/>
    </row>
    <row r="2986" spans="3:15" ht="17" x14ac:dyDescent="0.4">
      <c r="C2986" s="28"/>
      <c r="D2986" s="24"/>
      <c r="K2986" s="26"/>
      <c r="L2986" s="37"/>
      <c r="M2986" s="38"/>
      <c r="N2986" s="45"/>
      <c r="O2986" s="38"/>
    </row>
    <row r="2987" spans="3:15" ht="17" x14ac:dyDescent="0.4">
      <c r="C2987" s="28"/>
      <c r="D2987" s="24"/>
      <c r="K2987" s="26"/>
      <c r="L2987" s="37"/>
      <c r="M2987" s="38"/>
      <c r="N2987" s="45"/>
      <c r="O2987" s="38"/>
    </row>
    <row r="2988" spans="3:15" ht="17" x14ac:dyDescent="0.4">
      <c r="C2988" s="28"/>
      <c r="D2988" s="24"/>
      <c r="K2988" s="26"/>
      <c r="L2988" s="37"/>
      <c r="M2988" s="38"/>
      <c r="N2988" s="45"/>
      <c r="O2988" s="38"/>
    </row>
    <row r="2989" spans="3:15" ht="17" x14ac:dyDescent="0.4">
      <c r="C2989" s="28"/>
      <c r="D2989" s="24"/>
      <c r="K2989" s="26"/>
      <c r="L2989" s="37"/>
      <c r="M2989" s="38"/>
      <c r="N2989" s="45"/>
      <c r="O2989" s="38"/>
    </row>
    <row r="2990" spans="3:15" ht="17" x14ac:dyDescent="0.4">
      <c r="C2990" s="28"/>
      <c r="D2990" s="24"/>
      <c r="K2990" s="26"/>
      <c r="L2990" s="37"/>
      <c r="M2990" s="38"/>
      <c r="N2990" s="45"/>
      <c r="O2990" s="38"/>
    </row>
    <row r="2991" spans="3:15" ht="17" x14ac:dyDescent="0.4">
      <c r="C2991" s="28"/>
      <c r="D2991" s="24"/>
      <c r="K2991" s="26"/>
      <c r="L2991" s="37"/>
      <c r="M2991" s="38"/>
      <c r="N2991" s="45"/>
      <c r="O2991" s="38"/>
    </row>
    <row r="2992" spans="3:15" ht="17" x14ac:dyDescent="0.4">
      <c r="C2992" s="28"/>
      <c r="D2992" s="24"/>
      <c r="K2992" s="26"/>
      <c r="L2992" s="37"/>
      <c r="M2992" s="38"/>
      <c r="N2992" s="45"/>
      <c r="O2992" s="38"/>
    </row>
    <row r="2993" spans="3:15" ht="17" x14ac:dyDescent="0.4">
      <c r="C2993" s="28"/>
      <c r="D2993" s="24"/>
      <c r="K2993" s="26"/>
      <c r="L2993" s="37"/>
      <c r="M2993" s="38"/>
      <c r="N2993" s="45"/>
      <c r="O2993" s="38"/>
    </row>
    <row r="2994" spans="3:15" ht="17" x14ac:dyDescent="0.4">
      <c r="C2994" s="28"/>
      <c r="D2994" s="24"/>
      <c r="K2994" s="26"/>
      <c r="L2994" s="37"/>
      <c r="M2994" s="38"/>
      <c r="N2994" s="45"/>
      <c r="O2994" s="38"/>
    </row>
    <row r="2995" spans="3:15" ht="17" x14ac:dyDescent="0.4">
      <c r="C2995" s="28"/>
      <c r="D2995" s="24"/>
      <c r="K2995" s="26"/>
      <c r="L2995" s="37"/>
      <c r="M2995" s="38"/>
      <c r="N2995" s="45"/>
      <c r="O2995" s="38"/>
    </row>
    <row r="2996" spans="3:15" ht="17" x14ac:dyDescent="0.4">
      <c r="C2996" s="28"/>
      <c r="D2996" s="24"/>
      <c r="K2996" s="26"/>
      <c r="L2996" s="37"/>
      <c r="M2996" s="38"/>
      <c r="N2996" s="45"/>
      <c r="O2996" s="38"/>
    </row>
    <row r="2997" spans="3:15" ht="17" x14ac:dyDescent="0.4">
      <c r="C2997" s="28"/>
      <c r="D2997" s="24"/>
      <c r="K2997" s="26"/>
      <c r="L2997" s="37"/>
      <c r="M2997" s="38"/>
      <c r="N2997" s="45"/>
      <c r="O2997" s="38"/>
    </row>
    <row r="2998" spans="3:15" ht="17" x14ac:dyDescent="0.4">
      <c r="C2998" s="28"/>
      <c r="D2998" s="24"/>
      <c r="K2998" s="26"/>
      <c r="L2998" s="37"/>
      <c r="M2998" s="38"/>
      <c r="N2998" s="45"/>
      <c r="O2998" s="38"/>
    </row>
    <row r="2999" spans="3:15" ht="17" x14ac:dyDescent="0.4">
      <c r="C2999" s="28"/>
      <c r="D2999" s="24"/>
      <c r="K2999" s="26"/>
      <c r="L2999" s="37"/>
      <c r="M2999" s="38"/>
      <c r="N2999" s="45"/>
      <c r="O2999" s="38"/>
    </row>
    <row r="3000" spans="3:15" ht="17" x14ac:dyDescent="0.4">
      <c r="C3000" s="28"/>
      <c r="D3000" s="24"/>
      <c r="K3000" s="26"/>
      <c r="L3000" s="37"/>
      <c r="M3000" s="38"/>
      <c r="N3000" s="45"/>
      <c r="O3000" s="38"/>
    </row>
    <row r="3001" spans="3:15" ht="17" x14ac:dyDescent="0.4">
      <c r="C3001" s="28"/>
      <c r="D3001" s="24"/>
      <c r="K3001" s="26"/>
      <c r="L3001" s="37"/>
      <c r="M3001" s="38"/>
      <c r="N3001" s="45"/>
      <c r="O3001" s="38"/>
    </row>
    <row r="3002" spans="3:15" ht="17" x14ac:dyDescent="0.4">
      <c r="C3002" s="28"/>
      <c r="D3002" s="24"/>
      <c r="K3002" s="26"/>
      <c r="L3002" s="37"/>
      <c r="M3002" s="38"/>
      <c r="N3002" s="45"/>
      <c r="O3002" s="38"/>
    </row>
    <row r="3003" spans="3:15" ht="17" x14ac:dyDescent="0.4">
      <c r="C3003" s="28"/>
      <c r="D3003" s="24"/>
      <c r="K3003" s="26"/>
      <c r="L3003" s="37"/>
      <c r="M3003" s="38"/>
      <c r="N3003" s="45"/>
      <c r="O3003" s="38"/>
    </row>
    <row r="3004" spans="3:15" ht="17" x14ac:dyDescent="0.4">
      <c r="C3004" s="28"/>
      <c r="D3004" s="24"/>
      <c r="K3004" s="26"/>
      <c r="L3004" s="37"/>
      <c r="M3004" s="38"/>
      <c r="N3004" s="45"/>
      <c r="O3004" s="38"/>
    </row>
    <row r="3005" spans="3:15" ht="17" x14ac:dyDescent="0.4">
      <c r="C3005" s="28"/>
      <c r="D3005" s="24"/>
      <c r="K3005" s="26"/>
      <c r="L3005" s="37"/>
      <c r="M3005" s="38"/>
      <c r="N3005" s="45"/>
      <c r="O3005" s="38"/>
    </row>
    <row r="3006" spans="3:15" ht="17" x14ac:dyDescent="0.4">
      <c r="C3006" s="28"/>
      <c r="D3006" s="24"/>
      <c r="K3006" s="26"/>
      <c r="L3006" s="37"/>
      <c r="M3006" s="38"/>
      <c r="N3006" s="45"/>
      <c r="O3006" s="38"/>
    </row>
    <row r="3007" spans="3:15" ht="17" x14ac:dyDescent="0.4">
      <c r="C3007" s="28"/>
      <c r="D3007" s="24"/>
      <c r="K3007" s="26"/>
      <c r="L3007" s="37"/>
      <c r="M3007" s="38"/>
      <c r="N3007" s="45"/>
      <c r="O3007" s="38"/>
    </row>
    <row r="3008" spans="3:15" ht="17" x14ac:dyDescent="0.4">
      <c r="C3008" s="28"/>
      <c r="D3008" s="24"/>
      <c r="K3008" s="26"/>
      <c r="L3008" s="37"/>
      <c r="M3008" s="38"/>
      <c r="N3008" s="45"/>
      <c r="O3008" s="38"/>
    </row>
    <row r="3009" spans="3:15" ht="17" x14ac:dyDescent="0.4">
      <c r="C3009" s="28"/>
      <c r="D3009" s="24"/>
      <c r="K3009" s="26"/>
      <c r="L3009" s="37"/>
      <c r="M3009" s="38"/>
      <c r="N3009" s="45"/>
      <c r="O3009" s="38"/>
    </row>
    <row r="3010" spans="3:15" ht="17" x14ac:dyDescent="0.4">
      <c r="C3010" s="28"/>
      <c r="D3010" s="24"/>
      <c r="K3010" s="26"/>
      <c r="L3010" s="37"/>
      <c r="M3010" s="38"/>
      <c r="N3010" s="45"/>
      <c r="O3010" s="38"/>
    </row>
    <row r="3011" spans="3:15" ht="17" x14ac:dyDescent="0.4">
      <c r="C3011" s="28"/>
      <c r="D3011" s="24"/>
      <c r="K3011" s="26"/>
      <c r="L3011" s="37"/>
      <c r="M3011" s="38"/>
      <c r="N3011" s="45"/>
      <c r="O3011" s="38"/>
    </row>
    <row r="3012" spans="3:15" ht="17" x14ac:dyDescent="0.4">
      <c r="C3012" s="28"/>
      <c r="D3012" s="24"/>
      <c r="K3012" s="26"/>
      <c r="L3012" s="37"/>
      <c r="M3012" s="38"/>
      <c r="N3012" s="45"/>
      <c r="O3012" s="38"/>
    </row>
    <row r="3013" spans="3:15" ht="17" x14ac:dyDescent="0.4">
      <c r="C3013" s="28"/>
      <c r="D3013" s="24"/>
      <c r="K3013" s="26"/>
      <c r="L3013" s="37"/>
      <c r="M3013" s="38"/>
      <c r="N3013" s="45"/>
      <c r="O3013" s="38"/>
    </row>
    <row r="3014" spans="3:15" ht="17" x14ac:dyDescent="0.4">
      <c r="C3014" s="28"/>
      <c r="D3014" s="22"/>
      <c r="K3014" s="26"/>
      <c r="L3014" s="37"/>
      <c r="M3014" s="38"/>
      <c r="N3014" s="45"/>
      <c r="O3014" s="38"/>
    </row>
    <row r="3015" spans="3:15" ht="17" x14ac:dyDescent="0.4">
      <c r="C3015" s="28"/>
      <c r="D3015" s="22"/>
      <c r="K3015" s="26"/>
      <c r="L3015" s="37"/>
      <c r="M3015" s="38"/>
      <c r="N3015" s="45"/>
      <c r="O3015" s="38"/>
    </row>
    <row r="3016" spans="3:15" ht="17" x14ac:dyDescent="0.4">
      <c r="C3016" s="28"/>
      <c r="D3016" s="22"/>
      <c r="K3016" s="26"/>
      <c r="L3016" s="37"/>
      <c r="M3016" s="38"/>
      <c r="N3016" s="45"/>
      <c r="O3016" s="38"/>
    </row>
    <row r="3017" spans="3:15" ht="17" x14ac:dyDescent="0.4">
      <c r="C3017" s="28"/>
      <c r="D3017" s="22"/>
      <c r="K3017" s="26"/>
      <c r="L3017" s="37"/>
      <c r="M3017" s="38"/>
      <c r="N3017" s="45"/>
      <c r="O3017" s="38"/>
    </row>
    <row r="3018" spans="3:15" ht="17" x14ac:dyDescent="0.4">
      <c r="C3018" s="28"/>
      <c r="D3018" s="22"/>
      <c r="K3018" s="26"/>
      <c r="L3018" s="37"/>
      <c r="M3018" s="38"/>
      <c r="N3018" s="45"/>
      <c r="O3018" s="38"/>
    </row>
    <row r="3019" spans="3:15" ht="17" x14ac:dyDescent="0.4">
      <c r="C3019" s="28"/>
      <c r="D3019" s="22"/>
      <c r="K3019" s="26"/>
      <c r="L3019" s="37"/>
      <c r="M3019" s="38"/>
      <c r="N3019" s="45"/>
      <c r="O3019" s="38"/>
    </row>
    <row r="3020" spans="3:15" ht="17" x14ac:dyDescent="0.4">
      <c r="C3020" s="28"/>
      <c r="D3020" s="22"/>
      <c r="K3020" s="26"/>
      <c r="L3020" s="37"/>
      <c r="M3020" s="38"/>
      <c r="N3020" s="45"/>
      <c r="O3020" s="38"/>
    </row>
    <row r="3021" spans="3:15" ht="17" x14ac:dyDescent="0.4">
      <c r="C3021" s="28"/>
      <c r="D3021" s="22"/>
      <c r="K3021" s="26"/>
      <c r="L3021" s="37"/>
      <c r="M3021" s="38"/>
      <c r="N3021" s="45"/>
      <c r="O3021" s="38"/>
    </row>
    <row r="3022" spans="3:15" ht="17" x14ac:dyDescent="0.4">
      <c r="C3022" s="28"/>
      <c r="D3022" s="22"/>
      <c r="K3022" s="26"/>
      <c r="L3022" s="37"/>
      <c r="M3022" s="38"/>
      <c r="N3022" s="45"/>
      <c r="O3022" s="38"/>
    </row>
    <row r="3023" spans="3:15" ht="17" x14ac:dyDescent="0.4">
      <c r="C3023" s="28"/>
      <c r="D3023" s="22"/>
      <c r="K3023" s="26"/>
      <c r="L3023" s="37"/>
      <c r="M3023" s="38"/>
      <c r="N3023" s="45"/>
      <c r="O3023" s="38"/>
    </row>
    <row r="3024" spans="3:15" ht="17" x14ac:dyDescent="0.4">
      <c r="C3024" s="28"/>
      <c r="D3024" s="22"/>
      <c r="K3024" s="26"/>
      <c r="L3024" s="37"/>
      <c r="M3024" s="38"/>
      <c r="N3024" s="45"/>
      <c r="O3024" s="38"/>
    </row>
    <row r="3025" spans="3:15" ht="17" x14ac:dyDescent="0.4">
      <c r="C3025" s="28"/>
      <c r="D3025" s="22"/>
      <c r="K3025" s="26"/>
      <c r="L3025" s="37"/>
      <c r="M3025" s="38"/>
      <c r="N3025" s="45"/>
      <c r="O3025" s="38"/>
    </row>
    <row r="3026" spans="3:15" ht="17" x14ac:dyDescent="0.4">
      <c r="C3026" s="28"/>
      <c r="D3026" s="22"/>
      <c r="K3026" s="26"/>
      <c r="L3026" s="37"/>
      <c r="M3026" s="38"/>
      <c r="N3026" s="45"/>
      <c r="O3026" s="38"/>
    </row>
    <row r="3027" spans="3:15" ht="17" x14ac:dyDescent="0.4">
      <c r="C3027" s="28"/>
      <c r="D3027" s="22"/>
      <c r="K3027" s="26"/>
      <c r="L3027" s="37"/>
      <c r="M3027" s="38"/>
      <c r="N3027" s="45"/>
      <c r="O3027" s="38"/>
    </row>
    <row r="3028" spans="3:15" ht="17" x14ac:dyDescent="0.4">
      <c r="C3028" s="28"/>
      <c r="D3028" s="22"/>
      <c r="K3028" s="26"/>
      <c r="L3028" s="37"/>
      <c r="M3028" s="38"/>
      <c r="N3028" s="45"/>
      <c r="O3028" s="38"/>
    </row>
    <row r="3029" spans="3:15" ht="17" x14ac:dyDescent="0.4">
      <c r="C3029" s="28"/>
      <c r="D3029" s="22"/>
      <c r="K3029" s="26"/>
      <c r="L3029" s="37"/>
      <c r="M3029" s="38"/>
      <c r="N3029" s="45"/>
      <c r="O3029" s="38"/>
    </row>
    <row r="3030" spans="3:15" ht="17" x14ac:dyDescent="0.4">
      <c r="C3030" s="28"/>
      <c r="D3030" s="22"/>
      <c r="K3030" s="26"/>
      <c r="L3030" s="37"/>
      <c r="M3030" s="38"/>
      <c r="N3030" s="45"/>
      <c r="O3030" s="38"/>
    </row>
    <row r="3031" spans="3:15" ht="17" x14ac:dyDescent="0.4">
      <c r="C3031" s="28"/>
      <c r="D3031" s="22"/>
      <c r="K3031" s="26"/>
      <c r="L3031" s="37"/>
      <c r="M3031" s="38"/>
      <c r="N3031" s="45"/>
      <c r="O3031" s="38"/>
    </row>
    <row r="3032" spans="3:15" ht="17" x14ac:dyDescent="0.4">
      <c r="C3032" s="28"/>
      <c r="D3032" s="22"/>
      <c r="K3032" s="26"/>
      <c r="L3032" s="37"/>
      <c r="M3032" s="38"/>
      <c r="N3032" s="45"/>
      <c r="O3032" s="38"/>
    </row>
    <row r="3033" spans="3:15" ht="17" x14ac:dyDescent="0.4">
      <c r="C3033" s="28"/>
      <c r="D3033" s="22"/>
      <c r="K3033" s="26"/>
      <c r="L3033" s="37"/>
      <c r="M3033" s="38"/>
      <c r="N3033" s="45"/>
      <c r="O3033" s="38"/>
    </row>
    <row r="3034" spans="3:15" ht="17" x14ac:dyDescent="0.4">
      <c r="C3034" s="28"/>
      <c r="D3034" s="22"/>
      <c r="K3034" s="26"/>
      <c r="L3034" s="37"/>
      <c r="M3034" s="38"/>
      <c r="N3034" s="45"/>
      <c r="O3034" s="38"/>
    </row>
    <row r="3035" spans="3:15" ht="17" x14ac:dyDescent="0.4">
      <c r="C3035" s="28"/>
      <c r="D3035" s="22"/>
      <c r="K3035" s="26"/>
      <c r="L3035" s="37"/>
      <c r="M3035" s="38"/>
      <c r="N3035" s="45"/>
      <c r="O3035" s="38"/>
    </row>
    <row r="3036" spans="3:15" ht="17" x14ac:dyDescent="0.4">
      <c r="C3036" s="28"/>
      <c r="D3036" s="22"/>
      <c r="K3036" s="26"/>
      <c r="L3036" s="37"/>
      <c r="M3036" s="38"/>
      <c r="N3036" s="45"/>
      <c r="O3036" s="38"/>
    </row>
    <row r="3037" spans="3:15" ht="17" x14ac:dyDescent="0.4">
      <c r="C3037" s="28"/>
      <c r="D3037" s="22"/>
      <c r="K3037" s="26"/>
      <c r="L3037" s="37"/>
      <c r="M3037" s="38"/>
      <c r="N3037" s="45"/>
      <c r="O3037" s="38"/>
    </row>
    <row r="3038" spans="3:15" ht="17" x14ac:dyDescent="0.4">
      <c r="C3038" s="28"/>
      <c r="D3038" s="22"/>
      <c r="K3038" s="26"/>
      <c r="L3038" s="37"/>
      <c r="M3038" s="38"/>
      <c r="N3038" s="45"/>
      <c r="O3038" s="38"/>
    </row>
    <row r="3039" spans="3:15" ht="17" x14ac:dyDescent="0.4">
      <c r="C3039" s="28"/>
      <c r="D3039" s="22"/>
      <c r="K3039" s="26"/>
      <c r="L3039" s="37"/>
      <c r="M3039" s="38"/>
      <c r="N3039" s="45"/>
      <c r="O3039" s="38"/>
    </row>
    <row r="3040" spans="3:15" ht="17" x14ac:dyDescent="0.4">
      <c r="C3040" s="28"/>
      <c r="D3040" s="22"/>
      <c r="K3040" s="26"/>
      <c r="L3040" s="37"/>
      <c r="M3040" s="38"/>
      <c r="N3040" s="45"/>
      <c r="O3040" s="38"/>
    </row>
    <row r="3041" spans="3:15" ht="17" x14ac:dyDescent="0.4">
      <c r="C3041" s="28"/>
      <c r="D3041" s="22"/>
      <c r="K3041" s="26"/>
      <c r="L3041" s="37"/>
      <c r="M3041" s="38"/>
      <c r="N3041" s="45"/>
      <c r="O3041" s="38"/>
    </row>
    <row r="3042" spans="3:15" ht="17" x14ac:dyDescent="0.4">
      <c r="C3042" s="28"/>
      <c r="D3042" s="22"/>
      <c r="K3042" s="26"/>
      <c r="L3042" s="37"/>
      <c r="M3042" s="38"/>
      <c r="N3042" s="45"/>
      <c r="O3042" s="38"/>
    </row>
    <row r="3043" spans="3:15" ht="17" x14ac:dyDescent="0.4">
      <c r="C3043" s="28"/>
      <c r="D3043" s="22"/>
      <c r="K3043" s="26"/>
      <c r="L3043" s="37"/>
      <c r="M3043" s="38"/>
      <c r="N3043" s="45"/>
      <c r="O3043" s="38"/>
    </row>
    <row r="3044" spans="3:15" ht="17" x14ac:dyDescent="0.4">
      <c r="C3044" s="28"/>
      <c r="D3044" s="22"/>
      <c r="K3044" s="26"/>
      <c r="L3044" s="37"/>
      <c r="M3044" s="38"/>
      <c r="N3044" s="45"/>
      <c r="O3044" s="38"/>
    </row>
    <row r="3045" spans="3:15" ht="17" x14ac:dyDescent="0.4">
      <c r="C3045" s="28"/>
      <c r="D3045" s="22"/>
      <c r="K3045" s="26"/>
      <c r="L3045" s="37"/>
      <c r="M3045" s="38"/>
      <c r="N3045" s="45"/>
      <c r="O3045" s="38"/>
    </row>
    <row r="3046" spans="3:15" ht="17" x14ac:dyDescent="0.4">
      <c r="C3046" s="28"/>
      <c r="D3046" s="22"/>
      <c r="K3046" s="26"/>
      <c r="L3046" s="37"/>
      <c r="M3046" s="38"/>
      <c r="N3046" s="45"/>
      <c r="O3046" s="38"/>
    </row>
    <row r="3047" spans="3:15" ht="17" x14ac:dyDescent="0.4">
      <c r="C3047" s="28"/>
      <c r="D3047" s="22"/>
      <c r="K3047" s="26"/>
      <c r="L3047" s="37"/>
      <c r="M3047" s="38"/>
      <c r="N3047" s="45"/>
      <c r="O3047" s="38"/>
    </row>
    <row r="3048" spans="3:15" ht="17" x14ac:dyDescent="0.4">
      <c r="C3048" s="28"/>
      <c r="D3048" s="22"/>
      <c r="K3048" s="26"/>
      <c r="L3048" s="37"/>
      <c r="M3048" s="38"/>
      <c r="N3048" s="45"/>
      <c r="O3048" s="38"/>
    </row>
    <row r="3049" spans="3:15" ht="17" x14ac:dyDescent="0.4">
      <c r="C3049" s="28"/>
      <c r="D3049" s="22"/>
      <c r="K3049" s="26"/>
      <c r="L3049" s="37"/>
      <c r="M3049" s="38"/>
      <c r="N3049" s="45"/>
      <c r="O3049" s="38"/>
    </row>
    <row r="3050" spans="3:15" ht="17" x14ac:dyDescent="0.4">
      <c r="C3050" s="28"/>
      <c r="D3050" s="22"/>
      <c r="K3050" s="26"/>
      <c r="L3050" s="37"/>
      <c r="M3050" s="38"/>
      <c r="N3050" s="45"/>
      <c r="O3050" s="38"/>
    </row>
    <row r="3051" spans="3:15" ht="17" x14ac:dyDescent="0.4">
      <c r="C3051" s="28"/>
      <c r="D3051" s="22"/>
      <c r="K3051" s="26"/>
      <c r="L3051" s="37"/>
      <c r="M3051" s="38"/>
      <c r="N3051" s="45"/>
      <c r="O3051" s="38"/>
    </row>
    <row r="3052" spans="3:15" ht="17" x14ac:dyDescent="0.4">
      <c r="C3052" s="28"/>
      <c r="D3052" s="22"/>
      <c r="K3052" s="26"/>
      <c r="L3052" s="37"/>
      <c r="M3052" s="38"/>
      <c r="N3052" s="45"/>
      <c r="O3052" s="38"/>
    </row>
    <row r="3053" spans="3:15" ht="17" x14ac:dyDescent="0.4">
      <c r="C3053" s="28"/>
      <c r="D3053" s="22"/>
      <c r="K3053" s="26"/>
      <c r="L3053" s="37"/>
      <c r="M3053" s="38"/>
      <c r="N3053" s="45"/>
      <c r="O3053" s="38"/>
    </row>
    <row r="3054" spans="3:15" ht="17" x14ac:dyDescent="0.4">
      <c r="C3054" s="28"/>
      <c r="D3054" s="22"/>
      <c r="K3054" s="26"/>
      <c r="L3054" s="37"/>
      <c r="M3054" s="38"/>
      <c r="N3054" s="45"/>
      <c r="O3054" s="38"/>
    </row>
    <row r="3055" spans="3:15" ht="17" x14ac:dyDescent="0.4">
      <c r="C3055" s="28"/>
      <c r="D3055" s="22"/>
      <c r="K3055" s="26"/>
      <c r="L3055" s="37"/>
      <c r="M3055" s="38"/>
      <c r="N3055" s="45"/>
      <c r="O3055" s="38"/>
    </row>
    <row r="3056" spans="3:15" ht="17" x14ac:dyDescent="0.4">
      <c r="C3056" s="28"/>
      <c r="D3056" s="22"/>
      <c r="K3056" s="26"/>
      <c r="L3056" s="37"/>
      <c r="M3056" s="38"/>
      <c r="N3056" s="45"/>
      <c r="O3056" s="38"/>
    </row>
    <row r="3057" spans="3:15" ht="17" x14ac:dyDescent="0.4">
      <c r="C3057" s="28"/>
      <c r="D3057" s="22"/>
      <c r="K3057" s="26"/>
      <c r="L3057" s="37"/>
      <c r="M3057" s="38"/>
      <c r="N3057" s="45"/>
      <c r="O3057" s="38"/>
    </row>
    <row r="3058" spans="3:15" ht="17" x14ac:dyDescent="0.4">
      <c r="C3058" s="28"/>
      <c r="D3058" s="22"/>
      <c r="K3058" s="26"/>
      <c r="L3058" s="37"/>
      <c r="M3058" s="38"/>
      <c r="N3058" s="45"/>
      <c r="O3058" s="38"/>
    </row>
    <row r="3059" spans="3:15" ht="17" x14ac:dyDescent="0.4">
      <c r="C3059" s="28"/>
      <c r="D3059" s="22"/>
      <c r="K3059" s="26"/>
      <c r="L3059" s="37"/>
      <c r="M3059" s="38"/>
      <c r="N3059" s="45"/>
      <c r="O3059" s="38"/>
    </row>
    <row r="3060" spans="3:15" ht="17" x14ac:dyDescent="0.4">
      <c r="C3060" s="28"/>
      <c r="D3060" s="22"/>
      <c r="K3060" s="26"/>
      <c r="L3060" s="37"/>
      <c r="M3060" s="38"/>
      <c r="N3060" s="45"/>
      <c r="O3060" s="38"/>
    </row>
    <row r="3061" spans="3:15" ht="17" x14ac:dyDescent="0.4">
      <c r="C3061" s="28"/>
      <c r="D3061" s="22"/>
      <c r="K3061" s="26"/>
      <c r="L3061" s="37"/>
      <c r="M3061" s="38"/>
      <c r="N3061" s="45"/>
      <c r="O3061" s="38"/>
    </row>
    <row r="3062" spans="3:15" ht="17" x14ac:dyDescent="0.4">
      <c r="C3062" s="28"/>
      <c r="D3062" s="22"/>
      <c r="K3062" s="26"/>
      <c r="L3062" s="37"/>
      <c r="M3062" s="38"/>
      <c r="N3062" s="45"/>
      <c r="O3062" s="38"/>
    </row>
    <row r="3063" spans="3:15" ht="17" x14ac:dyDescent="0.4">
      <c r="C3063" s="28"/>
      <c r="D3063" s="22"/>
      <c r="K3063" s="26"/>
      <c r="L3063" s="37"/>
      <c r="M3063" s="38"/>
      <c r="N3063" s="45"/>
      <c r="O3063" s="38"/>
    </row>
    <row r="3064" spans="3:15" ht="17" x14ac:dyDescent="0.4">
      <c r="C3064" s="28"/>
      <c r="D3064" s="22"/>
      <c r="K3064" s="26"/>
      <c r="L3064" s="37"/>
      <c r="M3064" s="38"/>
      <c r="N3064" s="45"/>
      <c r="O3064" s="38"/>
    </row>
    <row r="3065" spans="3:15" ht="17" x14ac:dyDescent="0.4">
      <c r="C3065" s="28"/>
      <c r="D3065" s="22"/>
      <c r="K3065" s="26"/>
      <c r="L3065" s="37"/>
      <c r="M3065" s="38"/>
      <c r="N3065" s="45"/>
      <c r="O3065" s="38"/>
    </row>
    <row r="3066" spans="3:15" ht="17" x14ac:dyDescent="0.4">
      <c r="C3066" s="28"/>
      <c r="D3066" s="22"/>
      <c r="K3066" s="26"/>
      <c r="L3066" s="37"/>
      <c r="M3066" s="38"/>
      <c r="N3066" s="45"/>
      <c r="O3066" s="38"/>
    </row>
    <row r="3067" spans="3:15" ht="17" x14ac:dyDescent="0.4">
      <c r="C3067" s="28"/>
      <c r="D3067" s="22"/>
      <c r="K3067" s="26"/>
      <c r="L3067" s="37"/>
      <c r="M3067" s="38"/>
      <c r="N3067" s="45"/>
      <c r="O3067" s="38"/>
    </row>
    <row r="3068" spans="3:15" ht="17" x14ac:dyDescent="0.4">
      <c r="C3068" s="28"/>
      <c r="D3068" s="22"/>
      <c r="K3068" s="26"/>
      <c r="L3068" s="37"/>
      <c r="M3068" s="38"/>
      <c r="N3068" s="45"/>
      <c r="O3068" s="38"/>
    </row>
    <row r="3069" spans="3:15" ht="17" x14ac:dyDescent="0.4">
      <c r="C3069" s="28"/>
      <c r="D3069" s="22"/>
      <c r="K3069" s="26"/>
      <c r="L3069" s="37"/>
      <c r="M3069" s="38"/>
      <c r="N3069" s="45"/>
      <c r="O3069" s="38"/>
    </row>
    <row r="3070" spans="3:15" ht="17" x14ac:dyDescent="0.4">
      <c r="C3070" s="28"/>
      <c r="D3070" s="22"/>
      <c r="K3070" s="26"/>
      <c r="L3070" s="37"/>
      <c r="M3070" s="38"/>
      <c r="N3070" s="45"/>
      <c r="O3070" s="38"/>
    </row>
    <row r="3071" spans="3:15" ht="17" x14ac:dyDescent="0.4">
      <c r="C3071" s="28"/>
      <c r="D3071" s="22"/>
      <c r="K3071" s="26"/>
      <c r="L3071" s="37"/>
      <c r="M3071" s="38"/>
      <c r="N3071" s="45"/>
      <c r="O3071" s="38"/>
    </row>
    <row r="3072" spans="3:15" ht="17" x14ac:dyDescent="0.4">
      <c r="C3072" s="28"/>
      <c r="D3072" s="22"/>
      <c r="K3072" s="26"/>
      <c r="L3072" s="37"/>
      <c r="M3072" s="38"/>
      <c r="N3072" s="45"/>
      <c r="O3072" s="38"/>
    </row>
    <row r="3073" spans="3:15" ht="17" x14ac:dyDescent="0.4">
      <c r="C3073" s="28"/>
      <c r="D3073" s="22"/>
      <c r="K3073" s="26"/>
      <c r="L3073" s="37"/>
      <c r="M3073" s="38"/>
      <c r="N3073" s="45"/>
      <c r="O3073" s="38"/>
    </row>
    <row r="3074" spans="3:15" ht="17" x14ac:dyDescent="0.4">
      <c r="C3074" s="28"/>
      <c r="D3074" s="22"/>
      <c r="K3074" s="26"/>
      <c r="L3074" s="37"/>
      <c r="M3074" s="38"/>
      <c r="N3074" s="45"/>
      <c r="O3074" s="38"/>
    </row>
    <row r="3075" spans="3:15" ht="17" x14ac:dyDescent="0.4">
      <c r="C3075" s="28"/>
      <c r="D3075" s="22"/>
      <c r="K3075" s="26"/>
      <c r="L3075" s="37"/>
      <c r="M3075" s="38"/>
      <c r="N3075" s="45"/>
      <c r="O3075" s="38"/>
    </row>
    <row r="3076" spans="3:15" ht="17" x14ac:dyDescent="0.4">
      <c r="C3076" s="28"/>
      <c r="D3076" s="22"/>
      <c r="K3076" s="26"/>
      <c r="L3076" s="37"/>
      <c r="M3076" s="38"/>
      <c r="N3076" s="45"/>
      <c r="O3076" s="38"/>
    </row>
    <row r="3077" spans="3:15" ht="17" x14ac:dyDescent="0.4">
      <c r="C3077" s="28"/>
      <c r="D3077" s="22"/>
      <c r="K3077" s="26"/>
      <c r="L3077" s="37"/>
      <c r="M3077" s="38"/>
      <c r="N3077" s="45"/>
      <c r="O3077" s="38"/>
    </row>
    <row r="3078" spans="3:15" ht="17" x14ac:dyDescent="0.4">
      <c r="C3078" s="28"/>
      <c r="D3078" s="22"/>
      <c r="K3078" s="26"/>
      <c r="L3078" s="37"/>
      <c r="M3078" s="38"/>
      <c r="N3078" s="45"/>
      <c r="O3078" s="38"/>
    </row>
    <row r="3079" spans="3:15" ht="17" x14ac:dyDescent="0.4">
      <c r="C3079" s="28"/>
      <c r="D3079" s="22"/>
      <c r="K3079" s="26"/>
      <c r="L3079" s="37"/>
      <c r="M3079" s="38"/>
      <c r="N3079" s="45"/>
      <c r="O3079" s="38"/>
    </row>
    <row r="3080" spans="3:15" ht="17" x14ac:dyDescent="0.4">
      <c r="C3080" s="28"/>
      <c r="D3080" s="22"/>
      <c r="K3080" s="26"/>
      <c r="L3080" s="37"/>
      <c r="M3080" s="38"/>
      <c r="N3080" s="45"/>
      <c r="O3080" s="38"/>
    </row>
    <row r="3081" spans="3:15" ht="17" x14ac:dyDescent="0.4">
      <c r="C3081" s="28"/>
      <c r="D3081" s="22"/>
      <c r="K3081" s="26"/>
      <c r="L3081" s="37"/>
      <c r="M3081" s="38"/>
      <c r="N3081" s="45"/>
      <c r="O3081" s="38"/>
    </row>
    <row r="3082" spans="3:15" ht="17" x14ac:dyDescent="0.4">
      <c r="C3082" s="28"/>
      <c r="D3082" s="22"/>
      <c r="K3082" s="26"/>
      <c r="L3082" s="37"/>
      <c r="M3082" s="38"/>
      <c r="N3082" s="45"/>
      <c r="O3082" s="38"/>
    </row>
    <row r="3083" spans="3:15" ht="17" x14ac:dyDescent="0.4">
      <c r="C3083" s="28"/>
      <c r="D3083" s="22"/>
      <c r="K3083" s="26"/>
      <c r="L3083" s="37"/>
      <c r="M3083" s="38"/>
      <c r="N3083" s="45"/>
      <c r="O3083" s="38"/>
    </row>
    <row r="3084" spans="3:15" ht="17" x14ac:dyDescent="0.4">
      <c r="C3084" s="28"/>
      <c r="D3084" s="22"/>
      <c r="K3084" s="26"/>
      <c r="L3084" s="37"/>
      <c r="M3084" s="38"/>
      <c r="N3084" s="45"/>
      <c r="O3084" s="38"/>
    </row>
    <row r="3085" spans="3:15" ht="17" x14ac:dyDescent="0.4">
      <c r="C3085" s="28"/>
      <c r="D3085" s="22"/>
      <c r="K3085" s="26"/>
      <c r="L3085" s="37"/>
      <c r="M3085" s="38"/>
      <c r="N3085" s="45"/>
      <c r="O3085" s="38"/>
    </row>
    <row r="3086" spans="3:15" ht="17" x14ac:dyDescent="0.4">
      <c r="C3086" s="28"/>
      <c r="D3086" s="22"/>
      <c r="K3086" s="26"/>
      <c r="L3086" s="37"/>
      <c r="M3086" s="38"/>
      <c r="N3086" s="45"/>
      <c r="O3086" s="38"/>
    </row>
    <row r="3087" spans="3:15" ht="17" x14ac:dyDescent="0.4">
      <c r="C3087" s="28"/>
      <c r="D3087" s="22"/>
      <c r="K3087" s="26"/>
      <c r="L3087" s="37"/>
      <c r="M3087" s="38"/>
      <c r="N3087" s="45"/>
      <c r="O3087" s="38"/>
    </row>
    <row r="3088" spans="3:15" ht="17" x14ac:dyDescent="0.4">
      <c r="C3088" s="28"/>
      <c r="D3088" s="22"/>
      <c r="K3088" s="26"/>
      <c r="L3088" s="37"/>
      <c r="M3088" s="38"/>
      <c r="N3088" s="45"/>
      <c r="O3088" s="38"/>
    </row>
    <row r="3089" spans="3:15" ht="17" x14ac:dyDescent="0.4">
      <c r="C3089" s="28"/>
      <c r="D3089" s="22"/>
      <c r="K3089" s="26"/>
      <c r="L3089" s="37"/>
      <c r="M3089" s="38"/>
      <c r="N3089" s="45"/>
      <c r="O3089" s="38"/>
    </row>
    <row r="3090" spans="3:15" ht="17" x14ac:dyDescent="0.4">
      <c r="C3090" s="28"/>
      <c r="D3090" s="22"/>
      <c r="K3090" s="26"/>
      <c r="L3090" s="37"/>
      <c r="M3090" s="38"/>
      <c r="N3090" s="45"/>
      <c r="O3090" s="38"/>
    </row>
    <row r="3091" spans="3:15" ht="17" x14ac:dyDescent="0.4">
      <c r="C3091" s="28"/>
      <c r="D3091" s="22"/>
      <c r="K3091" s="26"/>
      <c r="L3091" s="37"/>
      <c r="M3091" s="38"/>
      <c r="N3091" s="45"/>
      <c r="O3091" s="38"/>
    </row>
    <row r="3092" spans="3:15" ht="17" x14ac:dyDescent="0.4">
      <c r="C3092" s="28"/>
      <c r="D3092" s="22"/>
      <c r="K3092" s="26"/>
      <c r="L3092" s="37"/>
      <c r="M3092" s="38"/>
      <c r="N3092" s="45"/>
      <c r="O3092" s="38"/>
    </row>
    <row r="3093" spans="3:15" ht="17" x14ac:dyDescent="0.4">
      <c r="C3093" s="28"/>
      <c r="D3093" s="22"/>
      <c r="K3093" s="26"/>
      <c r="L3093" s="37"/>
      <c r="M3093" s="38"/>
      <c r="N3093" s="45"/>
      <c r="O3093" s="38"/>
    </row>
    <row r="3094" spans="3:15" ht="17" x14ac:dyDescent="0.4">
      <c r="C3094" s="28"/>
      <c r="D3094" s="22"/>
      <c r="K3094" s="26"/>
      <c r="L3094" s="37"/>
      <c r="M3094" s="38"/>
      <c r="N3094" s="45"/>
      <c r="O3094" s="38"/>
    </row>
    <row r="3095" spans="3:15" ht="17" x14ac:dyDescent="0.4">
      <c r="C3095" s="28"/>
      <c r="D3095" s="22"/>
      <c r="K3095" s="26"/>
      <c r="L3095" s="37"/>
      <c r="M3095" s="38"/>
      <c r="N3095" s="45"/>
      <c r="O3095" s="38"/>
    </row>
    <row r="3096" spans="3:15" ht="17" x14ac:dyDescent="0.4">
      <c r="C3096" s="28"/>
      <c r="D3096" s="22"/>
      <c r="K3096" s="26"/>
      <c r="L3096" s="37"/>
      <c r="M3096" s="38"/>
      <c r="N3096" s="45"/>
      <c r="O3096" s="38"/>
    </row>
    <row r="3097" spans="3:15" ht="17" x14ac:dyDescent="0.4">
      <c r="C3097" s="28"/>
      <c r="D3097" s="22"/>
      <c r="K3097" s="26"/>
      <c r="L3097" s="37"/>
      <c r="M3097" s="38"/>
      <c r="N3097" s="45"/>
      <c r="O3097" s="38"/>
    </row>
    <row r="3098" spans="3:15" ht="17" x14ac:dyDescent="0.4">
      <c r="C3098" s="28"/>
      <c r="D3098" s="22"/>
      <c r="K3098" s="26"/>
      <c r="L3098" s="37"/>
      <c r="M3098" s="38"/>
      <c r="N3098" s="45"/>
      <c r="O3098" s="38"/>
    </row>
    <row r="3099" spans="3:15" ht="17" x14ac:dyDescent="0.4">
      <c r="C3099" s="28"/>
      <c r="D3099" s="22"/>
      <c r="K3099" s="26"/>
      <c r="L3099" s="37"/>
      <c r="M3099" s="38"/>
      <c r="N3099" s="45"/>
      <c r="O3099" s="38"/>
    </row>
    <row r="3100" spans="3:15" ht="17" x14ac:dyDescent="0.4">
      <c r="C3100" s="28"/>
      <c r="D3100" s="22"/>
      <c r="K3100" s="26"/>
      <c r="L3100" s="37"/>
      <c r="M3100" s="38"/>
      <c r="N3100" s="45"/>
      <c r="O3100" s="38"/>
    </row>
    <row r="3101" spans="3:15" ht="17" x14ac:dyDescent="0.4">
      <c r="C3101" s="28"/>
      <c r="D3101" s="22"/>
      <c r="K3101" s="26"/>
      <c r="L3101" s="37"/>
      <c r="M3101" s="38"/>
      <c r="N3101" s="45"/>
      <c r="O3101" s="38"/>
    </row>
    <row r="3102" spans="3:15" ht="17" x14ac:dyDescent="0.4">
      <c r="C3102" s="28"/>
      <c r="D3102" s="22"/>
      <c r="K3102" s="26"/>
      <c r="L3102" s="37"/>
      <c r="M3102" s="38"/>
      <c r="N3102" s="45"/>
      <c r="O3102" s="38"/>
    </row>
    <row r="3103" spans="3:15" ht="17" x14ac:dyDescent="0.4">
      <c r="C3103" s="28"/>
      <c r="D3103" s="22"/>
      <c r="K3103" s="26"/>
      <c r="L3103" s="37"/>
      <c r="M3103" s="38"/>
      <c r="N3103" s="45"/>
      <c r="O3103" s="38"/>
    </row>
    <row r="3104" spans="3:15" ht="17" x14ac:dyDescent="0.4">
      <c r="C3104" s="28"/>
      <c r="D3104" s="22"/>
      <c r="K3104" s="26"/>
      <c r="L3104" s="37"/>
      <c r="M3104" s="38"/>
      <c r="N3104" s="45"/>
      <c r="O3104" s="38"/>
    </row>
    <row r="3105" spans="3:15" ht="17" x14ac:dyDescent="0.4">
      <c r="C3105" s="28"/>
      <c r="D3105" s="22"/>
      <c r="K3105" s="26"/>
      <c r="L3105" s="37"/>
      <c r="M3105" s="38"/>
      <c r="N3105" s="45"/>
      <c r="O3105" s="38"/>
    </row>
    <row r="3106" spans="3:15" ht="17" x14ac:dyDescent="0.4">
      <c r="C3106" s="28"/>
      <c r="D3106" s="22"/>
      <c r="K3106" s="26"/>
      <c r="L3106" s="37"/>
      <c r="M3106" s="38"/>
      <c r="N3106" s="45"/>
      <c r="O3106" s="38"/>
    </row>
    <row r="3107" spans="3:15" ht="17" x14ac:dyDescent="0.4">
      <c r="C3107" s="28"/>
      <c r="D3107" s="22"/>
      <c r="K3107" s="26"/>
      <c r="L3107" s="37"/>
      <c r="M3107" s="38"/>
      <c r="N3107" s="45"/>
      <c r="O3107" s="38"/>
    </row>
    <row r="3108" spans="3:15" ht="17" x14ac:dyDescent="0.4">
      <c r="C3108" s="28"/>
      <c r="D3108" s="22"/>
      <c r="K3108" s="26"/>
      <c r="L3108" s="37"/>
      <c r="M3108" s="38"/>
      <c r="N3108" s="45"/>
      <c r="O3108" s="38"/>
    </row>
    <row r="3109" spans="3:15" ht="17" x14ac:dyDescent="0.4">
      <c r="C3109" s="28"/>
      <c r="D3109" s="22"/>
      <c r="K3109" s="26"/>
      <c r="L3109" s="37"/>
      <c r="M3109" s="38"/>
      <c r="N3109" s="45"/>
      <c r="O3109" s="38"/>
    </row>
    <row r="3110" spans="3:15" ht="17" x14ac:dyDescent="0.4">
      <c r="C3110" s="28"/>
      <c r="D3110" s="22"/>
      <c r="K3110" s="26"/>
      <c r="L3110" s="37"/>
      <c r="M3110" s="38"/>
      <c r="N3110" s="45"/>
      <c r="O3110" s="38"/>
    </row>
    <row r="3111" spans="3:15" ht="17" x14ac:dyDescent="0.4">
      <c r="C3111" s="28"/>
      <c r="D3111" s="22"/>
      <c r="K3111" s="26"/>
      <c r="L3111" s="37"/>
      <c r="M3111" s="38"/>
      <c r="N3111" s="45"/>
      <c r="O3111" s="38"/>
    </row>
    <row r="3112" spans="3:15" ht="17" x14ac:dyDescent="0.4">
      <c r="C3112" s="28"/>
      <c r="D3112" s="22"/>
      <c r="K3112" s="26"/>
      <c r="L3112" s="37"/>
      <c r="M3112" s="38"/>
      <c r="N3112" s="45"/>
      <c r="O3112" s="38"/>
    </row>
    <row r="3113" spans="3:15" ht="17" x14ac:dyDescent="0.4">
      <c r="C3113" s="28"/>
      <c r="D3113" s="22"/>
      <c r="K3113" s="26"/>
      <c r="L3113" s="37"/>
      <c r="M3113" s="38"/>
      <c r="N3113" s="45"/>
      <c r="O3113" s="38"/>
    </row>
    <row r="3114" spans="3:15" ht="17" x14ac:dyDescent="0.4">
      <c r="C3114" s="28"/>
      <c r="D3114" s="22"/>
      <c r="K3114" s="26"/>
      <c r="L3114" s="37"/>
      <c r="M3114" s="38"/>
      <c r="N3114" s="45"/>
      <c r="O3114" s="38"/>
    </row>
    <row r="3115" spans="3:15" ht="17" x14ac:dyDescent="0.4">
      <c r="C3115" s="28"/>
      <c r="D3115" s="22"/>
      <c r="K3115" s="26"/>
      <c r="L3115" s="37"/>
      <c r="M3115" s="38"/>
      <c r="N3115" s="45"/>
      <c r="O3115" s="38"/>
    </row>
    <row r="3116" spans="3:15" ht="17" x14ac:dyDescent="0.4">
      <c r="C3116" s="28"/>
      <c r="D3116" s="22"/>
      <c r="K3116" s="26"/>
      <c r="L3116" s="37"/>
      <c r="M3116" s="38"/>
      <c r="N3116" s="45"/>
      <c r="O3116" s="38"/>
    </row>
    <row r="3117" spans="3:15" ht="17" x14ac:dyDescent="0.4">
      <c r="C3117" s="28"/>
      <c r="D3117" s="22"/>
      <c r="K3117" s="26"/>
      <c r="L3117" s="37"/>
      <c r="M3117" s="38"/>
      <c r="N3117" s="45"/>
      <c r="O3117" s="38"/>
    </row>
    <row r="3118" spans="3:15" ht="17" x14ac:dyDescent="0.4">
      <c r="C3118" s="28"/>
      <c r="D3118" s="22"/>
      <c r="K3118" s="26"/>
      <c r="L3118" s="37"/>
      <c r="M3118" s="38"/>
      <c r="N3118" s="45"/>
      <c r="O3118" s="38"/>
    </row>
    <row r="3119" spans="3:15" ht="17" x14ac:dyDescent="0.4">
      <c r="C3119" s="28"/>
      <c r="D3119" s="22"/>
      <c r="K3119" s="26"/>
      <c r="L3119" s="37"/>
      <c r="M3119" s="38"/>
      <c r="N3119" s="45"/>
      <c r="O3119" s="38"/>
    </row>
    <row r="3120" spans="3:15" ht="17" x14ac:dyDescent="0.4">
      <c r="C3120" s="28"/>
      <c r="D3120" s="22"/>
      <c r="K3120" s="26"/>
      <c r="L3120" s="37"/>
      <c r="M3120" s="38"/>
      <c r="N3120" s="45"/>
      <c r="O3120" s="38"/>
    </row>
    <row r="3121" spans="3:15" ht="17" x14ac:dyDescent="0.4">
      <c r="C3121" s="28"/>
      <c r="D3121" s="22"/>
      <c r="K3121" s="26"/>
      <c r="L3121" s="37"/>
      <c r="M3121" s="38"/>
      <c r="N3121" s="45"/>
      <c r="O3121" s="38"/>
    </row>
    <row r="3122" spans="3:15" ht="17" x14ac:dyDescent="0.4">
      <c r="C3122" s="28"/>
      <c r="D3122" s="22"/>
      <c r="K3122" s="26"/>
      <c r="L3122" s="37"/>
      <c r="M3122" s="38"/>
      <c r="N3122" s="45"/>
      <c r="O3122" s="38"/>
    </row>
    <row r="3123" spans="3:15" ht="17" x14ac:dyDescent="0.4">
      <c r="C3123" s="28"/>
      <c r="D3123" s="22"/>
      <c r="K3123" s="26"/>
      <c r="L3123" s="37"/>
      <c r="M3123" s="38"/>
      <c r="N3123" s="45"/>
      <c r="O3123" s="38"/>
    </row>
    <row r="3124" spans="3:15" ht="17" x14ac:dyDescent="0.4">
      <c r="C3124" s="28"/>
      <c r="D3124" s="22"/>
      <c r="K3124" s="26"/>
      <c r="L3124" s="37"/>
      <c r="M3124" s="38"/>
      <c r="N3124" s="45"/>
      <c r="O3124" s="38"/>
    </row>
    <row r="3125" spans="3:15" ht="17" x14ac:dyDescent="0.4">
      <c r="C3125" s="28"/>
      <c r="D3125" s="22"/>
      <c r="K3125" s="26"/>
      <c r="L3125" s="37"/>
      <c r="M3125" s="38"/>
      <c r="N3125" s="45"/>
      <c r="O3125" s="38"/>
    </row>
    <row r="3126" spans="3:15" ht="17" x14ac:dyDescent="0.4">
      <c r="C3126" s="28"/>
      <c r="D3126" s="22"/>
      <c r="K3126" s="26"/>
      <c r="L3126" s="37"/>
      <c r="M3126" s="38"/>
      <c r="N3126" s="45"/>
      <c r="O3126" s="38"/>
    </row>
    <row r="3127" spans="3:15" ht="17" x14ac:dyDescent="0.4">
      <c r="C3127" s="28"/>
      <c r="D3127" s="22"/>
      <c r="K3127" s="26"/>
      <c r="L3127" s="37"/>
      <c r="M3127" s="38"/>
      <c r="N3127" s="45"/>
      <c r="O3127" s="38"/>
    </row>
    <row r="3128" spans="3:15" ht="17" x14ac:dyDescent="0.4">
      <c r="C3128" s="28"/>
      <c r="D3128" s="22"/>
      <c r="K3128" s="26"/>
      <c r="L3128" s="37"/>
      <c r="M3128" s="38"/>
      <c r="N3128" s="45"/>
      <c r="O3128" s="38"/>
    </row>
    <row r="3129" spans="3:15" ht="17" x14ac:dyDescent="0.4">
      <c r="C3129" s="28"/>
      <c r="D3129" s="22"/>
      <c r="K3129" s="26"/>
      <c r="L3129" s="37"/>
      <c r="M3129" s="38"/>
      <c r="N3129" s="45"/>
      <c r="O3129" s="38"/>
    </row>
    <row r="3130" spans="3:15" ht="17" x14ac:dyDescent="0.4">
      <c r="C3130" s="28"/>
      <c r="D3130" s="22"/>
      <c r="K3130" s="26"/>
      <c r="L3130" s="37"/>
      <c r="M3130" s="38"/>
      <c r="N3130" s="45"/>
      <c r="O3130" s="38"/>
    </row>
    <row r="3131" spans="3:15" ht="17" x14ac:dyDescent="0.4">
      <c r="C3131" s="28"/>
      <c r="D3131" s="22"/>
      <c r="K3131" s="26"/>
      <c r="L3131" s="37"/>
      <c r="M3131" s="38"/>
      <c r="N3131" s="45"/>
      <c r="O3131" s="38"/>
    </row>
    <row r="3132" spans="3:15" ht="17" x14ac:dyDescent="0.4">
      <c r="C3132" s="28"/>
      <c r="D3132" s="22"/>
      <c r="K3132" s="26"/>
      <c r="L3132" s="37"/>
      <c r="M3132" s="38"/>
      <c r="N3132" s="45"/>
      <c r="O3132" s="38"/>
    </row>
    <row r="3133" spans="3:15" ht="17" x14ac:dyDescent="0.4">
      <c r="C3133" s="28"/>
      <c r="D3133" s="22"/>
      <c r="K3133" s="26"/>
      <c r="L3133" s="37"/>
      <c r="M3133" s="38"/>
      <c r="N3133" s="45"/>
      <c r="O3133" s="38"/>
    </row>
    <row r="3134" spans="3:15" ht="17" x14ac:dyDescent="0.4">
      <c r="C3134" s="28"/>
      <c r="D3134" s="22"/>
      <c r="K3134" s="26"/>
      <c r="L3134" s="37"/>
      <c r="M3134" s="38"/>
      <c r="N3134" s="45"/>
      <c r="O3134" s="38"/>
    </row>
    <row r="3135" spans="3:15" ht="17" x14ac:dyDescent="0.4">
      <c r="C3135" s="28"/>
      <c r="D3135" s="22"/>
      <c r="K3135" s="26"/>
      <c r="L3135" s="37"/>
      <c r="M3135" s="38"/>
      <c r="N3135" s="45"/>
      <c r="O3135" s="38"/>
    </row>
    <row r="3136" spans="3:15" ht="17" x14ac:dyDescent="0.4">
      <c r="C3136" s="28"/>
      <c r="D3136" s="22"/>
      <c r="K3136" s="26"/>
      <c r="L3136" s="37"/>
      <c r="M3136" s="38"/>
      <c r="N3136" s="45"/>
      <c r="O3136" s="38"/>
    </row>
    <row r="3137" spans="3:15" ht="17" x14ac:dyDescent="0.4">
      <c r="C3137" s="28"/>
      <c r="D3137" s="22"/>
      <c r="K3137" s="26"/>
      <c r="L3137" s="37"/>
      <c r="M3137" s="38"/>
      <c r="N3137" s="45"/>
      <c r="O3137" s="38"/>
    </row>
    <row r="3138" spans="3:15" ht="17" x14ac:dyDescent="0.4">
      <c r="C3138" s="28"/>
      <c r="D3138" s="22"/>
      <c r="K3138" s="26"/>
      <c r="L3138" s="37"/>
      <c r="M3138" s="38"/>
      <c r="N3138" s="45"/>
      <c r="O3138" s="38"/>
    </row>
    <row r="3139" spans="3:15" ht="17" x14ac:dyDescent="0.4">
      <c r="C3139" s="28"/>
      <c r="D3139" s="22"/>
      <c r="K3139" s="26"/>
      <c r="L3139" s="37"/>
      <c r="M3139" s="38"/>
      <c r="N3139" s="45"/>
      <c r="O3139" s="38"/>
    </row>
    <row r="3140" spans="3:15" ht="17" x14ac:dyDescent="0.4">
      <c r="C3140" s="28"/>
      <c r="D3140" s="22"/>
      <c r="K3140" s="26"/>
      <c r="L3140" s="37"/>
      <c r="M3140" s="38"/>
      <c r="N3140" s="45"/>
      <c r="O3140" s="38"/>
    </row>
    <row r="3141" spans="3:15" ht="17" x14ac:dyDescent="0.4">
      <c r="C3141" s="28"/>
      <c r="D3141" s="22"/>
      <c r="K3141" s="26"/>
      <c r="L3141" s="37"/>
      <c r="M3141" s="38"/>
      <c r="N3141" s="45"/>
      <c r="O3141" s="38"/>
    </row>
    <row r="3142" spans="3:15" ht="17" x14ac:dyDescent="0.4">
      <c r="C3142" s="28"/>
      <c r="D3142" s="22"/>
      <c r="K3142" s="26"/>
      <c r="L3142" s="37"/>
      <c r="M3142" s="38"/>
      <c r="N3142" s="45"/>
      <c r="O3142" s="38"/>
    </row>
    <row r="3143" spans="3:15" ht="17" x14ac:dyDescent="0.4">
      <c r="C3143" s="28"/>
      <c r="D3143" s="22"/>
      <c r="K3143" s="26"/>
      <c r="L3143" s="37"/>
      <c r="M3143" s="38"/>
      <c r="N3143" s="45"/>
      <c r="O3143" s="38"/>
    </row>
    <row r="3144" spans="3:15" ht="17" x14ac:dyDescent="0.4">
      <c r="C3144" s="28"/>
      <c r="D3144" s="22"/>
      <c r="K3144" s="26"/>
      <c r="L3144" s="37"/>
      <c r="M3144" s="38"/>
      <c r="N3144" s="45"/>
      <c r="O3144" s="38"/>
    </row>
    <row r="3145" spans="3:15" ht="17" x14ac:dyDescent="0.4">
      <c r="C3145" s="28"/>
      <c r="D3145" s="22"/>
      <c r="K3145" s="26"/>
      <c r="L3145" s="37"/>
      <c r="M3145" s="38"/>
      <c r="N3145" s="45"/>
      <c r="O3145" s="38"/>
    </row>
    <row r="3146" spans="3:15" ht="17" x14ac:dyDescent="0.4">
      <c r="C3146" s="28"/>
      <c r="D3146" s="22"/>
      <c r="K3146" s="26"/>
      <c r="L3146" s="37"/>
      <c r="M3146" s="38"/>
      <c r="N3146" s="45"/>
      <c r="O3146" s="38"/>
    </row>
    <row r="3147" spans="3:15" ht="17" x14ac:dyDescent="0.4">
      <c r="C3147" s="28"/>
      <c r="D3147" s="22"/>
      <c r="K3147" s="26"/>
      <c r="L3147" s="37"/>
      <c r="M3147" s="38"/>
      <c r="N3147" s="45"/>
      <c r="O3147" s="38"/>
    </row>
    <row r="3148" spans="3:15" ht="17" x14ac:dyDescent="0.4">
      <c r="C3148" s="28"/>
      <c r="D3148" s="22"/>
      <c r="K3148" s="26"/>
      <c r="L3148" s="37"/>
      <c r="M3148" s="38"/>
      <c r="N3148" s="45"/>
      <c r="O3148" s="38"/>
    </row>
    <row r="3149" spans="3:15" ht="17" x14ac:dyDescent="0.4">
      <c r="C3149" s="28"/>
      <c r="D3149" s="22"/>
      <c r="K3149" s="26"/>
      <c r="L3149" s="37"/>
      <c r="M3149" s="38"/>
      <c r="N3149" s="45"/>
      <c r="O3149" s="38"/>
    </row>
    <row r="3150" spans="3:15" ht="17" x14ac:dyDescent="0.4">
      <c r="C3150" s="28"/>
      <c r="D3150" s="22"/>
      <c r="K3150" s="26"/>
      <c r="L3150" s="37"/>
      <c r="M3150" s="38"/>
      <c r="N3150" s="45"/>
      <c r="O3150" s="38"/>
    </row>
    <row r="3151" spans="3:15" ht="17" x14ac:dyDescent="0.4">
      <c r="C3151" s="28"/>
      <c r="D3151" s="22"/>
      <c r="K3151" s="26"/>
      <c r="L3151" s="37"/>
      <c r="M3151" s="38"/>
      <c r="N3151" s="45"/>
      <c r="O3151" s="38"/>
    </row>
    <row r="3152" spans="3:15" ht="17" x14ac:dyDescent="0.4">
      <c r="C3152" s="28"/>
      <c r="D3152" s="22"/>
      <c r="K3152" s="26"/>
      <c r="L3152" s="37"/>
      <c r="M3152" s="38"/>
      <c r="N3152" s="45"/>
      <c r="O3152" s="38"/>
    </row>
    <row r="3153" spans="3:15" ht="17" x14ac:dyDescent="0.4">
      <c r="C3153" s="28"/>
      <c r="D3153" s="22"/>
      <c r="K3153" s="26"/>
      <c r="L3153" s="37"/>
      <c r="M3153" s="38"/>
      <c r="N3153" s="45"/>
      <c r="O3153" s="38"/>
    </row>
    <row r="3154" spans="3:15" ht="17" x14ac:dyDescent="0.4">
      <c r="C3154" s="28"/>
      <c r="D3154" s="22"/>
      <c r="K3154" s="26"/>
      <c r="L3154" s="37"/>
      <c r="M3154" s="38"/>
      <c r="N3154" s="45"/>
      <c r="O3154" s="38"/>
    </row>
    <row r="3155" spans="3:15" ht="17" x14ac:dyDescent="0.4">
      <c r="C3155" s="28"/>
      <c r="D3155" s="22"/>
      <c r="K3155" s="26"/>
      <c r="L3155" s="37"/>
      <c r="M3155" s="38"/>
      <c r="N3155" s="45"/>
      <c r="O3155" s="38"/>
    </row>
    <row r="3156" spans="3:15" ht="17" x14ac:dyDescent="0.4">
      <c r="C3156" s="28"/>
      <c r="D3156" s="22"/>
      <c r="K3156" s="26"/>
      <c r="L3156" s="37"/>
      <c r="M3156" s="38"/>
      <c r="N3156" s="45"/>
      <c r="O3156" s="38"/>
    </row>
    <row r="3157" spans="3:15" ht="17" x14ac:dyDescent="0.4">
      <c r="C3157" s="28"/>
      <c r="D3157" s="22"/>
      <c r="K3157" s="26"/>
      <c r="L3157" s="37"/>
      <c r="M3157" s="38"/>
      <c r="N3157" s="45"/>
      <c r="O3157" s="38"/>
    </row>
    <row r="3158" spans="3:15" ht="17" x14ac:dyDescent="0.4">
      <c r="C3158" s="28"/>
      <c r="D3158" s="22"/>
      <c r="K3158" s="26"/>
      <c r="L3158" s="37"/>
      <c r="M3158" s="38"/>
      <c r="N3158" s="45"/>
      <c r="O3158" s="38"/>
    </row>
    <row r="3159" spans="3:15" ht="17" x14ac:dyDescent="0.4">
      <c r="C3159" s="28"/>
      <c r="D3159" s="22"/>
      <c r="K3159" s="26"/>
      <c r="L3159" s="37"/>
      <c r="M3159" s="38"/>
      <c r="N3159" s="45"/>
      <c r="O3159" s="38"/>
    </row>
    <row r="3160" spans="3:15" ht="17" x14ac:dyDescent="0.4">
      <c r="C3160" s="28"/>
      <c r="D3160" s="22"/>
      <c r="K3160" s="26"/>
      <c r="L3160" s="37"/>
      <c r="M3160" s="38"/>
      <c r="N3160" s="45"/>
      <c r="O3160" s="38"/>
    </row>
    <row r="3161" spans="3:15" ht="17" x14ac:dyDescent="0.4">
      <c r="C3161" s="28"/>
      <c r="D3161" s="22"/>
      <c r="K3161" s="26"/>
      <c r="L3161" s="37"/>
      <c r="M3161" s="38"/>
      <c r="N3161" s="45"/>
      <c r="O3161" s="38"/>
    </row>
    <row r="3162" spans="3:15" ht="17" x14ac:dyDescent="0.4">
      <c r="C3162" s="28"/>
      <c r="D3162" s="22"/>
      <c r="K3162" s="26"/>
      <c r="L3162" s="37"/>
      <c r="M3162" s="38"/>
      <c r="N3162" s="45"/>
      <c r="O3162" s="38"/>
    </row>
    <row r="3163" spans="3:15" ht="17" x14ac:dyDescent="0.4">
      <c r="C3163" s="28"/>
      <c r="D3163" s="22"/>
      <c r="K3163" s="26"/>
      <c r="L3163" s="37"/>
      <c r="M3163" s="38"/>
      <c r="N3163" s="45"/>
      <c r="O3163" s="38"/>
    </row>
    <row r="3164" spans="3:15" ht="17" x14ac:dyDescent="0.4">
      <c r="C3164" s="28"/>
      <c r="D3164" s="22"/>
      <c r="K3164" s="26"/>
      <c r="L3164" s="37"/>
      <c r="M3164" s="38"/>
      <c r="N3164" s="45"/>
      <c r="O3164" s="38"/>
    </row>
    <row r="3165" spans="3:15" ht="17" x14ac:dyDescent="0.4">
      <c r="C3165" s="28"/>
      <c r="D3165" s="22"/>
      <c r="K3165" s="26"/>
      <c r="L3165" s="37"/>
      <c r="M3165" s="38"/>
      <c r="N3165" s="45"/>
      <c r="O3165" s="38"/>
    </row>
    <row r="3166" spans="3:15" ht="17" x14ac:dyDescent="0.4">
      <c r="C3166" s="28"/>
      <c r="D3166" s="22"/>
      <c r="K3166" s="26"/>
      <c r="L3166" s="37"/>
      <c r="M3166" s="38"/>
      <c r="N3166" s="45"/>
      <c r="O3166" s="38"/>
    </row>
    <row r="3167" spans="3:15" ht="17" x14ac:dyDescent="0.4">
      <c r="C3167" s="28"/>
      <c r="D3167" s="22"/>
      <c r="K3167" s="26"/>
      <c r="L3167" s="37"/>
      <c r="M3167" s="38"/>
      <c r="N3167" s="45"/>
      <c r="O3167" s="38"/>
    </row>
    <row r="3168" spans="3:15" ht="17" x14ac:dyDescent="0.4">
      <c r="C3168" s="28"/>
      <c r="D3168" s="22"/>
      <c r="K3168" s="26"/>
      <c r="L3168" s="37"/>
      <c r="M3168" s="38"/>
      <c r="N3168" s="45"/>
      <c r="O3168" s="38"/>
    </row>
    <row r="3169" spans="3:15" ht="17" x14ac:dyDescent="0.4">
      <c r="C3169" s="28"/>
      <c r="D3169" s="22"/>
      <c r="K3169" s="26"/>
      <c r="L3169" s="37"/>
      <c r="M3169" s="38"/>
      <c r="N3169" s="45"/>
      <c r="O3169" s="38"/>
    </row>
    <row r="3170" spans="3:15" ht="17" x14ac:dyDescent="0.4">
      <c r="C3170" s="28"/>
      <c r="D3170" s="22"/>
      <c r="K3170" s="26"/>
      <c r="L3170" s="37"/>
      <c r="M3170" s="38"/>
      <c r="N3170" s="45"/>
      <c r="O3170" s="38"/>
    </row>
    <row r="3171" spans="3:15" ht="17" x14ac:dyDescent="0.4">
      <c r="C3171" s="28"/>
      <c r="D3171" s="22"/>
      <c r="K3171" s="26"/>
      <c r="L3171" s="37"/>
      <c r="M3171" s="38"/>
      <c r="N3171" s="45"/>
      <c r="O3171" s="38"/>
    </row>
    <row r="3172" spans="3:15" ht="17" x14ac:dyDescent="0.4">
      <c r="C3172" s="28"/>
      <c r="D3172" s="22"/>
      <c r="K3172" s="26"/>
      <c r="L3172" s="37"/>
      <c r="M3172" s="38"/>
      <c r="N3172" s="45"/>
      <c r="O3172" s="38"/>
    </row>
    <row r="3173" spans="3:15" ht="17" x14ac:dyDescent="0.4">
      <c r="C3173" s="28"/>
      <c r="D3173" s="22"/>
      <c r="K3173" s="26"/>
      <c r="L3173" s="37"/>
      <c r="M3173" s="38"/>
      <c r="N3173" s="45"/>
      <c r="O3173" s="38"/>
    </row>
    <row r="3174" spans="3:15" ht="17" x14ac:dyDescent="0.4">
      <c r="C3174" s="28"/>
      <c r="D3174" s="22"/>
      <c r="K3174" s="26"/>
      <c r="L3174" s="37"/>
      <c r="M3174" s="38"/>
      <c r="N3174" s="45"/>
      <c r="O3174" s="38"/>
    </row>
    <row r="3175" spans="3:15" ht="17" x14ac:dyDescent="0.4">
      <c r="C3175" s="28"/>
      <c r="D3175" s="22"/>
      <c r="K3175" s="26"/>
      <c r="L3175" s="37"/>
      <c r="M3175" s="38"/>
      <c r="N3175" s="45"/>
      <c r="O3175" s="38"/>
    </row>
    <row r="3176" spans="3:15" ht="17" x14ac:dyDescent="0.4">
      <c r="C3176" s="28"/>
      <c r="D3176" s="22"/>
      <c r="K3176" s="26"/>
      <c r="L3176" s="37"/>
      <c r="M3176" s="38"/>
      <c r="N3176" s="45"/>
      <c r="O3176" s="38"/>
    </row>
    <row r="3177" spans="3:15" ht="17" x14ac:dyDescent="0.4">
      <c r="C3177" s="28"/>
      <c r="D3177" s="22"/>
      <c r="K3177" s="26"/>
      <c r="L3177" s="37"/>
      <c r="M3177" s="38"/>
      <c r="N3177" s="45"/>
      <c r="O3177" s="38"/>
    </row>
    <row r="3178" spans="3:15" ht="17" x14ac:dyDescent="0.4">
      <c r="C3178" s="28"/>
      <c r="D3178" s="22"/>
      <c r="K3178" s="26"/>
      <c r="L3178" s="37"/>
      <c r="M3178" s="38"/>
      <c r="N3178" s="45"/>
      <c r="O3178" s="38"/>
    </row>
    <row r="3179" spans="3:15" ht="17" x14ac:dyDescent="0.4">
      <c r="C3179" s="28"/>
      <c r="D3179" s="22"/>
      <c r="K3179" s="26"/>
      <c r="L3179" s="37"/>
      <c r="M3179" s="38"/>
      <c r="N3179" s="45"/>
      <c r="O3179" s="38"/>
    </row>
    <row r="3180" spans="3:15" ht="17" x14ac:dyDescent="0.4">
      <c r="C3180" s="28"/>
      <c r="D3180" s="22"/>
      <c r="K3180" s="26"/>
      <c r="L3180" s="37"/>
      <c r="M3180" s="38"/>
      <c r="N3180" s="45"/>
      <c r="O3180" s="38"/>
    </row>
    <row r="3181" spans="3:15" ht="17" x14ac:dyDescent="0.4">
      <c r="C3181" s="28"/>
      <c r="D3181" s="22"/>
      <c r="K3181" s="26"/>
      <c r="L3181" s="37"/>
      <c r="M3181" s="38"/>
      <c r="N3181" s="45"/>
      <c r="O3181" s="38"/>
    </row>
    <row r="3182" spans="3:15" ht="17" x14ac:dyDescent="0.4">
      <c r="C3182" s="28"/>
      <c r="D3182" s="22"/>
      <c r="K3182" s="26"/>
      <c r="L3182" s="37"/>
      <c r="M3182" s="38"/>
      <c r="N3182" s="45"/>
      <c r="O3182" s="38"/>
    </row>
    <row r="3183" spans="3:15" ht="17" x14ac:dyDescent="0.4">
      <c r="C3183" s="28"/>
      <c r="D3183" s="22"/>
      <c r="K3183" s="26"/>
      <c r="L3183" s="37"/>
      <c r="M3183" s="38"/>
      <c r="N3183" s="45"/>
      <c r="O3183" s="38"/>
    </row>
    <row r="3184" spans="3:15" ht="17" x14ac:dyDescent="0.4">
      <c r="C3184" s="28"/>
      <c r="D3184" s="22"/>
      <c r="K3184" s="26"/>
      <c r="L3184" s="37"/>
      <c r="M3184" s="38"/>
      <c r="N3184" s="45"/>
      <c r="O3184" s="38"/>
    </row>
    <row r="3185" spans="3:15" ht="17" x14ac:dyDescent="0.4">
      <c r="C3185" s="28"/>
      <c r="D3185" s="22"/>
      <c r="K3185" s="26"/>
      <c r="L3185" s="37"/>
      <c r="M3185" s="38"/>
      <c r="N3185" s="45"/>
      <c r="O3185" s="38"/>
    </row>
    <row r="3186" spans="3:15" ht="17" x14ac:dyDescent="0.4">
      <c r="C3186" s="28"/>
      <c r="D3186" s="22"/>
      <c r="K3186" s="26"/>
      <c r="L3186" s="37"/>
      <c r="M3186" s="38"/>
      <c r="N3186" s="45"/>
      <c r="O3186" s="38"/>
    </row>
    <row r="3187" spans="3:15" ht="17" x14ac:dyDescent="0.4">
      <c r="C3187" s="28"/>
      <c r="D3187" s="22"/>
      <c r="K3187" s="26"/>
      <c r="L3187" s="37"/>
      <c r="M3187" s="38"/>
      <c r="N3187" s="45"/>
      <c r="O3187" s="38"/>
    </row>
    <row r="3188" spans="3:15" ht="17" x14ac:dyDescent="0.4">
      <c r="C3188" s="28"/>
      <c r="D3188" s="22"/>
      <c r="K3188" s="26"/>
      <c r="L3188" s="37"/>
      <c r="M3188" s="38"/>
      <c r="N3188" s="45"/>
      <c r="O3188" s="38"/>
    </row>
    <row r="3189" spans="3:15" ht="17" x14ac:dyDescent="0.4">
      <c r="C3189" s="28"/>
      <c r="D3189" s="22"/>
      <c r="K3189" s="26"/>
      <c r="L3189" s="37"/>
      <c r="M3189" s="38"/>
      <c r="N3189" s="45"/>
      <c r="O3189" s="38"/>
    </row>
    <row r="3190" spans="3:15" ht="17" x14ac:dyDescent="0.4">
      <c r="C3190" s="28"/>
      <c r="D3190" s="22"/>
      <c r="K3190" s="26"/>
      <c r="L3190" s="37"/>
      <c r="M3190" s="38"/>
      <c r="N3190" s="45"/>
      <c r="O3190" s="38"/>
    </row>
    <row r="3191" spans="3:15" ht="17" x14ac:dyDescent="0.4">
      <c r="C3191" s="28"/>
      <c r="D3191" s="22"/>
      <c r="K3191" s="26"/>
      <c r="L3191" s="37"/>
      <c r="M3191" s="38"/>
      <c r="N3191" s="45"/>
      <c r="O3191" s="38"/>
    </row>
    <row r="3192" spans="3:15" ht="17" x14ac:dyDescent="0.4">
      <c r="C3192" s="28"/>
      <c r="D3192" s="22"/>
      <c r="K3192" s="26"/>
      <c r="L3192" s="37"/>
      <c r="M3192" s="38"/>
      <c r="N3192" s="45"/>
      <c r="O3192" s="38"/>
    </row>
    <row r="3193" spans="3:15" ht="17" x14ac:dyDescent="0.4">
      <c r="C3193" s="28"/>
      <c r="D3193" s="22"/>
      <c r="K3193" s="26"/>
      <c r="L3193" s="37"/>
      <c r="M3193" s="38"/>
      <c r="N3193" s="45"/>
      <c r="O3193" s="38"/>
    </row>
    <row r="3194" spans="3:15" ht="17" x14ac:dyDescent="0.4">
      <c r="C3194" s="28"/>
      <c r="D3194" s="22"/>
      <c r="K3194" s="26"/>
      <c r="L3194" s="37"/>
      <c r="M3194" s="38"/>
      <c r="N3194" s="45"/>
      <c r="O3194" s="38"/>
    </row>
    <row r="3195" spans="3:15" ht="17" x14ac:dyDescent="0.4">
      <c r="C3195" s="28"/>
      <c r="D3195" s="22"/>
      <c r="K3195" s="26"/>
      <c r="L3195" s="37"/>
      <c r="M3195" s="38"/>
      <c r="N3195" s="45"/>
      <c r="O3195" s="38"/>
    </row>
    <row r="3196" spans="3:15" ht="17" x14ac:dyDescent="0.4">
      <c r="C3196" s="28"/>
      <c r="D3196" s="22"/>
      <c r="K3196" s="26"/>
      <c r="L3196" s="37"/>
      <c r="M3196" s="38"/>
      <c r="N3196" s="45"/>
      <c r="O3196" s="38"/>
    </row>
    <row r="3197" spans="3:15" ht="17" x14ac:dyDescent="0.4">
      <c r="C3197" s="28"/>
      <c r="D3197" s="22"/>
      <c r="K3197" s="26"/>
      <c r="L3197" s="37"/>
      <c r="M3197" s="38"/>
      <c r="N3197" s="45"/>
      <c r="O3197" s="38"/>
    </row>
    <row r="3198" spans="3:15" ht="17" x14ac:dyDescent="0.4">
      <c r="C3198" s="28"/>
      <c r="D3198" s="22"/>
      <c r="K3198" s="26"/>
      <c r="L3198" s="37"/>
      <c r="M3198" s="38"/>
      <c r="N3198" s="45"/>
      <c r="O3198" s="38"/>
    </row>
    <row r="3199" spans="3:15" ht="17" x14ac:dyDescent="0.4">
      <c r="C3199" s="28"/>
      <c r="D3199" s="22"/>
      <c r="K3199" s="26"/>
      <c r="L3199" s="37"/>
      <c r="M3199" s="38"/>
      <c r="N3199" s="45"/>
      <c r="O3199" s="38"/>
    </row>
    <row r="3200" spans="3:15" ht="17" x14ac:dyDescent="0.4">
      <c r="C3200" s="28"/>
      <c r="D3200" s="22"/>
      <c r="K3200" s="26"/>
      <c r="L3200" s="37"/>
      <c r="M3200" s="38"/>
      <c r="N3200" s="45"/>
      <c r="O3200" s="38"/>
    </row>
    <row r="3201" spans="3:15" ht="17" x14ac:dyDescent="0.4">
      <c r="C3201" s="28"/>
      <c r="D3201" s="22"/>
      <c r="K3201" s="26"/>
      <c r="L3201" s="37"/>
      <c r="M3201" s="38"/>
      <c r="N3201" s="45"/>
      <c r="O3201" s="38"/>
    </row>
    <row r="3202" spans="3:15" ht="17" x14ac:dyDescent="0.4">
      <c r="C3202" s="28"/>
      <c r="D3202" s="22"/>
      <c r="K3202" s="26"/>
      <c r="L3202" s="37"/>
      <c r="M3202" s="38"/>
      <c r="N3202" s="45"/>
      <c r="O3202" s="38"/>
    </row>
    <row r="3203" spans="3:15" ht="17" x14ac:dyDescent="0.4">
      <c r="C3203" s="28"/>
      <c r="D3203" s="22"/>
      <c r="K3203" s="26"/>
      <c r="L3203" s="37"/>
      <c r="M3203" s="38"/>
      <c r="N3203" s="45"/>
      <c r="O3203" s="38"/>
    </row>
    <row r="3204" spans="3:15" ht="17" x14ac:dyDescent="0.4">
      <c r="C3204" s="28"/>
      <c r="D3204" s="22"/>
      <c r="K3204" s="26"/>
      <c r="L3204" s="37"/>
      <c r="M3204" s="38"/>
      <c r="N3204" s="45"/>
      <c r="O3204" s="38"/>
    </row>
    <row r="3205" spans="3:15" ht="17" x14ac:dyDescent="0.4">
      <c r="C3205" s="28"/>
      <c r="D3205" s="22"/>
      <c r="K3205" s="26"/>
      <c r="L3205" s="37"/>
      <c r="M3205" s="38"/>
      <c r="N3205" s="45"/>
      <c r="O3205" s="38"/>
    </row>
    <row r="3206" spans="3:15" ht="17" x14ac:dyDescent="0.4">
      <c r="C3206" s="28"/>
      <c r="D3206" s="22"/>
      <c r="K3206" s="26"/>
      <c r="L3206" s="37"/>
      <c r="M3206" s="38"/>
      <c r="N3206" s="45"/>
      <c r="O3206" s="38"/>
    </row>
    <row r="3207" spans="3:15" ht="17" x14ac:dyDescent="0.4">
      <c r="C3207" s="28"/>
      <c r="D3207" s="22"/>
      <c r="K3207" s="26"/>
      <c r="L3207" s="37"/>
      <c r="M3207" s="38"/>
      <c r="N3207" s="45"/>
      <c r="O3207" s="38"/>
    </row>
    <row r="3208" spans="3:15" ht="17" x14ac:dyDescent="0.4">
      <c r="C3208" s="28"/>
      <c r="D3208" s="22"/>
      <c r="K3208" s="26"/>
      <c r="L3208" s="37"/>
      <c r="M3208" s="38"/>
      <c r="N3208" s="45"/>
      <c r="O3208" s="38"/>
    </row>
    <row r="3209" spans="3:15" ht="17" x14ac:dyDescent="0.4">
      <c r="C3209" s="28"/>
      <c r="D3209" s="22"/>
      <c r="K3209" s="26"/>
      <c r="L3209" s="37"/>
      <c r="M3209" s="38"/>
      <c r="N3209" s="45"/>
      <c r="O3209" s="38"/>
    </row>
    <row r="3210" spans="3:15" ht="17" x14ac:dyDescent="0.4">
      <c r="C3210" s="28"/>
      <c r="D3210" s="22"/>
      <c r="K3210" s="26"/>
      <c r="L3210" s="37"/>
      <c r="M3210" s="38"/>
      <c r="N3210" s="45"/>
      <c r="O3210" s="38"/>
    </row>
    <row r="3211" spans="3:15" ht="17" x14ac:dyDescent="0.4">
      <c r="C3211" s="28"/>
      <c r="D3211" s="22"/>
      <c r="K3211" s="26"/>
      <c r="L3211" s="37"/>
      <c r="M3211" s="38"/>
      <c r="N3211" s="45"/>
      <c r="O3211" s="38"/>
    </row>
    <row r="3212" spans="3:15" ht="17" x14ac:dyDescent="0.4">
      <c r="C3212" s="28"/>
      <c r="D3212" s="22"/>
      <c r="K3212" s="26"/>
      <c r="L3212" s="37"/>
      <c r="M3212" s="38"/>
      <c r="N3212" s="45"/>
      <c r="O3212" s="38"/>
    </row>
    <row r="3213" spans="3:15" ht="17" x14ac:dyDescent="0.4">
      <c r="C3213" s="28"/>
      <c r="D3213" s="22"/>
      <c r="K3213" s="26"/>
      <c r="L3213" s="37"/>
      <c r="M3213" s="38"/>
      <c r="N3213" s="45"/>
      <c r="O3213" s="38"/>
    </row>
    <row r="3214" spans="3:15" ht="17" x14ac:dyDescent="0.4">
      <c r="C3214" s="28"/>
      <c r="D3214" s="22"/>
      <c r="K3214" s="26"/>
      <c r="L3214" s="37"/>
      <c r="M3214" s="38"/>
      <c r="N3214" s="45"/>
      <c r="O3214" s="38"/>
    </row>
    <row r="3215" spans="3:15" ht="17" x14ac:dyDescent="0.4">
      <c r="C3215" s="28"/>
      <c r="D3215" s="22"/>
      <c r="K3215" s="26"/>
      <c r="L3215" s="37"/>
      <c r="M3215" s="38"/>
      <c r="N3215" s="45"/>
      <c r="O3215" s="38"/>
    </row>
    <row r="3216" spans="3:15" ht="17" x14ac:dyDescent="0.4">
      <c r="C3216" s="28"/>
      <c r="D3216" s="22"/>
      <c r="K3216" s="26"/>
      <c r="L3216" s="37"/>
      <c r="M3216" s="38"/>
      <c r="N3216" s="45"/>
      <c r="O3216" s="38"/>
    </row>
    <row r="3217" spans="3:15" ht="17" x14ac:dyDescent="0.4">
      <c r="C3217" s="28"/>
      <c r="D3217" s="22"/>
      <c r="K3217" s="26"/>
      <c r="L3217" s="37"/>
      <c r="M3217" s="38"/>
      <c r="N3217" s="45"/>
      <c r="O3217" s="38"/>
    </row>
    <row r="3218" spans="3:15" ht="17" x14ac:dyDescent="0.4">
      <c r="C3218" s="28"/>
      <c r="D3218" s="22"/>
      <c r="K3218" s="26"/>
      <c r="L3218" s="37"/>
      <c r="M3218" s="38"/>
      <c r="N3218" s="45"/>
      <c r="O3218" s="38"/>
    </row>
    <row r="3219" spans="3:15" ht="17" x14ac:dyDescent="0.4">
      <c r="C3219" s="28"/>
      <c r="D3219" s="22"/>
      <c r="K3219" s="26"/>
      <c r="L3219" s="37"/>
      <c r="M3219" s="38"/>
      <c r="N3219" s="45"/>
      <c r="O3219" s="38"/>
    </row>
    <row r="3220" spans="3:15" ht="17" x14ac:dyDescent="0.4">
      <c r="C3220" s="28"/>
      <c r="D3220" s="22"/>
      <c r="K3220" s="26"/>
      <c r="L3220" s="37"/>
      <c r="M3220" s="38"/>
      <c r="N3220" s="45"/>
      <c r="O3220" s="38"/>
    </row>
    <row r="3221" spans="3:15" ht="17" x14ac:dyDescent="0.4">
      <c r="C3221" s="28"/>
      <c r="D3221" s="22"/>
      <c r="K3221" s="26"/>
      <c r="L3221" s="37"/>
      <c r="M3221" s="38"/>
      <c r="N3221" s="45"/>
      <c r="O3221" s="38"/>
    </row>
    <row r="3222" spans="3:15" ht="17" x14ac:dyDescent="0.4">
      <c r="C3222" s="28"/>
      <c r="D3222" s="22"/>
      <c r="K3222" s="26"/>
      <c r="L3222" s="37"/>
      <c r="M3222" s="38"/>
      <c r="N3222" s="45"/>
      <c r="O3222" s="38"/>
    </row>
    <row r="3223" spans="3:15" ht="17" x14ac:dyDescent="0.4">
      <c r="C3223" s="28"/>
      <c r="D3223" s="22"/>
      <c r="K3223" s="26"/>
      <c r="L3223" s="37"/>
      <c r="M3223" s="38"/>
      <c r="N3223" s="45"/>
      <c r="O3223" s="38"/>
    </row>
    <row r="3224" spans="3:15" ht="17" x14ac:dyDescent="0.4">
      <c r="C3224" s="28"/>
      <c r="D3224" s="22"/>
      <c r="K3224" s="26"/>
      <c r="L3224" s="37"/>
      <c r="M3224" s="38"/>
      <c r="N3224" s="45"/>
      <c r="O3224" s="38"/>
    </row>
    <row r="3225" spans="3:15" ht="17" x14ac:dyDescent="0.4">
      <c r="C3225" s="28"/>
      <c r="D3225" s="22"/>
      <c r="K3225" s="26"/>
      <c r="L3225" s="37"/>
      <c r="M3225" s="38"/>
      <c r="N3225" s="45"/>
      <c r="O3225" s="38"/>
    </row>
    <row r="3226" spans="3:15" ht="17" x14ac:dyDescent="0.4">
      <c r="C3226" s="28"/>
      <c r="D3226" s="22"/>
      <c r="K3226" s="26"/>
      <c r="L3226" s="37"/>
      <c r="M3226" s="38"/>
      <c r="N3226" s="45"/>
      <c r="O3226" s="38"/>
    </row>
    <row r="3227" spans="3:15" ht="17" x14ac:dyDescent="0.4">
      <c r="C3227" s="28"/>
      <c r="D3227" s="22"/>
      <c r="K3227" s="26"/>
      <c r="L3227" s="37"/>
      <c r="M3227" s="38"/>
      <c r="N3227" s="45"/>
      <c r="O3227" s="38"/>
    </row>
    <row r="3228" spans="3:15" ht="17" x14ac:dyDescent="0.4">
      <c r="C3228" s="28"/>
      <c r="D3228" s="22"/>
      <c r="K3228" s="26"/>
      <c r="L3228" s="37"/>
      <c r="M3228" s="38"/>
      <c r="N3228" s="45"/>
      <c r="O3228" s="38"/>
    </row>
    <row r="3229" spans="3:15" ht="17" x14ac:dyDescent="0.4">
      <c r="C3229" s="28"/>
      <c r="D3229" s="22"/>
      <c r="K3229" s="26"/>
      <c r="L3229" s="37"/>
      <c r="M3229" s="38"/>
      <c r="N3229" s="45"/>
      <c r="O3229" s="38"/>
    </row>
    <row r="3230" spans="3:15" ht="17" x14ac:dyDescent="0.4">
      <c r="C3230" s="28"/>
      <c r="D3230" s="22"/>
      <c r="K3230" s="26"/>
      <c r="L3230" s="37"/>
      <c r="M3230" s="38"/>
      <c r="N3230" s="45"/>
      <c r="O3230" s="38"/>
    </row>
    <row r="3231" spans="3:15" ht="17" x14ac:dyDescent="0.4">
      <c r="C3231" s="28"/>
      <c r="D3231" s="22"/>
      <c r="K3231" s="26"/>
      <c r="L3231" s="37"/>
      <c r="M3231" s="38"/>
      <c r="N3231" s="45"/>
      <c r="O3231" s="38"/>
    </row>
    <row r="3232" spans="3:15" ht="17" x14ac:dyDescent="0.4">
      <c r="C3232" s="28"/>
      <c r="D3232" s="22"/>
      <c r="K3232" s="26"/>
      <c r="L3232" s="37"/>
      <c r="M3232" s="38"/>
      <c r="N3232" s="45"/>
      <c r="O3232" s="38"/>
    </row>
    <row r="3233" spans="3:15" ht="17" x14ac:dyDescent="0.4">
      <c r="C3233" s="28"/>
      <c r="D3233" s="22"/>
      <c r="K3233" s="26"/>
      <c r="L3233" s="37"/>
      <c r="M3233" s="38"/>
      <c r="N3233" s="45"/>
      <c r="O3233" s="38"/>
    </row>
    <row r="3234" spans="3:15" ht="17" x14ac:dyDescent="0.4">
      <c r="C3234" s="28"/>
      <c r="D3234" s="22"/>
      <c r="K3234" s="26"/>
      <c r="L3234" s="37"/>
      <c r="M3234" s="38"/>
      <c r="N3234" s="45"/>
      <c r="O3234" s="38"/>
    </row>
    <row r="3235" spans="3:15" ht="17" x14ac:dyDescent="0.4">
      <c r="C3235" s="28"/>
      <c r="D3235" s="22"/>
      <c r="K3235" s="26"/>
      <c r="L3235" s="37"/>
      <c r="M3235" s="38"/>
      <c r="N3235" s="45"/>
      <c r="O3235" s="38"/>
    </row>
    <row r="3236" spans="3:15" ht="17" x14ac:dyDescent="0.4">
      <c r="C3236" s="28"/>
      <c r="D3236" s="22"/>
      <c r="K3236" s="26"/>
      <c r="L3236" s="37"/>
      <c r="M3236" s="38"/>
      <c r="N3236" s="45"/>
      <c r="O3236" s="38"/>
    </row>
    <row r="3237" spans="3:15" ht="17" x14ac:dyDescent="0.4">
      <c r="C3237" s="28"/>
      <c r="D3237" s="22"/>
      <c r="K3237" s="26"/>
      <c r="L3237" s="37"/>
      <c r="M3237" s="38"/>
      <c r="N3237" s="45"/>
      <c r="O3237" s="38"/>
    </row>
    <row r="3238" spans="3:15" ht="17" x14ac:dyDescent="0.4">
      <c r="C3238" s="28"/>
      <c r="D3238" s="22"/>
      <c r="K3238" s="26"/>
      <c r="L3238" s="37"/>
      <c r="M3238" s="38"/>
      <c r="N3238" s="45"/>
      <c r="O3238" s="38"/>
    </row>
    <row r="3239" spans="3:15" ht="17" x14ac:dyDescent="0.4">
      <c r="C3239" s="28"/>
      <c r="D3239" s="22"/>
      <c r="K3239" s="26"/>
      <c r="L3239" s="37"/>
      <c r="M3239" s="38"/>
      <c r="N3239" s="45"/>
      <c r="O3239" s="38"/>
    </row>
    <row r="3240" spans="3:15" ht="17" x14ac:dyDescent="0.4">
      <c r="C3240" s="28"/>
      <c r="D3240" s="22"/>
      <c r="K3240" s="26"/>
      <c r="L3240" s="37"/>
      <c r="M3240" s="38"/>
      <c r="N3240" s="45"/>
      <c r="O3240" s="38"/>
    </row>
    <row r="3241" spans="3:15" ht="17" x14ac:dyDescent="0.4">
      <c r="C3241" s="28"/>
      <c r="D3241" s="22"/>
      <c r="K3241" s="26"/>
      <c r="L3241" s="37"/>
      <c r="M3241" s="38"/>
      <c r="N3241" s="45"/>
      <c r="O3241" s="38"/>
    </row>
    <row r="3242" spans="3:15" ht="17" x14ac:dyDescent="0.4">
      <c r="C3242" s="28"/>
      <c r="D3242" s="22"/>
      <c r="K3242" s="26"/>
      <c r="L3242" s="37"/>
      <c r="M3242" s="38"/>
      <c r="N3242" s="45"/>
      <c r="O3242" s="38"/>
    </row>
    <row r="3243" spans="3:15" ht="17" x14ac:dyDescent="0.4">
      <c r="C3243" s="28"/>
      <c r="D3243" s="22"/>
      <c r="K3243" s="26"/>
      <c r="L3243" s="37"/>
      <c r="M3243" s="38"/>
      <c r="N3243" s="45"/>
      <c r="O3243" s="38"/>
    </row>
    <row r="3244" spans="3:15" ht="17" x14ac:dyDescent="0.4">
      <c r="C3244" s="28"/>
      <c r="D3244" s="22"/>
      <c r="K3244" s="26"/>
      <c r="L3244" s="37"/>
      <c r="M3244" s="38"/>
      <c r="N3244" s="45"/>
      <c r="O3244" s="38"/>
    </row>
    <row r="3245" spans="3:15" ht="17" x14ac:dyDescent="0.4">
      <c r="C3245" s="28"/>
      <c r="D3245" s="22"/>
      <c r="K3245" s="26"/>
      <c r="L3245" s="37"/>
      <c r="M3245" s="38"/>
      <c r="N3245" s="45"/>
      <c r="O3245" s="38"/>
    </row>
    <row r="3246" spans="3:15" ht="17" x14ac:dyDescent="0.4">
      <c r="C3246" s="28"/>
      <c r="D3246" s="22"/>
      <c r="K3246" s="26"/>
      <c r="L3246" s="37"/>
      <c r="M3246" s="38"/>
      <c r="N3246" s="45"/>
      <c r="O3246" s="38"/>
    </row>
    <row r="3247" spans="3:15" ht="17" x14ac:dyDescent="0.4">
      <c r="C3247" s="28"/>
      <c r="D3247" s="22"/>
      <c r="K3247" s="26"/>
      <c r="L3247" s="37"/>
      <c r="M3247" s="38"/>
      <c r="N3247" s="45"/>
      <c r="O3247" s="38"/>
    </row>
    <row r="3248" spans="3:15" ht="17" x14ac:dyDescent="0.4">
      <c r="C3248" s="28"/>
      <c r="D3248" s="22"/>
      <c r="K3248" s="26"/>
      <c r="L3248" s="37"/>
      <c r="M3248" s="38"/>
      <c r="N3248" s="45"/>
      <c r="O3248" s="38"/>
    </row>
    <row r="3249" spans="3:15" ht="17" x14ac:dyDescent="0.4">
      <c r="C3249" s="28"/>
      <c r="D3249" s="22"/>
      <c r="K3249" s="26"/>
      <c r="L3249" s="37"/>
      <c r="M3249" s="38"/>
      <c r="N3249" s="45"/>
      <c r="O3249" s="38"/>
    </row>
    <row r="3250" spans="3:15" ht="17" x14ac:dyDescent="0.4">
      <c r="C3250" s="28"/>
      <c r="D3250" s="22"/>
      <c r="K3250" s="26"/>
      <c r="L3250" s="37"/>
      <c r="M3250" s="38"/>
      <c r="N3250" s="45"/>
      <c r="O3250" s="38"/>
    </row>
    <row r="3251" spans="3:15" ht="17" x14ac:dyDescent="0.4">
      <c r="C3251" s="28"/>
      <c r="D3251" s="22"/>
      <c r="K3251" s="26"/>
      <c r="L3251" s="37"/>
      <c r="M3251" s="38"/>
      <c r="N3251" s="45"/>
      <c r="O3251" s="38"/>
    </row>
    <row r="3252" spans="3:15" ht="17" x14ac:dyDescent="0.4">
      <c r="C3252" s="28"/>
      <c r="D3252" s="22"/>
      <c r="K3252" s="26"/>
      <c r="L3252" s="37"/>
      <c r="M3252" s="38"/>
      <c r="N3252" s="45"/>
      <c r="O3252" s="38"/>
    </row>
    <row r="3253" spans="3:15" ht="17" x14ac:dyDescent="0.4">
      <c r="C3253" s="28"/>
      <c r="D3253" s="22"/>
      <c r="K3253" s="26"/>
      <c r="L3253" s="37"/>
      <c r="M3253" s="38"/>
      <c r="N3253" s="45"/>
      <c r="O3253" s="38"/>
    </row>
    <row r="3254" spans="3:15" ht="17" x14ac:dyDescent="0.4">
      <c r="C3254" s="28"/>
      <c r="D3254" s="22"/>
      <c r="K3254" s="26"/>
      <c r="L3254" s="37"/>
      <c r="M3254" s="38"/>
      <c r="N3254" s="45"/>
      <c r="O3254" s="38"/>
    </row>
    <row r="3255" spans="3:15" ht="17" x14ac:dyDescent="0.4">
      <c r="C3255" s="28"/>
      <c r="D3255" s="22"/>
      <c r="K3255" s="26"/>
      <c r="L3255" s="37"/>
      <c r="M3255" s="38"/>
      <c r="N3255" s="45"/>
      <c r="O3255" s="38"/>
    </row>
    <row r="3256" spans="3:15" ht="17" x14ac:dyDescent="0.4">
      <c r="C3256" s="28"/>
      <c r="D3256" s="22"/>
      <c r="K3256" s="26"/>
      <c r="L3256" s="37"/>
      <c r="M3256" s="38"/>
      <c r="N3256" s="45"/>
      <c r="O3256" s="38"/>
    </row>
    <row r="3257" spans="3:15" ht="17" x14ac:dyDescent="0.4">
      <c r="C3257" s="28"/>
      <c r="D3257" s="22"/>
      <c r="K3257" s="26"/>
      <c r="L3257" s="37"/>
      <c r="M3257" s="38"/>
      <c r="N3257" s="45"/>
      <c r="O3257" s="38"/>
    </row>
    <row r="3258" spans="3:15" ht="17" x14ac:dyDescent="0.4">
      <c r="C3258" s="28"/>
      <c r="D3258" s="22"/>
      <c r="K3258" s="26"/>
      <c r="L3258" s="37"/>
      <c r="M3258" s="38"/>
      <c r="N3258" s="45"/>
      <c r="O3258" s="38"/>
    </row>
    <row r="3259" spans="3:15" ht="17" x14ac:dyDescent="0.4">
      <c r="C3259" s="28"/>
      <c r="D3259" s="22"/>
      <c r="K3259" s="26"/>
      <c r="L3259" s="37"/>
      <c r="M3259" s="38"/>
      <c r="N3259" s="45"/>
      <c r="O3259" s="38"/>
    </row>
    <row r="3260" spans="3:15" ht="17" x14ac:dyDescent="0.4">
      <c r="C3260" s="28"/>
      <c r="D3260" s="22"/>
      <c r="K3260" s="26"/>
      <c r="L3260" s="37"/>
      <c r="M3260" s="38"/>
      <c r="N3260" s="45"/>
      <c r="O3260" s="38"/>
    </row>
    <row r="3261" spans="3:15" ht="17" x14ac:dyDescent="0.4">
      <c r="C3261" s="28"/>
      <c r="D3261" s="22"/>
      <c r="K3261" s="26"/>
      <c r="L3261" s="37"/>
      <c r="M3261" s="38"/>
      <c r="N3261" s="45"/>
      <c r="O3261" s="38"/>
    </row>
    <row r="3262" spans="3:15" ht="17" x14ac:dyDescent="0.4">
      <c r="C3262" s="28"/>
      <c r="D3262" s="22"/>
      <c r="K3262" s="26"/>
      <c r="L3262" s="37"/>
      <c r="M3262" s="38"/>
      <c r="N3262" s="45"/>
      <c r="O3262" s="38"/>
    </row>
    <row r="3263" spans="3:15" ht="17" x14ac:dyDescent="0.4">
      <c r="C3263" s="28"/>
      <c r="D3263" s="22"/>
      <c r="K3263" s="26"/>
      <c r="L3263" s="37"/>
      <c r="M3263" s="38"/>
      <c r="N3263" s="45"/>
      <c r="O3263" s="38"/>
    </row>
    <row r="3264" spans="3:15" ht="17" x14ac:dyDescent="0.4">
      <c r="C3264" s="28"/>
      <c r="D3264" s="22"/>
      <c r="K3264" s="26"/>
      <c r="L3264" s="37"/>
      <c r="M3264" s="38"/>
      <c r="N3264" s="45"/>
      <c r="O3264" s="38"/>
    </row>
    <row r="3265" spans="3:15" ht="17" x14ac:dyDescent="0.4">
      <c r="C3265" s="28"/>
      <c r="D3265" s="22"/>
      <c r="K3265" s="26"/>
      <c r="L3265" s="37"/>
      <c r="M3265" s="38"/>
      <c r="N3265" s="45"/>
      <c r="O3265" s="38"/>
    </row>
    <row r="3266" spans="3:15" ht="17" x14ac:dyDescent="0.4">
      <c r="C3266" s="28"/>
      <c r="D3266" s="22"/>
      <c r="K3266" s="26"/>
      <c r="L3266" s="37"/>
      <c r="M3266" s="38"/>
      <c r="N3266" s="45"/>
      <c r="O3266" s="38"/>
    </row>
    <row r="3267" spans="3:15" ht="17" x14ac:dyDescent="0.4">
      <c r="C3267" s="28"/>
      <c r="D3267" s="22"/>
      <c r="K3267" s="26"/>
      <c r="L3267" s="37"/>
      <c r="M3267" s="38"/>
      <c r="N3267" s="45"/>
      <c r="O3267" s="38"/>
    </row>
    <row r="3268" spans="3:15" ht="17" x14ac:dyDescent="0.4">
      <c r="C3268" s="28"/>
      <c r="D3268" s="22"/>
      <c r="K3268" s="26"/>
      <c r="L3268" s="37"/>
      <c r="M3268" s="38"/>
      <c r="N3268" s="45"/>
      <c r="O3268" s="38"/>
    </row>
    <row r="3269" spans="3:15" ht="17" x14ac:dyDescent="0.4">
      <c r="C3269" s="28"/>
      <c r="D3269" s="22"/>
      <c r="K3269" s="26"/>
      <c r="L3269" s="37"/>
      <c r="M3269" s="38"/>
      <c r="N3269" s="45"/>
      <c r="O3269" s="38"/>
    </row>
    <row r="3270" spans="3:15" ht="17" x14ac:dyDescent="0.4">
      <c r="C3270" s="28"/>
      <c r="D3270" s="22"/>
      <c r="K3270" s="26"/>
      <c r="L3270" s="37"/>
      <c r="M3270" s="38"/>
      <c r="N3270" s="45"/>
      <c r="O3270" s="38"/>
    </row>
    <row r="3271" spans="3:15" ht="17" x14ac:dyDescent="0.4">
      <c r="C3271" s="28"/>
      <c r="D3271" s="22"/>
      <c r="K3271" s="26"/>
      <c r="L3271" s="37"/>
      <c r="M3271" s="38"/>
      <c r="N3271" s="45"/>
      <c r="O3271" s="38"/>
    </row>
    <row r="3272" spans="3:15" ht="17" x14ac:dyDescent="0.4">
      <c r="C3272" s="28"/>
      <c r="D3272" s="22"/>
      <c r="K3272" s="26"/>
      <c r="L3272" s="37"/>
      <c r="M3272" s="38"/>
      <c r="N3272" s="45"/>
      <c r="O3272" s="38"/>
    </row>
    <row r="3273" spans="3:15" ht="17" x14ac:dyDescent="0.4">
      <c r="C3273" s="28"/>
      <c r="D3273" s="22"/>
      <c r="K3273" s="26"/>
      <c r="L3273" s="37"/>
      <c r="M3273" s="38"/>
      <c r="N3273" s="45"/>
      <c r="O3273" s="38"/>
    </row>
    <row r="3274" spans="3:15" ht="17" x14ac:dyDescent="0.4">
      <c r="C3274" s="28"/>
      <c r="D3274" s="22"/>
      <c r="K3274" s="26"/>
      <c r="L3274" s="37"/>
      <c r="M3274" s="38"/>
      <c r="N3274" s="45"/>
      <c r="O3274" s="38"/>
    </row>
    <row r="3275" spans="3:15" ht="17" x14ac:dyDescent="0.4">
      <c r="C3275" s="28"/>
      <c r="D3275" s="22"/>
      <c r="K3275" s="26"/>
      <c r="L3275" s="37"/>
      <c r="M3275" s="38"/>
      <c r="N3275" s="45"/>
      <c r="O3275" s="38"/>
    </row>
    <row r="3276" spans="3:15" ht="17" x14ac:dyDescent="0.4">
      <c r="C3276" s="28"/>
      <c r="D3276" s="22"/>
      <c r="K3276" s="26"/>
      <c r="L3276" s="37"/>
      <c r="M3276" s="38"/>
      <c r="N3276" s="45"/>
      <c r="O3276" s="38"/>
    </row>
    <row r="3277" spans="3:15" ht="17" x14ac:dyDescent="0.4">
      <c r="C3277" s="28"/>
      <c r="D3277" s="22"/>
      <c r="K3277" s="26"/>
      <c r="L3277" s="37"/>
      <c r="M3277" s="38"/>
      <c r="N3277" s="45"/>
      <c r="O3277" s="38"/>
    </row>
    <row r="3278" spans="3:15" ht="17" x14ac:dyDescent="0.4">
      <c r="C3278" s="28"/>
      <c r="D3278" s="22"/>
      <c r="K3278" s="26"/>
      <c r="L3278" s="37"/>
      <c r="M3278" s="38"/>
      <c r="N3278" s="45"/>
      <c r="O3278" s="38"/>
    </row>
    <row r="3279" spans="3:15" ht="17" x14ac:dyDescent="0.4">
      <c r="C3279" s="28"/>
      <c r="D3279" s="22"/>
      <c r="K3279" s="26"/>
      <c r="L3279" s="37"/>
      <c r="M3279" s="38"/>
      <c r="N3279" s="45"/>
      <c r="O3279" s="38"/>
    </row>
    <row r="3280" spans="3:15" ht="17" x14ac:dyDescent="0.4">
      <c r="C3280" s="28"/>
      <c r="D3280" s="22"/>
      <c r="K3280" s="26"/>
      <c r="L3280" s="37"/>
      <c r="M3280" s="38"/>
      <c r="N3280" s="45"/>
      <c r="O3280" s="38"/>
    </row>
    <row r="3281" spans="3:15" ht="17" x14ac:dyDescent="0.4">
      <c r="C3281" s="28"/>
      <c r="D3281" s="22"/>
      <c r="K3281" s="26"/>
      <c r="L3281" s="37"/>
      <c r="M3281" s="38"/>
      <c r="N3281" s="45"/>
      <c r="O3281" s="38"/>
    </row>
    <row r="3282" spans="3:15" ht="17" x14ac:dyDescent="0.4">
      <c r="C3282" s="28"/>
      <c r="D3282" s="22"/>
      <c r="K3282" s="26"/>
      <c r="L3282" s="37"/>
      <c r="M3282" s="38"/>
      <c r="N3282" s="45"/>
      <c r="O3282" s="38"/>
    </row>
    <row r="3283" spans="3:15" ht="17" x14ac:dyDescent="0.4">
      <c r="C3283" s="28"/>
      <c r="D3283" s="22"/>
      <c r="K3283" s="26"/>
      <c r="L3283" s="37"/>
      <c r="M3283" s="38"/>
      <c r="N3283" s="45"/>
      <c r="O3283" s="38"/>
    </row>
    <row r="3284" spans="3:15" ht="17" x14ac:dyDescent="0.4">
      <c r="C3284" s="28"/>
      <c r="D3284" s="22"/>
      <c r="K3284" s="26"/>
      <c r="L3284" s="37"/>
      <c r="M3284" s="38"/>
      <c r="N3284" s="45"/>
      <c r="O3284" s="38"/>
    </row>
    <row r="3285" spans="3:15" ht="17" x14ac:dyDescent="0.4">
      <c r="C3285" s="28"/>
      <c r="D3285" s="22"/>
      <c r="K3285" s="26"/>
      <c r="L3285" s="37"/>
      <c r="M3285" s="38"/>
      <c r="N3285" s="45"/>
      <c r="O3285" s="38"/>
    </row>
    <row r="3286" spans="3:15" ht="17" x14ac:dyDescent="0.4">
      <c r="C3286" s="28"/>
      <c r="D3286" s="22"/>
      <c r="K3286" s="26"/>
      <c r="L3286" s="37"/>
      <c r="M3286" s="38"/>
      <c r="N3286" s="45"/>
      <c r="O3286" s="38"/>
    </row>
    <row r="3287" spans="3:15" ht="17" x14ac:dyDescent="0.4">
      <c r="C3287" s="28"/>
      <c r="D3287" s="22"/>
      <c r="K3287" s="26"/>
      <c r="L3287" s="37"/>
      <c r="M3287" s="38"/>
      <c r="N3287" s="45"/>
      <c r="O3287" s="38"/>
    </row>
    <row r="3288" spans="3:15" ht="17" x14ac:dyDescent="0.4">
      <c r="C3288" s="28"/>
      <c r="D3288" s="22"/>
      <c r="K3288" s="26"/>
      <c r="L3288" s="37"/>
      <c r="M3288" s="38"/>
      <c r="N3288" s="45"/>
      <c r="O3288" s="38"/>
    </row>
    <row r="3289" spans="3:15" ht="17" x14ac:dyDescent="0.4">
      <c r="C3289" s="28"/>
      <c r="D3289" s="24"/>
      <c r="K3289" s="26"/>
      <c r="L3289" s="37"/>
      <c r="M3289" s="38"/>
      <c r="N3289" s="45"/>
      <c r="O3289" s="38"/>
    </row>
    <row r="3290" spans="3:15" ht="17" x14ac:dyDescent="0.4">
      <c r="C3290" s="28"/>
      <c r="D3290" s="24"/>
      <c r="K3290" s="26"/>
      <c r="L3290" s="37"/>
      <c r="M3290" s="38"/>
      <c r="N3290" s="45"/>
      <c r="O3290" s="38"/>
    </row>
    <row r="3291" spans="3:15" ht="17" x14ac:dyDescent="0.4">
      <c r="C3291" s="28"/>
      <c r="D3291" s="24"/>
      <c r="K3291" s="26"/>
      <c r="L3291" s="37"/>
      <c r="M3291" s="38"/>
      <c r="N3291" s="45"/>
      <c r="O3291" s="38"/>
    </row>
    <row r="3292" spans="3:15" ht="17" x14ac:dyDescent="0.4">
      <c r="C3292" s="28"/>
      <c r="D3292" s="24"/>
      <c r="K3292" s="26"/>
      <c r="L3292" s="37"/>
      <c r="M3292" s="38"/>
      <c r="N3292" s="45"/>
      <c r="O3292" s="38"/>
    </row>
    <row r="3293" spans="3:15" ht="17" x14ac:dyDescent="0.4">
      <c r="C3293" s="28"/>
      <c r="D3293" s="24"/>
      <c r="K3293" s="26"/>
      <c r="L3293" s="37"/>
      <c r="M3293" s="38"/>
      <c r="N3293" s="45"/>
      <c r="O3293" s="38"/>
    </row>
    <row r="3294" spans="3:15" ht="17" x14ac:dyDescent="0.4">
      <c r="C3294" s="28"/>
      <c r="D3294" s="24"/>
      <c r="K3294" s="26"/>
      <c r="L3294" s="37"/>
      <c r="M3294" s="38"/>
      <c r="N3294" s="45"/>
      <c r="O3294" s="38"/>
    </row>
    <row r="3295" spans="3:15" ht="17" x14ac:dyDescent="0.4">
      <c r="C3295" s="28"/>
      <c r="D3295" s="24"/>
      <c r="K3295" s="26"/>
      <c r="L3295" s="37"/>
      <c r="M3295" s="38"/>
      <c r="N3295" s="45"/>
      <c r="O3295" s="38"/>
    </row>
    <row r="3296" spans="3:15" ht="17" x14ac:dyDescent="0.4">
      <c r="C3296" s="28"/>
      <c r="D3296" s="24"/>
      <c r="K3296" s="26"/>
      <c r="L3296" s="37"/>
      <c r="M3296" s="38"/>
      <c r="N3296" s="45"/>
      <c r="O3296" s="38"/>
    </row>
    <row r="3297" spans="3:15" ht="17" x14ac:dyDescent="0.4">
      <c r="C3297" s="28"/>
      <c r="D3297" s="24"/>
      <c r="K3297" s="26"/>
      <c r="L3297" s="37"/>
      <c r="M3297" s="38"/>
      <c r="N3297" s="45"/>
      <c r="O3297" s="38"/>
    </row>
    <row r="3298" spans="3:15" ht="17" x14ac:dyDescent="0.4">
      <c r="C3298" s="28"/>
      <c r="D3298" s="24"/>
      <c r="K3298" s="26"/>
      <c r="L3298" s="37"/>
      <c r="M3298" s="38"/>
      <c r="N3298" s="45"/>
      <c r="O3298" s="38"/>
    </row>
    <row r="3299" spans="3:15" ht="17" x14ac:dyDescent="0.4">
      <c r="C3299" s="28"/>
      <c r="D3299" s="24"/>
      <c r="K3299" s="26"/>
      <c r="L3299" s="37"/>
      <c r="M3299" s="38"/>
      <c r="N3299" s="45"/>
      <c r="O3299" s="38"/>
    </row>
    <row r="3300" spans="3:15" ht="17" x14ac:dyDescent="0.4">
      <c r="C3300" s="28"/>
      <c r="D3300" s="24"/>
      <c r="K3300" s="26"/>
      <c r="L3300" s="37"/>
      <c r="M3300" s="38"/>
      <c r="N3300" s="45"/>
      <c r="O3300" s="38"/>
    </row>
    <row r="3301" spans="3:15" ht="17" x14ac:dyDescent="0.4">
      <c r="C3301" s="28"/>
      <c r="D3301" s="24"/>
      <c r="K3301" s="26"/>
      <c r="L3301" s="37"/>
      <c r="M3301" s="38"/>
      <c r="N3301" s="45"/>
      <c r="O3301" s="38"/>
    </row>
    <row r="3302" spans="3:15" ht="17" x14ac:dyDescent="0.4">
      <c r="C3302" s="28"/>
      <c r="D3302" s="24"/>
      <c r="K3302" s="26"/>
      <c r="L3302" s="37"/>
      <c r="M3302" s="38"/>
      <c r="N3302" s="45"/>
      <c r="O3302" s="38"/>
    </row>
    <row r="3303" spans="3:15" ht="17" x14ac:dyDescent="0.4">
      <c r="C3303" s="28"/>
      <c r="D3303" s="24"/>
      <c r="K3303" s="26"/>
      <c r="L3303" s="37"/>
      <c r="M3303" s="38"/>
      <c r="N3303" s="45"/>
      <c r="O3303" s="38"/>
    </row>
    <row r="3304" spans="3:15" ht="17" x14ac:dyDescent="0.4">
      <c r="C3304" s="28"/>
      <c r="D3304" s="24"/>
      <c r="K3304" s="26"/>
      <c r="L3304" s="37"/>
      <c r="M3304" s="38"/>
      <c r="N3304" s="45"/>
      <c r="O3304" s="38"/>
    </row>
    <row r="3305" spans="3:15" ht="17" x14ac:dyDescent="0.4">
      <c r="C3305" s="28"/>
      <c r="D3305" s="24"/>
      <c r="K3305" s="26"/>
      <c r="L3305" s="37"/>
      <c r="M3305" s="38"/>
      <c r="N3305" s="45"/>
      <c r="O3305" s="38"/>
    </row>
    <row r="3306" spans="3:15" ht="17" x14ac:dyDescent="0.4">
      <c r="C3306" s="28"/>
      <c r="D3306" s="24"/>
      <c r="K3306" s="26"/>
      <c r="L3306" s="37"/>
      <c r="M3306" s="38"/>
      <c r="N3306" s="45"/>
      <c r="O3306" s="38"/>
    </row>
    <row r="3307" spans="3:15" ht="17" x14ac:dyDescent="0.4">
      <c r="C3307" s="28"/>
      <c r="D3307" s="24"/>
      <c r="K3307" s="26"/>
      <c r="L3307" s="37"/>
      <c r="M3307" s="38"/>
      <c r="N3307" s="45"/>
      <c r="O3307" s="38"/>
    </row>
    <row r="3308" spans="3:15" ht="17" x14ac:dyDescent="0.4">
      <c r="C3308" s="28"/>
      <c r="D3308" s="24"/>
      <c r="K3308" s="26"/>
      <c r="L3308" s="37"/>
      <c r="M3308" s="38"/>
      <c r="N3308" s="45"/>
      <c r="O3308" s="38"/>
    </row>
    <row r="3309" spans="3:15" ht="17" x14ac:dyDescent="0.4">
      <c r="C3309" s="28"/>
      <c r="D3309" s="24"/>
      <c r="K3309" s="26"/>
      <c r="L3309" s="37"/>
      <c r="M3309" s="38"/>
      <c r="N3309" s="45"/>
      <c r="O3309" s="38"/>
    </row>
    <row r="3310" spans="3:15" ht="17" x14ac:dyDescent="0.4">
      <c r="C3310" s="28"/>
      <c r="D3310" s="24"/>
      <c r="K3310" s="26"/>
      <c r="L3310" s="37"/>
      <c r="M3310" s="38"/>
      <c r="N3310" s="45"/>
      <c r="O3310" s="38"/>
    </row>
    <row r="3311" spans="3:15" ht="17" x14ac:dyDescent="0.4">
      <c r="C3311" s="28"/>
      <c r="D3311" s="24"/>
      <c r="K3311" s="26"/>
      <c r="L3311" s="37"/>
      <c r="M3311" s="38"/>
      <c r="N3311" s="45"/>
      <c r="O3311" s="38"/>
    </row>
    <row r="3312" spans="3:15" ht="17" x14ac:dyDescent="0.4">
      <c r="C3312" s="28"/>
      <c r="D3312" s="24"/>
      <c r="K3312" s="26"/>
      <c r="L3312" s="37"/>
      <c r="M3312" s="38"/>
      <c r="N3312" s="45"/>
      <c r="O3312" s="38"/>
    </row>
    <row r="3313" spans="3:15" ht="17" x14ac:dyDescent="0.4">
      <c r="C3313" s="28"/>
      <c r="D3313" s="24"/>
      <c r="K3313" s="26"/>
      <c r="L3313" s="37"/>
      <c r="M3313" s="38"/>
      <c r="N3313" s="45"/>
      <c r="O3313" s="38"/>
    </row>
    <row r="3314" spans="3:15" ht="17" x14ac:dyDescent="0.4">
      <c r="C3314" s="28"/>
      <c r="D3314" s="24"/>
      <c r="K3314" s="26"/>
      <c r="L3314" s="37"/>
      <c r="M3314" s="38"/>
      <c r="N3314" s="45"/>
      <c r="O3314" s="38"/>
    </row>
    <row r="3315" spans="3:15" ht="17" x14ac:dyDescent="0.4">
      <c r="C3315" s="28"/>
      <c r="D3315" s="24"/>
      <c r="K3315" s="26"/>
      <c r="L3315" s="37"/>
      <c r="M3315" s="38"/>
      <c r="N3315" s="45"/>
      <c r="O3315" s="38"/>
    </row>
    <row r="3316" spans="3:15" ht="17" x14ac:dyDescent="0.4">
      <c r="C3316" s="28"/>
      <c r="D3316" s="24"/>
      <c r="K3316" s="26"/>
      <c r="L3316" s="37"/>
      <c r="M3316" s="38"/>
      <c r="N3316" s="45"/>
      <c r="O3316" s="38"/>
    </row>
    <row r="3317" spans="3:15" ht="17" x14ac:dyDescent="0.4">
      <c r="C3317" s="28"/>
      <c r="D3317" s="24"/>
      <c r="K3317" s="26"/>
      <c r="L3317" s="37"/>
      <c r="M3317" s="38"/>
      <c r="N3317" s="45"/>
      <c r="O3317" s="38"/>
    </row>
    <row r="3318" spans="3:15" ht="17" x14ac:dyDescent="0.4">
      <c r="C3318" s="28"/>
      <c r="D3318" s="24"/>
      <c r="K3318" s="26"/>
      <c r="L3318" s="37"/>
      <c r="M3318" s="38"/>
      <c r="N3318" s="45"/>
      <c r="O3318" s="38"/>
    </row>
    <row r="3319" spans="3:15" ht="17" x14ac:dyDescent="0.4">
      <c r="C3319" s="28"/>
      <c r="D3319" s="24"/>
      <c r="K3319" s="26"/>
      <c r="L3319" s="37"/>
      <c r="M3319" s="38"/>
      <c r="N3319" s="45"/>
      <c r="O3319" s="38"/>
    </row>
    <row r="3320" spans="3:15" ht="17" x14ac:dyDescent="0.4">
      <c r="C3320" s="28"/>
      <c r="D3320" s="24"/>
      <c r="K3320" s="26"/>
      <c r="L3320" s="37"/>
      <c r="M3320" s="38"/>
      <c r="N3320" s="45"/>
      <c r="O3320" s="38"/>
    </row>
    <row r="3321" spans="3:15" ht="17" x14ac:dyDescent="0.4">
      <c r="C3321" s="28"/>
      <c r="D3321" s="24"/>
      <c r="K3321" s="26"/>
      <c r="L3321" s="37"/>
      <c r="M3321" s="38"/>
      <c r="N3321" s="45"/>
      <c r="O3321" s="38"/>
    </row>
    <row r="3322" spans="3:15" ht="17" x14ac:dyDescent="0.4">
      <c r="C3322" s="28"/>
      <c r="D3322" s="24"/>
      <c r="K3322" s="26"/>
      <c r="L3322" s="37"/>
      <c r="M3322" s="38"/>
      <c r="N3322" s="45"/>
      <c r="O3322" s="38"/>
    </row>
    <row r="3323" spans="3:15" ht="17" x14ac:dyDescent="0.4">
      <c r="C3323" s="28"/>
      <c r="D3323" s="24"/>
      <c r="K3323" s="26"/>
      <c r="L3323" s="37"/>
      <c r="M3323" s="38"/>
      <c r="N3323" s="45"/>
      <c r="O3323" s="38"/>
    </row>
    <row r="3324" spans="3:15" ht="17" x14ac:dyDescent="0.4">
      <c r="C3324" s="28"/>
      <c r="D3324" s="24"/>
      <c r="K3324" s="26"/>
      <c r="L3324" s="37"/>
      <c r="M3324" s="38"/>
      <c r="N3324" s="45"/>
      <c r="O3324" s="38"/>
    </row>
    <row r="3325" spans="3:15" ht="17" x14ac:dyDescent="0.4">
      <c r="C3325" s="28"/>
      <c r="D3325" s="24"/>
      <c r="K3325" s="26"/>
      <c r="L3325" s="37"/>
      <c r="M3325" s="38"/>
      <c r="N3325" s="45"/>
      <c r="O3325" s="38"/>
    </row>
    <row r="3326" spans="3:15" ht="17" x14ac:dyDescent="0.4">
      <c r="C3326" s="28"/>
      <c r="D3326" s="24"/>
      <c r="K3326" s="26"/>
      <c r="L3326" s="37"/>
      <c r="M3326" s="38"/>
      <c r="N3326" s="45"/>
      <c r="O3326" s="38"/>
    </row>
    <row r="3327" spans="3:15" ht="17" x14ac:dyDescent="0.4">
      <c r="C3327" s="28"/>
      <c r="D3327" s="24"/>
      <c r="K3327" s="26"/>
      <c r="L3327" s="37"/>
      <c r="M3327" s="38"/>
      <c r="N3327" s="45"/>
      <c r="O3327" s="38"/>
    </row>
    <row r="3328" spans="3:15" ht="17" x14ac:dyDescent="0.4">
      <c r="C3328" s="28"/>
      <c r="D3328" s="24"/>
      <c r="K3328" s="26"/>
      <c r="L3328" s="37"/>
      <c r="M3328" s="38"/>
      <c r="N3328" s="45"/>
      <c r="O3328" s="38"/>
    </row>
    <row r="3329" spans="3:15" ht="17" x14ac:dyDescent="0.4">
      <c r="C3329" s="28"/>
      <c r="D3329" s="24"/>
      <c r="K3329" s="26"/>
      <c r="L3329" s="37"/>
      <c r="M3329" s="38"/>
      <c r="N3329" s="45"/>
      <c r="O3329" s="38"/>
    </row>
    <row r="3330" spans="3:15" ht="17" x14ac:dyDescent="0.4">
      <c r="C3330" s="28"/>
      <c r="D3330" s="24"/>
      <c r="K3330" s="26"/>
      <c r="L3330" s="37"/>
      <c r="M3330" s="38"/>
      <c r="N3330" s="45"/>
      <c r="O3330" s="38"/>
    </row>
    <row r="3331" spans="3:15" ht="17" x14ac:dyDescent="0.4">
      <c r="C3331" s="28"/>
      <c r="D3331" s="24"/>
      <c r="K3331" s="26"/>
      <c r="L3331" s="37"/>
      <c r="M3331" s="38"/>
      <c r="N3331" s="45"/>
      <c r="O3331" s="38"/>
    </row>
    <row r="3332" spans="3:15" ht="17" x14ac:dyDescent="0.4">
      <c r="C3332" s="28"/>
      <c r="D3332" s="24"/>
      <c r="K3332" s="26"/>
      <c r="L3332" s="37"/>
      <c r="M3332" s="38"/>
      <c r="N3332" s="45"/>
      <c r="O3332" s="38"/>
    </row>
    <row r="3333" spans="3:15" ht="17" x14ac:dyDescent="0.4">
      <c r="C3333" s="28"/>
      <c r="D3333" s="24"/>
      <c r="K3333" s="26"/>
      <c r="L3333" s="37"/>
      <c r="M3333" s="38"/>
      <c r="N3333" s="45"/>
      <c r="O3333" s="38"/>
    </row>
    <row r="3334" spans="3:15" ht="17" x14ac:dyDescent="0.4">
      <c r="C3334" s="28"/>
      <c r="D3334" s="24"/>
      <c r="K3334" s="26"/>
      <c r="L3334" s="37"/>
      <c r="M3334" s="38"/>
      <c r="N3334" s="45"/>
      <c r="O3334" s="38"/>
    </row>
    <row r="3335" spans="3:15" ht="17" x14ac:dyDescent="0.4">
      <c r="C3335" s="28"/>
      <c r="D3335" s="24"/>
      <c r="K3335" s="26"/>
      <c r="L3335" s="37"/>
      <c r="M3335" s="38"/>
      <c r="N3335" s="45"/>
      <c r="O3335" s="38"/>
    </row>
    <row r="3336" spans="3:15" ht="17" x14ac:dyDescent="0.4">
      <c r="C3336" s="28"/>
      <c r="D3336" s="24"/>
      <c r="K3336" s="26"/>
      <c r="L3336" s="37"/>
      <c r="M3336" s="38"/>
      <c r="N3336" s="45"/>
      <c r="O3336" s="38"/>
    </row>
    <row r="3337" spans="3:15" ht="17" x14ac:dyDescent="0.4">
      <c r="C3337" s="28"/>
      <c r="D3337" s="24"/>
      <c r="K3337" s="26"/>
      <c r="L3337" s="37"/>
      <c r="M3337" s="38"/>
      <c r="N3337" s="45"/>
      <c r="O3337" s="38"/>
    </row>
    <row r="3338" spans="3:15" ht="17" x14ac:dyDescent="0.4">
      <c r="C3338" s="28"/>
      <c r="D3338" s="24"/>
      <c r="K3338" s="26"/>
      <c r="L3338" s="37"/>
      <c r="M3338" s="38"/>
      <c r="N3338" s="45"/>
      <c r="O3338" s="38"/>
    </row>
    <row r="3339" spans="3:15" ht="17" x14ac:dyDescent="0.4">
      <c r="C3339" s="28"/>
      <c r="D3339" s="24"/>
      <c r="K3339" s="26"/>
      <c r="L3339" s="37"/>
      <c r="M3339" s="38"/>
      <c r="N3339" s="45"/>
      <c r="O3339" s="38"/>
    </row>
    <row r="3340" spans="3:15" ht="17" x14ac:dyDescent="0.4">
      <c r="C3340" s="28"/>
      <c r="D3340" s="24"/>
      <c r="K3340" s="26"/>
      <c r="L3340" s="37"/>
      <c r="M3340" s="38"/>
      <c r="N3340" s="45"/>
      <c r="O3340" s="38"/>
    </row>
    <row r="3341" spans="3:15" ht="17" x14ac:dyDescent="0.4">
      <c r="C3341" s="28"/>
      <c r="D3341" s="24"/>
      <c r="K3341" s="26"/>
      <c r="L3341" s="37"/>
      <c r="M3341" s="38"/>
      <c r="N3341" s="45"/>
      <c r="O3341" s="38"/>
    </row>
    <row r="3342" spans="3:15" ht="17" x14ac:dyDescent="0.4">
      <c r="C3342" s="28"/>
      <c r="D3342" s="24"/>
      <c r="K3342" s="26"/>
      <c r="L3342" s="37"/>
      <c r="M3342" s="38"/>
      <c r="N3342" s="45"/>
      <c r="O3342" s="38"/>
    </row>
    <row r="3343" spans="3:15" ht="17" x14ac:dyDescent="0.4">
      <c r="C3343" s="28"/>
      <c r="D3343" s="24"/>
      <c r="K3343" s="26"/>
      <c r="L3343" s="37"/>
      <c r="M3343" s="38"/>
      <c r="N3343" s="45"/>
      <c r="O3343" s="38"/>
    </row>
    <row r="3344" spans="3:15" ht="17" x14ac:dyDescent="0.4">
      <c r="C3344" s="28"/>
      <c r="D3344" s="24"/>
      <c r="K3344" s="26"/>
      <c r="L3344" s="37"/>
      <c r="M3344" s="38"/>
      <c r="N3344" s="45"/>
      <c r="O3344" s="38"/>
    </row>
    <row r="3345" spans="3:15" ht="17" x14ac:dyDescent="0.4">
      <c r="C3345" s="28"/>
      <c r="D3345" s="24"/>
      <c r="K3345" s="26"/>
      <c r="L3345" s="37"/>
      <c r="M3345" s="38"/>
      <c r="N3345" s="45"/>
      <c r="O3345" s="38"/>
    </row>
    <row r="3346" spans="3:15" ht="17" x14ac:dyDescent="0.4">
      <c r="C3346" s="28"/>
      <c r="D3346" s="24"/>
      <c r="K3346" s="26"/>
      <c r="L3346" s="37"/>
      <c r="M3346" s="38"/>
      <c r="N3346" s="45"/>
      <c r="O3346" s="38"/>
    </row>
    <row r="3347" spans="3:15" ht="17" x14ac:dyDescent="0.4">
      <c r="C3347" s="28"/>
      <c r="D3347" s="24"/>
      <c r="K3347" s="26"/>
      <c r="L3347" s="37"/>
      <c r="M3347" s="38"/>
      <c r="N3347" s="45"/>
      <c r="O3347" s="38"/>
    </row>
    <row r="3348" spans="3:15" ht="17" x14ac:dyDescent="0.4">
      <c r="C3348" s="28"/>
      <c r="D3348" s="24"/>
      <c r="K3348" s="26"/>
      <c r="L3348" s="37"/>
      <c r="M3348" s="38"/>
      <c r="N3348" s="45"/>
      <c r="O3348" s="38"/>
    </row>
    <row r="3349" spans="3:15" ht="17" x14ac:dyDescent="0.4">
      <c r="C3349" s="28"/>
      <c r="D3349" s="24"/>
      <c r="K3349" s="26"/>
      <c r="L3349" s="37"/>
      <c r="M3349" s="38"/>
      <c r="N3349" s="45"/>
      <c r="O3349" s="38"/>
    </row>
    <row r="3350" spans="3:15" ht="17" x14ac:dyDescent="0.4">
      <c r="C3350" s="28"/>
      <c r="D3350" s="24"/>
      <c r="K3350" s="26"/>
      <c r="L3350" s="37"/>
      <c r="M3350" s="38"/>
      <c r="N3350" s="45"/>
      <c r="O3350" s="38"/>
    </row>
    <row r="3351" spans="3:15" ht="17" x14ac:dyDescent="0.4">
      <c r="C3351" s="28"/>
      <c r="D3351" s="24"/>
      <c r="K3351" s="26"/>
      <c r="L3351" s="37"/>
      <c r="M3351" s="38"/>
      <c r="N3351" s="45"/>
      <c r="O3351" s="38"/>
    </row>
    <row r="3352" spans="3:15" ht="17" x14ac:dyDescent="0.4">
      <c r="C3352" s="28"/>
      <c r="D3352" s="24"/>
      <c r="K3352" s="26"/>
      <c r="L3352" s="37"/>
      <c r="M3352" s="38"/>
      <c r="N3352" s="45"/>
      <c r="O3352" s="38"/>
    </row>
    <row r="3353" spans="3:15" ht="17" x14ac:dyDescent="0.4">
      <c r="C3353" s="28"/>
      <c r="D3353" s="24"/>
      <c r="K3353" s="26"/>
      <c r="L3353" s="37"/>
      <c r="M3353" s="38"/>
      <c r="N3353" s="45"/>
      <c r="O3353" s="38"/>
    </row>
    <row r="3354" spans="3:15" ht="17" x14ac:dyDescent="0.4">
      <c r="C3354" s="28"/>
      <c r="D3354" s="24"/>
      <c r="K3354" s="26"/>
      <c r="L3354" s="37"/>
      <c r="M3354" s="38"/>
      <c r="N3354" s="45"/>
      <c r="O3354" s="38"/>
    </row>
    <row r="3355" spans="3:15" ht="17" x14ac:dyDescent="0.4">
      <c r="C3355" s="28"/>
      <c r="D3355" s="24"/>
      <c r="K3355" s="26"/>
      <c r="L3355" s="37"/>
      <c r="M3355" s="38"/>
      <c r="N3355" s="45"/>
      <c r="O3355" s="38"/>
    </row>
    <row r="3356" spans="3:15" ht="17" x14ac:dyDescent="0.4">
      <c r="C3356" s="28"/>
      <c r="D3356" s="24"/>
      <c r="K3356" s="26"/>
      <c r="L3356" s="37"/>
      <c r="M3356" s="38"/>
      <c r="N3356" s="45"/>
      <c r="O3356" s="38"/>
    </row>
    <row r="3357" spans="3:15" ht="17" x14ac:dyDescent="0.4">
      <c r="C3357" s="28"/>
      <c r="D3357" s="24"/>
      <c r="K3357" s="26"/>
      <c r="L3357" s="37"/>
      <c r="M3357" s="38"/>
      <c r="N3357" s="45"/>
      <c r="O3357" s="38"/>
    </row>
    <row r="3358" spans="3:15" ht="17" x14ac:dyDescent="0.4">
      <c r="C3358" s="28"/>
      <c r="D3358" s="24"/>
      <c r="K3358" s="26"/>
      <c r="L3358" s="37"/>
      <c r="M3358" s="38"/>
      <c r="N3358" s="45"/>
      <c r="O3358" s="38"/>
    </row>
    <row r="3359" spans="3:15" ht="17" x14ac:dyDescent="0.4">
      <c r="C3359" s="28"/>
      <c r="D3359" s="24"/>
      <c r="K3359" s="26"/>
      <c r="L3359" s="37"/>
      <c r="M3359" s="38"/>
      <c r="N3359" s="45"/>
      <c r="O3359" s="38"/>
    </row>
    <row r="3360" spans="3:15" ht="17" x14ac:dyDescent="0.4">
      <c r="C3360" s="28"/>
      <c r="D3360" s="24"/>
      <c r="K3360" s="26"/>
      <c r="L3360" s="37"/>
      <c r="M3360" s="38"/>
      <c r="N3360" s="45"/>
      <c r="O3360" s="38"/>
    </row>
    <row r="3361" spans="3:15" ht="17" x14ac:dyDescent="0.4">
      <c r="C3361" s="28"/>
      <c r="D3361" s="24"/>
      <c r="K3361" s="26"/>
      <c r="L3361" s="37"/>
      <c r="M3361" s="38"/>
      <c r="N3361" s="45"/>
      <c r="O3361" s="38"/>
    </row>
    <row r="3362" spans="3:15" ht="17" x14ac:dyDescent="0.4">
      <c r="C3362" s="28"/>
      <c r="D3362" s="24"/>
      <c r="K3362" s="26"/>
      <c r="L3362" s="37"/>
      <c r="M3362" s="38"/>
      <c r="N3362" s="45"/>
      <c r="O3362" s="38"/>
    </row>
    <row r="3363" spans="3:15" ht="17" x14ac:dyDescent="0.4">
      <c r="C3363" s="28"/>
      <c r="D3363" s="24"/>
      <c r="K3363" s="26"/>
      <c r="L3363" s="37"/>
      <c r="M3363" s="38"/>
      <c r="N3363" s="45"/>
      <c r="O3363" s="38"/>
    </row>
    <row r="3364" spans="3:15" ht="17" x14ac:dyDescent="0.4">
      <c r="C3364" s="28"/>
      <c r="D3364" s="24"/>
      <c r="K3364" s="26"/>
      <c r="L3364" s="37"/>
      <c r="M3364" s="38"/>
      <c r="N3364" s="45"/>
      <c r="O3364" s="38"/>
    </row>
    <row r="3365" spans="3:15" ht="17" x14ac:dyDescent="0.4">
      <c r="C3365" s="28"/>
      <c r="D3365" s="24"/>
      <c r="K3365" s="26"/>
      <c r="L3365" s="37"/>
      <c r="M3365" s="38"/>
      <c r="N3365" s="45"/>
      <c r="O3365" s="38"/>
    </row>
    <row r="3366" spans="3:15" ht="17" x14ac:dyDescent="0.4">
      <c r="C3366" s="28"/>
      <c r="D3366" s="24"/>
      <c r="K3366" s="26"/>
      <c r="L3366" s="37"/>
      <c r="M3366" s="38"/>
      <c r="N3366" s="45"/>
      <c r="O3366" s="38"/>
    </row>
    <row r="3367" spans="3:15" ht="17" x14ac:dyDescent="0.4">
      <c r="C3367" s="28"/>
      <c r="D3367" s="24"/>
      <c r="K3367" s="26"/>
      <c r="L3367" s="37"/>
      <c r="M3367" s="38"/>
      <c r="N3367" s="45"/>
      <c r="O3367" s="38"/>
    </row>
    <row r="3368" spans="3:15" ht="17" x14ac:dyDescent="0.4">
      <c r="C3368" s="28"/>
      <c r="D3368" s="24"/>
      <c r="K3368" s="26"/>
      <c r="L3368" s="37"/>
      <c r="M3368" s="38"/>
      <c r="N3368" s="45"/>
      <c r="O3368" s="38"/>
    </row>
    <row r="3369" spans="3:15" ht="17" x14ac:dyDescent="0.4">
      <c r="C3369" s="28"/>
      <c r="D3369" s="24"/>
      <c r="K3369" s="26"/>
      <c r="L3369" s="37"/>
      <c r="M3369" s="38"/>
      <c r="N3369" s="45"/>
      <c r="O3369" s="38"/>
    </row>
    <row r="3370" spans="3:15" ht="17" x14ac:dyDescent="0.4">
      <c r="C3370" s="28"/>
      <c r="D3370" s="24"/>
      <c r="K3370" s="26"/>
      <c r="L3370" s="37"/>
      <c r="M3370" s="38"/>
      <c r="N3370" s="45"/>
      <c r="O3370" s="38"/>
    </row>
    <row r="3371" spans="3:15" ht="17" x14ac:dyDescent="0.4">
      <c r="C3371" s="28"/>
      <c r="D3371" s="24"/>
      <c r="K3371" s="26"/>
      <c r="L3371" s="37"/>
      <c r="M3371" s="38"/>
      <c r="N3371" s="45"/>
      <c r="O3371" s="38"/>
    </row>
    <row r="3372" spans="3:15" ht="17" x14ac:dyDescent="0.4">
      <c r="C3372" s="28"/>
      <c r="D3372" s="24"/>
      <c r="K3372" s="26"/>
      <c r="L3372" s="37"/>
      <c r="M3372" s="38"/>
      <c r="N3372" s="45"/>
      <c r="O3372" s="38"/>
    </row>
    <row r="3373" spans="3:15" ht="17" x14ac:dyDescent="0.4">
      <c r="C3373" s="28"/>
      <c r="D3373" s="24"/>
      <c r="K3373" s="26"/>
      <c r="L3373" s="37"/>
      <c r="M3373" s="38"/>
      <c r="N3373" s="45"/>
      <c r="O3373" s="38"/>
    </row>
    <row r="3374" spans="3:15" ht="17" x14ac:dyDescent="0.4">
      <c r="C3374" s="28"/>
      <c r="D3374" s="24"/>
      <c r="K3374" s="26"/>
      <c r="L3374" s="37"/>
      <c r="M3374" s="38"/>
      <c r="N3374" s="45"/>
      <c r="O3374" s="38"/>
    </row>
    <row r="3375" spans="3:15" ht="17" x14ac:dyDescent="0.4">
      <c r="C3375" s="28"/>
      <c r="D3375" s="24"/>
      <c r="K3375" s="26"/>
      <c r="L3375" s="37"/>
      <c r="M3375" s="38"/>
      <c r="N3375" s="45"/>
      <c r="O3375" s="38"/>
    </row>
    <row r="3376" spans="3:15" ht="17" x14ac:dyDescent="0.4">
      <c r="C3376" s="28"/>
      <c r="D3376" s="24"/>
      <c r="K3376" s="26"/>
      <c r="L3376" s="37"/>
      <c r="M3376" s="38"/>
      <c r="N3376" s="45"/>
      <c r="O3376" s="38"/>
    </row>
    <row r="3377" spans="3:15" ht="17" x14ac:dyDescent="0.4">
      <c r="C3377" s="28"/>
      <c r="D3377" s="24"/>
      <c r="K3377" s="26"/>
      <c r="L3377" s="37"/>
      <c r="M3377" s="38"/>
      <c r="N3377" s="45"/>
      <c r="O3377" s="38"/>
    </row>
    <row r="3378" spans="3:15" ht="17" x14ac:dyDescent="0.4">
      <c r="C3378" s="28"/>
      <c r="D3378" s="24"/>
      <c r="K3378" s="26"/>
      <c r="L3378" s="37"/>
      <c r="M3378" s="38"/>
      <c r="N3378" s="45"/>
      <c r="O3378" s="38"/>
    </row>
    <row r="3379" spans="3:15" ht="17" x14ac:dyDescent="0.4">
      <c r="C3379" s="28"/>
      <c r="D3379" s="22"/>
      <c r="K3379" s="26"/>
      <c r="L3379" s="37"/>
      <c r="M3379" s="38"/>
      <c r="N3379" s="45"/>
      <c r="O3379" s="38"/>
    </row>
    <row r="3380" spans="3:15" ht="17" x14ac:dyDescent="0.4">
      <c r="C3380" s="28"/>
      <c r="D3380" s="22"/>
      <c r="K3380" s="26"/>
      <c r="L3380" s="37"/>
      <c r="M3380" s="38"/>
      <c r="N3380" s="45"/>
      <c r="O3380" s="38"/>
    </row>
    <row r="3381" spans="3:15" ht="17" x14ac:dyDescent="0.4">
      <c r="C3381" s="28"/>
      <c r="D3381" s="22"/>
      <c r="K3381" s="26"/>
      <c r="L3381" s="37"/>
      <c r="M3381" s="38"/>
      <c r="N3381" s="45"/>
      <c r="O3381" s="38"/>
    </row>
    <row r="3382" spans="3:15" ht="17" x14ac:dyDescent="0.4">
      <c r="C3382" s="28"/>
      <c r="D3382" s="22"/>
      <c r="K3382" s="26"/>
      <c r="L3382" s="37"/>
      <c r="M3382" s="38"/>
      <c r="N3382" s="45"/>
      <c r="O3382" s="38"/>
    </row>
    <row r="3383" spans="3:15" ht="17" x14ac:dyDescent="0.4">
      <c r="C3383" s="28"/>
      <c r="D3383" s="22"/>
      <c r="K3383" s="26"/>
      <c r="L3383" s="37"/>
      <c r="M3383" s="38"/>
      <c r="N3383" s="45"/>
      <c r="O3383" s="38"/>
    </row>
    <row r="3384" spans="3:15" ht="17" x14ac:dyDescent="0.4">
      <c r="C3384" s="28"/>
      <c r="D3384" s="22"/>
      <c r="K3384" s="26"/>
      <c r="L3384" s="37"/>
      <c r="M3384" s="38"/>
      <c r="N3384" s="45"/>
      <c r="O3384" s="38"/>
    </row>
    <row r="3385" spans="3:15" ht="17" x14ac:dyDescent="0.4">
      <c r="C3385" s="28"/>
      <c r="D3385" s="22"/>
      <c r="K3385" s="26"/>
      <c r="L3385" s="37"/>
      <c r="M3385" s="38"/>
      <c r="N3385" s="45"/>
      <c r="O3385" s="38"/>
    </row>
    <row r="3386" spans="3:15" ht="17" x14ac:dyDescent="0.4">
      <c r="C3386" s="28"/>
      <c r="D3386" s="22"/>
      <c r="K3386" s="26"/>
      <c r="L3386" s="37"/>
      <c r="M3386" s="38"/>
      <c r="N3386" s="45"/>
      <c r="O3386" s="38"/>
    </row>
    <row r="3387" spans="3:15" ht="17" x14ac:dyDescent="0.4">
      <c r="C3387" s="28"/>
      <c r="D3387" s="22"/>
      <c r="K3387" s="26"/>
      <c r="L3387" s="37"/>
      <c r="M3387" s="38"/>
      <c r="N3387" s="45"/>
      <c r="O3387" s="38"/>
    </row>
    <row r="3388" spans="3:15" ht="17" x14ac:dyDescent="0.4">
      <c r="C3388" s="28"/>
      <c r="D3388" s="22"/>
      <c r="K3388" s="26"/>
      <c r="L3388" s="37"/>
      <c r="M3388" s="38"/>
      <c r="N3388" s="45"/>
      <c r="O3388" s="38"/>
    </row>
    <row r="3389" spans="3:15" ht="17" x14ac:dyDescent="0.4">
      <c r="C3389" s="28"/>
      <c r="D3389" s="22"/>
      <c r="K3389" s="26"/>
      <c r="L3389" s="37"/>
      <c r="M3389" s="38"/>
      <c r="N3389" s="45"/>
      <c r="O3389" s="38"/>
    </row>
    <row r="3390" spans="3:15" ht="17" x14ac:dyDescent="0.4">
      <c r="C3390" s="28"/>
      <c r="D3390" s="22"/>
      <c r="K3390" s="26"/>
      <c r="L3390" s="37"/>
      <c r="M3390" s="38"/>
      <c r="N3390" s="45"/>
      <c r="O3390" s="38"/>
    </row>
    <row r="3391" spans="3:15" ht="17" x14ac:dyDescent="0.4">
      <c r="C3391" s="28"/>
      <c r="D3391" s="22"/>
      <c r="K3391" s="26"/>
      <c r="L3391" s="37"/>
      <c r="M3391" s="38"/>
      <c r="N3391" s="45"/>
      <c r="O3391" s="38"/>
    </row>
    <row r="3392" spans="3:15" ht="17" x14ac:dyDescent="0.4">
      <c r="C3392" s="28"/>
      <c r="D3392" s="22"/>
      <c r="K3392" s="26"/>
      <c r="L3392" s="37"/>
      <c r="M3392" s="38"/>
      <c r="N3392" s="45"/>
      <c r="O3392" s="38"/>
    </row>
    <row r="3393" spans="3:15" ht="17" x14ac:dyDescent="0.4">
      <c r="C3393" s="28"/>
      <c r="D3393" s="22"/>
      <c r="K3393" s="26"/>
      <c r="L3393" s="37"/>
      <c r="M3393" s="38"/>
      <c r="N3393" s="45"/>
      <c r="O3393" s="38"/>
    </row>
    <row r="3394" spans="3:15" ht="17" x14ac:dyDescent="0.4">
      <c r="C3394" s="28"/>
      <c r="D3394" s="22"/>
      <c r="K3394" s="26"/>
      <c r="L3394" s="37"/>
      <c r="M3394" s="38"/>
      <c r="N3394" s="45"/>
      <c r="O3394" s="38"/>
    </row>
    <row r="3395" spans="3:15" ht="17" x14ac:dyDescent="0.4">
      <c r="C3395" s="28"/>
      <c r="D3395" s="22"/>
      <c r="K3395" s="26"/>
      <c r="L3395" s="37"/>
      <c r="M3395" s="38"/>
      <c r="N3395" s="45"/>
      <c r="O3395" s="38"/>
    </row>
    <row r="3396" spans="3:15" ht="17" x14ac:dyDescent="0.4">
      <c r="C3396" s="28"/>
      <c r="D3396" s="22"/>
      <c r="K3396" s="26"/>
      <c r="L3396" s="37"/>
      <c r="M3396" s="38"/>
      <c r="N3396" s="45"/>
      <c r="O3396" s="38"/>
    </row>
    <row r="3397" spans="3:15" ht="17" x14ac:dyDescent="0.4">
      <c r="C3397" s="28"/>
      <c r="D3397" s="22"/>
      <c r="K3397" s="26"/>
      <c r="L3397" s="37"/>
      <c r="M3397" s="38"/>
      <c r="N3397" s="45"/>
      <c r="O3397" s="38"/>
    </row>
    <row r="3398" spans="3:15" ht="17" x14ac:dyDescent="0.4">
      <c r="C3398" s="28"/>
      <c r="D3398" s="22"/>
      <c r="K3398" s="26"/>
      <c r="L3398" s="37"/>
      <c r="M3398" s="38"/>
      <c r="N3398" s="45"/>
      <c r="O3398" s="38"/>
    </row>
    <row r="3399" spans="3:15" ht="17" x14ac:dyDescent="0.4">
      <c r="C3399" s="28"/>
      <c r="D3399" s="22"/>
      <c r="K3399" s="26"/>
      <c r="L3399" s="37"/>
      <c r="M3399" s="38"/>
      <c r="N3399" s="45"/>
      <c r="O3399" s="38"/>
    </row>
    <row r="3400" spans="3:15" ht="17" x14ac:dyDescent="0.4">
      <c r="C3400" s="28"/>
      <c r="D3400" s="22"/>
      <c r="K3400" s="26"/>
      <c r="L3400" s="37"/>
      <c r="M3400" s="38"/>
      <c r="N3400" s="45"/>
      <c r="O3400" s="38"/>
    </row>
    <row r="3401" spans="3:15" ht="17" x14ac:dyDescent="0.4">
      <c r="C3401" s="28"/>
      <c r="D3401" s="22"/>
      <c r="K3401" s="26"/>
      <c r="L3401" s="37"/>
      <c r="M3401" s="38"/>
      <c r="N3401" s="45"/>
      <c r="O3401" s="38"/>
    </row>
    <row r="3402" spans="3:15" ht="17" x14ac:dyDescent="0.4">
      <c r="C3402" s="28"/>
      <c r="D3402" s="22"/>
      <c r="K3402" s="26"/>
      <c r="L3402" s="37"/>
      <c r="M3402" s="38"/>
      <c r="N3402" s="45"/>
      <c r="O3402" s="38"/>
    </row>
    <row r="3403" spans="3:15" ht="17" x14ac:dyDescent="0.4">
      <c r="C3403" s="28"/>
      <c r="D3403" s="22"/>
      <c r="K3403" s="26"/>
      <c r="L3403" s="37"/>
      <c r="M3403" s="38"/>
      <c r="N3403" s="45"/>
      <c r="O3403" s="38"/>
    </row>
    <row r="3404" spans="3:15" ht="17" x14ac:dyDescent="0.4">
      <c r="C3404" s="28"/>
      <c r="D3404" s="22"/>
      <c r="K3404" s="26"/>
      <c r="L3404" s="37"/>
      <c r="M3404" s="38"/>
      <c r="N3404" s="45"/>
      <c r="O3404" s="38"/>
    </row>
    <row r="3405" spans="3:15" ht="17" x14ac:dyDescent="0.4">
      <c r="C3405" s="28"/>
      <c r="D3405" s="22"/>
      <c r="K3405" s="26"/>
      <c r="L3405" s="37"/>
      <c r="M3405" s="38"/>
      <c r="N3405" s="45"/>
      <c r="O3405" s="38"/>
    </row>
    <row r="3406" spans="3:15" ht="17" x14ac:dyDescent="0.4">
      <c r="C3406" s="28"/>
      <c r="D3406" s="22"/>
      <c r="K3406" s="26"/>
      <c r="L3406" s="37"/>
      <c r="M3406" s="38"/>
      <c r="N3406" s="45"/>
      <c r="O3406" s="38"/>
    </row>
    <row r="3407" spans="3:15" ht="17" x14ac:dyDescent="0.4">
      <c r="C3407" s="28"/>
      <c r="D3407" s="22"/>
      <c r="K3407" s="26"/>
      <c r="L3407" s="37"/>
      <c r="M3407" s="38"/>
      <c r="N3407" s="45"/>
      <c r="O3407" s="38"/>
    </row>
    <row r="3408" spans="3:15" ht="17" x14ac:dyDescent="0.4">
      <c r="C3408" s="28"/>
      <c r="D3408" s="22"/>
      <c r="K3408" s="26"/>
      <c r="L3408" s="37"/>
      <c r="M3408" s="38"/>
      <c r="N3408" s="45"/>
      <c r="O3408" s="38"/>
    </row>
    <row r="3409" spans="3:15" ht="17" x14ac:dyDescent="0.4">
      <c r="C3409" s="28"/>
      <c r="D3409" s="24"/>
      <c r="K3409" s="26"/>
      <c r="L3409" s="37"/>
      <c r="M3409" s="38"/>
      <c r="N3409" s="45"/>
      <c r="O3409" s="38"/>
    </row>
    <row r="3410" spans="3:15" ht="17" x14ac:dyDescent="0.4">
      <c r="C3410" s="28"/>
      <c r="D3410" s="24"/>
      <c r="K3410" s="26"/>
      <c r="L3410" s="37"/>
      <c r="M3410" s="38"/>
      <c r="N3410" s="45"/>
      <c r="O3410" s="38"/>
    </row>
    <row r="3411" spans="3:15" ht="17" x14ac:dyDescent="0.4">
      <c r="C3411" s="28"/>
      <c r="D3411" s="24"/>
      <c r="K3411" s="26"/>
      <c r="L3411" s="37"/>
      <c r="M3411" s="38"/>
      <c r="N3411" s="45"/>
      <c r="O3411" s="38"/>
    </row>
    <row r="3412" spans="3:15" ht="17" x14ac:dyDescent="0.4">
      <c r="C3412" s="28"/>
      <c r="D3412" s="24"/>
      <c r="K3412" s="26"/>
      <c r="L3412" s="37"/>
      <c r="M3412" s="38"/>
      <c r="N3412" s="45"/>
      <c r="O3412" s="38"/>
    </row>
    <row r="3413" spans="3:15" ht="17" x14ac:dyDescent="0.4">
      <c r="C3413" s="28"/>
      <c r="D3413" s="24"/>
      <c r="K3413" s="26"/>
      <c r="L3413" s="37"/>
      <c r="M3413" s="38"/>
      <c r="N3413" s="45"/>
      <c r="O3413" s="38"/>
    </row>
    <row r="3414" spans="3:15" ht="17" x14ac:dyDescent="0.4">
      <c r="C3414" s="28"/>
      <c r="D3414" s="24"/>
      <c r="K3414" s="26"/>
      <c r="L3414" s="37"/>
      <c r="M3414" s="38"/>
      <c r="N3414" s="45"/>
      <c r="O3414" s="38"/>
    </row>
    <row r="3415" spans="3:15" ht="17" x14ac:dyDescent="0.4">
      <c r="C3415" s="28"/>
      <c r="D3415" s="24"/>
      <c r="K3415" s="26"/>
      <c r="L3415" s="37"/>
      <c r="M3415" s="38"/>
      <c r="N3415" s="45"/>
      <c r="O3415" s="38"/>
    </row>
    <row r="3416" spans="3:15" ht="17" x14ac:dyDescent="0.4">
      <c r="C3416" s="28"/>
      <c r="D3416" s="24"/>
      <c r="K3416" s="26"/>
      <c r="L3416" s="37"/>
      <c r="M3416" s="38"/>
      <c r="N3416" s="45"/>
      <c r="O3416" s="38"/>
    </row>
    <row r="3417" spans="3:15" ht="17" x14ac:dyDescent="0.4">
      <c r="C3417" s="28"/>
      <c r="D3417" s="24"/>
      <c r="K3417" s="26"/>
      <c r="L3417" s="37"/>
      <c r="M3417" s="38"/>
      <c r="N3417" s="45"/>
      <c r="O3417" s="38"/>
    </row>
    <row r="3418" spans="3:15" ht="17" x14ac:dyDescent="0.4">
      <c r="C3418" s="28"/>
      <c r="D3418" s="24"/>
      <c r="K3418" s="26"/>
      <c r="L3418" s="37"/>
      <c r="M3418" s="38"/>
      <c r="N3418" s="45"/>
      <c r="O3418" s="38"/>
    </row>
    <row r="3419" spans="3:15" ht="17" x14ac:dyDescent="0.4">
      <c r="C3419" s="28"/>
      <c r="D3419" s="24"/>
      <c r="K3419" s="26"/>
      <c r="L3419" s="37"/>
      <c r="M3419" s="38"/>
      <c r="N3419" s="45"/>
      <c r="O3419" s="38"/>
    </row>
    <row r="3420" spans="3:15" ht="17" x14ac:dyDescent="0.4">
      <c r="C3420" s="28"/>
      <c r="D3420" s="24"/>
      <c r="K3420" s="26"/>
      <c r="L3420" s="37"/>
      <c r="M3420" s="38"/>
      <c r="N3420" s="45"/>
      <c r="O3420" s="38"/>
    </row>
    <row r="3421" spans="3:15" ht="17" x14ac:dyDescent="0.4">
      <c r="C3421" s="28"/>
      <c r="D3421" s="24"/>
      <c r="K3421" s="26"/>
      <c r="L3421" s="37"/>
      <c r="M3421" s="38"/>
      <c r="N3421" s="45"/>
      <c r="O3421" s="38"/>
    </row>
    <row r="3422" spans="3:15" ht="17" x14ac:dyDescent="0.4">
      <c r="C3422" s="28"/>
      <c r="D3422" s="24"/>
      <c r="K3422" s="26"/>
      <c r="L3422" s="37"/>
      <c r="M3422" s="38"/>
      <c r="N3422" s="45"/>
      <c r="O3422" s="38"/>
    </row>
    <row r="3423" spans="3:15" ht="17" x14ac:dyDescent="0.4">
      <c r="C3423" s="28"/>
      <c r="D3423" s="24"/>
      <c r="K3423" s="26"/>
      <c r="L3423" s="37"/>
      <c r="M3423" s="38"/>
      <c r="N3423" s="45"/>
      <c r="O3423" s="38"/>
    </row>
    <row r="3424" spans="3:15" ht="17" x14ac:dyDescent="0.4">
      <c r="C3424" s="28"/>
      <c r="D3424" s="24"/>
      <c r="K3424" s="26"/>
      <c r="L3424" s="37"/>
      <c r="M3424" s="38"/>
      <c r="N3424" s="45"/>
      <c r="O3424" s="38"/>
    </row>
    <row r="3425" spans="3:15" ht="17" x14ac:dyDescent="0.4">
      <c r="C3425" s="28"/>
      <c r="D3425" s="24"/>
      <c r="K3425" s="26"/>
      <c r="L3425" s="37"/>
      <c r="M3425" s="38"/>
      <c r="N3425" s="45"/>
      <c r="O3425" s="38"/>
    </row>
    <row r="3426" spans="3:15" ht="17" x14ac:dyDescent="0.4">
      <c r="C3426" s="28"/>
      <c r="D3426" s="24"/>
      <c r="K3426" s="26"/>
      <c r="L3426" s="37"/>
      <c r="M3426" s="38"/>
      <c r="N3426" s="45"/>
      <c r="O3426" s="38"/>
    </row>
    <row r="3427" spans="3:15" ht="17" x14ac:dyDescent="0.4">
      <c r="C3427" s="28"/>
      <c r="D3427" s="24"/>
      <c r="K3427" s="26"/>
      <c r="L3427" s="37"/>
      <c r="M3427" s="38"/>
      <c r="N3427" s="45"/>
      <c r="O3427" s="38"/>
    </row>
    <row r="3428" spans="3:15" ht="17" x14ac:dyDescent="0.4">
      <c r="C3428" s="28"/>
      <c r="D3428" s="24"/>
      <c r="K3428" s="26"/>
      <c r="L3428" s="37"/>
      <c r="M3428" s="38"/>
      <c r="N3428" s="45"/>
      <c r="O3428" s="38"/>
    </row>
    <row r="3429" spans="3:15" ht="17" x14ac:dyDescent="0.4">
      <c r="C3429" s="28"/>
      <c r="D3429" s="24"/>
      <c r="K3429" s="26"/>
      <c r="L3429" s="37"/>
      <c r="M3429" s="38"/>
      <c r="N3429" s="45"/>
      <c r="O3429" s="38"/>
    </row>
    <row r="3430" spans="3:15" ht="17" x14ac:dyDescent="0.4">
      <c r="C3430" s="28"/>
      <c r="D3430" s="24"/>
      <c r="K3430" s="26"/>
      <c r="L3430" s="37"/>
      <c r="M3430" s="38"/>
      <c r="N3430" s="45"/>
      <c r="O3430" s="38"/>
    </row>
    <row r="3431" spans="3:15" ht="17" x14ac:dyDescent="0.4">
      <c r="C3431" s="28"/>
      <c r="D3431" s="24"/>
      <c r="K3431" s="26"/>
      <c r="L3431" s="37"/>
      <c r="M3431" s="38"/>
      <c r="N3431" s="45"/>
      <c r="O3431" s="38"/>
    </row>
    <row r="3432" spans="3:15" ht="17" x14ac:dyDescent="0.4">
      <c r="C3432" s="28"/>
      <c r="D3432" s="24"/>
      <c r="K3432" s="26"/>
      <c r="L3432" s="37"/>
      <c r="M3432" s="38"/>
      <c r="N3432" s="45"/>
      <c r="O3432" s="38"/>
    </row>
    <row r="3433" spans="3:15" ht="17" x14ac:dyDescent="0.4">
      <c r="C3433" s="28"/>
      <c r="D3433" s="24"/>
      <c r="K3433" s="26"/>
      <c r="L3433" s="37"/>
      <c r="M3433" s="38"/>
      <c r="N3433" s="45"/>
      <c r="O3433" s="38"/>
    </row>
    <row r="3434" spans="3:15" ht="17" x14ac:dyDescent="0.4">
      <c r="C3434" s="28"/>
      <c r="D3434" s="24"/>
      <c r="K3434" s="26"/>
      <c r="L3434" s="37"/>
      <c r="M3434" s="38"/>
      <c r="N3434" s="45"/>
      <c r="O3434" s="38"/>
    </row>
    <row r="3435" spans="3:15" ht="17" x14ac:dyDescent="0.4">
      <c r="C3435" s="28"/>
      <c r="D3435" s="24"/>
      <c r="K3435" s="26"/>
      <c r="L3435" s="37"/>
      <c r="M3435" s="38"/>
      <c r="N3435" s="45"/>
      <c r="O3435" s="38"/>
    </row>
    <row r="3436" spans="3:15" ht="17" x14ac:dyDescent="0.4">
      <c r="C3436" s="28"/>
      <c r="D3436" s="24"/>
      <c r="K3436" s="26"/>
      <c r="L3436" s="37"/>
      <c r="M3436" s="38"/>
      <c r="N3436" s="45"/>
      <c r="O3436" s="38"/>
    </row>
    <row r="3437" spans="3:15" ht="17" x14ac:dyDescent="0.4">
      <c r="C3437" s="28"/>
      <c r="D3437" s="24"/>
      <c r="K3437" s="26"/>
      <c r="L3437" s="37"/>
      <c r="M3437" s="38"/>
      <c r="N3437" s="45"/>
      <c r="O3437" s="38"/>
    </row>
    <row r="3438" spans="3:15" ht="17" x14ac:dyDescent="0.4">
      <c r="C3438" s="28"/>
      <c r="D3438" s="24"/>
      <c r="K3438" s="26"/>
      <c r="L3438" s="37"/>
      <c r="M3438" s="38"/>
      <c r="N3438" s="45"/>
      <c r="O3438" s="38"/>
    </row>
    <row r="3439" spans="3:15" ht="17" x14ac:dyDescent="0.4">
      <c r="C3439" s="28"/>
      <c r="D3439" s="24"/>
      <c r="K3439" s="26"/>
      <c r="L3439" s="37"/>
      <c r="M3439" s="38"/>
      <c r="N3439" s="45"/>
      <c r="O3439" s="38"/>
    </row>
    <row r="3440" spans="3:15" ht="17" x14ac:dyDescent="0.4">
      <c r="C3440" s="28"/>
      <c r="D3440" s="22"/>
      <c r="K3440" s="26"/>
      <c r="L3440" s="37"/>
      <c r="M3440" s="38"/>
      <c r="N3440" s="45"/>
      <c r="O3440" s="38"/>
    </row>
    <row r="3441" spans="3:15" ht="17" x14ac:dyDescent="0.4">
      <c r="C3441" s="28"/>
      <c r="D3441" s="22"/>
      <c r="K3441" s="26"/>
      <c r="L3441" s="37"/>
      <c r="M3441" s="38"/>
      <c r="N3441" s="45"/>
      <c r="O3441" s="38"/>
    </row>
    <row r="3442" spans="3:15" ht="17" x14ac:dyDescent="0.4">
      <c r="C3442" s="28"/>
      <c r="D3442" s="22"/>
      <c r="K3442" s="26"/>
      <c r="L3442" s="37"/>
      <c r="M3442" s="38"/>
      <c r="N3442" s="45"/>
      <c r="O3442" s="38"/>
    </row>
    <row r="3443" spans="3:15" ht="17" x14ac:dyDescent="0.4">
      <c r="C3443" s="28"/>
      <c r="D3443" s="22"/>
      <c r="K3443" s="26"/>
      <c r="L3443" s="37"/>
      <c r="M3443" s="38"/>
      <c r="N3443" s="45"/>
      <c r="O3443" s="38"/>
    </row>
    <row r="3444" spans="3:15" ht="17" x14ac:dyDescent="0.4">
      <c r="C3444" s="28"/>
      <c r="D3444" s="22"/>
      <c r="K3444" s="26"/>
      <c r="L3444" s="37"/>
      <c r="M3444" s="38"/>
      <c r="N3444" s="45"/>
      <c r="O3444" s="38"/>
    </row>
    <row r="3445" spans="3:15" ht="17" x14ac:dyDescent="0.4">
      <c r="C3445" s="28"/>
      <c r="D3445" s="22"/>
      <c r="K3445" s="26"/>
      <c r="L3445" s="37"/>
      <c r="M3445" s="38"/>
      <c r="N3445" s="45"/>
      <c r="O3445" s="38"/>
    </row>
    <row r="3446" spans="3:15" ht="17" x14ac:dyDescent="0.4">
      <c r="C3446" s="28"/>
      <c r="D3446" s="22"/>
      <c r="K3446" s="26"/>
      <c r="L3446" s="37"/>
      <c r="M3446" s="38"/>
      <c r="N3446" s="45"/>
      <c r="O3446" s="38"/>
    </row>
    <row r="3447" spans="3:15" ht="17" x14ac:dyDescent="0.4">
      <c r="C3447" s="28"/>
      <c r="D3447" s="22"/>
      <c r="K3447" s="26"/>
      <c r="L3447" s="37"/>
      <c r="M3447" s="38"/>
      <c r="N3447" s="45"/>
      <c r="O3447" s="38"/>
    </row>
    <row r="3448" spans="3:15" ht="17" x14ac:dyDescent="0.4">
      <c r="C3448" s="28"/>
      <c r="D3448" s="22"/>
      <c r="K3448" s="26"/>
      <c r="L3448" s="37"/>
      <c r="M3448" s="38"/>
      <c r="N3448" s="45"/>
      <c r="O3448" s="38"/>
    </row>
    <row r="3449" spans="3:15" ht="17" x14ac:dyDescent="0.4">
      <c r="C3449" s="28"/>
      <c r="D3449" s="22"/>
      <c r="K3449" s="26"/>
      <c r="L3449" s="37"/>
      <c r="M3449" s="38"/>
      <c r="N3449" s="45"/>
      <c r="O3449" s="38"/>
    </row>
    <row r="3450" spans="3:15" ht="17" x14ac:dyDescent="0.4">
      <c r="C3450" s="28"/>
      <c r="D3450" s="22"/>
      <c r="K3450" s="26"/>
      <c r="L3450" s="37"/>
      <c r="M3450" s="38"/>
      <c r="N3450" s="45"/>
      <c r="O3450" s="38"/>
    </row>
    <row r="3451" spans="3:15" ht="17" x14ac:dyDescent="0.4">
      <c r="C3451" s="28"/>
      <c r="D3451" s="22"/>
      <c r="K3451" s="26"/>
      <c r="L3451" s="37"/>
      <c r="M3451" s="38"/>
      <c r="N3451" s="45"/>
      <c r="O3451" s="38"/>
    </row>
    <row r="3452" spans="3:15" ht="17" x14ac:dyDescent="0.4">
      <c r="C3452" s="28"/>
      <c r="D3452" s="22"/>
      <c r="K3452" s="26"/>
      <c r="L3452" s="37"/>
      <c r="M3452" s="38"/>
      <c r="N3452" s="45"/>
      <c r="O3452" s="38"/>
    </row>
    <row r="3453" spans="3:15" ht="17" x14ac:dyDescent="0.4">
      <c r="C3453" s="28"/>
      <c r="D3453" s="22"/>
      <c r="K3453" s="26"/>
      <c r="L3453" s="37"/>
      <c r="M3453" s="38"/>
      <c r="N3453" s="45"/>
      <c r="O3453" s="38"/>
    </row>
    <row r="3454" spans="3:15" ht="17" x14ac:dyDescent="0.4">
      <c r="C3454" s="28"/>
      <c r="D3454" s="22"/>
      <c r="K3454" s="26"/>
      <c r="L3454" s="37"/>
      <c r="M3454" s="38"/>
      <c r="N3454" s="45"/>
      <c r="O3454" s="38"/>
    </row>
    <row r="3455" spans="3:15" ht="17" x14ac:dyDescent="0.4">
      <c r="C3455" s="28"/>
      <c r="D3455" s="22"/>
      <c r="K3455" s="26"/>
      <c r="L3455" s="37"/>
      <c r="M3455" s="38"/>
      <c r="N3455" s="45"/>
      <c r="O3455" s="38"/>
    </row>
    <row r="3456" spans="3:15" ht="17" x14ac:dyDescent="0.4">
      <c r="C3456" s="28"/>
      <c r="D3456" s="22"/>
      <c r="K3456" s="26"/>
      <c r="L3456" s="37"/>
      <c r="M3456" s="38"/>
      <c r="N3456" s="45"/>
      <c r="O3456" s="38"/>
    </row>
    <row r="3457" spans="3:15" ht="17" x14ac:dyDescent="0.4">
      <c r="C3457" s="28"/>
      <c r="D3457" s="22"/>
      <c r="K3457" s="26"/>
      <c r="L3457" s="37"/>
      <c r="M3457" s="38"/>
      <c r="N3457" s="45"/>
      <c r="O3457" s="38"/>
    </row>
    <row r="3458" spans="3:15" ht="17" x14ac:dyDescent="0.4">
      <c r="C3458" s="28"/>
      <c r="D3458" s="22"/>
      <c r="K3458" s="26"/>
      <c r="L3458" s="37"/>
      <c r="M3458" s="38"/>
      <c r="N3458" s="45"/>
      <c r="O3458" s="38"/>
    </row>
    <row r="3459" spans="3:15" ht="17" x14ac:dyDescent="0.4">
      <c r="C3459" s="28"/>
      <c r="D3459" s="22"/>
      <c r="K3459" s="26"/>
      <c r="L3459" s="37"/>
      <c r="M3459" s="38"/>
      <c r="N3459" s="45"/>
      <c r="O3459" s="38"/>
    </row>
    <row r="3460" spans="3:15" ht="17" x14ac:dyDescent="0.4">
      <c r="C3460" s="28"/>
      <c r="D3460" s="22"/>
      <c r="K3460" s="26"/>
      <c r="L3460" s="37"/>
      <c r="M3460" s="38"/>
      <c r="N3460" s="45"/>
      <c r="O3460" s="38"/>
    </row>
    <row r="3461" spans="3:15" ht="17" x14ac:dyDescent="0.4">
      <c r="C3461" s="28"/>
      <c r="D3461" s="22"/>
      <c r="K3461" s="26"/>
      <c r="L3461" s="37"/>
      <c r="M3461" s="38"/>
      <c r="N3461" s="45"/>
      <c r="O3461" s="38"/>
    </row>
    <row r="3462" spans="3:15" ht="17" x14ac:dyDescent="0.4">
      <c r="C3462" s="28"/>
      <c r="D3462" s="22"/>
      <c r="K3462" s="26"/>
      <c r="L3462" s="37"/>
      <c r="M3462" s="38"/>
      <c r="N3462" s="45"/>
      <c r="O3462" s="38"/>
    </row>
    <row r="3463" spans="3:15" ht="17" x14ac:dyDescent="0.4">
      <c r="C3463" s="28"/>
      <c r="D3463" s="22"/>
      <c r="K3463" s="26"/>
      <c r="L3463" s="37"/>
      <c r="M3463" s="38"/>
      <c r="N3463" s="45"/>
      <c r="O3463" s="38"/>
    </row>
    <row r="3464" spans="3:15" ht="17" x14ac:dyDescent="0.4">
      <c r="C3464" s="28"/>
      <c r="D3464" s="22"/>
      <c r="K3464" s="26"/>
      <c r="L3464" s="37"/>
      <c r="M3464" s="38"/>
      <c r="N3464" s="45"/>
      <c r="O3464" s="38"/>
    </row>
    <row r="3465" spans="3:15" ht="17" x14ac:dyDescent="0.4">
      <c r="C3465" s="28"/>
      <c r="D3465" s="22"/>
      <c r="K3465" s="26"/>
      <c r="L3465" s="37"/>
      <c r="M3465" s="38"/>
      <c r="N3465" s="45"/>
      <c r="O3465" s="38"/>
    </row>
    <row r="3466" spans="3:15" ht="17" x14ac:dyDescent="0.4">
      <c r="C3466" s="28"/>
      <c r="D3466" s="22"/>
      <c r="K3466" s="26"/>
      <c r="L3466" s="37"/>
      <c r="M3466" s="38"/>
      <c r="N3466" s="45"/>
      <c r="O3466" s="38"/>
    </row>
    <row r="3467" spans="3:15" ht="17" x14ac:dyDescent="0.4">
      <c r="C3467" s="28"/>
      <c r="D3467" s="22"/>
      <c r="K3467" s="26"/>
      <c r="L3467" s="37"/>
      <c r="M3467" s="38"/>
      <c r="N3467" s="45"/>
      <c r="O3467" s="38"/>
    </row>
    <row r="3468" spans="3:15" ht="17" x14ac:dyDescent="0.4">
      <c r="C3468" s="28"/>
      <c r="D3468" s="22"/>
      <c r="K3468" s="26"/>
      <c r="L3468" s="37"/>
      <c r="M3468" s="38"/>
      <c r="N3468" s="45"/>
      <c r="O3468" s="38"/>
    </row>
    <row r="3469" spans="3:15" ht="17" x14ac:dyDescent="0.4">
      <c r="C3469" s="28"/>
      <c r="D3469" s="22"/>
      <c r="K3469" s="26"/>
      <c r="L3469" s="37"/>
      <c r="M3469" s="38"/>
      <c r="N3469" s="45"/>
      <c r="O3469" s="38"/>
    </row>
    <row r="3470" spans="3:15" ht="17" x14ac:dyDescent="0.4">
      <c r="C3470" s="28"/>
      <c r="D3470" s="22"/>
      <c r="K3470" s="26"/>
      <c r="L3470" s="37"/>
      <c r="M3470" s="38"/>
      <c r="N3470" s="45"/>
      <c r="O3470" s="38"/>
    </row>
    <row r="3471" spans="3:15" ht="17" x14ac:dyDescent="0.4">
      <c r="C3471" s="28"/>
      <c r="D3471" s="22"/>
      <c r="K3471" s="26"/>
      <c r="L3471" s="37"/>
      <c r="M3471" s="38"/>
      <c r="N3471" s="45"/>
      <c r="O3471" s="38"/>
    </row>
    <row r="3472" spans="3:15" ht="17" x14ac:dyDescent="0.4">
      <c r="C3472" s="28"/>
      <c r="D3472" s="22"/>
      <c r="K3472" s="26"/>
      <c r="L3472" s="37"/>
      <c r="M3472" s="38"/>
      <c r="N3472" s="45"/>
      <c r="O3472" s="38"/>
    </row>
    <row r="3473" spans="3:15" ht="17" x14ac:dyDescent="0.4">
      <c r="C3473" s="28"/>
      <c r="D3473" s="22"/>
      <c r="K3473" s="26"/>
      <c r="L3473" s="37"/>
      <c r="M3473" s="38"/>
      <c r="N3473" s="45"/>
      <c r="O3473" s="38"/>
    </row>
    <row r="3474" spans="3:15" ht="17" x14ac:dyDescent="0.4">
      <c r="C3474" s="28"/>
      <c r="D3474" s="22"/>
      <c r="K3474" s="26"/>
      <c r="L3474" s="37"/>
      <c r="M3474" s="38"/>
      <c r="N3474" s="45"/>
      <c r="O3474" s="38"/>
    </row>
    <row r="3475" spans="3:15" ht="17" x14ac:dyDescent="0.4">
      <c r="C3475" s="28"/>
      <c r="D3475" s="22"/>
      <c r="K3475" s="26"/>
      <c r="L3475" s="37"/>
      <c r="M3475" s="38"/>
      <c r="N3475" s="45"/>
      <c r="O3475" s="38"/>
    </row>
    <row r="3476" spans="3:15" ht="17" x14ac:dyDescent="0.4">
      <c r="C3476" s="28"/>
      <c r="D3476" s="22"/>
      <c r="K3476" s="26"/>
      <c r="L3476" s="37"/>
      <c r="M3476" s="38"/>
      <c r="N3476" s="45"/>
      <c r="O3476" s="38"/>
    </row>
    <row r="3477" spans="3:15" ht="17" x14ac:dyDescent="0.4">
      <c r="C3477" s="28"/>
      <c r="D3477" s="22"/>
      <c r="K3477" s="26"/>
      <c r="L3477" s="37"/>
      <c r="M3477" s="38"/>
      <c r="N3477" s="45"/>
      <c r="O3477" s="38"/>
    </row>
    <row r="3478" spans="3:15" ht="17" x14ac:dyDescent="0.4">
      <c r="C3478" s="28"/>
      <c r="D3478" s="22"/>
      <c r="K3478" s="26"/>
      <c r="L3478" s="37"/>
      <c r="M3478" s="38"/>
      <c r="N3478" s="45"/>
      <c r="O3478" s="38"/>
    </row>
    <row r="3479" spans="3:15" ht="17" x14ac:dyDescent="0.4">
      <c r="C3479" s="28"/>
      <c r="D3479" s="22"/>
      <c r="K3479" s="26"/>
      <c r="L3479" s="37"/>
      <c r="M3479" s="38"/>
      <c r="N3479" s="45"/>
      <c r="O3479" s="38"/>
    </row>
    <row r="3480" spans="3:15" ht="17" x14ac:dyDescent="0.4">
      <c r="C3480" s="28"/>
      <c r="D3480" s="22"/>
      <c r="K3480" s="26"/>
      <c r="L3480" s="37"/>
      <c r="M3480" s="38"/>
      <c r="N3480" s="45"/>
      <c r="O3480" s="38"/>
    </row>
    <row r="3481" spans="3:15" ht="17" x14ac:dyDescent="0.4">
      <c r="C3481" s="28"/>
      <c r="D3481" s="22"/>
      <c r="K3481" s="26"/>
      <c r="L3481" s="37"/>
      <c r="M3481" s="38"/>
      <c r="N3481" s="45"/>
      <c r="O3481" s="38"/>
    </row>
    <row r="3482" spans="3:15" ht="17" x14ac:dyDescent="0.4">
      <c r="C3482" s="28"/>
      <c r="D3482" s="22"/>
      <c r="K3482" s="26"/>
      <c r="L3482" s="37"/>
      <c r="M3482" s="38"/>
      <c r="N3482" s="45"/>
      <c r="O3482" s="38"/>
    </row>
    <row r="3483" spans="3:15" ht="17" x14ac:dyDescent="0.4">
      <c r="C3483" s="28"/>
      <c r="D3483" s="22"/>
      <c r="K3483" s="26"/>
      <c r="L3483" s="37"/>
      <c r="M3483" s="38"/>
      <c r="N3483" s="45"/>
      <c r="O3483" s="38"/>
    </row>
    <row r="3484" spans="3:15" ht="17" x14ac:dyDescent="0.4">
      <c r="C3484" s="28"/>
      <c r="D3484" s="22"/>
      <c r="K3484" s="26"/>
      <c r="L3484" s="37"/>
      <c r="M3484" s="38"/>
      <c r="N3484" s="45"/>
      <c r="O3484" s="38"/>
    </row>
    <row r="3485" spans="3:15" ht="17" x14ac:dyDescent="0.4">
      <c r="C3485" s="28"/>
      <c r="D3485" s="22"/>
      <c r="K3485" s="26"/>
      <c r="L3485" s="37"/>
      <c r="M3485" s="38"/>
      <c r="N3485" s="45"/>
      <c r="O3485" s="38"/>
    </row>
    <row r="3486" spans="3:15" ht="17" x14ac:dyDescent="0.4">
      <c r="C3486" s="28"/>
      <c r="D3486" s="22"/>
      <c r="K3486" s="26"/>
      <c r="L3486" s="37"/>
      <c r="M3486" s="38"/>
      <c r="N3486" s="45"/>
      <c r="O3486" s="38"/>
    </row>
    <row r="3487" spans="3:15" ht="17" x14ac:dyDescent="0.4">
      <c r="C3487" s="28"/>
      <c r="D3487" s="22"/>
      <c r="K3487" s="26"/>
      <c r="L3487" s="37"/>
      <c r="M3487" s="38"/>
      <c r="N3487" s="45"/>
      <c r="O3487" s="38"/>
    </row>
    <row r="3488" spans="3:15" ht="17" x14ac:dyDescent="0.4">
      <c r="C3488" s="28"/>
      <c r="D3488" s="22"/>
      <c r="K3488" s="26"/>
      <c r="L3488" s="37"/>
      <c r="M3488" s="38"/>
      <c r="N3488" s="45"/>
      <c r="O3488" s="38"/>
    </row>
    <row r="3489" spans="3:15" ht="17" x14ac:dyDescent="0.4">
      <c r="C3489" s="28"/>
      <c r="D3489" s="22"/>
      <c r="K3489" s="26"/>
      <c r="L3489" s="37"/>
      <c r="M3489" s="38"/>
      <c r="N3489" s="45"/>
      <c r="O3489" s="38"/>
    </row>
    <row r="3490" spans="3:15" ht="17" x14ac:dyDescent="0.4">
      <c r="C3490" s="28"/>
      <c r="D3490" s="22"/>
      <c r="K3490" s="26"/>
      <c r="L3490" s="37"/>
      <c r="M3490" s="38"/>
      <c r="N3490" s="45"/>
      <c r="O3490" s="38"/>
    </row>
    <row r="3491" spans="3:15" ht="17" x14ac:dyDescent="0.4">
      <c r="C3491" s="28"/>
      <c r="D3491" s="22"/>
      <c r="K3491" s="26"/>
      <c r="L3491" s="37"/>
      <c r="M3491" s="38"/>
      <c r="N3491" s="45"/>
      <c r="O3491" s="38"/>
    </row>
    <row r="3492" spans="3:15" ht="17" x14ac:dyDescent="0.4">
      <c r="C3492" s="28"/>
      <c r="D3492" s="22"/>
      <c r="K3492" s="26"/>
      <c r="L3492" s="37"/>
      <c r="M3492" s="38"/>
      <c r="N3492" s="45"/>
      <c r="O3492" s="38"/>
    </row>
    <row r="3493" spans="3:15" ht="17" x14ac:dyDescent="0.4">
      <c r="C3493" s="28"/>
      <c r="D3493" s="22"/>
      <c r="K3493" s="26"/>
      <c r="L3493" s="37"/>
      <c r="M3493" s="38"/>
      <c r="N3493" s="45"/>
      <c r="O3493" s="38"/>
    </row>
    <row r="3494" spans="3:15" ht="17" x14ac:dyDescent="0.4">
      <c r="C3494" s="28"/>
      <c r="D3494" s="22"/>
      <c r="K3494" s="26"/>
      <c r="L3494" s="37"/>
      <c r="M3494" s="38"/>
      <c r="N3494" s="45"/>
      <c r="O3494" s="38"/>
    </row>
    <row r="3495" spans="3:15" ht="17" x14ac:dyDescent="0.4">
      <c r="C3495" s="28"/>
      <c r="D3495" s="22"/>
      <c r="K3495" s="26"/>
      <c r="L3495" s="37"/>
      <c r="M3495" s="38"/>
      <c r="N3495" s="45"/>
      <c r="O3495" s="38"/>
    </row>
    <row r="3496" spans="3:15" ht="17" x14ac:dyDescent="0.4">
      <c r="C3496" s="28"/>
      <c r="D3496" s="22"/>
      <c r="K3496" s="26"/>
      <c r="L3496" s="37"/>
      <c r="M3496" s="38"/>
      <c r="N3496" s="45"/>
      <c r="O3496" s="38"/>
    </row>
    <row r="3497" spans="3:15" ht="17" x14ac:dyDescent="0.4">
      <c r="C3497" s="28"/>
      <c r="D3497" s="22"/>
      <c r="K3497" s="26"/>
      <c r="L3497" s="37"/>
      <c r="M3497" s="38"/>
      <c r="N3497" s="45"/>
      <c r="O3497" s="38"/>
    </row>
    <row r="3498" spans="3:15" ht="17" x14ac:dyDescent="0.4">
      <c r="C3498" s="28"/>
      <c r="D3498" s="22"/>
      <c r="K3498" s="26"/>
      <c r="L3498" s="37"/>
      <c r="M3498" s="38"/>
      <c r="N3498" s="45"/>
      <c r="O3498" s="38"/>
    </row>
    <row r="3499" spans="3:15" ht="17" x14ac:dyDescent="0.4">
      <c r="C3499" s="28"/>
      <c r="D3499" s="22"/>
      <c r="K3499" s="26"/>
      <c r="L3499" s="37"/>
      <c r="M3499" s="38"/>
      <c r="N3499" s="45"/>
      <c r="O3499" s="38"/>
    </row>
    <row r="3500" spans="3:15" ht="17" x14ac:dyDescent="0.4">
      <c r="C3500" s="28"/>
      <c r="D3500" s="22"/>
      <c r="K3500" s="26"/>
      <c r="L3500" s="37"/>
      <c r="M3500" s="38"/>
      <c r="N3500" s="45"/>
      <c r="O3500" s="38"/>
    </row>
    <row r="3501" spans="3:15" ht="17" x14ac:dyDescent="0.4">
      <c r="C3501" s="28"/>
      <c r="D3501" s="22"/>
      <c r="K3501" s="26"/>
      <c r="L3501" s="37"/>
      <c r="M3501" s="38"/>
      <c r="N3501" s="45"/>
      <c r="O3501" s="38"/>
    </row>
    <row r="3502" spans="3:15" ht="17" x14ac:dyDescent="0.4">
      <c r="C3502" s="28"/>
      <c r="D3502" s="22"/>
      <c r="K3502" s="26"/>
      <c r="L3502" s="37"/>
      <c r="M3502" s="38"/>
      <c r="N3502" s="45"/>
      <c r="O3502" s="38"/>
    </row>
    <row r="3503" spans="3:15" ht="17" x14ac:dyDescent="0.4">
      <c r="C3503" s="28"/>
      <c r="D3503" s="22"/>
      <c r="K3503" s="26"/>
      <c r="L3503" s="37"/>
      <c r="M3503" s="38"/>
      <c r="N3503" s="45"/>
      <c r="O3503" s="38"/>
    </row>
    <row r="3504" spans="3:15" ht="17" x14ac:dyDescent="0.4">
      <c r="C3504" s="28"/>
      <c r="D3504" s="22"/>
      <c r="K3504" s="26"/>
      <c r="L3504" s="37"/>
      <c r="M3504" s="38"/>
      <c r="N3504" s="45"/>
      <c r="O3504" s="38"/>
    </row>
    <row r="3505" spans="3:15" ht="17" x14ac:dyDescent="0.4">
      <c r="C3505" s="28"/>
      <c r="D3505" s="22"/>
      <c r="K3505" s="26"/>
      <c r="L3505" s="37"/>
      <c r="M3505" s="38"/>
      <c r="N3505" s="45"/>
      <c r="O3505" s="38"/>
    </row>
    <row r="3506" spans="3:15" ht="17" x14ac:dyDescent="0.4">
      <c r="C3506" s="28"/>
      <c r="D3506" s="22"/>
      <c r="K3506" s="26"/>
      <c r="L3506" s="37"/>
      <c r="M3506" s="38"/>
      <c r="N3506" s="45"/>
      <c r="O3506" s="38"/>
    </row>
    <row r="3507" spans="3:15" ht="17" x14ac:dyDescent="0.4">
      <c r="C3507" s="28"/>
      <c r="D3507" s="22"/>
      <c r="K3507" s="26"/>
      <c r="L3507" s="37"/>
      <c r="M3507" s="38"/>
      <c r="N3507" s="45"/>
      <c r="O3507" s="38"/>
    </row>
    <row r="3508" spans="3:15" ht="17" x14ac:dyDescent="0.4">
      <c r="C3508" s="28"/>
      <c r="D3508" s="22"/>
      <c r="K3508" s="26"/>
      <c r="L3508" s="37"/>
      <c r="M3508" s="38"/>
      <c r="N3508" s="45"/>
      <c r="O3508" s="38"/>
    </row>
    <row r="3509" spans="3:15" ht="17" x14ac:dyDescent="0.4">
      <c r="C3509" s="28"/>
      <c r="D3509" s="22"/>
      <c r="K3509" s="26"/>
      <c r="L3509" s="37"/>
      <c r="M3509" s="38"/>
      <c r="N3509" s="45"/>
      <c r="O3509" s="38"/>
    </row>
    <row r="3510" spans="3:15" ht="17" x14ac:dyDescent="0.4">
      <c r="C3510" s="28"/>
      <c r="D3510" s="22"/>
      <c r="K3510" s="26"/>
      <c r="L3510" s="37"/>
      <c r="M3510" s="38"/>
      <c r="N3510" s="45"/>
      <c r="O3510" s="38"/>
    </row>
    <row r="3511" spans="3:15" ht="17" x14ac:dyDescent="0.4">
      <c r="C3511" s="28"/>
      <c r="D3511" s="22"/>
      <c r="K3511" s="26"/>
      <c r="L3511" s="37"/>
      <c r="M3511" s="38"/>
      <c r="N3511" s="45"/>
      <c r="O3511" s="38"/>
    </row>
    <row r="3512" spans="3:15" ht="17" x14ac:dyDescent="0.4">
      <c r="C3512" s="28"/>
      <c r="D3512" s="22"/>
      <c r="K3512" s="26"/>
      <c r="L3512" s="37"/>
      <c r="M3512" s="38"/>
      <c r="N3512" s="45"/>
      <c r="O3512" s="38"/>
    </row>
    <row r="3513" spans="3:15" ht="17" x14ac:dyDescent="0.4">
      <c r="C3513" s="28"/>
      <c r="D3513" s="22"/>
      <c r="K3513" s="26"/>
      <c r="L3513" s="37"/>
      <c r="M3513" s="38"/>
      <c r="N3513" s="45"/>
      <c r="O3513" s="38"/>
    </row>
    <row r="3514" spans="3:15" ht="17" x14ac:dyDescent="0.4">
      <c r="C3514" s="28"/>
      <c r="D3514" s="22"/>
      <c r="K3514" s="26"/>
      <c r="L3514" s="37"/>
      <c r="M3514" s="38"/>
      <c r="N3514" s="45"/>
      <c r="O3514" s="38"/>
    </row>
    <row r="3515" spans="3:15" ht="17" x14ac:dyDescent="0.4">
      <c r="C3515" s="28"/>
      <c r="D3515" s="22"/>
      <c r="K3515" s="26"/>
      <c r="L3515" s="37"/>
      <c r="M3515" s="38"/>
      <c r="N3515" s="45"/>
      <c r="O3515" s="38"/>
    </row>
    <row r="3516" spans="3:15" ht="17" x14ac:dyDescent="0.4">
      <c r="C3516" s="28"/>
      <c r="D3516" s="22"/>
      <c r="K3516" s="26"/>
      <c r="L3516" s="37"/>
      <c r="M3516" s="38"/>
      <c r="N3516" s="45"/>
      <c r="O3516" s="38"/>
    </row>
    <row r="3517" spans="3:15" ht="17" x14ac:dyDescent="0.4">
      <c r="C3517" s="28"/>
      <c r="D3517" s="22"/>
      <c r="K3517" s="26"/>
      <c r="L3517" s="37"/>
      <c r="M3517" s="38"/>
      <c r="N3517" s="45"/>
      <c r="O3517" s="38"/>
    </row>
    <row r="3518" spans="3:15" ht="17" x14ac:dyDescent="0.4">
      <c r="C3518" s="28"/>
      <c r="D3518" s="22"/>
      <c r="K3518" s="26"/>
      <c r="L3518" s="37"/>
      <c r="M3518" s="38"/>
      <c r="N3518" s="45"/>
      <c r="O3518" s="38"/>
    </row>
    <row r="3519" spans="3:15" ht="17" x14ac:dyDescent="0.4">
      <c r="C3519" s="28"/>
      <c r="D3519" s="22"/>
      <c r="K3519" s="26"/>
      <c r="L3519" s="37"/>
      <c r="M3519" s="38"/>
      <c r="N3519" s="45"/>
      <c r="O3519" s="38"/>
    </row>
    <row r="3520" spans="3:15" ht="17" x14ac:dyDescent="0.4">
      <c r="C3520" s="28"/>
      <c r="D3520" s="22"/>
      <c r="K3520" s="26"/>
      <c r="L3520" s="37"/>
      <c r="M3520" s="38"/>
      <c r="N3520" s="45"/>
      <c r="O3520" s="38"/>
    </row>
    <row r="3521" spans="3:15" ht="17" x14ac:dyDescent="0.4">
      <c r="C3521" s="28"/>
      <c r="D3521" s="22"/>
      <c r="K3521" s="26"/>
      <c r="L3521" s="37"/>
      <c r="M3521" s="38"/>
      <c r="N3521" s="45"/>
      <c r="O3521" s="38"/>
    </row>
    <row r="3522" spans="3:15" ht="17" x14ac:dyDescent="0.4">
      <c r="C3522" s="28"/>
      <c r="D3522" s="22"/>
      <c r="K3522" s="26"/>
      <c r="L3522" s="37"/>
      <c r="M3522" s="38"/>
      <c r="N3522" s="45"/>
      <c r="O3522" s="38"/>
    </row>
    <row r="3523" spans="3:15" ht="17" x14ac:dyDescent="0.4">
      <c r="C3523" s="28"/>
      <c r="D3523" s="22"/>
      <c r="K3523" s="26"/>
      <c r="L3523" s="37"/>
      <c r="M3523" s="38"/>
      <c r="N3523" s="45"/>
      <c r="O3523" s="38"/>
    </row>
    <row r="3524" spans="3:15" ht="17" x14ac:dyDescent="0.4">
      <c r="C3524" s="28"/>
      <c r="D3524" s="22"/>
      <c r="K3524" s="26"/>
      <c r="L3524" s="37"/>
      <c r="M3524" s="38"/>
      <c r="N3524" s="45"/>
      <c r="O3524" s="38"/>
    </row>
    <row r="3525" spans="3:15" ht="17" x14ac:dyDescent="0.4">
      <c r="C3525" s="28"/>
      <c r="D3525" s="22"/>
      <c r="K3525" s="26"/>
      <c r="L3525" s="37"/>
      <c r="M3525" s="38"/>
      <c r="N3525" s="45"/>
      <c r="O3525" s="38"/>
    </row>
    <row r="3526" spans="3:15" ht="17" x14ac:dyDescent="0.4">
      <c r="C3526" s="28"/>
      <c r="D3526" s="22"/>
      <c r="K3526" s="26"/>
      <c r="L3526" s="37"/>
      <c r="M3526" s="38"/>
      <c r="N3526" s="45"/>
      <c r="O3526" s="38"/>
    </row>
    <row r="3527" spans="3:15" ht="17" x14ac:dyDescent="0.4">
      <c r="C3527" s="28"/>
      <c r="D3527" s="22"/>
      <c r="K3527" s="26"/>
      <c r="L3527" s="37"/>
      <c r="M3527" s="38"/>
      <c r="N3527" s="45"/>
      <c r="O3527" s="38"/>
    </row>
    <row r="3528" spans="3:15" ht="17" x14ac:dyDescent="0.4">
      <c r="C3528" s="28"/>
      <c r="D3528" s="22"/>
      <c r="K3528" s="26"/>
      <c r="L3528" s="37"/>
      <c r="M3528" s="38"/>
      <c r="N3528" s="45"/>
      <c r="O3528" s="38"/>
    </row>
    <row r="3529" spans="3:15" ht="17" x14ac:dyDescent="0.4">
      <c r="C3529" s="28"/>
      <c r="D3529" s="22"/>
      <c r="K3529" s="26"/>
      <c r="L3529" s="37"/>
      <c r="M3529" s="38"/>
      <c r="N3529" s="45"/>
      <c r="O3529" s="38"/>
    </row>
    <row r="3530" spans="3:15" ht="17" x14ac:dyDescent="0.4">
      <c r="C3530" s="28"/>
      <c r="D3530" s="22"/>
      <c r="K3530" s="26"/>
      <c r="L3530" s="37"/>
      <c r="M3530" s="38"/>
      <c r="N3530" s="45"/>
      <c r="O3530" s="38"/>
    </row>
    <row r="3531" spans="3:15" ht="17" x14ac:dyDescent="0.4">
      <c r="C3531" s="28"/>
      <c r="D3531" s="22"/>
      <c r="K3531" s="26"/>
      <c r="L3531" s="37"/>
      <c r="M3531" s="38"/>
      <c r="N3531" s="45"/>
      <c r="O3531" s="38"/>
    </row>
    <row r="3532" spans="3:15" ht="17" x14ac:dyDescent="0.4">
      <c r="C3532" s="28"/>
      <c r="D3532" s="22"/>
      <c r="K3532" s="26"/>
      <c r="L3532" s="37"/>
      <c r="M3532" s="38"/>
      <c r="N3532" s="45"/>
      <c r="O3532" s="38"/>
    </row>
    <row r="3533" spans="3:15" ht="17" x14ac:dyDescent="0.4">
      <c r="C3533" s="28"/>
      <c r="D3533" s="22"/>
      <c r="K3533" s="26"/>
      <c r="L3533" s="37"/>
      <c r="M3533" s="38"/>
      <c r="N3533" s="45"/>
      <c r="O3533" s="38"/>
    </row>
    <row r="3534" spans="3:15" ht="17" x14ac:dyDescent="0.4">
      <c r="C3534" s="28"/>
      <c r="D3534" s="22"/>
      <c r="K3534" s="26"/>
      <c r="L3534" s="37"/>
      <c r="M3534" s="38"/>
      <c r="N3534" s="45"/>
      <c r="O3534" s="38"/>
    </row>
    <row r="3535" spans="3:15" ht="17" x14ac:dyDescent="0.4">
      <c r="C3535" s="28"/>
      <c r="D3535" s="22"/>
      <c r="K3535" s="26"/>
      <c r="L3535" s="37"/>
      <c r="M3535" s="38"/>
      <c r="N3535" s="45"/>
      <c r="O3535" s="38"/>
    </row>
    <row r="3536" spans="3:15" ht="17" x14ac:dyDescent="0.4">
      <c r="C3536" s="28"/>
      <c r="D3536" s="22"/>
      <c r="K3536" s="26"/>
      <c r="L3536" s="37"/>
      <c r="M3536" s="38"/>
      <c r="N3536" s="45"/>
      <c r="O3536" s="38"/>
    </row>
    <row r="3537" spans="3:15" ht="17" x14ac:dyDescent="0.4">
      <c r="C3537" s="28"/>
      <c r="D3537" s="22"/>
      <c r="K3537" s="26"/>
      <c r="L3537" s="37"/>
      <c r="M3537" s="38"/>
      <c r="N3537" s="45"/>
      <c r="O3537" s="38"/>
    </row>
    <row r="3538" spans="3:15" ht="17" x14ac:dyDescent="0.4">
      <c r="C3538" s="28"/>
      <c r="D3538" s="22"/>
      <c r="K3538" s="26"/>
      <c r="L3538" s="37"/>
      <c r="M3538" s="38"/>
      <c r="N3538" s="45"/>
      <c r="O3538" s="38"/>
    </row>
    <row r="3539" spans="3:15" ht="17" x14ac:dyDescent="0.4">
      <c r="C3539" s="28"/>
      <c r="D3539" s="22"/>
      <c r="K3539" s="26"/>
      <c r="L3539" s="37"/>
      <c r="M3539" s="38"/>
      <c r="N3539" s="45"/>
      <c r="O3539" s="38"/>
    </row>
    <row r="3540" spans="3:15" ht="17" x14ac:dyDescent="0.4">
      <c r="C3540" s="28"/>
      <c r="D3540" s="22"/>
      <c r="K3540" s="26"/>
      <c r="L3540" s="37"/>
      <c r="M3540" s="38"/>
      <c r="N3540" s="45"/>
      <c r="O3540" s="38"/>
    </row>
    <row r="3541" spans="3:15" ht="17" x14ac:dyDescent="0.4">
      <c r="C3541" s="28"/>
      <c r="D3541" s="22"/>
      <c r="K3541" s="26"/>
      <c r="L3541" s="37"/>
      <c r="M3541" s="38"/>
      <c r="N3541" s="45"/>
      <c r="O3541" s="38"/>
    </row>
    <row r="3542" spans="3:15" ht="17" x14ac:dyDescent="0.4">
      <c r="C3542" s="28"/>
      <c r="D3542" s="22"/>
      <c r="K3542" s="26"/>
      <c r="L3542" s="37"/>
      <c r="M3542" s="38"/>
      <c r="N3542" s="45"/>
      <c r="O3542" s="38"/>
    </row>
    <row r="3543" spans="3:15" ht="17" x14ac:dyDescent="0.4">
      <c r="C3543" s="28"/>
      <c r="D3543" s="22"/>
      <c r="K3543" s="26"/>
      <c r="L3543" s="37"/>
      <c r="M3543" s="38"/>
      <c r="N3543" s="45"/>
      <c r="O3543" s="38"/>
    </row>
    <row r="3544" spans="3:15" ht="17" x14ac:dyDescent="0.4">
      <c r="C3544" s="28"/>
      <c r="D3544" s="22"/>
      <c r="K3544" s="26"/>
      <c r="L3544" s="37"/>
      <c r="M3544" s="38"/>
      <c r="N3544" s="45"/>
      <c r="O3544" s="38"/>
    </row>
    <row r="3545" spans="3:15" ht="17" x14ac:dyDescent="0.4">
      <c r="C3545" s="28"/>
      <c r="D3545" s="22"/>
      <c r="K3545" s="26"/>
      <c r="L3545" s="37"/>
      <c r="M3545" s="38"/>
      <c r="N3545" s="45"/>
      <c r="O3545" s="38"/>
    </row>
    <row r="3546" spans="3:15" ht="17" x14ac:dyDescent="0.4">
      <c r="C3546" s="28"/>
      <c r="D3546" s="22"/>
      <c r="K3546" s="26"/>
      <c r="L3546" s="37"/>
      <c r="M3546" s="38"/>
      <c r="N3546" s="45"/>
      <c r="O3546" s="38"/>
    </row>
    <row r="3547" spans="3:15" ht="17" x14ac:dyDescent="0.4">
      <c r="C3547" s="28"/>
      <c r="D3547" s="22"/>
      <c r="K3547" s="26"/>
      <c r="L3547" s="37"/>
      <c r="M3547" s="38"/>
      <c r="N3547" s="45"/>
      <c r="O3547" s="38"/>
    </row>
    <row r="3548" spans="3:15" ht="17" x14ac:dyDescent="0.4">
      <c r="C3548" s="28"/>
      <c r="D3548" s="22"/>
      <c r="K3548" s="26"/>
      <c r="L3548" s="37"/>
      <c r="M3548" s="38"/>
      <c r="N3548" s="45"/>
      <c r="O3548" s="38"/>
    </row>
    <row r="3549" spans="3:15" ht="17" x14ac:dyDescent="0.4">
      <c r="C3549" s="28"/>
      <c r="D3549" s="22"/>
      <c r="K3549" s="26"/>
      <c r="L3549" s="37"/>
      <c r="M3549" s="38"/>
      <c r="N3549" s="45"/>
      <c r="O3549" s="38"/>
    </row>
    <row r="3550" spans="3:15" ht="17" x14ac:dyDescent="0.4">
      <c r="C3550" s="28"/>
      <c r="D3550" s="22"/>
      <c r="K3550" s="26"/>
      <c r="L3550" s="37"/>
      <c r="M3550" s="38"/>
      <c r="N3550" s="45"/>
      <c r="O3550" s="38"/>
    </row>
    <row r="3551" spans="3:15" ht="17" x14ac:dyDescent="0.4">
      <c r="C3551" s="28"/>
      <c r="D3551" s="22"/>
      <c r="K3551" s="26"/>
      <c r="L3551" s="37"/>
      <c r="M3551" s="38"/>
      <c r="N3551" s="45"/>
      <c r="O3551" s="38"/>
    </row>
    <row r="3552" spans="3:15" ht="17" x14ac:dyDescent="0.4">
      <c r="C3552" s="28"/>
      <c r="D3552" s="22"/>
      <c r="K3552" s="26"/>
      <c r="L3552" s="37"/>
      <c r="M3552" s="38"/>
      <c r="N3552" s="45"/>
      <c r="O3552" s="38"/>
    </row>
    <row r="3553" spans="3:15" ht="17" x14ac:dyDescent="0.4">
      <c r="C3553" s="28"/>
      <c r="D3553" s="22"/>
      <c r="K3553" s="26"/>
      <c r="L3553" s="37"/>
      <c r="M3553" s="38"/>
      <c r="N3553" s="45"/>
      <c r="O3553" s="38"/>
    </row>
    <row r="3554" spans="3:15" ht="17" x14ac:dyDescent="0.4">
      <c r="C3554" s="28"/>
      <c r="D3554" s="22"/>
      <c r="K3554" s="26"/>
      <c r="L3554" s="37"/>
      <c r="M3554" s="38"/>
      <c r="N3554" s="45"/>
      <c r="O3554" s="38"/>
    </row>
    <row r="3555" spans="3:15" ht="17" x14ac:dyDescent="0.4">
      <c r="C3555" s="28"/>
      <c r="D3555" s="22"/>
      <c r="K3555" s="26"/>
      <c r="L3555" s="37"/>
      <c r="M3555" s="38"/>
      <c r="N3555" s="45"/>
      <c r="O3555" s="38"/>
    </row>
    <row r="3556" spans="3:15" ht="17" x14ac:dyDescent="0.4">
      <c r="C3556" s="28"/>
      <c r="D3556" s="22"/>
      <c r="K3556" s="26"/>
      <c r="L3556" s="37"/>
      <c r="M3556" s="38"/>
      <c r="N3556" s="45"/>
      <c r="O3556" s="38"/>
    </row>
    <row r="3557" spans="3:15" ht="17" x14ac:dyDescent="0.4">
      <c r="C3557" s="28"/>
      <c r="D3557" s="22"/>
      <c r="K3557" s="26"/>
      <c r="L3557" s="37"/>
      <c r="M3557" s="38"/>
      <c r="N3557" s="45"/>
      <c r="O3557" s="38"/>
    </row>
    <row r="3558" spans="3:15" ht="17" x14ac:dyDescent="0.4">
      <c r="C3558" s="28"/>
      <c r="D3558" s="22"/>
      <c r="K3558" s="26"/>
      <c r="L3558" s="37"/>
      <c r="M3558" s="38"/>
      <c r="N3558" s="45"/>
      <c r="O3558" s="38"/>
    </row>
    <row r="3559" spans="3:15" ht="17" x14ac:dyDescent="0.4">
      <c r="C3559" s="28"/>
      <c r="D3559" s="22"/>
      <c r="K3559" s="26"/>
      <c r="L3559" s="37"/>
      <c r="M3559" s="38"/>
      <c r="N3559" s="45"/>
      <c r="O3559" s="38"/>
    </row>
    <row r="3560" spans="3:15" ht="17" x14ac:dyDescent="0.4">
      <c r="C3560" s="28"/>
      <c r="D3560" s="22"/>
      <c r="K3560" s="26"/>
      <c r="L3560" s="37"/>
      <c r="M3560" s="38"/>
      <c r="N3560" s="45"/>
      <c r="O3560" s="38"/>
    </row>
    <row r="3561" spans="3:15" ht="17" x14ac:dyDescent="0.4">
      <c r="C3561" s="28"/>
      <c r="D3561" s="22"/>
      <c r="K3561" s="26"/>
      <c r="L3561" s="37"/>
      <c r="M3561" s="38"/>
      <c r="N3561" s="45"/>
      <c r="O3561" s="38"/>
    </row>
    <row r="3562" spans="3:15" ht="17" x14ac:dyDescent="0.4">
      <c r="C3562" s="28"/>
      <c r="D3562" s="22"/>
      <c r="K3562" s="26"/>
      <c r="L3562" s="37"/>
      <c r="M3562" s="38"/>
      <c r="N3562" s="45"/>
      <c r="O3562" s="38"/>
    </row>
    <row r="3563" spans="3:15" ht="17" x14ac:dyDescent="0.4">
      <c r="C3563" s="28"/>
      <c r="D3563" s="22"/>
      <c r="K3563" s="26"/>
      <c r="L3563" s="37"/>
      <c r="M3563" s="38"/>
      <c r="N3563" s="45"/>
      <c r="O3563" s="38"/>
    </row>
    <row r="3564" spans="3:15" ht="17" x14ac:dyDescent="0.4">
      <c r="C3564" s="28"/>
      <c r="D3564" s="22"/>
      <c r="K3564" s="26"/>
      <c r="L3564" s="37"/>
      <c r="M3564" s="38"/>
      <c r="N3564" s="45"/>
      <c r="O3564" s="38"/>
    </row>
    <row r="3565" spans="3:15" ht="17" x14ac:dyDescent="0.4">
      <c r="C3565" s="28"/>
      <c r="D3565" s="22"/>
      <c r="K3565" s="26"/>
      <c r="L3565" s="37"/>
      <c r="M3565" s="38"/>
      <c r="N3565" s="45"/>
      <c r="O3565" s="38"/>
    </row>
    <row r="3566" spans="3:15" ht="17" x14ac:dyDescent="0.4">
      <c r="C3566" s="28"/>
      <c r="D3566" s="22"/>
      <c r="K3566" s="26"/>
      <c r="L3566" s="37"/>
      <c r="M3566" s="38"/>
      <c r="N3566" s="45"/>
      <c r="O3566" s="38"/>
    </row>
    <row r="3567" spans="3:15" ht="17" x14ac:dyDescent="0.4">
      <c r="C3567" s="28"/>
      <c r="D3567" s="22"/>
      <c r="K3567" s="26"/>
      <c r="L3567" s="37"/>
      <c r="M3567" s="38"/>
      <c r="N3567" s="45"/>
      <c r="O3567" s="38"/>
    </row>
    <row r="3568" spans="3:15" ht="17" x14ac:dyDescent="0.4">
      <c r="C3568" s="28"/>
      <c r="D3568" s="22"/>
      <c r="K3568" s="26"/>
      <c r="L3568" s="37"/>
      <c r="M3568" s="38"/>
      <c r="N3568" s="45"/>
      <c r="O3568" s="38"/>
    </row>
    <row r="3569" spans="3:15" ht="17" x14ac:dyDescent="0.4">
      <c r="C3569" s="28"/>
      <c r="D3569" s="22"/>
      <c r="K3569" s="26"/>
      <c r="L3569" s="37"/>
      <c r="M3569" s="38"/>
      <c r="N3569" s="45"/>
      <c r="O3569" s="38"/>
    </row>
    <row r="3570" spans="3:15" ht="17" x14ac:dyDescent="0.4">
      <c r="C3570" s="28"/>
      <c r="D3570" s="22"/>
      <c r="K3570" s="26"/>
      <c r="L3570" s="37"/>
      <c r="M3570" s="38"/>
      <c r="N3570" s="45"/>
      <c r="O3570" s="38"/>
    </row>
    <row r="3571" spans="3:15" ht="17" x14ac:dyDescent="0.4">
      <c r="C3571" s="28"/>
      <c r="D3571" s="22"/>
      <c r="K3571" s="26"/>
      <c r="L3571" s="37"/>
      <c r="M3571" s="38"/>
      <c r="N3571" s="45"/>
      <c r="O3571" s="38"/>
    </row>
    <row r="3572" spans="3:15" ht="17" x14ac:dyDescent="0.4">
      <c r="C3572" s="28"/>
      <c r="D3572" s="22"/>
      <c r="K3572" s="26"/>
      <c r="L3572" s="37"/>
      <c r="M3572" s="38"/>
      <c r="N3572" s="45"/>
      <c r="O3572" s="38"/>
    </row>
    <row r="3573" spans="3:15" ht="17" x14ac:dyDescent="0.4">
      <c r="C3573" s="28"/>
      <c r="D3573" s="22"/>
      <c r="K3573" s="26"/>
      <c r="L3573" s="37"/>
      <c r="M3573" s="38"/>
      <c r="N3573" s="45"/>
      <c r="O3573" s="38"/>
    </row>
    <row r="3574" spans="3:15" ht="17" x14ac:dyDescent="0.4">
      <c r="C3574" s="28"/>
      <c r="D3574" s="22"/>
      <c r="K3574" s="26"/>
      <c r="L3574" s="37"/>
      <c r="M3574" s="38"/>
      <c r="N3574" s="45"/>
      <c r="O3574" s="38"/>
    </row>
    <row r="3575" spans="3:15" ht="17" x14ac:dyDescent="0.4">
      <c r="C3575" s="28"/>
      <c r="D3575" s="22"/>
      <c r="K3575" s="26"/>
      <c r="L3575" s="37"/>
      <c r="M3575" s="38"/>
      <c r="N3575" s="45"/>
      <c r="O3575" s="38"/>
    </row>
    <row r="3576" spans="3:15" ht="17" x14ac:dyDescent="0.4">
      <c r="C3576" s="28"/>
      <c r="D3576" s="22"/>
      <c r="K3576" s="26"/>
      <c r="L3576" s="37"/>
      <c r="M3576" s="38"/>
      <c r="N3576" s="45"/>
      <c r="O3576" s="38"/>
    </row>
    <row r="3577" spans="3:15" ht="17" x14ac:dyDescent="0.4">
      <c r="C3577" s="28"/>
      <c r="D3577" s="22"/>
      <c r="K3577" s="26"/>
      <c r="L3577" s="37"/>
      <c r="M3577" s="38"/>
      <c r="N3577" s="45"/>
      <c r="O3577" s="38"/>
    </row>
    <row r="3578" spans="3:15" ht="17" x14ac:dyDescent="0.4">
      <c r="C3578" s="28"/>
      <c r="D3578" s="22"/>
      <c r="K3578" s="26"/>
      <c r="L3578" s="37"/>
      <c r="M3578" s="38"/>
      <c r="N3578" s="45"/>
      <c r="O3578" s="38"/>
    </row>
    <row r="3579" spans="3:15" ht="17" x14ac:dyDescent="0.4">
      <c r="C3579" s="28"/>
      <c r="D3579" s="22"/>
      <c r="K3579" s="26"/>
      <c r="L3579" s="37"/>
      <c r="M3579" s="38"/>
      <c r="N3579" s="45"/>
      <c r="O3579" s="38"/>
    </row>
    <row r="3580" spans="3:15" ht="17" x14ac:dyDescent="0.4">
      <c r="C3580" s="28"/>
      <c r="D3580" s="22"/>
      <c r="K3580" s="26"/>
      <c r="L3580" s="37"/>
      <c r="M3580" s="38"/>
      <c r="N3580" s="45"/>
      <c r="O3580" s="38"/>
    </row>
    <row r="3581" spans="3:15" ht="17" x14ac:dyDescent="0.4">
      <c r="C3581" s="28"/>
      <c r="D3581" s="22"/>
      <c r="K3581" s="26"/>
      <c r="L3581" s="37"/>
      <c r="M3581" s="38"/>
      <c r="N3581" s="45"/>
      <c r="O3581" s="38"/>
    </row>
    <row r="3582" spans="3:15" ht="17" x14ac:dyDescent="0.4">
      <c r="C3582" s="28"/>
      <c r="D3582" s="22"/>
      <c r="K3582" s="26"/>
      <c r="L3582" s="37"/>
      <c r="M3582" s="38"/>
      <c r="N3582" s="45"/>
      <c r="O3582" s="38"/>
    </row>
    <row r="3583" spans="3:15" ht="17" x14ac:dyDescent="0.4">
      <c r="C3583" s="28"/>
      <c r="D3583" s="22"/>
      <c r="K3583" s="26"/>
      <c r="L3583" s="37"/>
      <c r="M3583" s="38"/>
      <c r="N3583" s="45"/>
      <c r="O3583" s="38"/>
    </row>
    <row r="3584" spans="3:15" ht="17" x14ac:dyDescent="0.4">
      <c r="C3584" s="28"/>
      <c r="D3584" s="22"/>
      <c r="K3584" s="26"/>
      <c r="L3584" s="37"/>
      <c r="M3584" s="38"/>
      <c r="N3584" s="45"/>
      <c r="O3584" s="38"/>
    </row>
    <row r="3585" spans="3:15" ht="17" x14ac:dyDescent="0.4">
      <c r="C3585" s="28"/>
      <c r="D3585" s="22"/>
      <c r="K3585" s="26"/>
      <c r="L3585" s="37"/>
      <c r="M3585" s="38"/>
      <c r="N3585" s="45"/>
      <c r="O3585" s="38"/>
    </row>
    <row r="3586" spans="3:15" ht="17" x14ac:dyDescent="0.4">
      <c r="C3586" s="28"/>
      <c r="D3586" s="22"/>
      <c r="K3586" s="26"/>
      <c r="L3586" s="37"/>
      <c r="M3586" s="38"/>
      <c r="N3586" s="45"/>
      <c r="O3586" s="38"/>
    </row>
    <row r="3587" spans="3:15" ht="17" x14ac:dyDescent="0.4">
      <c r="C3587" s="28"/>
      <c r="D3587" s="22"/>
      <c r="K3587" s="26"/>
      <c r="L3587" s="37"/>
      <c r="M3587" s="38"/>
      <c r="N3587" s="45"/>
      <c r="O3587" s="38"/>
    </row>
    <row r="3588" spans="3:15" ht="17" x14ac:dyDescent="0.4">
      <c r="C3588" s="28"/>
      <c r="D3588" s="22"/>
      <c r="K3588" s="26"/>
      <c r="L3588" s="37"/>
      <c r="M3588" s="38"/>
      <c r="N3588" s="45"/>
      <c r="O3588" s="38"/>
    </row>
    <row r="3589" spans="3:15" ht="17" x14ac:dyDescent="0.4">
      <c r="C3589" s="28"/>
      <c r="D3589" s="22"/>
      <c r="K3589" s="26"/>
      <c r="L3589" s="37"/>
      <c r="M3589" s="38"/>
      <c r="N3589" s="45"/>
      <c r="O3589" s="38"/>
    </row>
    <row r="3590" spans="3:15" ht="17" x14ac:dyDescent="0.4">
      <c r="C3590" s="28"/>
      <c r="D3590" s="22"/>
      <c r="K3590" s="26"/>
      <c r="L3590" s="37"/>
      <c r="M3590" s="38"/>
      <c r="N3590" s="45"/>
      <c r="O3590" s="38"/>
    </row>
    <row r="3591" spans="3:15" ht="17" x14ac:dyDescent="0.4">
      <c r="C3591" s="28"/>
      <c r="D3591" s="22"/>
      <c r="K3591" s="26"/>
      <c r="L3591" s="37"/>
      <c r="M3591" s="38"/>
      <c r="N3591" s="45"/>
      <c r="O3591" s="38"/>
    </row>
    <row r="3592" spans="3:15" ht="17" x14ac:dyDescent="0.4">
      <c r="C3592" s="28"/>
      <c r="D3592" s="22"/>
      <c r="K3592" s="26"/>
      <c r="L3592" s="37"/>
      <c r="M3592" s="38"/>
      <c r="N3592" s="45"/>
      <c r="O3592" s="38"/>
    </row>
    <row r="3593" spans="3:15" ht="17" x14ac:dyDescent="0.4">
      <c r="C3593" s="28"/>
      <c r="D3593" s="22"/>
      <c r="K3593" s="26"/>
      <c r="L3593" s="37"/>
      <c r="M3593" s="38"/>
      <c r="N3593" s="45"/>
      <c r="O3593" s="38"/>
    </row>
    <row r="3594" spans="3:15" ht="17" x14ac:dyDescent="0.4">
      <c r="C3594" s="28"/>
      <c r="D3594" s="22"/>
      <c r="K3594" s="26"/>
      <c r="L3594" s="37"/>
      <c r="M3594" s="38"/>
      <c r="N3594" s="45"/>
      <c r="O3594" s="38"/>
    </row>
    <row r="3595" spans="3:15" ht="17" x14ac:dyDescent="0.4">
      <c r="C3595" s="28"/>
      <c r="D3595" s="22"/>
      <c r="K3595" s="26"/>
      <c r="L3595" s="37"/>
      <c r="M3595" s="38"/>
      <c r="N3595" s="45"/>
      <c r="O3595" s="38"/>
    </row>
    <row r="3596" spans="3:15" ht="17" x14ac:dyDescent="0.4">
      <c r="C3596" s="28"/>
      <c r="D3596" s="22"/>
      <c r="K3596" s="26"/>
      <c r="L3596" s="37"/>
      <c r="M3596" s="38"/>
      <c r="N3596" s="45"/>
      <c r="O3596" s="38"/>
    </row>
    <row r="3597" spans="3:15" ht="17" x14ac:dyDescent="0.4">
      <c r="C3597" s="28"/>
      <c r="D3597" s="22"/>
      <c r="K3597" s="26"/>
      <c r="L3597" s="37"/>
      <c r="M3597" s="38"/>
      <c r="N3597" s="45"/>
      <c r="O3597" s="38"/>
    </row>
    <row r="3598" spans="3:15" ht="17" x14ac:dyDescent="0.4">
      <c r="C3598" s="28"/>
      <c r="D3598" s="22"/>
      <c r="K3598" s="26"/>
      <c r="L3598" s="37"/>
      <c r="M3598" s="38"/>
      <c r="N3598" s="45"/>
      <c r="O3598" s="38"/>
    </row>
    <row r="3599" spans="3:15" ht="17" x14ac:dyDescent="0.4">
      <c r="C3599" s="28"/>
      <c r="D3599" s="22"/>
      <c r="K3599" s="26"/>
      <c r="L3599" s="37"/>
      <c r="M3599" s="38"/>
      <c r="N3599" s="45"/>
      <c r="O3599" s="38"/>
    </row>
    <row r="3600" spans="3:15" ht="17" x14ac:dyDescent="0.4">
      <c r="C3600" s="28"/>
      <c r="D3600" s="22"/>
      <c r="K3600" s="26"/>
      <c r="L3600" s="37"/>
      <c r="M3600" s="38"/>
      <c r="N3600" s="45"/>
      <c r="O3600" s="38"/>
    </row>
    <row r="3601" spans="3:15" ht="17" x14ac:dyDescent="0.4">
      <c r="C3601" s="28"/>
      <c r="D3601" s="22"/>
      <c r="K3601" s="26"/>
      <c r="L3601" s="37"/>
      <c r="M3601" s="38"/>
      <c r="N3601" s="45"/>
      <c r="O3601" s="38"/>
    </row>
    <row r="3602" spans="3:15" ht="17" x14ac:dyDescent="0.4">
      <c r="C3602" s="28"/>
      <c r="D3602" s="22"/>
      <c r="K3602" s="26"/>
      <c r="L3602" s="37"/>
      <c r="M3602" s="38"/>
      <c r="N3602" s="45"/>
      <c r="O3602" s="38"/>
    </row>
    <row r="3603" spans="3:15" ht="17" x14ac:dyDescent="0.4">
      <c r="C3603" s="28"/>
      <c r="D3603" s="22"/>
      <c r="K3603" s="26"/>
      <c r="L3603" s="37"/>
      <c r="M3603" s="38"/>
      <c r="N3603" s="45"/>
      <c r="O3603" s="38"/>
    </row>
    <row r="3604" spans="3:15" ht="17" x14ac:dyDescent="0.4">
      <c r="C3604" s="28"/>
      <c r="D3604" s="22"/>
      <c r="K3604" s="26"/>
      <c r="L3604" s="37"/>
      <c r="M3604" s="38"/>
      <c r="N3604" s="45"/>
      <c r="O3604" s="38"/>
    </row>
    <row r="3605" spans="3:15" ht="17" x14ac:dyDescent="0.4">
      <c r="C3605" s="28"/>
      <c r="D3605" s="22"/>
      <c r="K3605" s="26"/>
      <c r="L3605" s="37"/>
      <c r="M3605" s="38"/>
      <c r="N3605" s="45"/>
      <c r="O3605" s="38"/>
    </row>
    <row r="3606" spans="3:15" ht="17" x14ac:dyDescent="0.4">
      <c r="C3606" s="28"/>
      <c r="D3606" s="22"/>
      <c r="K3606" s="26"/>
      <c r="L3606" s="37"/>
      <c r="M3606" s="38"/>
      <c r="N3606" s="45"/>
      <c r="O3606" s="38"/>
    </row>
    <row r="3607" spans="3:15" ht="17" x14ac:dyDescent="0.4">
      <c r="C3607" s="28"/>
      <c r="D3607" s="22"/>
      <c r="K3607" s="26"/>
      <c r="L3607" s="37"/>
      <c r="M3607" s="38"/>
      <c r="N3607" s="45"/>
      <c r="O3607" s="38"/>
    </row>
    <row r="3608" spans="3:15" ht="17" x14ac:dyDescent="0.4">
      <c r="C3608" s="28"/>
      <c r="D3608" s="22"/>
      <c r="K3608" s="26"/>
      <c r="L3608" s="37"/>
      <c r="M3608" s="38"/>
      <c r="N3608" s="45"/>
      <c r="O3608" s="38"/>
    </row>
    <row r="3609" spans="3:15" ht="17" x14ac:dyDescent="0.4">
      <c r="C3609" s="28"/>
      <c r="D3609" s="22"/>
      <c r="K3609" s="26"/>
      <c r="L3609" s="37"/>
      <c r="M3609" s="38"/>
      <c r="N3609" s="45"/>
      <c r="O3609" s="38"/>
    </row>
    <row r="3610" spans="3:15" ht="17" x14ac:dyDescent="0.4">
      <c r="C3610" s="28"/>
      <c r="D3610" s="22"/>
      <c r="K3610" s="26"/>
      <c r="L3610" s="37"/>
      <c r="M3610" s="38"/>
      <c r="N3610" s="45"/>
      <c r="O3610" s="38"/>
    </row>
    <row r="3611" spans="3:15" ht="17" x14ac:dyDescent="0.4">
      <c r="C3611" s="28"/>
      <c r="D3611" s="22"/>
      <c r="K3611" s="26"/>
      <c r="L3611" s="37"/>
      <c r="M3611" s="38"/>
      <c r="N3611" s="45"/>
      <c r="O3611" s="38"/>
    </row>
    <row r="3612" spans="3:15" ht="17" x14ac:dyDescent="0.4">
      <c r="C3612" s="28"/>
      <c r="D3612" s="22"/>
      <c r="K3612" s="26"/>
      <c r="L3612" s="37"/>
      <c r="M3612" s="38"/>
      <c r="N3612" s="45"/>
      <c r="O3612" s="38"/>
    </row>
    <row r="3613" spans="3:15" ht="17" x14ac:dyDescent="0.4">
      <c r="C3613" s="28"/>
      <c r="D3613" s="22"/>
      <c r="K3613" s="26"/>
      <c r="L3613" s="37"/>
      <c r="M3613" s="38"/>
      <c r="N3613" s="45"/>
      <c r="O3613" s="38"/>
    </row>
    <row r="3614" spans="3:15" ht="17" x14ac:dyDescent="0.4">
      <c r="C3614" s="28"/>
      <c r="D3614" s="22"/>
      <c r="K3614" s="26"/>
      <c r="L3614" s="37"/>
      <c r="M3614" s="38"/>
      <c r="N3614" s="45"/>
      <c r="O3614" s="38"/>
    </row>
    <row r="3615" spans="3:15" ht="17" x14ac:dyDescent="0.4">
      <c r="C3615" s="28"/>
      <c r="D3615" s="22"/>
      <c r="K3615" s="26"/>
      <c r="L3615" s="37"/>
      <c r="M3615" s="38"/>
      <c r="N3615" s="45"/>
      <c r="O3615" s="38"/>
    </row>
    <row r="3616" spans="3:15" ht="17" x14ac:dyDescent="0.4">
      <c r="C3616" s="28"/>
      <c r="D3616" s="22"/>
      <c r="K3616" s="26"/>
      <c r="L3616" s="37"/>
      <c r="M3616" s="38"/>
      <c r="N3616" s="45"/>
      <c r="O3616" s="38"/>
    </row>
    <row r="3617" spans="3:15" ht="17" x14ac:dyDescent="0.4">
      <c r="C3617" s="28"/>
      <c r="D3617" s="22"/>
      <c r="K3617" s="26"/>
      <c r="L3617" s="37"/>
      <c r="M3617" s="38"/>
      <c r="N3617" s="45"/>
      <c r="O3617" s="38"/>
    </row>
    <row r="3618" spans="3:15" ht="17" x14ac:dyDescent="0.4">
      <c r="C3618" s="28"/>
      <c r="D3618" s="22"/>
      <c r="K3618" s="26"/>
      <c r="L3618" s="37"/>
      <c r="M3618" s="38"/>
      <c r="N3618" s="45"/>
      <c r="O3618" s="38"/>
    </row>
    <row r="3619" spans="3:15" ht="17" x14ac:dyDescent="0.4">
      <c r="C3619" s="28"/>
      <c r="D3619" s="22"/>
      <c r="K3619" s="26"/>
      <c r="L3619" s="37"/>
      <c r="M3619" s="38"/>
      <c r="N3619" s="45"/>
      <c r="O3619" s="38"/>
    </row>
    <row r="3620" spans="3:15" ht="17" x14ac:dyDescent="0.4">
      <c r="C3620" s="28"/>
      <c r="D3620" s="22"/>
      <c r="K3620" s="26"/>
      <c r="L3620" s="37"/>
      <c r="M3620" s="38"/>
      <c r="N3620" s="45"/>
      <c r="O3620" s="38"/>
    </row>
    <row r="3621" spans="3:15" ht="17" x14ac:dyDescent="0.4">
      <c r="C3621" s="28"/>
      <c r="D3621" s="22"/>
      <c r="K3621" s="26"/>
      <c r="L3621" s="37"/>
      <c r="M3621" s="38"/>
      <c r="N3621" s="45"/>
      <c r="O3621" s="38"/>
    </row>
    <row r="3622" spans="3:15" ht="17" x14ac:dyDescent="0.4">
      <c r="C3622" s="28"/>
      <c r="D3622" s="22"/>
      <c r="K3622" s="26"/>
      <c r="L3622" s="37"/>
      <c r="M3622" s="38"/>
      <c r="N3622" s="45"/>
      <c r="O3622" s="38"/>
    </row>
    <row r="3623" spans="3:15" ht="17" x14ac:dyDescent="0.4">
      <c r="C3623" s="28"/>
      <c r="D3623" s="22"/>
      <c r="K3623" s="26"/>
      <c r="L3623" s="37"/>
      <c r="M3623" s="38"/>
      <c r="N3623" s="45"/>
      <c r="O3623" s="38"/>
    </row>
    <row r="3624" spans="3:15" ht="17" x14ac:dyDescent="0.4">
      <c r="C3624" s="28"/>
      <c r="D3624" s="22"/>
      <c r="K3624" s="26"/>
      <c r="L3624" s="37"/>
      <c r="M3624" s="38"/>
      <c r="N3624" s="45"/>
      <c r="O3624" s="38"/>
    </row>
    <row r="3625" spans="3:15" ht="17" x14ac:dyDescent="0.4">
      <c r="C3625" s="28"/>
      <c r="D3625" s="22"/>
      <c r="K3625" s="26"/>
      <c r="L3625" s="37"/>
      <c r="M3625" s="38"/>
      <c r="N3625" s="45"/>
      <c r="O3625" s="38"/>
    </row>
    <row r="3626" spans="3:15" ht="17" x14ac:dyDescent="0.4">
      <c r="C3626" s="28"/>
      <c r="D3626" s="22"/>
      <c r="K3626" s="26"/>
      <c r="L3626" s="37"/>
      <c r="M3626" s="38"/>
      <c r="N3626" s="45"/>
      <c r="O3626" s="38"/>
    </row>
    <row r="3627" spans="3:15" ht="17" x14ac:dyDescent="0.4">
      <c r="C3627" s="28"/>
      <c r="D3627" s="22"/>
      <c r="K3627" s="26"/>
      <c r="L3627" s="37"/>
      <c r="M3627" s="38"/>
      <c r="N3627" s="45"/>
      <c r="O3627" s="38"/>
    </row>
    <row r="3628" spans="3:15" ht="17" x14ac:dyDescent="0.4">
      <c r="C3628" s="28"/>
      <c r="D3628" s="22"/>
      <c r="K3628" s="26"/>
      <c r="L3628" s="37"/>
      <c r="M3628" s="38"/>
      <c r="N3628" s="45"/>
      <c r="O3628" s="38"/>
    </row>
    <row r="3629" spans="3:15" ht="17" x14ac:dyDescent="0.4">
      <c r="C3629" s="28"/>
      <c r="D3629" s="22"/>
      <c r="K3629" s="26"/>
      <c r="L3629" s="37"/>
      <c r="M3629" s="38"/>
      <c r="N3629" s="45"/>
      <c r="O3629" s="38"/>
    </row>
    <row r="3630" spans="3:15" ht="17" x14ac:dyDescent="0.4">
      <c r="C3630" s="28"/>
      <c r="D3630" s="22"/>
      <c r="K3630" s="26"/>
      <c r="L3630" s="37"/>
      <c r="M3630" s="38"/>
      <c r="N3630" s="45"/>
      <c r="O3630" s="38"/>
    </row>
    <row r="3631" spans="3:15" ht="17" x14ac:dyDescent="0.4">
      <c r="C3631" s="28"/>
      <c r="D3631" s="22"/>
      <c r="K3631" s="26"/>
      <c r="L3631" s="37"/>
      <c r="M3631" s="38"/>
      <c r="N3631" s="45"/>
      <c r="O3631" s="38"/>
    </row>
    <row r="3632" spans="3:15" ht="17" x14ac:dyDescent="0.4">
      <c r="C3632" s="28"/>
      <c r="D3632" s="22"/>
      <c r="K3632" s="26"/>
      <c r="L3632" s="37"/>
      <c r="M3632" s="38"/>
      <c r="N3632" s="45"/>
      <c r="O3632" s="38"/>
    </row>
    <row r="3633" spans="3:15" ht="17" x14ac:dyDescent="0.4">
      <c r="C3633" s="28"/>
      <c r="D3633" s="22"/>
      <c r="K3633" s="26"/>
      <c r="L3633" s="37"/>
      <c r="M3633" s="38"/>
      <c r="N3633" s="45"/>
      <c r="O3633" s="38"/>
    </row>
    <row r="3634" spans="3:15" ht="17" x14ac:dyDescent="0.4">
      <c r="C3634" s="28"/>
      <c r="D3634" s="22"/>
      <c r="K3634" s="26"/>
      <c r="L3634" s="37"/>
      <c r="M3634" s="38"/>
      <c r="N3634" s="45"/>
      <c r="O3634" s="38"/>
    </row>
    <row r="3635" spans="3:15" ht="17" x14ac:dyDescent="0.4">
      <c r="C3635" s="28"/>
      <c r="D3635" s="22"/>
      <c r="K3635" s="26"/>
      <c r="L3635" s="37"/>
      <c r="M3635" s="38"/>
      <c r="N3635" s="45"/>
      <c r="O3635" s="38"/>
    </row>
    <row r="3636" spans="3:15" ht="17" x14ac:dyDescent="0.4">
      <c r="C3636" s="28"/>
      <c r="D3636" s="22"/>
      <c r="K3636" s="26"/>
      <c r="L3636" s="37"/>
      <c r="M3636" s="38"/>
      <c r="N3636" s="45"/>
      <c r="O3636" s="38"/>
    </row>
    <row r="3637" spans="3:15" ht="17" x14ac:dyDescent="0.4">
      <c r="C3637" s="28"/>
      <c r="D3637" s="22"/>
      <c r="K3637" s="26"/>
      <c r="L3637" s="37"/>
      <c r="M3637" s="38"/>
      <c r="N3637" s="45"/>
      <c r="O3637" s="38"/>
    </row>
    <row r="3638" spans="3:15" ht="17" x14ac:dyDescent="0.4">
      <c r="C3638" s="28"/>
      <c r="D3638" s="22"/>
      <c r="K3638" s="26"/>
      <c r="L3638" s="37"/>
      <c r="M3638" s="38"/>
      <c r="N3638" s="45"/>
      <c r="O3638" s="38"/>
    </row>
    <row r="3639" spans="3:15" ht="17" x14ac:dyDescent="0.4">
      <c r="C3639" s="28"/>
      <c r="D3639" s="22"/>
      <c r="K3639" s="26"/>
      <c r="L3639" s="37"/>
      <c r="M3639" s="38"/>
      <c r="N3639" s="45"/>
      <c r="O3639" s="38"/>
    </row>
    <row r="3640" spans="3:15" ht="17" x14ac:dyDescent="0.4">
      <c r="C3640" s="28"/>
      <c r="D3640" s="22"/>
      <c r="K3640" s="26"/>
      <c r="L3640" s="37"/>
      <c r="M3640" s="38"/>
      <c r="N3640" s="45"/>
      <c r="O3640" s="38"/>
    </row>
    <row r="3641" spans="3:15" ht="17" x14ac:dyDescent="0.4">
      <c r="C3641" s="28"/>
      <c r="D3641" s="22"/>
      <c r="K3641" s="26"/>
      <c r="L3641" s="37"/>
      <c r="M3641" s="38"/>
      <c r="N3641" s="45"/>
      <c r="O3641" s="38"/>
    </row>
    <row r="3642" spans="3:15" ht="17" x14ac:dyDescent="0.4">
      <c r="C3642" s="28"/>
      <c r="D3642" s="22"/>
      <c r="K3642" s="26"/>
      <c r="L3642" s="37"/>
      <c r="M3642" s="38"/>
      <c r="N3642" s="45"/>
      <c r="O3642" s="38"/>
    </row>
    <row r="3643" spans="3:15" ht="17" x14ac:dyDescent="0.4">
      <c r="C3643" s="28"/>
      <c r="D3643" s="22"/>
      <c r="K3643" s="26"/>
      <c r="L3643" s="37"/>
      <c r="M3643" s="38"/>
      <c r="N3643" s="45"/>
      <c r="O3643" s="38"/>
    </row>
    <row r="3644" spans="3:15" ht="17" x14ac:dyDescent="0.4">
      <c r="C3644" s="28"/>
      <c r="D3644" s="22"/>
      <c r="K3644" s="26"/>
      <c r="L3644" s="37"/>
      <c r="M3644" s="38"/>
      <c r="N3644" s="45"/>
      <c r="O3644" s="38"/>
    </row>
    <row r="3645" spans="3:15" ht="17" x14ac:dyDescent="0.4">
      <c r="C3645" s="28"/>
      <c r="D3645" s="22"/>
      <c r="K3645" s="26"/>
      <c r="L3645" s="37"/>
      <c r="M3645" s="38"/>
      <c r="N3645" s="45"/>
      <c r="O3645" s="38"/>
    </row>
    <row r="3646" spans="3:15" ht="17" x14ac:dyDescent="0.4">
      <c r="C3646" s="28"/>
      <c r="D3646" s="22"/>
      <c r="K3646" s="26"/>
      <c r="L3646" s="37"/>
      <c r="M3646" s="38"/>
      <c r="N3646" s="45"/>
      <c r="O3646" s="38"/>
    </row>
    <row r="3647" spans="3:15" ht="17" x14ac:dyDescent="0.4">
      <c r="C3647" s="28"/>
      <c r="D3647" s="22"/>
      <c r="K3647" s="26"/>
      <c r="L3647" s="37"/>
      <c r="M3647" s="38"/>
      <c r="N3647" s="45"/>
      <c r="O3647" s="38"/>
    </row>
    <row r="3648" spans="3:15" ht="17" x14ac:dyDescent="0.4">
      <c r="C3648" s="28"/>
      <c r="D3648" s="22"/>
      <c r="K3648" s="26"/>
      <c r="L3648" s="37"/>
      <c r="M3648" s="38"/>
      <c r="N3648" s="45"/>
      <c r="O3648" s="38"/>
    </row>
    <row r="3649" spans="3:15" ht="17" x14ac:dyDescent="0.4">
      <c r="C3649" s="28"/>
      <c r="D3649" s="22"/>
      <c r="K3649" s="26"/>
      <c r="L3649" s="37"/>
      <c r="M3649" s="38"/>
      <c r="N3649" s="45"/>
      <c r="O3649" s="38"/>
    </row>
    <row r="3650" spans="3:15" ht="17" x14ac:dyDescent="0.4">
      <c r="C3650" s="28"/>
      <c r="D3650" s="22"/>
      <c r="K3650" s="26"/>
      <c r="L3650" s="37"/>
      <c r="M3650" s="38"/>
      <c r="N3650" s="45"/>
      <c r="O3650" s="38"/>
    </row>
    <row r="3651" spans="3:15" ht="17" x14ac:dyDescent="0.4">
      <c r="C3651" s="28"/>
      <c r="D3651" s="22"/>
      <c r="K3651" s="26"/>
      <c r="L3651" s="37"/>
      <c r="M3651" s="38"/>
      <c r="N3651" s="45"/>
      <c r="O3651" s="38"/>
    </row>
    <row r="3652" spans="3:15" ht="17" x14ac:dyDescent="0.4">
      <c r="C3652" s="28"/>
      <c r="D3652" s="22"/>
      <c r="K3652" s="26"/>
      <c r="L3652" s="37"/>
      <c r="M3652" s="38"/>
      <c r="N3652" s="45"/>
      <c r="O3652" s="38"/>
    </row>
    <row r="3653" spans="3:15" ht="17" x14ac:dyDescent="0.4">
      <c r="C3653" s="28"/>
      <c r="D3653" s="22"/>
      <c r="K3653" s="26"/>
      <c r="L3653" s="37"/>
      <c r="M3653" s="38"/>
      <c r="N3653" s="45"/>
      <c r="O3653" s="38"/>
    </row>
    <row r="3654" spans="3:15" ht="17" x14ac:dyDescent="0.4">
      <c r="C3654" s="28"/>
      <c r="D3654" s="24"/>
      <c r="K3654" s="26"/>
      <c r="L3654" s="37"/>
      <c r="M3654" s="38"/>
      <c r="N3654" s="45"/>
      <c r="O3654" s="38"/>
    </row>
    <row r="3655" spans="3:15" ht="17" x14ac:dyDescent="0.4">
      <c r="C3655" s="28"/>
      <c r="D3655" s="24"/>
      <c r="K3655" s="26"/>
      <c r="L3655" s="37"/>
      <c r="M3655" s="38"/>
      <c r="N3655" s="45"/>
      <c r="O3655" s="38"/>
    </row>
    <row r="3656" spans="3:15" ht="17" x14ac:dyDescent="0.4">
      <c r="C3656" s="28"/>
      <c r="D3656" s="24"/>
      <c r="K3656" s="26"/>
      <c r="L3656" s="37"/>
      <c r="M3656" s="38"/>
      <c r="N3656" s="45"/>
      <c r="O3656" s="38"/>
    </row>
    <row r="3657" spans="3:15" ht="17" x14ac:dyDescent="0.4">
      <c r="C3657" s="28"/>
      <c r="D3657" s="24"/>
      <c r="K3657" s="26"/>
      <c r="L3657" s="37"/>
      <c r="M3657" s="38"/>
      <c r="N3657" s="45"/>
      <c r="O3657" s="38"/>
    </row>
    <row r="3658" spans="3:15" ht="17" x14ac:dyDescent="0.4">
      <c r="C3658" s="28"/>
      <c r="D3658" s="24"/>
      <c r="K3658" s="26"/>
      <c r="L3658" s="37"/>
      <c r="M3658" s="38"/>
      <c r="N3658" s="45"/>
      <c r="O3658" s="38"/>
    </row>
    <row r="3659" spans="3:15" ht="17" x14ac:dyDescent="0.4">
      <c r="C3659" s="28"/>
      <c r="D3659" s="24"/>
      <c r="K3659" s="26"/>
      <c r="L3659" s="37"/>
      <c r="M3659" s="38"/>
      <c r="N3659" s="45"/>
      <c r="O3659" s="38"/>
    </row>
    <row r="3660" spans="3:15" ht="17" x14ac:dyDescent="0.4">
      <c r="C3660" s="28"/>
      <c r="D3660" s="24"/>
      <c r="K3660" s="26"/>
      <c r="L3660" s="37"/>
      <c r="M3660" s="38"/>
      <c r="N3660" s="45"/>
      <c r="O3660" s="38"/>
    </row>
    <row r="3661" spans="3:15" ht="17" x14ac:dyDescent="0.4">
      <c r="C3661" s="28"/>
      <c r="D3661" s="24"/>
      <c r="K3661" s="26"/>
      <c r="L3661" s="37"/>
      <c r="M3661" s="38"/>
      <c r="N3661" s="45"/>
      <c r="O3661" s="38"/>
    </row>
    <row r="3662" spans="3:15" ht="17" x14ac:dyDescent="0.4">
      <c r="C3662" s="28"/>
      <c r="D3662" s="24"/>
      <c r="K3662" s="26"/>
      <c r="L3662" s="37"/>
      <c r="M3662" s="38"/>
      <c r="N3662" s="45"/>
      <c r="O3662" s="38"/>
    </row>
    <row r="3663" spans="3:15" ht="17" x14ac:dyDescent="0.4">
      <c r="C3663" s="28"/>
      <c r="D3663" s="24"/>
      <c r="K3663" s="26"/>
      <c r="L3663" s="37"/>
      <c r="M3663" s="38"/>
      <c r="N3663" s="45"/>
      <c r="O3663" s="38"/>
    </row>
    <row r="3664" spans="3:15" ht="17" x14ac:dyDescent="0.4">
      <c r="C3664" s="28"/>
      <c r="D3664" s="24"/>
      <c r="K3664" s="26"/>
      <c r="L3664" s="37"/>
      <c r="M3664" s="38"/>
      <c r="N3664" s="45"/>
      <c r="O3664" s="38"/>
    </row>
    <row r="3665" spans="3:15" ht="17" x14ac:dyDescent="0.4">
      <c r="C3665" s="28"/>
      <c r="D3665" s="24"/>
      <c r="K3665" s="26"/>
      <c r="L3665" s="37"/>
      <c r="M3665" s="38"/>
      <c r="N3665" s="45"/>
      <c r="O3665" s="38"/>
    </row>
    <row r="3666" spans="3:15" ht="17" x14ac:dyDescent="0.4">
      <c r="C3666" s="28"/>
      <c r="D3666" s="24"/>
      <c r="K3666" s="26"/>
      <c r="L3666" s="37"/>
      <c r="M3666" s="38"/>
      <c r="N3666" s="45"/>
      <c r="O3666" s="38"/>
    </row>
    <row r="3667" spans="3:15" ht="17" x14ac:dyDescent="0.4">
      <c r="C3667" s="28"/>
      <c r="D3667" s="24"/>
      <c r="K3667" s="26"/>
      <c r="L3667" s="37"/>
      <c r="M3667" s="38"/>
      <c r="N3667" s="45"/>
      <c r="O3667" s="38"/>
    </row>
    <row r="3668" spans="3:15" ht="17" x14ac:dyDescent="0.4">
      <c r="C3668" s="28"/>
      <c r="D3668" s="24"/>
      <c r="K3668" s="26"/>
      <c r="L3668" s="37"/>
      <c r="M3668" s="38"/>
      <c r="N3668" s="45"/>
      <c r="O3668" s="38"/>
    </row>
    <row r="3669" spans="3:15" ht="17" x14ac:dyDescent="0.4">
      <c r="C3669" s="28"/>
      <c r="D3669" s="24"/>
      <c r="K3669" s="26"/>
      <c r="L3669" s="37"/>
      <c r="M3669" s="38"/>
      <c r="N3669" s="45"/>
      <c r="O3669" s="38"/>
    </row>
    <row r="3670" spans="3:15" ht="17" x14ac:dyDescent="0.4">
      <c r="C3670" s="28"/>
      <c r="D3670" s="24"/>
      <c r="K3670" s="26"/>
      <c r="L3670" s="37"/>
      <c r="M3670" s="38"/>
      <c r="N3670" s="45"/>
      <c r="O3670" s="38"/>
    </row>
    <row r="3671" spans="3:15" ht="17" x14ac:dyDescent="0.4">
      <c r="C3671" s="28"/>
      <c r="D3671" s="24"/>
      <c r="K3671" s="26"/>
      <c r="L3671" s="37"/>
      <c r="M3671" s="38"/>
      <c r="N3671" s="45"/>
      <c r="O3671" s="38"/>
    </row>
    <row r="3672" spans="3:15" ht="17" x14ac:dyDescent="0.4">
      <c r="C3672" s="28"/>
      <c r="D3672" s="24"/>
      <c r="K3672" s="26"/>
      <c r="L3672" s="37"/>
      <c r="M3672" s="38"/>
      <c r="N3672" s="45"/>
      <c r="O3672" s="38"/>
    </row>
    <row r="3673" spans="3:15" ht="17" x14ac:dyDescent="0.4">
      <c r="C3673" s="28"/>
      <c r="D3673" s="24"/>
      <c r="K3673" s="26"/>
      <c r="L3673" s="37"/>
      <c r="M3673" s="38"/>
      <c r="N3673" s="45"/>
      <c r="O3673" s="38"/>
    </row>
    <row r="3674" spans="3:15" ht="17" x14ac:dyDescent="0.4">
      <c r="C3674" s="28"/>
      <c r="D3674" s="24"/>
      <c r="K3674" s="26"/>
      <c r="L3674" s="37"/>
      <c r="M3674" s="38"/>
      <c r="N3674" s="45"/>
      <c r="O3674" s="38"/>
    </row>
    <row r="3675" spans="3:15" ht="17" x14ac:dyDescent="0.4">
      <c r="C3675" s="28"/>
      <c r="D3675" s="24"/>
      <c r="K3675" s="26"/>
      <c r="L3675" s="37"/>
      <c r="M3675" s="38"/>
      <c r="N3675" s="45"/>
      <c r="O3675" s="38"/>
    </row>
    <row r="3676" spans="3:15" ht="17" x14ac:dyDescent="0.4">
      <c r="C3676" s="28"/>
      <c r="D3676" s="24"/>
      <c r="K3676" s="26"/>
      <c r="L3676" s="37"/>
      <c r="M3676" s="38"/>
      <c r="N3676" s="45"/>
      <c r="O3676" s="38"/>
    </row>
    <row r="3677" spans="3:15" ht="17" x14ac:dyDescent="0.4">
      <c r="C3677" s="28"/>
      <c r="D3677" s="24"/>
      <c r="K3677" s="26"/>
      <c r="L3677" s="37"/>
      <c r="M3677" s="38"/>
      <c r="N3677" s="45"/>
      <c r="O3677" s="38"/>
    </row>
    <row r="3678" spans="3:15" ht="17" x14ac:dyDescent="0.4">
      <c r="C3678" s="28"/>
      <c r="D3678" s="24"/>
      <c r="K3678" s="26"/>
      <c r="L3678" s="37"/>
      <c r="M3678" s="38"/>
      <c r="N3678" s="45"/>
      <c r="O3678" s="38"/>
    </row>
    <row r="3679" spans="3:15" ht="17" x14ac:dyDescent="0.4">
      <c r="C3679" s="28"/>
      <c r="D3679" s="24"/>
      <c r="K3679" s="26"/>
      <c r="L3679" s="37"/>
      <c r="M3679" s="38"/>
      <c r="N3679" s="45"/>
      <c r="O3679" s="38"/>
    </row>
    <row r="3680" spans="3:15" ht="17" x14ac:dyDescent="0.4">
      <c r="C3680" s="28"/>
      <c r="D3680" s="24"/>
      <c r="K3680" s="26"/>
      <c r="L3680" s="37"/>
      <c r="M3680" s="38"/>
      <c r="N3680" s="45"/>
      <c r="O3680" s="38"/>
    </row>
    <row r="3681" spans="3:15" ht="17" x14ac:dyDescent="0.4">
      <c r="C3681" s="28"/>
      <c r="D3681" s="24"/>
      <c r="K3681" s="26"/>
      <c r="L3681" s="37"/>
      <c r="M3681" s="38"/>
      <c r="N3681" s="45"/>
      <c r="O3681" s="38"/>
    </row>
    <row r="3682" spans="3:15" ht="17" x14ac:dyDescent="0.4">
      <c r="C3682" s="28"/>
      <c r="D3682" s="24"/>
      <c r="K3682" s="26"/>
      <c r="L3682" s="37"/>
      <c r="M3682" s="38"/>
      <c r="N3682" s="45"/>
      <c r="O3682" s="38"/>
    </row>
    <row r="3683" spans="3:15" ht="17" x14ac:dyDescent="0.4">
      <c r="C3683" s="28"/>
      <c r="D3683" s="24"/>
      <c r="K3683" s="26"/>
      <c r="L3683" s="37"/>
      <c r="M3683" s="38"/>
      <c r="N3683" s="45"/>
      <c r="O3683" s="38"/>
    </row>
    <row r="3684" spans="3:15" ht="17" x14ac:dyDescent="0.4">
      <c r="C3684" s="28"/>
      <c r="D3684" s="24"/>
      <c r="K3684" s="26"/>
      <c r="L3684" s="37"/>
      <c r="M3684" s="38"/>
      <c r="N3684" s="45"/>
      <c r="O3684" s="38"/>
    </row>
    <row r="3685" spans="3:15" ht="17" x14ac:dyDescent="0.4">
      <c r="C3685" s="28"/>
      <c r="D3685" s="24"/>
      <c r="K3685" s="26"/>
      <c r="L3685" s="37"/>
      <c r="M3685" s="38"/>
      <c r="N3685" s="45"/>
      <c r="O3685" s="38"/>
    </row>
    <row r="3686" spans="3:15" ht="17" x14ac:dyDescent="0.4">
      <c r="C3686" s="28"/>
      <c r="D3686" s="24"/>
      <c r="K3686" s="26"/>
      <c r="L3686" s="37"/>
      <c r="M3686" s="38"/>
      <c r="N3686" s="45"/>
      <c r="O3686" s="38"/>
    </row>
    <row r="3687" spans="3:15" ht="17" x14ac:dyDescent="0.4">
      <c r="C3687" s="28"/>
      <c r="D3687" s="24"/>
      <c r="K3687" s="26"/>
      <c r="L3687" s="37"/>
      <c r="M3687" s="38"/>
      <c r="N3687" s="45"/>
      <c r="O3687" s="38"/>
    </row>
    <row r="3688" spans="3:15" ht="17" x14ac:dyDescent="0.4">
      <c r="C3688" s="28"/>
      <c r="D3688" s="24"/>
      <c r="K3688" s="26"/>
      <c r="L3688" s="37"/>
      <c r="M3688" s="38"/>
      <c r="N3688" s="45"/>
      <c r="O3688" s="38"/>
    </row>
    <row r="3689" spans="3:15" ht="17" x14ac:dyDescent="0.4">
      <c r="C3689" s="28"/>
      <c r="D3689" s="24"/>
      <c r="K3689" s="26"/>
      <c r="L3689" s="37"/>
      <c r="M3689" s="38"/>
      <c r="N3689" s="45"/>
      <c r="O3689" s="38"/>
    </row>
    <row r="3690" spans="3:15" ht="17" x14ac:dyDescent="0.4">
      <c r="C3690" s="28"/>
      <c r="D3690" s="24"/>
      <c r="K3690" s="26"/>
      <c r="L3690" s="37"/>
      <c r="M3690" s="38"/>
      <c r="N3690" s="45"/>
      <c r="O3690" s="38"/>
    </row>
    <row r="3691" spans="3:15" ht="17" x14ac:dyDescent="0.4">
      <c r="C3691" s="28"/>
      <c r="D3691" s="24"/>
      <c r="K3691" s="26"/>
      <c r="L3691" s="37"/>
      <c r="M3691" s="38"/>
      <c r="N3691" s="45"/>
      <c r="O3691" s="38"/>
    </row>
    <row r="3692" spans="3:15" ht="17" x14ac:dyDescent="0.4">
      <c r="C3692" s="28"/>
      <c r="D3692" s="24"/>
      <c r="K3692" s="26"/>
      <c r="L3692" s="37"/>
      <c r="M3692" s="38"/>
      <c r="N3692" s="45"/>
      <c r="O3692" s="38"/>
    </row>
    <row r="3693" spans="3:15" ht="17" x14ac:dyDescent="0.4">
      <c r="C3693" s="28"/>
      <c r="D3693" s="24"/>
      <c r="K3693" s="26"/>
      <c r="L3693" s="37"/>
      <c r="M3693" s="38"/>
      <c r="N3693" s="45"/>
      <c r="O3693" s="38"/>
    </row>
    <row r="3694" spans="3:15" ht="17" x14ac:dyDescent="0.4">
      <c r="C3694" s="28"/>
      <c r="D3694" s="24"/>
      <c r="K3694" s="26"/>
      <c r="L3694" s="37"/>
      <c r="M3694" s="38"/>
      <c r="N3694" s="45"/>
      <c r="O3694" s="38"/>
    </row>
    <row r="3695" spans="3:15" ht="17" x14ac:dyDescent="0.4">
      <c r="C3695" s="28"/>
      <c r="D3695" s="24"/>
      <c r="K3695" s="26"/>
      <c r="L3695" s="37"/>
      <c r="M3695" s="38"/>
      <c r="N3695" s="45"/>
      <c r="O3695" s="38"/>
    </row>
    <row r="3696" spans="3:15" ht="17" x14ac:dyDescent="0.4">
      <c r="C3696" s="28"/>
      <c r="D3696" s="24"/>
      <c r="K3696" s="26"/>
      <c r="L3696" s="37"/>
      <c r="M3696" s="38"/>
      <c r="N3696" s="45"/>
      <c r="O3696" s="38"/>
    </row>
    <row r="3697" spans="3:15" ht="17" x14ac:dyDescent="0.4">
      <c r="C3697" s="28"/>
      <c r="D3697" s="24"/>
      <c r="K3697" s="26"/>
      <c r="L3697" s="37"/>
      <c r="M3697" s="38"/>
      <c r="N3697" s="45"/>
      <c r="O3697" s="38"/>
    </row>
    <row r="3698" spans="3:15" ht="17" x14ac:dyDescent="0.4">
      <c r="C3698" s="28"/>
      <c r="D3698" s="24"/>
      <c r="K3698" s="26"/>
      <c r="L3698" s="37"/>
      <c r="M3698" s="38"/>
      <c r="N3698" s="45"/>
      <c r="O3698" s="38"/>
    </row>
    <row r="3699" spans="3:15" ht="17" x14ac:dyDescent="0.4">
      <c r="C3699" s="28"/>
      <c r="D3699" s="24"/>
      <c r="K3699" s="26"/>
      <c r="L3699" s="37"/>
      <c r="M3699" s="38"/>
      <c r="N3699" s="45"/>
      <c r="O3699" s="38"/>
    </row>
    <row r="3700" spans="3:15" ht="17" x14ac:dyDescent="0.4">
      <c r="C3700" s="28"/>
      <c r="D3700" s="24"/>
      <c r="K3700" s="26"/>
      <c r="L3700" s="37"/>
      <c r="M3700" s="38"/>
      <c r="N3700" s="45"/>
      <c r="O3700" s="38"/>
    </row>
    <row r="3701" spans="3:15" ht="17" x14ac:dyDescent="0.4">
      <c r="C3701" s="28"/>
      <c r="D3701" s="24"/>
      <c r="K3701" s="26"/>
      <c r="L3701" s="37"/>
      <c r="M3701" s="38"/>
      <c r="N3701" s="45"/>
      <c r="O3701" s="38"/>
    </row>
    <row r="3702" spans="3:15" ht="17" x14ac:dyDescent="0.4">
      <c r="C3702" s="28"/>
      <c r="D3702" s="24"/>
      <c r="K3702" s="26"/>
      <c r="L3702" s="37"/>
      <c r="M3702" s="38"/>
      <c r="N3702" s="45"/>
      <c r="O3702" s="38"/>
    </row>
    <row r="3703" spans="3:15" ht="17" x14ac:dyDescent="0.4">
      <c r="C3703" s="28"/>
      <c r="D3703" s="24"/>
      <c r="K3703" s="26"/>
      <c r="L3703" s="37"/>
      <c r="M3703" s="38"/>
      <c r="N3703" s="45"/>
      <c r="O3703" s="38"/>
    </row>
    <row r="3704" spans="3:15" ht="17" x14ac:dyDescent="0.4">
      <c r="C3704" s="28"/>
      <c r="D3704" s="24"/>
      <c r="K3704" s="26"/>
      <c r="L3704" s="37"/>
      <c r="M3704" s="38"/>
      <c r="N3704" s="45"/>
      <c r="O3704" s="38"/>
    </row>
    <row r="3705" spans="3:15" ht="17" x14ac:dyDescent="0.4">
      <c r="C3705" s="28"/>
      <c r="D3705" s="24"/>
      <c r="K3705" s="26"/>
      <c r="L3705" s="37"/>
      <c r="M3705" s="38"/>
      <c r="N3705" s="45"/>
      <c r="O3705" s="38"/>
    </row>
    <row r="3706" spans="3:15" ht="17" x14ac:dyDescent="0.4">
      <c r="C3706" s="28"/>
      <c r="D3706" s="24"/>
      <c r="K3706" s="26"/>
      <c r="L3706" s="37"/>
      <c r="M3706" s="38"/>
      <c r="N3706" s="45"/>
      <c r="O3706" s="38"/>
    </row>
    <row r="3707" spans="3:15" ht="17" x14ac:dyDescent="0.4">
      <c r="C3707" s="28"/>
      <c r="D3707" s="24"/>
      <c r="K3707" s="26"/>
      <c r="L3707" s="37"/>
      <c r="M3707" s="38"/>
      <c r="N3707" s="45"/>
      <c r="O3707" s="38"/>
    </row>
    <row r="3708" spans="3:15" ht="17" x14ac:dyDescent="0.4">
      <c r="C3708" s="28"/>
      <c r="D3708" s="24"/>
      <c r="K3708" s="26"/>
      <c r="L3708" s="37"/>
      <c r="M3708" s="38"/>
      <c r="N3708" s="45"/>
      <c r="O3708" s="38"/>
    </row>
    <row r="3709" spans="3:15" ht="17" x14ac:dyDescent="0.4">
      <c r="C3709" s="28"/>
      <c r="D3709" s="24"/>
      <c r="K3709" s="26"/>
      <c r="L3709" s="37"/>
      <c r="M3709" s="38"/>
      <c r="N3709" s="45"/>
      <c r="O3709" s="38"/>
    </row>
    <row r="3710" spans="3:15" ht="17" x14ac:dyDescent="0.4">
      <c r="C3710" s="28"/>
      <c r="D3710" s="24"/>
      <c r="K3710" s="26"/>
      <c r="L3710" s="37"/>
      <c r="M3710" s="38"/>
      <c r="N3710" s="45"/>
      <c r="O3710" s="38"/>
    </row>
    <row r="3711" spans="3:15" ht="17" x14ac:dyDescent="0.4">
      <c r="C3711" s="28"/>
      <c r="D3711" s="24"/>
      <c r="K3711" s="26"/>
      <c r="L3711" s="37"/>
      <c r="M3711" s="38"/>
      <c r="N3711" s="45"/>
      <c r="O3711" s="38"/>
    </row>
    <row r="3712" spans="3:15" ht="17" x14ac:dyDescent="0.4">
      <c r="C3712" s="28"/>
      <c r="D3712" s="24"/>
      <c r="K3712" s="26"/>
      <c r="L3712" s="37"/>
      <c r="M3712" s="38"/>
      <c r="N3712" s="45"/>
      <c r="O3712" s="38"/>
    </row>
    <row r="3713" spans="3:15" ht="17" x14ac:dyDescent="0.4">
      <c r="C3713" s="28"/>
      <c r="D3713" s="24"/>
      <c r="K3713" s="26"/>
      <c r="L3713" s="37"/>
      <c r="M3713" s="38"/>
      <c r="N3713" s="45"/>
      <c r="O3713" s="38"/>
    </row>
    <row r="3714" spans="3:15" ht="17" x14ac:dyDescent="0.4">
      <c r="C3714" s="28"/>
      <c r="D3714" s="24"/>
      <c r="K3714" s="26"/>
      <c r="L3714" s="37"/>
      <c r="M3714" s="38"/>
      <c r="N3714" s="45"/>
      <c r="O3714" s="38"/>
    </row>
    <row r="3715" spans="3:15" ht="17" x14ac:dyDescent="0.4">
      <c r="C3715" s="28"/>
      <c r="D3715" s="24"/>
      <c r="K3715" s="26"/>
      <c r="L3715" s="37"/>
      <c r="M3715" s="38"/>
      <c r="N3715" s="45"/>
      <c r="O3715" s="38"/>
    </row>
    <row r="3716" spans="3:15" ht="17" x14ac:dyDescent="0.4">
      <c r="C3716" s="28"/>
      <c r="D3716" s="24"/>
      <c r="K3716" s="26"/>
      <c r="L3716" s="37"/>
      <c r="M3716" s="38"/>
      <c r="N3716" s="45"/>
      <c r="O3716" s="38"/>
    </row>
    <row r="3717" spans="3:15" ht="17" x14ac:dyDescent="0.4">
      <c r="C3717" s="28"/>
      <c r="D3717" s="24"/>
      <c r="K3717" s="26"/>
      <c r="L3717" s="37"/>
      <c r="M3717" s="38"/>
      <c r="N3717" s="45"/>
      <c r="O3717" s="38"/>
    </row>
    <row r="3718" spans="3:15" ht="17" x14ac:dyDescent="0.4">
      <c r="C3718" s="28"/>
      <c r="D3718" s="24"/>
      <c r="K3718" s="26"/>
      <c r="L3718" s="37"/>
      <c r="M3718" s="38"/>
      <c r="N3718" s="45"/>
      <c r="O3718" s="38"/>
    </row>
    <row r="3719" spans="3:15" ht="17" x14ac:dyDescent="0.4">
      <c r="C3719" s="28"/>
      <c r="D3719" s="24"/>
      <c r="K3719" s="26"/>
      <c r="L3719" s="37"/>
      <c r="M3719" s="38"/>
      <c r="N3719" s="45"/>
      <c r="O3719" s="38"/>
    </row>
    <row r="3720" spans="3:15" ht="17" x14ac:dyDescent="0.4">
      <c r="C3720" s="28"/>
      <c r="D3720" s="24"/>
      <c r="K3720" s="26"/>
      <c r="L3720" s="37"/>
      <c r="M3720" s="38"/>
      <c r="N3720" s="45"/>
      <c r="O3720" s="38"/>
    </row>
    <row r="3721" spans="3:15" ht="17" x14ac:dyDescent="0.4">
      <c r="C3721" s="28"/>
      <c r="D3721" s="24"/>
      <c r="K3721" s="26"/>
      <c r="L3721" s="37"/>
      <c r="M3721" s="38"/>
      <c r="N3721" s="45"/>
      <c r="O3721" s="38"/>
    </row>
    <row r="3722" spans="3:15" ht="17" x14ac:dyDescent="0.4">
      <c r="C3722" s="28"/>
      <c r="D3722" s="24"/>
      <c r="K3722" s="26"/>
      <c r="L3722" s="37"/>
      <c r="M3722" s="38"/>
      <c r="N3722" s="45"/>
      <c r="O3722" s="38"/>
    </row>
    <row r="3723" spans="3:15" ht="17" x14ac:dyDescent="0.4">
      <c r="C3723" s="28"/>
      <c r="D3723" s="24"/>
      <c r="K3723" s="26"/>
      <c r="L3723" s="37"/>
      <c r="M3723" s="38"/>
      <c r="N3723" s="45"/>
      <c r="O3723" s="38"/>
    </row>
    <row r="3724" spans="3:15" ht="17" x14ac:dyDescent="0.4">
      <c r="C3724" s="28"/>
      <c r="D3724" s="24"/>
      <c r="K3724" s="26"/>
      <c r="L3724" s="37"/>
      <c r="M3724" s="38"/>
      <c r="N3724" s="45"/>
      <c r="O3724" s="38"/>
    </row>
    <row r="3725" spans="3:15" ht="17" x14ac:dyDescent="0.4">
      <c r="C3725" s="28"/>
      <c r="D3725" s="24"/>
      <c r="K3725" s="26"/>
      <c r="L3725" s="37"/>
      <c r="M3725" s="38"/>
      <c r="N3725" s="45"/>
      <c r="O3725" s="38"/>
    </row>
    <row r="3726" spans="3:15" ht="17" x14ac:dyDescent="0.4">
      <c r="C3726" s="28"/>
      <c r="D3726" s="24"/>
      <c r="K3726" s="26"/>
      <c r="L3726" s="37"/>
      <c r="M3726" s="38"/>
      <c r="N3726" s="45"/>
      <c r="O3726" s="38"/>
    </row>
    <row r="3727" spans="3:15" ht="17" x14ac:dyDescent="0.4">
      <c r="C3727" s="28"/>
      <c r="D3727" s="24"/>
      <c r="K3727" s="26"/>
      <c r="L3727" s="37"/>
      <c r="M3727" s="38"/>
      <c r="N3727" s="45"/>
      <c r="O3727" s="38"/>
    </row>
    <row r="3728" spans="3:15" ht="17" x14ac:dyDescent="0.4">
      <c r="C3728" s="28"/>
      <c r="D3728" s="24"/>
      <c r="K3728" s="26"/>
      <c r="L3728" s="37"/>
      <c r="M3728" s="38"/>
      <c r="N3728" s="45"/>
      <c r="O3728" s="38"/>
    </row>
    <row r="3729" spans="3:15" ht="17" x14ac:dyDescent="0.4">
      <c r="C3729" s="28"/>
      <c r="D3729" s="24"/>
      <c r="K3729" s="26"/>
      <c r="L3729" s="37"/>
      <c r="M3729" s="38"/>
      <c r="N3729" s="45"/>
      <c r="O3729" s="38"/>
    </row>
    <row r="3730" spans="3:15" ht="17" x14ac:dyDescent="0.4">
      <c r="C3730" s="28"/>
      <c r="D3730" s="24"/>
      <c r="K3730" s="26"/>
      <c r="L3730" s="37"/>
      <c r="M3730" s="38"/>
      <c r="N3730" s="45"/>
      <c r="O3730" s="38"/>
    </row>
    <row r="3731" spans="3:15" ht="17" x14ac:dyDescent="0.4">
      <c r="C3731" s="28"/>
      <c r="D3731" s="24"/>
      <c r="K3731" s="26"/>
      <c r="L3731" s="37"/>
      <c r="M3731" s="38"/>
      <c r="N3731" s="45"/>
      <c r="O3731" s="38"/>
    </row>
    <row r="3732" spans="3:15" ht="17" x14ac:dyDescent="0.4">
      <c r="C3732" s="28"/>
      <c r="D3732" s="24"/>
      <c r="K3732" s="26"/>
      <c r="L3732" s="37"/>
      <c r="M3732" s="38"/>
      <c r="N3732" s="45"/>
      <c r="O3732" s="38"/>
    </row>
    <row r="3733" spans="3:15" ht="17" x14ac:dyDescent="0.4">
      <c r="C3733" s="28"/>
      <c r="D3733" s="24"/>
      <c r="K3733" s="26"/>
      <c r="L3733" s="37"/>
      <c r="M3733" s="38"/>
      <c r="N3733" s="45"/>
      <c r="O3733" s="38"/>
    </row>
    <row r="3734" spans="3:15" ht="17" x14ac:dyDescent="0.4">
      <c r="C3734" s="28"/>
      <c r="D3734" s="24"/>
      <c r="K3734" s="26"/>
      <c r="L3734" s="37"/>
      <c r="M3734" s="38"/>
      <c r="N3734" s="45"/>
      <c r="O3734" s="38"/>
    </row>
    <row r="3735" spans="3:15" ht="17" x14ac:dyDescent="0.4">
      <c r="C3735" s="28"/>
      <c r="D3735" s="24"/>
      <c r="K3735" s="26"/>
      <c r="L3735" s="37"/>
      <c r="M3735" s="38"/>
      <c r="N3735" s="45"/>
      <c r="O3735" s="38"/>
    </row>
    <row r="3736" spans="3:15" ht="17" x14ac:dyDescent="0.4">
      <c r="C3736" s="28"/>
      <c r="D3736" s="24"/>
      <c r="K3736" s="26"/>
      <c r="L3736" s="37"/>
      <c r="M3736" s="38"/>
      <c r="N3736" s="45"/>
      <c r="O3736" s="38"/>
    </row>
    <row r="3737" spans="3:15" ht="17" x14ac:dyDescent="0.4">
      <c r="C3737" s="28"/>
      <c r="D3737" s="24"/>
      <c r="K3737" s="26"/>
      <c r="L3737" s="37"/>
      <c r="M3737" s="38"/>
      <c r="N3737" s="45"/>
      <c r="O3737" s="38"/>
    </row>
    <row r="3738" spans="3:15" ht="17" x14ac:dyDescent="0.4">
      <c r="C3738" s="28"/>
      <c r="D3738" s="24"/>
      <c r="K3738" s="26"/>
      <c r="L3738" s="37"/>
      <c r="M3738" s="38"/>
      <c r="N3738" s="45"/>
      <c r="O3738" s="38"/>
    </row>
    <row r="3739" spans="3:15" ht="17" x14ac:dyDescent="0.4">
      <c r="C3739" s="28"/>
      <c r="D3739" s="24"/>
      <c r="K3739" s="26"/>
      <c r="L3739" s="37"/>
      <c r="M3739" s="38"/>
      <c r="N3739" s="45"/>
      <c r="O3739" s="38"/>
    </row>
    <row r="3740" spans="3:15" ht="17" x14ac:dyDescent="0.4">
      <c r="C3740" s="28"/>
      <c r="D3740" s="24"/>
      <c r="K3740" s="26"/>
      <c r="L3740" s="37"/>
      <c r="M3740" s="38"/>
      <c r="N3740" s="45"/>
      <c r="O3740" s="38"/>
    </row>
    <row r="3741" spans="3:15" ht="17" x14ac:dyDescent="0.4">
      <c r="C3741" s="28"/>
      <c r="D3741" s="24"/>
      <c r="K3741" s="26"/>
      <c r="L3741" s="37"/>
      <c r="M3741" s="38"/>
      <c r="N3741" s="45"/>
      <c r="O3741" s="38"/>
    </row>
    <row r="3742" spans="3:15" ht="17" x14ac:dyDescent="0.4">
      <c r="C3742" s="28"/>
      <c r="D3742" s="24"/>
      <c r="K3742" s="26"/>
      <c r="L3742" s="37"/>
      <c r="M3742" s="38"/>
      <c r="N3742" s="45"/>
      <c r="O3742" s="38"/>
    </row>
    <row r="3743" spans="3:15" ht="17" x14ac:dyDescent="0.4">
      <c r="C3743" s="28"/>
      <c r="D3743" s="24"/>
      <c r="K3743" s="26"/>
      <c r="L3743" s="37"/>
      <c r="M3743" s="38"/>
      <c r="N3743" s="45"/>
      <c r="O3743" s="38"/>
    </row>
    <row r="3744" spans="3:15" ht="17" x14ac:dyDescent="0.4">
      <c r="C3744" s="28"/>
      <c r="D3744" s="22"/>
      <c r="K3744" s="26"/>
      <c r="L3744" s="37"/>
      <c r="M3744" s="38"/>
      <c r="N3744" s="45"/>
      <c r="O3744" s="38"/>
    </row>
    <row r="3745" spans="3:15" ht="17" x14ac:dyDescent="0.4">
      <c r="C3745" s="28"/>
      <c r="D3745" s="22"/>
      <c r="K3745" s="26"/>
      <c r="L3745" s="37"/>
      <c r="M3745" s="38"/>
      <c r="N3745" s="45"/>
      <c r="O3745" s="38"/>
    </row>
    <row r="3746" spans="3:15" ht="17" x14ac:dyDescent="0.4">
      <c r="C3746" s="28"/>
      <c r="D3746" s="22"/>
      <c r="K3746" s="26"/>
      <c r="L3746" s="37"/>
      <c r="M3746" s="38"/>
      <c r="N3746" s="45"/>
      <c r="O3746" s="38"/>
    </row>
    <row r="3747" spans="3:15" ht="17" x14ac:dyDescent="0.4">
      <c r="C3747" s="28"/>
      <c r="D3747" s="22"/>
      <c r="K3747" s="26"/>
      <c r="L3747" s="37"/>
      <c r="M3747" s="38"/>
      <c r="N3747" s="45"/>
      <c r="O3747" s="38"/>
    </row>
    <row r="3748" spans="3:15" ht="17" x14ac:dyDescent="0.4">
      <c r="C3748" s="28"/>
      <c r="D3748" s="22"/>
      <c r="K3748" s="26"/>
      <c r="L3748" s="37"/>
      <c r="M3748" s="38"/>
      <c r="N3748" s="45"/>
      <c r="O3748" s="38"/>
    </row>
    <row r="3749" spans="3:15" ht="17" x14ac:dyDescent="0.4">
      <c r="C3749" s="28"/>
      <c r="D3749" s="22"/>
      <c r="K3749" s="26"/>
      <c r="L3749" s="37"/>
      <c r="M3749" s="38"/>
      <c r="N3749" s="45"/>
      <c r="O3749" s="38"/>
    </row>
    <row r="3750" spans="3:15" ht="17" x14ac:dyDescent="0.4">
      <c r="C3750" s="28"/>
      <c r="D3750" s="22"/>
      <c r="K3750" s="26"/>
      <c r="L3750" s="37"/>
      <c r="M3750" s="38"/>
      <c r="N3750" s="45"/>
      <c r="O3750" s="38"/>
    </row>
    <row r="3751" spans="3:15" ht="17" x14ac:dyDescent="0.4">
      <c r="C3751" s="28"/>
      <c r="D3751" s="22"/>
      <c r="K3751" s="26"/>
      <c r="L3751" s="37"/>
      <c r="M3751" s="38"/>
      <c r="N3751" s="45"/>
      <c r="O3751" s="38"/>
    </row>
    <row r="3752" spans="3:15" ht="17" x14ac:dyDescent="0.4">
      <c r="C3752" s="28"/>
      <c r="D3752" s="22"/>
      <c r="K3752" s="26"/>
      <c r="L3752" s="37"/>
      <c r="M3752" s="38"/>
      <c r="N3752" s="45"/>
      <c r="O3752" s="38"/>
    </row>
    <row r="3753" spans="3:15" ht="17" x14ac:dyDescent="0.4">
      <c r="C3753" s="28"/>
      <c r="D3753" s="22"/>
      <c r="K3753" s="26"/>
      <c r="L3753" s="37"/>
      <c r="M3753" s="38"/>
      <c r="N3753" s="45"/>
      <c r="O3753" s="38"/>
    </row>
    <row r="3754" spans="3:15" ht="17" x14ac:dyDescent="0.4">
      <c r="C3754" s="28"/>
      <c r="D3754" s="22"/>
      <c r="K3754" s="26"/>
      <c r="L3754" s="37"/>
      <c r="M3754" s="38"/>
      <c r="N3754" s="45"/>
      <c r="O3754" s="38"/>
    </row>
    <row r="3755" spans="3:15" ht="17" x14ac:dyDescent="0.4">
      <c r="C3755" s="28"/>
      <c r="D3755" s="22"/>
      <c r="K3755" s="26"/>
      <c r="L3755" s="37"/>
      <c r="M3755" s="38"/>
      <c r="N3755" s="45"/>
      <c r="O3755" s="38"/>
    </row>
    <row r="3756" spans="3:15" ht="17" x14ac:dyDescent="0.4">
      <c r="C3756" s="28"/>
      <c r="D3756" s="22"/>
      <c r="K3756" s="26"/>
      <c r="L3756" s="37"/>
      <c r="M3756" s="38"/>
      <c r="N3756" s="45"/>
      <c r="O3756" s="38"/>
    </row>
    <row r="3757" spans="3:15" ht="17" x14ac:dyDescent="0.4">
      <c r="C3757" s="28"/>
      <c r="D3757" s="22"/>
      <c r="K3757" s="26"/>
      <c r="L3757" s="37"/>
      <c r="M3757" s="38"/>
      <c r="N3757" s="45"/>
      <c r="O3757" s="38"/>
    </row>
    <row r="3758" spans="3:15" ht="17" x14ac:dyDescent="0.4">
      <c r="C3758" s="28"/>
      <c r="D3758" s="22"/>
      <c r="K3758" s="26"/>
      <c r="L3758" s="37"/>
      <c r="M3758" s="38"/>
      <c r="N3758" s="45"/>
      <c r="O3758" s="38"/>
    </row>
    <row r="3759" spans="3:15" ht="17" x14ac:dyDescent="0.4">
      <c r="C3759" s="28"/>
      <c r="D3759" s="22"/>
      <c r="K3759" s="26"/>
      <c r="L3759" s="37"/>
      <c r="M3759" s="38"/>
      <c r="N3759" s="45"/>
      <c r="O3759" s="38"/>
    </row>
    <row r="3760" spans="3:15" ht="17" x14ac:dyDescent="0.4">
      <c r="C3760" s="28"/>
      <c r="D3760" s="22"/>
      <c r="K3760" s="26"/>
      <c r="L3760" s="37"/>
      <c r="M3760" s="38"/>
      <c r="N3760" s="45"/>
      <c r="O3760" s="38"/>
    </row>
    <row r="3761" spans="3:15" ht="17" x14ac:dyDescent="0.4">
      <c r="C3761" s="28"/>
      <c r="D3761" s="22"/>
      <c r="K3761" s="26"/>
      <c r="L3761" s="37"/>
      <c r="M3761" s="38"/>
      <c r="N3761" s="45"/>
      <c r="O3761" s="38"/>
    </row>
    <row r="3762" spans="3:15" ht="17" x14ac:dyDescent="0.4">
      <c r="C3762" s="28"/>
      <c r="D3762" s="22"/>
      <c r="K3762" s="26"/>
      <c r="L3762" s="37"/>
      <c r="M3762" s="38"/>
      <c r="N3762" s="45"/>
      <c r="O3762" s="38"/>
    </row>
    <row r="3763" spans="3:15" ht="17" x14ac:dyDescent="0.4">
      <c r="C3763" s="28"/>
      <c r="D3763" s="22"/>
      <c r="K3763" s="26"/>
      <c r="L3763" s="37"/>
      <c r="M3763" s="38"/>
      <c r="N3763" s="45"/>
      <c r="O3763" s="38"/>
    </row>
    <row r="3764" spans="3:15" ht="17" x14ac:dyDescent="0.4">
      <c r="C3764" s="28"/>
      <c r="D3764" s="22"/>
      <c r="K3764" s="26"/>
      <c r="L3764" s="37"/>
      <c r="M3764" s="38"/>
      <c r="N3764" s="45"/>
      <c r="O3764" s="38"/>
    </row>
    <row r="3765" spans="3:15" ht="17" x14ac:dyDescent="0.4">
      <c r="C3765" s="28"/>
      <c r="D3765" s="22"/>
      <c r="K3765" s="26"/>
      <c r="L3765" s="37"/>
      <c r="M3765" s="38"/>
      <c r="N3765" s="45"/>
      <c r="O3765" s="38"/>
    </row>
    <row r="3766" spans="3:15" ht="17" x14ac:dyDescent="0.4">
      <c r="C3766" s="28"/>
      <c r="D3766" s="22"/>
      <c r="K3766" s="26"/>
      <c r="L3766" s="37"/>
      <c r="M3766" s="38"/>
      <c r="N3766" s="45"/>
      <c r="O3766" s="38"/>
    </row>
    <row r="3767" spans="3:15" ht="17" x14ac:dyDescent="0.4">
      <c r="C3767" s="28"/>
      <c r="D3767" s="22"/>
      <c r="K3767" s="26"/>
      <c r="L3767" s="37"/>
      <c r="M3767" s="38"/>
      <c r="N3767" s="45"/>
      <c r="O3767" s="38"/>
    </row>
    <row r="3768" spans="3:15" ht="17" x14ac:dyDescent="0.4">
      <c r="C3768" s="28"/>
      <c r="D3768" s="22"/>
      <c r="K3768" s="26"/>
      <c r="L3768" s="37"/>
      <c r="M3768" s="38"/>
      <c r="N3768" s="45"/>
      <c r="O3768" s="38"/>
    </row>
    <row r="3769" spans="3:15" ht="17" x14ac:dyDescent="0.4">
      <c r="C3769" s="28"/>
      <c r="D3769" s="22"/>
      <c r="K3769" s="26"/>
      <c r="L3769" s="37"/>
      <c r="M3769" s="38"/>
      <c r="N3769" s="45"/>
      <c r="O3769" s="38"/>
    </row>
    <row r="3770" spans="3:15" ht="17" x14ac:dyDescent="0.4">
      <c r="C3770" s="28"/>
      <c r="D3770" s="22"/>
      <c r="K3770" s="26"/>
      <c r="L3770" s="37"/>
      <c r="M3770" s="38"/>
      <c r="N3770" s="45"/>
      <c r="O3770" s="38"/>
    </row>
    <row r="3771" spans="3:15" ht="17" x14ac:dyDescent="0.4">
      <c r="C3771" s="28"/>
      <c r="D3771" s="22"/>
      <c r="K3771" s="26"/>
      <c r="L3771" s="37"/>
      <c r="M3771" s="38"/>
      <c r="N3771" s="45"/>
      <c r="O3771" s="38"/>
    </row>
    <row r="3772" spans="3:15" ht="17" x14ac:dyDescent="0.4">
      <c r="C3772" s="28"/>
      <c r="D3772" s="22"/>
      <c r="K3772" s="26"/>
      <c r="L3772" s="37"/>
      <c r="M3772" s="38"/>
      <c r="N3772" s="45"/>
      <c r="O3772" s="38"/>
    </row>
    <row r="3773" spans="3:15" ht="17" x14ac:dyDescent="0.4">
      <c r="C3773" s="28"/>
      <c r="D3773" s="22"/>
      <c r="K3773" s="26"/>
      <c r="L3773" s="37"/>
      <c r="M3773" s="38"/>
      <c r="N3773" s="45"/>
      <c r="O3773" s="38"/>
    </row>
    <row r="3774" spans="3:15" ht="17" x14ac:dyDescent="0.4">
      <c r="C3774" s="28"/>
      <c r="D3774" s="24"/>
      <c r="K3774" s="26"/>
      <c r="L3774" s="37"/>
      <c r="M3774" s="38"/>
      <c r="N3774" s="45"/>
      <c r="O3774" s="38"/>
    </row>
    <row r="3775" spans="3:15" ht="17" x14ac:dyDescent="0.4">
      <c r="C3775" s="28"/>
      <c r="D3775" s="24"/>
      <c r="K3775" s="26"/>
      <c r="L3775" s="37"/>
      <c r="M3775" s="38"/>
      <c r="N3775" s="45"/>
      <c r="O3775" s="38"/>
    </row>
    <row r="3776" spans="3:15" ht="17" x14ac:dyDescent="0.4">
      <c r="C3776" s="28"/>
      <c r="D3776" s="24"/>
      <c r="K3776" s="26"/>
      <c r="L3776" s="37"/>
      <c r="M3776" s="38"/>
      <c r="N3776" s="45"/>
      <c r="O3776" s="38"/>
    </row>
    <row r="3777" spans="3:15" ht="17" x14ac:dyDescent="0.4">
      <c r="C3777" s="28"/>
      <c r="D3777" s="24"/>
      <c r="K3777" s="26"/>
      <c r="L3777" s="37"/>
      <c r="M3777" s="38"/>
      <c r="N3777" s="45"/>
      <c r="O3777" s="38"/>
    </row>
    <row r="3778" spans="3:15" ht="17" x14ac:dyDescent="0.4">
      <c r="C3778" s="28"/>
      <c r="D3778" s="24"/>
      <c r="K3778" s="26"/>
      <c r="L3778" s="37"/>
      <c r="M3778" s="38"/>
      <c r="N3778" s="45"/>
      <c r="O3778" s="38"/>
    </row>
    <row r="3779" spans="3:15" ht="17" x14ac:dyDescent="0.4">
      <c r="C3779" s="28"/>
      <c r="D3779" s="24"/>
      <c r="K3779" s="26"/>
      <c r="L3779" s="37"/>
      <c r="M3779" s="38"/>
      <c r="N3779" s="45"/>
      <c r="O3779" s="38"/>
    </row>
    <row r="3780" spans="3:15" ht="17" x14ac:dyDescent="0.4">
      <c r="C3780" s="28"/>
      <c r="D3780" s="24"/>
      <c r="K3780" s="26"/>
      <c r="L3780" s="37"/>
      <c r="M3780" s="38"/>
      <c r="N3780" s="45"/>
      <c r="O3780" s="38"/>
    </row>
    <row r="3781" spans="3:15" ht="17" x14ac:dyDescent="0.4">
      <c r="C3781" s="28"/>
      <c r="D3781" s="24"/>
      <c r="K3781" s="26"/>
      <c r="L3781" s="37"/>
      <c r="M3781" s="38"/>
      <c r="N3781" s="45"/>
      <c r="O3781" s="38"/>
    </row>
    <row r="3782" spans="3:15" ht="17" x14ac:dyDescent="0.4">
      <c r="C3782" s="28"/>
      <c r="D3782" s="24"/>
      <c r="K3782" s="26"/>
      <c r="L3782" s="37"/>
      <c r="M3782" s="38"/>
      <c r="N3782" s="45"/>
      <c r="O3782" s="38"/>
    </row>
    <row r="3783" spans="3:15" ht="17" x14ac:dyDescent="0.4">
      <c r="C3783" s="28"/>
      <c r="D3783" s="24"/>
      <c r="K3783" s="26"/>
      <c r="L3783" s="37"/>
      <c r="M3783" s="38"/>
      <c r="N3783" s="45"/>
      <c r="O3783" s="38"/>
    </row>
    <row r="3784" spans="3:15" ht="17" x14ac:dyDescent="0.4">
      <c r="C3784" s="28"/>
      <c r="D3784" s="24"/>
      <c r="K3784" s="26"/>
      <c r="L3784" s="37"/>
      <c r="M3784" s="38"/>
      <c r="N3784" s="45"/>
      <c r="O3784" s="38"/>
    </row>
    <row r="3785" spans="3:15" ht="17" x14ac:dyDescent="0.4">
      <c r="C3785" s="28"/>
      <c r="D3785" s="24"/>
      <c r="K3785" s="26"/>
      <c r="L3785" s="37"/>
      <c r="M3785" s="38"/>
      <c r="N3785" s="45"/>
      <c r="O3785" s="38"/>
    </row>
    <row r="3786" spans="3:15" ht="17" x14ac:dyDescent="0.4">
      <c r="C3786" s="28"/>
      <c r="D3786" s="24"/>
      <c r="K3786" s="26"/>
      <c r="L3786" s="37"/>
      <c r="M3786" s="38"/>
      <c r="N3786" s="45"/>
      <c r="O3786" s="38"/>
    </row>
    <row r="3787" spans="3:15" ht="17" x14ac:dyDescent="0.4">
      <c r="C3787" s="28"/>
      <c r="D3787" s="24"/>
      <c r="K3787" s="26"/>
      <c r="L3787" s="37"/>
      <c r="M3787" s="38"/>
      <c r="N3787" s="45"/>
      <c r="O3787" s="38"/>
    </row>
    <row r="3788" spans="3:15" ht="17" x14ac:dyDescent="0.4">
      <c r="C3788" s="28"/>
      <c r="D3788" s="24"/>
      <c r="K3788" s="26"/>
      <c r="L3788" s="37"/>
      <c r="M3788" s="38"/>
      <c r="N3788" s="45"/>
      <c r="O3788" s="38"/>
    </row>
    <row r="3789" spans="3:15" ht="17" x14ac:dyDescent="0.4">
      <c r="C3789" s="28"/>
      <c r="D3789" s="24"/>
      <c r="K3789" s="26"/>
      <c r="L3789" s="37"/>
      <c r="M3789" s="38"/>
      <c r="N3789" s="45"/>
      <c r="O3789" s="38"/>
    </row>
    <row r="3790" spans="3:15" ht="17" x14ac:dyDescent="0.4">
      <c r="C3790" s="28"/>
      <c r="D3790" s="24"/>
      <c r="K3790" s="26"/>
      <c r="L3790" s="37"/>
      <c r="M3790" s="38"/>
      <c r="N3790" s="45"/>
      <c r="O3790" s="38"/>
    </row>
    <row r="3791" spans="3:15" ht="17" x14ac:dyDescent="0.4">
      <c r="C3791" s="28"/>
      <c r="D3791" s="24"/>
      <c r="K3791" s="26"/>
      <c r="L3791" s="37"/>
      <c r="M3791" s="38"/>
      <c r="N3791" s="45"/>
      <c r="O3791" s="38"/>
    </row>
    <row r="3792" spans="3:15" ht="17" x14ac:dyDescent="0.4">
      <c r="C3792" s="28"/>
      <c r="D3792" s="24"/>
      <c r="K3792" s="26"/>
      <c r="L3792" s="37"/>
      <c r="M3792" s="38"/>
      <c r="N3792" s="45"/>
      <c r="O3792" s="38"/>
    </row>
    <row r="3793" spans="3:15" ht="17" x14ac:dyDescent="0.4">
      <c r="C3793" s="28"/>
      <c r="D3793" s="24"/>
      <c r="K3793" s="26"/>
      <c r="L3793" s="37"/>
      <c r="M3793" s="38"/>
      <c r="N3793" s="45"/>
      <c r="O3793" s="38"/>
    </row>
    <row r="3794" spans="3:15" ht="17" x14ac:dyDescent="0.4">
      <c r="C3794" s="28"/>
      <c r="D3794" s="24"/>
      <c r="K3794" s="26"/>
      <c r="L3794" s="37"/>
      <c r="M3794" s="38"/>
      <c r="N3794" s="45"/>
      <c r="O3794" s="38"/>
    </row>
    <row r="3795" spans="3:15" ht="17" x14ac:dyDescent="0.4">
      <c r="C3795" s="28"/>
      <c r="D3795" s="24"/>
      <c r="K3795" s="26"/>
      <c r="L3795" s="37"/>
      <c r="M3795" s="38"/>
      <c r="N3795" s="45"/>
      <c r="O3795" s="38"/>
    </row>
    <row r="3796" spans="3:15" ht="17" x14ac:dyDescent="0.4">
      <c r="C3796" s="28"/>
      <c r="D3796" s="24"/>
      <c r="K3796" s="26"/>
      <c r="L3796" s="37"/>
      <c r="M3796" s="38"/>
      <c r="N3796" s="45"/>
      <c r="O3796" s="38"/>
    </row>
    <row r="3797" spans="3:15" ht="17" x14ac:dyDescent="0.4">
      <c r="C3797" s="28"/>
      <c r="D3797" s="24"/>
      <c r="K3797" s="26"/>
      <c r="L3797" s="37"/>
      <c r="M3797" s="38"/>
      <c r="N3797" s="45"/>
      <c r="O3797" s="38"/>
    </row>
    <row r="3798" spans="3:15" ht="17" x14ac:dyDescent="0.4">
      <c r="C3798" s="28"/>
      <c r="D3798" s="24"/>
      <c r="K3798" s="26"/>
      <c r="L3798" s="37"/>
      <c r="M3798" s="38"/>
      <c r="N3798" s="45"/>
      <c r="O3798" s="38"/>
    </row>
    <row r="3799" spans="3:15" ht="17" x14ac:dyDescent="0.4">
      <c r="C3799" s="28"/>
      <c r="D3799" s="24"/>
      <c r="K3799" s="26"/>
      <c r="L3799" s="37"/>
      <c r="M3799" s="38"/>
      <c r="N3799" s="45"/>
      <c r="O3799" s="38"/>
    </row>
    <row r="3800" spans="3:15" ht="17" x14ac:dyDescent="0.4">
      <c r="C3800" s="28"/>
      <c r="D3800" s="24"/>
      <c r="K3800" s="26"/>
      <c r="L3800" s="37"/>
      <c r="M3800" s="38"/>
      <c r="N3800" s="45"/>
      <c r="O3800" s="38"/>
    </row>
    <row r="3801" spans="3:15" ht="17" x14ac:dyDescent="0.4">
      <c r="C3801" s="28"/>
      <c r="D3801" s="24"/>
      <c r="K3801" s="26"/>
      <c r="L3801" s="37"/>
      <c r="M3801" s="38"/>
      <c r="N3801" s="45"/>
      <c r="O3801" s="38"/>
    </row>
    <row r="3802" spans="3:15" ht="17" x14ac:dyDescent="0.4">
      <c r="C3802" s="28"/>
      <c r="D3802" s="24"/>
      <c r="K3802" s="26"/>
      <c r="L3802" s="37"/>
      <c r="M3802" s="38"/>
      <c r="N3802" s="45"/>
      <c r="O3802" s="38"/>
    </row>
    <row r="3803" spans="3:15" ht="17" x14ac:dyDescent="0.4">
      <c r="C3803" s="28"/>
      <c r="D3803" s="24"/>
      <c r="K3803" s="26"/>
      <c r="L3803" s="37"/>
      <c r="M3803" s="38"/>
      <c r="N3803" s="45"/>
      <c r="O3803" s="38"/>
    </row>
    <row r="3804" spans="3:15" ht="17" x14ac:dyDescent="0.4">
      <c r="C3804" s="28"/>
      <c r="D3804" s="24"/>
      <c r="K3804" s="26"/>
      <c r="L3804" s="37"/>
      <c r="M3804" s="38"/>
      <c r="N3804" s="45"/>
      <c r="O3804" s="38"/>
    </row>
    <row r="3805" spans="3:15" ht="17" x14ac:dyDescent="0.4">
      <c r="C3805" s="28"/>
      <c r="D3805" s="22"/>
      <c r="K3805" s="26"/>
      <c r="L3805" s="37"/>
      <c r="M3805" s="38"/>
      <c r="N3805" s="45"/>
      <c r="O3805" s="38"/>
    </row>
    <row r="3806" spans="3:15" ht="17" x14ac:dyDescent="0.4">
      <c r="C3806" s="28"/>
      <c r="D3806" s="22"/>
      <c r="K3806" s="26"/>
      <c r="L3806" s="37"/>
      <c r="M3806" s="38"/>
      <c r="N3806" s="45"/>
      <c r="O3806" s="38"/>
    </row>
    <row r="3807" spans="3:15" ht="17" x14ac:dyDescent="0.4">
      <c r="C3807" s="28"/>
      <c r="D3807" s="22"/>
      <c r="K3807" s="26"/>
      <c r="L3807" s="37"/>
      <c r="M3807" s="38"/>
      <c r="N3807" s="45"/>
      <c r="O3807" s="38"/>
    </row>
    <row r="3808" spans="3:15" ht="17" x14ac:dyDescent="0.4">
      <c r="C3808" s="28"/>
      <c r="D3808" s="22"/>
      <c r="K3808" s="26"/>
      <c r="L3808" s="37"/>
      <c r="M3808" s="38"/>
      <c r="N3808" s="45"/>
      <c r="O3808" s="38"/>
    </row>
    <row r="3809" spans="3:15" ht="17" x14ac:dyDescent="0.4">
      <c r="C3809" s="28"/>
      <c r="D3809" s="22"/>
      <c r="K3809" s="26"/>
      <c r="L3809" s="37"/>
      <c r="M3809" s="38"/>
      <c r="N3809" s="45"/>
      <c r="O3809" s="38"/>
    </row>
    <row r="3810" spans="3:15" ht="17" x14ac:dyDescent="0.4">
      <c r="C3810" s="28"/>
      <c r="D3810" s="22"/>
      <c r="K3810" s="26"/>
      <c r="L3810" s="37"/>
      <c r="M3810" s="38"/>
      <c r="N3810" s="45"/>
      <c r="O3810" s="38"/>
    </row>
    <row r="3811" spans="3:15" ht="17" x14ac:dyDescent="0.4">
      <c r="C3811" s="28"/>
      <c r="D3811" s="22"/>
      <c r="K3811" s="26"/>
      <c r="L3811" s="37"/>
      <c r="M3811" s="38"/>
      <c r="N3811" s="45"/>
      <c r="O3811" s="38"/>
    </row>
    <row r="3812" spans="3:15" ht="17" x14ac:dyDescent="0.4">
      <c r="C3812" s="28"/>
      <c r="D3812" s="22"/>
      <c r="K3812" s="26"/>
      <c r="L3812" s="37"/>
      <c r="M3812" s="38"/>
      <c r="N3812" s="45"/>
      <c r="O3812" s="38"/>
    </row>
    <row r="3813" spans="3:15" ht="17" x14ac:dyDescent="0.4">
      <c r="C3813" s="28"/>
      <c r="D3813" s="22"/>
      <c r="K3813" s="26"/>
      <c r="L3813" s="37"/>
      <c r="M3813" s="38"/>
      <c r="N3813" s="45"/>
      <c r="O3813" s="38"/>
    </row>
    <row r="3814" spans="3:15" ht="17" x14ac:dyDescent="0.4">
      <c r="C3814" s="28"/>
      <c r="D3814" s="22"/>
      <c r="K3814" s="26"/>
      <c r="L3814" s="37"/>
      <c r="M3814" s="38"/>
      <c r="N3814" s="45"/>
      <c r="O3814" s="38"/>
    </row>
    <row r="3815" spans="3:15" ht="17" x14ac:dyDescent="0.4">
      <c r="C3815" s="28"/>
      <c r="D3815" s="22"/>
      <c r="K3815" s="26"/>
      <c r="L3815" s="37"/>
      <c r="M3815" s="38"/>
      <c r="N3815" s="45"/>
      <c r="O3815" s="38"/>
    </row>
    <row r="3816" spans="3:15" ht="17" x14ac:dyDescent="0.4">
      <c r="C3816" s="28"/>
      <c r="D3816" s="22"/>
      <c r="K3816" s="26"/>
      <c r="L3816" s="37"/>
      <c r="M3816" s="38"/>
      <c r="N3816" s="45"/>
      <c r="O3816" s="38"/>
    </row>
    <row r="3817" spans="3:15" ht="17" x14ac:dyDescent="0.4">
      <c r="C3817" s="28"/>
      <c r="D3817" s="22"/>
      <c r="K3817" s="26"/>
      <c r="L3817" s="37"/>
      <c r="M3817" s="38"/>
      <c r="N3817" s="45"/>
      <c r="O3817" s="38"/>
    </row>
    <row r="3818" spans="3:15" ht="17" x14ac:dyDescent="0.4">
      <c r="C3818" s="28"/>
      <c r="D3818" s="22"/>
      <c r="K3818" s="26"/>
      <c r="L3818" s="37"/>
      <c r="M3818" s="38"/>
      <c r="N3818" s="45"/>
      <c r="O3818" s="38"/>
    </row>
    <row r="3819" spans="3:15" ht="17" x14ac:dyDescent="0.4">
      <c r="C3819" s="28"/>
      <c r="D3819" s="22"/>
      <c r="K3819" s="26"/>
      <c r="L3819" s="37"/>
      <c r="M3819" s="38"/>
      <c r="N3819" s="45"/>
      <c r="O3819" s="38"/>
    </row>
    <row r="3820" spans="3:15" ht="17" x14ac:dyDescent="0.4">
      <c r="C3820" s="28"/>
      <c r="D3820" s="22"/>
      <c r="K3820" s="26"/>
      <c r="L3820" s="37"/>
      <c r="M3820" s="38"/>
      <c r="N3820" s="45"/>
      <c r="O3820" s="38"/>
    </row>
    <row r="3821" spans="3:15" ht="17" x14ac:dyDescent="0.4">
      <c r="C3821" s="28"/>
      <c r="D3821" s="22"/>
      <c r="K3821" s="26"/>
      <c r="L3821" s="37"/>
      <c r="M3821" s="38"/>
      <c r="N3821" s="45"/>
      <c r="O3821" s="38"/>
    </row>
    <row r="3822" spans="3:15" ht="17" x14ac:dyDescent="0.4">
      <c r="C3822" s="28"/>
      <c r="D3822" s="22"/>
      <c r="K3822" s="26"/>
      <c r="L3822" s="37"/>
      <c r="M3822" s="38"/>
      <c r="N3822" s="45"/>
      <c r="O3822" s="38"/>
    </row>
    <row r="3823" spans="3:15" ht="17" x14ac:dyDescent="0.4">
      <c r="C3823" s="28"/>
      <c r="D3823" s="22"/>
      <c r="K3823" s="26"/>
      <c r="L3823" s="37"/>
      <c r="M3823" s="38"/>
      <c r="N3823" s="45"/>
      <c r="O3823" s="38"/>
    </row>
    <row r="3824" spans="3:15" ht="17" x14ac:dyDescent="0.4">
      <c r="C3824" s="28"/>
      <c r="D3824" s="22"/>
      <c r="K3824" s="26"/>
      <c r="L3824" s="37"/>
      <c r="M3824" s="38"/>
      <c r="N3824" s="45"/>
      <c r="O3824" s="38"/>
    </row>
    <row r="3825" spans="3:15" ht="17" x14ac:dyDescent="0.4">
      <c r="C3825" s="28"/>
      <c r="D3825" s="22"/>
      <c r="K3825" s="26"/>
      <c r="L3825" s="37"/>
      <c r="M3825" s="38"/>
      <c r="N3825" s="45"/>
      <c r="O3825" s="38"/>
    </row>
    <row r="3826" spans="3:15" ht="17" x14ac:dyDescent="0.4">
      <c r="C3826" s="28"/>
      <c r="D3826" s="22"/>
      <c r="K3826" s="26"/>
      <c r="L3826" s="37"/>
      <c r="M3826" s="38"/>
      <c r="N3826" s="45"/>
      <c r="O3826" s="38"/>
    </row>
    <row r="3827" spans="3:15" ht="17" x14ac:dyDescent="0.4">
      <c r="C3827" s="28"/>
      <c r="D3827" s="22"/>
      <c r="K3827" s="26"/>
      <c r="L3827" s="37"/>
      <c r="M3827" s="38"/>
      <c r="N3827" s="45"/>
      <c r="O3827" s="38"/>
    </row>
    <row r="3828" spans="3:15" ht="17" x14ac:dyDescent="0.4">
      <c r="C3828" s="28"/>
      <c r="D3828" s="22"/>
      <c r="K3828" s="26"/>
      <c r="L3828" s="37"/>
      <c r="M3828" s="38"/>
      <c r="N3828" s="45"/>
      <c r="O3828" s="38"/>
    </row>
    <row r="3829" spans="3:15" ht="17" x14ac:dyDescent="0.4">
      <c r="C3829" s="28"/>
      <c r="D3829" s="22"/>
      <c r="K3829" s="26"/>
      <c r="L3829" s="37"/>
      <c r="M3829" s="38"/>
      <c r="N3829" s="45"/>
      <c r="O3829" s="38"/>
    </row>
    <row r="3830" spans="3:15" ht="17" x14ac:dyDescent="0.4">
      <c r="C3830" s="28"/>
      <c r="D3830" s="22"/>
      <c r="K3830" s="26"/>
      <c r="L3830" s="37"/>
      <c r="M3830" s="38"/>
      <c r="N3830" s="45"/>
      <c r="O3830" s="38"/>
    </row>
    <row r="3831" spans="3:15" ht="17" x14ac:dyDescent="0.4">
      <c r="C3831" s="28"/>
      <c r="D3831" s="22"/>
      <c r="K3831" s="26"/>
      <c r="L3831" s="37"/>
      <c r="M3831" s="38"/>
      <c r="N3831" s="45"/>
      <c r="O3831" s="38"/>
    </row>
    <row r="3832" spans="3:15" ht="17" x14ac:dyDescent="0.4">
      <c r="C3832" s="28"/>
      <c r="D3832" s="22"/>
      <c r="K3832" s="26"/>
      <c r="L3832" s="37"/>
      <c r="M3832" s="38"/>
      <c r="N3832" s="45"/>
      <c r="O3832" s="38"/>
    </row>
    <row r="3833" spans="3:15" ht="17" x14ac:dyDescent="0.4">
      <c r="C3833" s="28"/>
      <c r="D3833" s="22"/>
      <c r="K3833" s="26"/>
      <c r="L3833" s="37"/>
      <c r="M3833" s="38"/>
      <c r="N3833" s="45"/>
      <c r="O3833" s="38"/>
    </row>
    <row r="3834" spans="3:15" ht="17" x14ac:dyDescent="0.4">
      <c r="C3834" s="28"/>
      <c r="D3834" s="22"/>
      <c r="K3834" s="26"/>
      <c r="L3834" s="37"/>
      <c r="M3834" s="38"/>
      <c r="N3834" s="45"/>
      <c r="O3834" s="38"/>
    </row>
    <row r="3835" spans="3:15" ht="17" x14ac:dyDescent="0.4">
      <c r="C3835" s="28"/>
      <c r="D3835" s="22"/>
      <c r="K3835" s="26"/>
      <c r="L3835" s="37"/>
      <c r="M3835" s="38"/>
      <c r="N3835" s="45"/>
      <c r="O3835" s="38"/>
    </row>
    <row r="3836" spans="3:15" ht="17" x14ac:dyDescent="0.4">
      <c r="C3836" s="28"/>
      <c r="D3836" s="22"/>
      <c r="K3836" s="26"/>
      <c r="L3836" s="37"/>
      <c r="M3836" s="38"/>
      <c r="N3836" s="45"/>
      <c r="O3836" s="38"/>
    </row>
    <row r="3837" spans="3:15" ht="17" x14ac:dyDescent="0.4">
      <c r="C3837" s="28"/>
      <c r="D3837" s="22"/>
      <c r="K3837" s="26"/>
      <c r="L3837" s="37"/>
      <c r="M3837" s="38"/>
      <c r="N3837" s="45"/>
      <c r="O3837" s="38"/>
    </row>
    <row r="3838" spans="3:15" ht="17" x14ac:dyDescent="0.4">
      <c r="C3838" s="28"/>
      <c r="D3838" s="22"/>
      <c r="K3838" s="26"/>
      <c r="L3838" s="37"/>
      <c r="M3838" s="38"/>
      <c r="N3838" s="45"/>
      <c r="O3838" s="38"/>
    </row>
    <row r="3839" spans="3:15" ht="17" x14ac:dyDescent="0.4">
      <c r="C3839" s="28"/>
      <c r="D3839" s="22"/>
      <c r="K3839" s="26"/>
      <c r="L3839" s="37"/>
      <c r="M3839" s="38"/>
      <c r="N3839" s="45"/>
      <c r="O3839" s="38"/>
    </row>
    <row r="3840" spans="3:15" ht="17" x14ac:dyDescent="0.4">
      <c r="C3840" s="28"/>
      <c r="D3840" s="22"/>
      <c r="K3840" s="26"/>
      <c r="L3840" s="37"/>
      <c r="M3840" s="38"/>
      <c r="N3840" s="45"/>
      <c r="O3840" s="38"/>
    </row>
    <row r="3841" spans="3:15" ht="17" x14ac:dyDescent="0.4">
      <c r="C3841" s="28"/>
      <c r="D3841" s="22"/>
      <c r="K3841" s="26"/>
      <c r="L3841" s="37"/>
      <c r="M3841" s="38"/>
      <c r="N3841" s="45"/>
      <c r="O3841" s="38"/>
    </row>
    <row r="3842" spans="3:15" ht="17" x14ac:dyDescent="0.4">
      <c r="C3842" s="28"/>
      <c r="D3842" s="22"/>
      <c r="K3842" s="26"/>
      <c r="L3842" s="37"/>
      <c r="M3842" s="38"/>
      <c r="N3842" s="45"/>
      <c r="O3842" s="38"/>
    </row>
    <row r="3843" spans="3:15" ht="17" x14ac:dyDescent="0.4">
      <c r="C3843" s="28"/>
      <c r="D3843" s="22"/>
      <c r="K3843" s="26"/>
      <c r="L3843" s="37"/>
      <c r="M3843" s="38"/>
      <c r="N3843" s="45"/>
      <c r="O3843" s="38"/>
    </row>
    <row r="3844" spans="3:15" ht="17" x14ac:dyDescent="0.4">
      <c r="C3844" s="28"/>
      <c r="D3844" s="22"/>
      <c r="K3844" s="26"/>
      <c r="L3844" s="37"/>
      <c r="M3844" s="38"/>
      <c r="N3844" s="45"/>
      <c r="O3844" s="38"/>
    </row>
    <row r="3845" spans="3:15" ht="17" x14ac:dyDescent="0.4">
      <c r="C3845" s="28"/>
      <c r="D3845" s="22"/>
      <c r="K3845" s="26"/>
      <c r="L3845" s="37"/>
      <c r="M3845" s="38"/>
      <c r="N3845" s="45"/>
      <c r="O3845" s="38"/>
    </row>
    <row r="3846" spans="3:15" ht="17" x14ac:dyDescent="0.4">
      <c r="C3846" s="28"/>
      <c r="D3846" s="22"/>
      <c r="K3846" s="26"/>
      <c r="L3846" s="37"/>
      <c r="M3846" s="38"/>
      <c r="N3846" s="45"/>
      <c r="O3846" s="38"/>
    </row>
    <row r="3847" spans="3:15" ht="17" x14ac:dyDescent="0.4">
      <c r="C3847" s="28"/>
      <c r="D3847" s="22"/>
      <c r="K3847" s="26"/>
      <c r="L3847" s="37"/>
      <c r="M3847" s="38"/>
      <c r="N3847" s="45"/>
      <c r="O3847" s="38"/>
    </row>
    <row r="3848" spans="3:15" ht="17" x14ac:dyDescent="0.4">
      <c r="C3848" s="28"/>
      <c r="D3848" s="22"/>
      <c r="K3848" s="26"/>
      <c r="L3848" s="37"/>
      <c r="M3848" s="38"/>
      <c r="N3848" s="45"/>
      <c r="O3848" s="38"/>
    </row>
    <row r="3849" spans="3:15" ht="17" x14ac:dyDescent="0.4">
      <c r="C3849" s="28"/>
      <c r="D3849" s="22"/>
      <c r="K3849" s="26"/>
      <c r="L3849" s="37"/>
      <c r="M3849" s="38"/>
      <c r="N3849" s="45"/>
      <c r="O3849" s="38"/>
    </row>
    <row r="3850" spans="3:15" ht="17" x14ac:dyDescent="0.4">
      <c r="C3850" s="28"/>
      <c r="D3850" s="22"/>
      <c r="K3850" s="26"/>
      <c r="L3850" s="37"/>
      <c r="M3850" s="38"/>
      <c r="N3850" s="45"/>
      <c r="O3850" s="38"/>
    </row>
    <row r="3851" spans="3:15" ht="17" x14ac:dyDescent="0.4">
      <c r="C3851" s="28"/>
      <c r="D3851" s="22"/>
      <c r="K3851" s="26"/>
      <c r="L3851" s="37"/>
      <c r="M3851" s="38"/>
      <c r="N3851" s="45"/>
      <c r="O3851" s="38"/>
    </row>
    <row r="3852" spans="3:15" ht="17" x14ac:dyDescent="0.4">
      <c r="C3852" s="28"/>
      <c r="D3852" s="22"/>
      <c r="K3852" s="26"/>
      <c r="L3852" s="37"/>
      <c r="M3852" s="38"/>
      <c r="N3852" s="45"/>
      <c r="O3852" s="38"/>
    </row>
    <row r="3853" spans="3:15" ht="17" x14ac:dyDescent="0.4">
      <c r="C3853" s="28"/>
      <c r="D3853" s="22"/>
      <c r="K3853" s="26"/>
      <c r="L3853" s="37"/>
      <c r="M3853" s="38"/>
      <c r="N3853" s="45"/>
      <c r="O3853" s="38"/>
    </row>
    <row r="3854" spans="3:15" ht="17" x14ac:dyDescent="0.4">
      <c r="C3854" s="28"/>
      <c r="D3854" s="22"/>
      <c r="K3854" s="26"/>
      <c r="L3854" s="37"/>
      <c r="M3854" s="38"/>
      <c r="N3854" s="45"/>
      <c r="O3854" s="38"/>
    </row>
    <row r="3855" spans="3:15" ht="17" x14ac:dyDescent="0.4">
      <c r="C3855" s="28"/>
      <c r="D3855" s="22"/>
      <c r="K3855" s="26"/>
      <c r="L3855" s="37"/>
      <c r="M3855" s="38"/>
      <c r="N3855" s="45"/>
      <c r="O3855" s="38"/>
    </row>
    <row r="3856" spans="3:15" ht="17" x14ac:dyDescent="0.4">
      <c r="C3856" s="28"/>
      <c r="D3856" s="22"/>
      <c r="K3856" s="26"/>
      <c r="L3856" s="37"/>
      <c r="M3856" s="38"/>
      <c r="N3856" s="45"/>
      <c r="O3856" s="38"/>
    </row>
    <row r="3857" spans="3:15" ht="17" x14ac:dyDescent="0.4">
      <c r="C3857" s="28"/>
      <c r="D3857" s="22"/>
      <c r="K3857" s="26"/>
      <c r="L3857" s="37"/>
      <c r="M3857" s="38"/>
      <c r="N3857" s="45"/>
      <c r="O3857" s="38"/>
    </row>
    <row r="3858" spans="3:15" ht="17" x14ac:dyDescent="0.4">
      <c r="C3858" s="28"/>
      <c r="D3858" s="22"/>
      <c r="K3858" s="26"/>
      <c r="L3858" s="37"/>
      <c r="M3858" s="38"/>
      <c r="N3858" s="45"/>
      <c r="O3858" s="38"/>
    </row>
    <row r="3859" spans="3:15" ht="17" x14ac:dyDescent="0.4">
      <c r="C3859" s="28"/>
      <c r="D3859" s="22"/>
      <c r="K3859" s="26"/>
      <c r="L3859" s="37"/>
      <c r="M3859" s="38"/>
      <c r="N3859" s="45"/>
      <c r="O3859" s="38"/>
    </row>
    <row r="3860" spans="3:15" ht="17" x14ac:dyDescent="0.4">
      <c r="C3860" s="28"/>
      <c r="D3860" s="22"/>
      <c r="K3860" s="26"/>
      <c r="L3860" s="37"/>
      <c r="M3860" s="38"/>
      <c r="N3860" s="45"/>
      <c r="O3860" s="38"/>
    </row>
    <row r="3861" spans="3:15" ht="17" x14ac:dyDescent="0.4">
      <c r="C3861" s="28"/>
      <c r="D3861" s="22"/>
      <c r="K3861" s="26"/>
      <c r="L3861" s="37"/>
      <c r="M3861" s="38"/>
      <c r="N3861" s="45"/>
      <c r="O3861" s="38"/>
    </row>
    <row r="3862" spans="3:15" ht="17" x14ac:dyDescent="0.4">
      <c r="C3862" s="28"/>
      <c r="D3862" s="22"/>
      <c r="K3862" s="26"/>
      <c r="L3862" s="37"/>
      <c r="M3862" s="38"/>
      <c r="N3862" s="45"/>
      <c r="O3862" s="38"/>
    </row>
    <row r="3863" spans="3:15" ht="17" x14ac:dyDescent="0.4">
      <c r="C3863" s="28"/>
      <c r="D3863" s="22"/>
      <c r="K3863" s="26"/>
      <c r="L3863" s="37"/>
      <c r="M3863" s="38"/>
      <c r="N3863" s="45"/>
      <c r="O3863" s="38"/>
    </row>
    <row r="3864" spans="3:15" ht="17" x14ac:dyDescent="0.4">
      <c r="C3864" s="28"/>
      <c r="D3864" s="22"/>
      <c r="K3864" s="26"/>
      <c r="L3864" s="37"/>
      <c r="M3864" s="38"/>
      <c r="N3864" s="45"/>
      <c r="O3864" s="38"/>
    </row>
    <row r="3865" spans="3:15" ht="17" x14ac:dyDescent="0.4">
      <c r="C3865" s="28"/>
      <c r="D3865" s="22"/>
      <c r="K3865" s="26"/>
      <c r="L3865" s="37"/>
      <c r="M3865" s="38"/>
      <c r="N3865" s="45"/>
      <c r="O3865" s="38"/>
    </row>
    <row r="3866" spans="3:15" ht="17" x14ac:dyDescent="0.4">
      <c r="C3866" s="28"/>
      <c r="D3866" s="22"/>
      <c r="K3866" s="26"/>
      <c r="L3866" s="37"/>
      <c r="M3866" s="38"/>
      <c r="N3866" s="45"/>
      <c r="O3866" s="38"/>
    </row>
    <row r="3867" spans="3:15" ht="17" x14ac:dyDescent="0.4">
      <c r="C3867" s="28"/>
      <c r="D3867" s="22"/>
      <c r="K3867" s="26"/>
      <c r="L3867" s="37"/>
      <c r="M3867" s="38"/>
      <c r="N3867" s="45"/>
      <c r="O3867" s="38"/>
    </row>
    <row r="3868" spans="3:15" ht="17" x14ac:dyDescent="0.4">
      <c r="C3868" s="28"/>
      <c r="D3868" s="22"/>
      <c r="K3868" s="26"/>
      <c r="L3868" s="37"/>
      <c r="M3868" s="38"/>
      <c r="N3868" s="45"/>
      <c r="O3868" s="38"/>
    </row>
    <row r="3869" spans="3:15" ht="17" x14ac:dyDescent="0.4">
      <c r="C3869" s="28"/>
      <c r="D3869" s="22"/>
      <c r="K3869" s="26"/>
      <c r="L3869" s="37"/>
      <c r="M3869" s="38"/>
      <c r="N3869" s="45"/>
      <c r="O3869" s="38"/>
    </row>
    <row r="3870" spans="3:15" ht="17" x14ac:dyDescent="0.4">
      <c r="C3870" s="28"/>
      <c r="D3870" s="22"/>
      <c r="K3870" s="26"/>
      <c r="L3870" s="37"/>
      <c r="M3870" s="38"/>
      <c r="N3870" s="45"/>
      <c r="O3870" s="38"/>
    </row>
    <row r="3871" spans="3:15" ht="17" x14ac:dyDescent="0.4">
      <c r="C3871" s="28"/>
      <c r="D3871" s="22"/>
      <c r="K3871" s="26"/>
      <c r="L3871" s="37"/>
      <c r="M3871" s="38"/>
      <c r="N3871" s="45"/>
      <c r="O3871" s="38"/>
    </row>
    <row r="3872" spans="3:15" ht="17" x14ac:dyDescent="0.4">
      <c r="C3872" s="28"/>
      <c r="D3872" s="22"/>
      <c r="K3872" s="26"/>
      <c r="L3872" s="37"/>
      <c r="M3872" s="38"/>
      <c r="N3872" s="45"/>
      <c r="O3872" s="38"/>
    </row>
    <row r="3873" spans="3:15" ht="17" x14ac:dyDescent="0.4">
      <c r="C3873" s="28"/>
      <c r="D3873" s="22"/>
      <c r="K3873" s="26"/>
      <c r="L3873" s="37"/>
      <c r="M3873" s="38"/>
      <c r="N3873" s="45"/>
      <c r="O3873" s="38"/>
    </row>
    <row r="3874" spans="3:15" ht="17" x14ac:dyDescent="0.4">
      <c r="C3874" s="28"/>
      <c r="D3874" s="22"/>
      <c r="K3874" s="26"/>
      <c r="L3874" s="37"/>
      <c r="M3874" s="38"/>
      <c r="N3874" s="45"/>
      <c r="O3874" s="38"/>
    </row>
    <row r="3875" spans="3:15" ht="17" x14ac:dyDescent="0.4">
      <c r="C3875" s="28"/>
      <c r="D3875" s="22"/>
      <c r="K3875" s="26"/>
      <c r="L3875" s="37"/>
      <c r="M3875" s="38"/>
      <c r="N3875" s="45"/>
      <c r="O3875" s="38"/>
    </row>
    <row r="3876" spans="3:15" ht="17" x14ac:dyDescent="0.4">
      <c r="C3876" s="28"/>
      <c r="D3876" s="22"/>
      <c r="K3876" s="26"/>
      <c r="L3876" s="37"/>
      <c r="M3876" s="38"/>
      <c r="N3876" s="45"/>
      <c r="O3876" s="38"/>
    </row>
    <row r="3877" spans="3:15" ht="17" x14ac:dyDescent="0.4">
      <c r="C3877" s="28"/>
      <c r="D3877" s="22"/>
      <c r="K3877" s="26"/>
      <c r="L3877" s="37"/>
      <c r="M3877" s="38"/>
      <c r="N3877" s="45"/>
      <c r="O3877" s="38"/>
    </row>
    <row r="3878" spans="3:15" ht="17" x14ac:dyDescent="0.4">
      <c r="C3878" s="28"/>
      <c r="D3878" s="22"/>
      <c r="K3878" s="26"/>
      <c r="L3878" s="37"/>
      <c r="M3878" s="38"/>
      <c r="N3878" s="45"/>
      <c r="O3878" s="38"/>
    </row>
    <row r="3879" spans="3:15" ht="17" x14ac:dyDescent="0.4">
      <c r="C3879" s="28"/>
      <c r="D3879" s="22"/>
      <c r="K3879" s="26"/>
      <c r="L3879" s="37"/>
      <c r="M3879" s="38"/>
      <c r="N3879" s="45"/>
      <c r="O3879" s="38"/>
    </row>
    <row r="3880" spans="3:15" ht="17" x14ac:dyDescent="0.4">
      <c r="C3880" s="28"/>
      <c r="D3880" s="22"/>
      <c r="K3880" s="26"/>
      <c r="L3880" s="37"/>
      <c r="M3880" s="38"/>
      <c r="N3880" s="45"/>
      <c r="O3880" s="38"/>
    </row>
    <row r="3881" spans="3:15" ht="17" x14ac:dyDescent="0.4">
      <c r="C3881" s="28"/>
      <c r="D3881" s="22"/>
      <c r="K3881" s="26"/>
      <c r="L3881" s="37"/>
      <c r="M3881" s="38"/>
      <c r="N3881" s="45"/>
      <c r="O3881" s="38"/>
    </row>
    <row r="3882" spans="3:15" ht="17" x14ac:dyDescent="0.4">
      <c r="C3882" s="28"/>
      <c r="D3882" s="22"/>
      <c r="K3882" s="26"/>
      <c r="L3882" s="37"/>
      <c r="M3882" s="38"/>
      <c r="N3882" s="45"/>
      <c r="O3882" s="38"/>
    </row>
    <row r="3883" spans="3:15" ht="17" x14ac:dyDescent="0.4">
      <c r="C3883" s="28"/>
      <c r="D3883" s="22"/>
      <c r="K3883" s="26"/>
      <c r="L3883" s="37"/>
      <c r="M3883" s="38"/>
      <c r="N3883" s="45"/>
      <c r="O3883" s="38"/>
    </row>
    <row r="3884" spans="3:15" ht="17" x14ac:dyDescent="0.4">
      <c r="C3884" s="28"/>
      <c r="D3884" s="22"/>
      <c r="K3884" s="26"/>
      <c r="L3884" s="37"/>
      <c r="M3884" s="38"/>
      <c r="N3884" s="45"/>
      <c r="O3884" s="38"/>
    </row>
    <row r="3885" spans="3:15" ht="17" x14ac:dyDescent="0.4">
      <c r="C3885" s="28"/>
      <c r="D3885" s="22"/>
      <c r="K3885" s="26"/>
      <c r="L3885" s="37"/>
      <c r="M3885" s="38"/>
      <c r="N3885" s="45"/>
      <c r="O3885" s="38"/>
    </row>
    <row r="3886" spans="3:15" ht="17" x14ac:dyDescent="0.4">
      <c r="C3886" s="28"/>
      <c r="D3886" s="22"/>
      <c r="K3886" s="26"/>
      <c r="L3886" s="37"/>
      <c r="M3886" s="38"/>
      <c r="N3886" s="45"/>
      <c r="O3886" s="38"/>
    </row>
    <row r="3887" spans="3:15" ht="17" x14ac:dyDescent="0.4">
      <c r="C3887" s="28"/>
      <c r="D3887" s="22"/>
      <c r="K3887" s="26"/>
      <c r="L3887" s="37"/>
      <c r="M3887" s="38"/>
      <c r="N3887" s="45"/>
      <c r="O3887" s="38"/>
    </row>
    <row r="3888" spans="3:15" ht="17" x14ac:dyDescent="0.4">
      <c r="C3888" s="28"/>
      <c r="D3888" s="22"/>
      <c r="K3888" s="26"/>
      <c r="L3888" s="37"/>
      <c r="M3888" s="38"/>
      <c r="N3888" s="45"/>
      <c r="O3888" s="38"/>
    </row>
    <row r="3889" spans="3:15" ht="17" x14ac:dyDescent="0.4">
      <c r="C3889" s="28"/>
      <c r="D3889" s="22"/>
      <c r="K3889" s="26"/>
      <c r="L3889" s="37"/>
      <c r="M3889" s="38"/>
      <c r="N3889" s="45"/>
      <c r="O3889" s="38"/>
    </row>
    <row r="3890" spans="3:15" ht="17" x14ac:dyDescent="0.4">
      <c r="C3890" s="28"/>
      <c r="D3890" s="22"/>
      <c r="K3890" s="26"/>
      <c r="L3890" s="37"/>
      <c r="M3890" s="38"/>
      <c r="N3890" s="45"/>
      <c r="O3890" s="38"/>
    </row>
    <row r="3891" spans="3:15" ht="17" x14ac:dyDescent="0.4">
      <c r="C3891" s="28"/>
      <c r="D3891" s="22"/>
      <c r="K3891" s="26"/>
      <c r="L3891" s="37"/>
      <c r="M3891" s="38"/>
      <c r="N3891" s="45"/>
      <c r="O3891" s="38"/>
    </row>
    <row r="3892" spans="3:15" ht="17" x14ac:dyDescent="0.4">
      <c r="C3892" s="28"/>
      <c r="D3892" s="22"/>
      <c r="K3892" s="26"/>
      <c r="L3892" s="37"/>
      <c r="M3892" s="38"/>
      <c r="N3892" s="45"/>
      <c r="O3892" s="38"/>
    </row>
    <row r="3893" spans="3:15" ht="17" x14ac:dyDescent="0.4">
      <c r="C3893" s="28"/>
      <c r="D3893" s="22"/>
      <c r="K3893" s="26"/>
      <c r="L3893" s="37"/>
      <c r="M3893" s="38"/>
      <c r="N3893" s="45"/>
      <c r="O3893" s="38"/>
    </row>
    <row r="3894" spans="3:15" ht="17" x14ac:dyDescent="0.4">
      <c r="C3894" s="28"/>
      <c r="D3894" s="22"/>
      <c r="K3894" s="26"/>
      <c r="L3894" s="37"/>
      <c r="M3894" s="38"/>
      <c r="N3894" s="45"/>
      <c r="O3894" s="38"/>
    </row>
    <row r="3895" spans="3:15" ht="17" x14ac:dyDescent="0.4">
      <c r="C3895" s="28"/>
      <c r="D3895" s="22"/>
      <c r="K3895" s="26"/>
      <c r="L3895" s="37"/>
      <c r="M3895" s="38"/>
      <c r="N3895" s="45"/>
      <c r="O3895" s="38"/>
    </row>
    <row r="3896" spans="3:15" ht="17" x14ac:dyDescent="0.4">
      <c r="C3896" s="28"/>
      <c r="D3896" s="22"/>
      <c r="K3896" s="26"/>
      <c r="L3896" s="37"/>
      <c r="M3896" s="38"/>
      <c r="N3896" s="45"/>
      <c r="O3896" s="38"/>
    </row>
    <row r="3897" spans="3:15" x14ac:dyDescent="0.4">
      <c r="K3897" s="26"/>
      <c r="L3897" s="38"/>
      <c r="M3897" s="38"/>
      <c r="N3897" s="45"/>
      <c r="O3897" s="38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9B13B-AC32-470E-AE93-6DC97E23DF8D}">
  <dimension ref="A1:R27"/>
  <sheetViews>
    <sheetView zoomScale="70" zoomScaleNormal="70" workbookViewId="0">
      <selection activeCell="E4" sqref="E4"/>
    </sheetView>
  </sheetViews>
  <sheetFormatPr defaultRowHeight="15.5" x14ac:dyDescent="0.4"/>
  <cols>
    <col min="1" max="2" width="8.7265625" style="1"/>
    <col min="3" max="3" width="13.26953125" style="1" customWidth="1"/>
    <col min="4" max="4" width="16.26953125" style="1" customWidth="1"/>
    <col min="5" max="5" width="14.1796875" style="1" customWidth="1"/>
    <col min="6" max="6" width="14.90625" style="1" customWidth="1"/>
    <col min="7" max="7" width="13.81640625" style="1" customWidth="1"/>
    <col min="8" max="8" width="8.7265625" style="1"/>
    <col min="9" max="9" width="11.54296875" style="1" customWidth="1"/>
    <col min="10" max="10" width="10" style="13" customWidth="1"/>
    <col min="11" max="11" width="10.81640625" style="1" customWidth="1"/>
    <col min="12" max="13" width="8.7265625" style="1"/>
    <col min="14" max="14" width="12.6328125" style="1" customWidth="1"/>
    <col min="15" max="16384" width="8.7265625" style="1"/>
  </cols>
  <sheetData>
    <row r="1" spans="1:18" s="2" customFormat="1" x14ac:dyDescent="0.4">
      <c r="A1" s="2" t="s">
        <v>0</v>
      </c>
      <c r="B1" s="2" t="s">
        <v>1</v>
      </c>
      <c r="C1" s="2" t="s">
        <v>2</v>
      </c>
      <c r="D1" s="2" t="s">
        <v>28</v>
      </c>
      <c r="E1" s="2" t="s">
        <v>26</v>
      </c>
      <c r="F1" s="2" t="s">
        <v>27</v>
      </c>
      <c r="G1" s="4" t="s">
        <v>3</v>
      </c>
      <c r="H1" s="4" t="s">
        <v>4</v>
      </c>
      <c r="I1" s="4" t="s">
        <v>5</v>
      </c>
      <c r="J1" s="10" t="s">
        <v>6</v>
      </c>
      <c r="K1" s="4" t="s">
        <v>7</v>
      </c>
    </row>
    <row r="2" spans="1:18" x14ac:dyDescent="0.4">
      <c r="A2" s="1">
        <v>1</v>
      </c>
      <c r="B2" s="1" t="s">
        <v>13</v>
      </c>
      <c r="C2" s="1">
        <v>118</v>
      </c>
      <c r="D2" s="15"/>
      <c r="E2" s="15"/>
      <c r="F2" s="15">
        <f>C2/D$27</f>
        <v>0.97252747252747251</v>
      </c>
      <c r="G2" s="15"/>
      <c r="H2" s="6"/>
      <c r="I2" s="6"/>
      <c r="J2" s="11"/>
      <c r="K2" s="6"/>
      <c r="M2" s="17" t="s">
        <v>8</v>
      </c>
      <c r="N2" s="17">
        <f>AVERAGE(H3:H25)</f>
        <v>5.9910493911961904</v>
      </c>
      <c r="Q2" s="9" t="s">
        <v>25</v>
      </c>
      <c r="R2" s="9">
        <v>7.2337069484000788E-2</v>
      </c>
    </row>
    <row r="3" spans="1:18" x14ac:dyDescent="0.4">
      <c r="A3" s="1">
        <v>2</v>
      </c>
      <c r="B3" s="1" t="s">
        <v>14</v>
      </c>
      <c r="C3" s="1">
        <v>93</v>
      </c>
      <c r="D3" s="15"/>
      <c r="E3" s="15"/>
      <c r="F3" s="15">
        <f t="shared" ref="F3:F4" si="0">C3/D$27</f>
        <v>0.76648351648351654</v>
      </c>
      <c r="G3" s="15"/>
      <c r="H3" s="6"/>
      <c r="I3" s="6"/>
      <c r="J3" s="11"/>
      <c r="K3" s="6"/>
      <c r="M3" s="17" t="s">
        <v>9</v>
      </c>
      <c r="N3" s="17">
        <f>AVERAGE(I3:I25)</f>
        <v>16.563913652441126</v>
      </c>
      <c r="Q3" s="9" t="s">
        <v>29</v>
      </c>
      <c r="R3" s="9">
        <v>0.26978994127190797</v>
      </c>
    </row>
    <row r="4" spans="1:18" x14ac:dyDescent="0.4">
      <c r="A4" s="1">
        <v>3</v>
      </c>
      <c r="B4" s="1" t="s">
        <v>15</v>
      </c>
      <c r="C4" s="1">
        <v>153</v>
      </c>
      <c r="D4" s="15">
        <v>121</v>
      </c>
      <c r="E4" s="15">
        <v>2</v>
      </c>
      <c r="F4" s="15">
        <f t="shared" si="0"/>
        <v>1.2609890109890109</v>
      </c>
      <c r="G4" s="15"/>
      <c r="H4" s="6"/>
      <c r="I4" s="6"/>
      <c r="J4" s="11"/>
      <c r="K4" s="6"/>
      <c r="M4" s="17" t="s">
        <v>10</v>
      </c>
      <c r="N4" s="18">
        <f>AVERAGE(J3:J25)</f>
        <v>9.6567679522016017E-2</v>
      </c>
      <c r="Q4" s="9" t="s">
        <v>30</v>
      </c>
      <c r="R4" s="9">
        <v>0.46718356116293747</v>
      </c>
    </row>
    <row r="5" spans="1:18" x14ac:dyDescent="0.4">
      <c r="A5" s="1">
        <v>4</v>
      </c>
      <c r="B5" s="1" t="s">
        <v>16</v>
      </c>
      <c r="C5" s="1">
        <v>125</v>
      </c>
      <c r="D5" s="16">
        <f>$R$2*(C5/F2)+(1-$R$2)*(D4+E4)</f>
        <v>123.40010164420812</v>
      </c>
      <c r="E5" s="16">
        <f>$R$3*(D5-D4)+(1-$R$3)*E4</f>
        <v>2.1079433990937027</v>
      </c>
      <c r="F5" s="16">
        <f>$R$4*(C5/D5)+(1-$R$4)*F2</f>
        <v>0.99141928133528556</v>
      </c>
      <c r="G5" s="16">
        <f>(D4+1*E4)*F2</f>
        <v>119.62087912087912</v>
      </c>
      <c r="H5" s="6"/>
      <c r="I5" s="6"/>
      <c r="J5" s="11"/>
      <c r="K5" s="6"/>
      <c r="M5" s="17" t="s">
        <v>11</v>
      </c>
      <c r="N5" s="17">
        <f>AVERAGE(K3:K25)</f>
        <v>368.79318789880358</v>
      </c>
    </row>
    <row r="6" spans="1:18" x14ac:dyDescent="0.4">
      <c r="A6" s="1">
        <v>5</v>
      </c>
      <c r="B6" s="1" t="s">
        <v>17</v>
      </c>
      <c r="C6" s="1">
        <v>102</v>
      </c>
      <c r="D6" s="16">
        <f t="shared" ref="D6:D8" si="1">$R$2*(C6/F3)+(1-$R$2)*(D5+E5)</f>
        <v>126.05543583523558</v>
      </c>
      <c r="E6" s="16">
        <f t="shared" ref="E6:E8" si="2">$R$3*(D6-D5)+(1-$R$3)*E5</f>
        <v>2.2556239287022954</v>
      </c>
      <c r="F6" s="16">
        <f t="shared" ref="F6:F8" si="3">$R$4*(C6/D6)+(1-$R$4)*F3</f>
        <v>0.7864249132008293</v>
      </c>
      <c r="G6" s="16">
        <f t="shared" ref="G6:G8" si="4">(D5+1*E5)*F3</f>
        <v>96.199847711761564</v>
      </c>
      <c r="H6" s="6"/>
      <c r="I6" s="6"/>
      <c r="J6" s="11"/>
      <c r="K6" s="6"/>
    </row>
    <row r="7" spans="1:18" x14ac:dyDescent="0.4">
      <c r="A7" s="1">
        <v>6</v>
      </c>
      <c r="B7" s="1" t="s">
        <v>18</v>
      </c>
      <c r="C7" s="1">
        <v>141</v>
      </c>
      <c r="D7" s="16">
        <f t="shared" si="1"/>
        <v>127.11792734392935</v>
      </c>
      <c r="E7" s="16">
        <f t="shared" si="2"/>
        <v>1.9337288031785853</v>
      </c>
      <c r="F7" s="16">
        <f t="shared" si="3"/>
        <v>1.1900786020358951</v>
      </c>
      <c r="G7" s="16">
        <f t="shared" si="4"/>
        <v>161.79883635067992</v>
      </c>
      <c r="H7" s="6"/>
      <c r="I7" s="6"/>
      <c r="J7" s="11"/>
      <c r="K7" s="6"/>
    </row>
    <row r="8" spans="1:18" x14ac:dyDescent="0.4">
      <c r="A8" s="1">
        <v>7</v>
      </c>
      <c r="B8" s="1" t="s">
        <v>19</v>
      </c>
      <c r="C8" s="1">
        <v>113</v>
      </c>
      <c r="D8" s="19">
        <f t="shared" si="1"/>
        <v>127.96127299462553</v>
      </c>
      <c r="E8" s="19">
        <f t="shared" si="2"/>
        <v>1.6395543965064789</v>
      </c>
      <c r="F8" s="19">
        <f t="shared" si="3"/>
        <v>0.9408048005375097</v>
      </c>
      <c r="G8" s="20">
        <f t="shared" si="4"/>
        <v>127.94430019249414</v>
      </c>
      <c r="H8" s="7">
        <f t="shared" ref="H8:H25" si="5">C8-G8</f>
        <v>-14.94430019249414</v>
      </c>
      <c r="I8" s="7">
        <f t="shared" ref="I8:I25" si="6">ABS(H8)</f>
        <v>14.94430019249414</v>
      </c>
      <c r="J8" s="12">
        <f t="shared" ref="J8:J25" si="7">I8/C8</f>
        <v>0.13225044418136406</v>
      </c>
      <c r="K8" s="7">
        <f t="shared" ref="K8:K25" si="8">H8^2</f>
        <v>223.33210824338039</v>
      </c>
    </row>
    <row r="9" spans="1:18" x14ac:dyDescent="0.4">
      <c r="A9" s="1">
        <v>8</v>
      </c>
      <c r="B9" s="1" t="s">
        <v>20</v>
      </c>
      <c r="C9" s="1">
        <v>99</v>
      </c>
      <c r="D9" s="19">
        <f t="shared" ref="D9:D25" si="9">$R$2*(C9/F6)+(1-$R$2)*(D8+E8)</f>
        <v>129.33211809266268</v>
      </c>
      <c r="E9" s="19">
        <f t="shared" ref="E9:E25" si="10">$R$3*(D9-D8)+(1-$R$3)*E8</f>
        <v>1.5670593306532232</v>
      </c>
      <c r="F9" s="19">
        <f t="shared" ref="F9:F25" si="11">$R$4*(C9/D9)+(1-$R$4)*F6</f>
        <v>0.77663564081946967</v>
      </c>
      <c r="G9" s="20">
        <f t="shared" ref="G9:G25" si="12">(D8+1*E8)*F6</f>
        <v>101.92131943182666</v>
      </c>
      <c r="H9" s="7">
        <f t="shared" si="5"/>
        <v>-2.9213194318266602</v>
      </c>
      <c r="I9" s="7">
        <f t="shared" si="6"/>
        <v>2.9213194318266602</v>
      </c>
      <c r="J9" s="12">
        <f t="shared" si="7"/>
        <v>2.9508277089158184E-2</v>
      </c>
      <c r="K9" s="7">
        <f t="shared" si="8"/>
        <v>8.534107222768041</v>
      </c>
    </row>
    <row r="10" spans="1:18" x14ac:dyDescent="0.4">
      <c r="A10" s="1">
        <v>9</v>
      </c>
      <c r="B10" s="1" t="s">
        <v>21</v>
      </c>
      <c r="C10" s="1">
        <v>180</v>
      </c>
      <c r="D10" s="19">
        <f t="shared" si="9"/>
        <v>132.37133345565357</v>
      </c>
      <c r="E10" s="19">
        <f t="shared" si="10"/>
        <v>1.9642322201606865</v>
      </c>
      <c r="F10" s="19">
        <f t="shared" si="11"/>
        <v>1.2693748046870443</v>
      </c>
      <c r="G10" s="20">
        <f t="shared" si="12"/>
        <v>155.7803100755884</v>
      </c>
      <c r="H10" s="7">
        <f t="shared" si="5"/>
        <v>24.219689924411597</v>
      </c>
      <c r="I10" s="7">
        <f t="shared" si="6"/>
        <v>24.219689924411597</v>
      </c>
      <c r="J10" s="12">
        <f t="shared" si="7"/>
        <v>0.13455383291339776</v>
      </c>
      <c r="K10" s="7">
        <f t="shared" si="8"/>
        <v>586.59338003464461</v>
      </c>
    </row>
    <row r="11" spans="1:18" x14ac:dyDescent="0.4">
      <c r="A11" s="1">
        <v>10</v>
      </c>
      <c r="B11" s="1" t="s">
        <v>22</v>
      </c>
      <c r="C11" s="1">
        <v>162</v>
      </c>
      <c r="D11" s="19">
        <f t="shared" si="9"/>
        <v>137.07406145466294</v>
      </c>
      <c r="E11" s="19">
        <f t="shared" si="10"/>
        <v>2.7030508355096403</v>
      </c>
      <c r="F11" s="19">
        <f t="shared" si="11"/>
        <v>1.0534138167334763</v>
      </c>
      <c r="G11" s="20">
        <f t="shared" si="12"/>
        <v>126.38354507072796</v>
      </c>
      <c r="H11" s="7">
        <f t="shared" si="5"/>
        <v>35.616454929272038</v>
      </c>
      <c r="I11" s="7">
        <f t="shared" si="6"/>
        <v>35.616454929272038</v>
      </c>
      <c r="J11" s="12">
        <f t="shared" si="7"/>
        <v>0.21985466005723481</v>
      </c>
      <c r="K11" s="7">
        <f t="shared" si="8"/>
        <v>1268.5318617288665</v>
      </c>
    </row>
    <row r="12" spans="1:18" x14ac:dyDescent="0.4">
      <c r="A12" s="1">
        <v>11</v>
      </c>
      <c r="B12" s="1" t="s">
        <v>23</v>
      </c>
      <c r="C12" s="1">
        <v>122</v>
      </c>
      <c r="D12" s="19">
        <f t="shared" si="9"/>
        <v>141.02931817982196</v>
      </c>
      <c r="E12" s="19">
        <f t="shared" si="10"/>
        <v>3.0408833889384828</v>
      </c>
      <c r="F12" s="19">
        <f t="shared" si="11"/>
        <v>0.81794995021088068</v>
      </c>
      <c r="G12" s="20">
        <f t="shared" si="12"/>
        <v>108.55588717537314</v>
      </c>
      <c r="H12" s="7">
        <f t="shared" si="5"/>
        <v>13.444112824626856</v>
      </c>
      <c r="I12" s="7">
        <f t="shared" si="6"/>
        <v>13.444112824626856</v>
      </c>
      <c r="J12" s="12">
        <f t="shared" si="7"/>
        <v>0.11019764610349882</v>
      </c>
      <c r="K12" s="7">
        <f t="shared" si="8"/>
        <v>180.74416964129631</v>
      </c>
    </row>
    <row r="13" spans="1:18" x14ac:dyDescent="0.4">
      <c r="A13" s="1">
        <v>12</v>
      </c>
      <c r="B13" s="1" t="s">
        <v>24</v>
      </c>
      <c r="C13" s="1">
        <v>181</v>
      </c>
      <c r="D13" s="19">
        <f t="shared" si="9"/>
        <v>143.96311938330209</v>
      </c>
      <c r="E13" s="19">
        <f t="shared" si="10"/>
        <v>3.011993692412406</v>
      </c>
      <c r="F13" s="19">
        <f t="shared" si="11"/>
        <v>1.263717980301307</v>
      </c>
      <c r="G13" s="20">
        <f t="shared" si="12"/>
        <v>182.8790839775684</v>
      </c>
      <c r="H13" s="7">
        <f t="shared" si="5"/>
        <v>-1.8790839775683992</v>
      </c>
      <c r="I13" s="7">
        <f t="shared" si="6"/>
        <v>1.8790839775683992</v>
      </c>
      <c r="J13" s="12">
        <f t="shared" si="7"/>
        <v>1.0381679434079553E-2</v>
      </c>
      <c r="K13" s="7">
        <f t="shared" si="8"/>
        <v>3.5309565947542763</v>
      </c>
    </row>
    <row r="14" spans="1:18" x14ac:dyDescent="0.4">
      <c r="A14" s="1">
        <v>13</v>
      </c>
      <c r="B14" s="1" t="s">
        <v>12</v>
      </c>
      <c r="C14" s="1">
        <v>170</v>
      </c>
      <c r="D14" s="19">
        <f t="shared" si="9"/>
        <v>148.01712575581075</v>
      </c>
      <c r="E14" s="19">
        <f t="shared" si="10"/>
        <v>3.2931182321801593</v>
      </c>
      <c r="F14" s="19">
        <f t="shared" si="11"/>
        <v>1.0978438759582732</v>
      </c>
      <c r="G14" s="20">
        <f t="shared" si="12"/>
        <v>154.82561482992267</v>
      </c>
      <c r="H14" s="7">
        <f t="shared" si="5"/>
        <v>15.174385170077329</v>
      </c>
      <c r="I14" s="7">
        <f t="shared" si="6"/>
        <v>15.174385170077329</v>
      </c>
      <c r="J14" s="12">
        <f t="shared" si="7"/>
        <v>8.9261089235748992E-2</v>
      </c>
      <c r="K14" s="7">
        <f t="shared" si="8"/>
        <v>230.26196528986279</v>
      </c>
    </row>
    <row r="15" spans="1:18" x14ac:dyDescent="0.4">
      <c r="A15" s="1">
        <v>14</v>
      </c>
      <c r="B15" s="1" t="s">
        <v>14</v>
      </c>
      <c r="C15" s="1">
        <v>143</v>
      </c>
      <c r="D15" s="19">
        <f t="shared" si="9"/>
        <v>153.01140055386577</v>
      </c>
      <c r="E15" s="19">
        <f t="shared" si="10"/>
        <v>3.7520731621818575</v>
      </c>
      <c r="F15" s="19">
        <f t="shared" si="11"/>
        <v>0.87243333373802878</v>
      </c>
      <c r="G15" s="20">
        <f t="shared" si="12"/>
        <v>123.76420653637336</v>
      </c>
      <c r="H15" s="7">
        <f t="shared" si="5"/>
        <v>19.235793463626635</v>
      </c>
      <c r="I15" s="7">
        <f t="shared" si="6"/>
        <v>19.235793463626635</v>
      </c>
      <c r="J15" s="12">
        <f t="shared" si="7"/>
        <v>0.13451603820717928</v>
      </c>
      <c r="K15" s="7">
        <f t="shared" si="8"/>
        <v>370.01575017530115</v>
      </c>
    </row>
    <row r="16" spans="1:18" x14ac:dyDescent="0.4">
      <c r="A16" s="1">
        <v>15</v>
      </c>
      <c r="B16" s="1" t="s">
        <v>15</v>
      </c>
      <c r="C16" s="1">
        <v>185</v>
      </c>
      <c r="D16" s="19">
        <f t="shared" si="9"/>
        <v>156.01333458859631</v>
      </c>
      <c r="E16" s="19">
        <f t="shared" si="10"/>
        <v>3.5496931710410058</v>
      </c>
      <c r="F16" s="19">
        <f t="shared" si="11"/>
        <v>1.227314147680501</v>
      </c>
      <c r="G16" s="20">
        <f t="shared" si="12"/>
        <v>198.10482038946074</v>
      </c>
      <c r="H16" s="7">
        <f t="shared" si="5"/>
        <v>-13.104820389460741</v>
      </c>
      <c r="I16" s="7">
        <f t="shared" si="6"/>
        <v>13.104820389460741</v>
      </c>
      <c r="J16" s="12">
        <f t="shared" si="7"/>
        <v>7.083686697005806E-2</v>
      </c>
      <c r="K16" s="7">
        <f t="shared" si="8"/>
        <v>171.73631744002597</v>
      </c>
    </row>
    <row r="17" spans="1:11" x14ac:dyDescent="0.4">
      <c r="A17" s="1">
        <v>16</v>
      </c>
      <c r="B17" s="1" t="s">
        <v>16</v>
      </c>
      <c r="C17" s="1">
        <v>195</v>
      </c>
      <c r="D17" s="19">
        <f t="shared" si="9"/>
        <v>160.86928017824829</v>
      </c>
      <c r="E17" s="19">
        <f t="shared" si="10"/>
        <v>3.9021069343443484</v>
      </c>
      <c r="F17" s="19">
        <f t="shared" si="11"/>
        <v>1.1512525034259062</v>
      </c>
      <c r="G17" s="20">
        <f t="shared" si="12"/>
        <v>175.17529285527777</v>
      </c>
      <c r="H17" s="7">
        <f t="shared" si="5"/>
        <v>19.824707144722225</v>
      </c>
      <c r="I17" s="7">
        <f t="shared" si="6"/>
        <v>19.824707144722225</v>
      </c>
      <c r="J17" s="12">
        <f t="shared" si="7"/>
        <v>0.10166516484472936</v>
      </c>
      <c r="K17" s="7">
        <f t="shared" si="8"/>
        <v>393.01901337400045</v>
      </c>
    </row>
    <row r="18" spans="1:11" x14ac:dyDescent="0.4">
      <c r="A18" s="1">
        <v>17</v>
      </c>
      <c r="B18" s="1" t="s">
        <v>17</v>
      </c>
      <c r="C18" s="1">
        <v>162</v>
      </c>
      <c r="D18" s="19">
        <f t="shared" si="9"/>
        <v>166.28440035417637</v>
      </c>
      <c r="E18" s="19">
        <f t="shared" si="10"/>
        <v>4.3103026879348425</v>
      </c>
      <c r="F18" s="19">
        <f t="shared" si="11"/>
        <v>0.91999316614312077</v>
      </c>
      <c r="G18" s="20">
        <f t="shared" si="12"/>
        <v>143.75205056327846</v>
      </c>
      <c r="H18" s="7">
        <f t="shared" si="5"/>
        <v>18.247949436721541</v>
      </c>
      <c r="I18" s="7">
        <f t="shared" si="6"/>
        <v>18.247949436721541</v>
      </c>
      <c r="J18" s="12">
        <f t="shared" si="7"/>
        <v>0.11264166318963914</v>
      </c>
      <c r="K18" s="7">
        <f t="shared" si="8"/>
        <v>332.98765864514598</v>
      </c>
    </row>
    <row r="19" spans="1:11" x14ac:dyDescent="0.4">
      <c r="A19" s="1">
        <v>18</v>
      </c>
      <c r="B19" s="1" t="s">
        <v>18</v>
      </c>
      <c r="C19" s="1">
        <v>205</v>
      </c>
      <c r="D19" s="19">
        <f t="shared" si="9"/>
        <v>170.33694412309532</v>
      </c>
      <c r="E19" s="19">
        <f t="shared" si="10"/>
        <v>4.2407619243112347</v>
      </c>
      <c r="F19" s="19">
        <f t="shared" si="11"/>
        <v>1.2161871644058291</v>
      </c>
      <c r="G19" s="20">
        <f t="shared" si="12"/>
        <v>209.37329256293688</v>
      </c>
      <c r="H19" s="7">
        <f t="shared" si="5"/>
        <v>-4.3732925629368822</v>
      </c>
      <c r="I19" s="7">
        <f t="shared" si="6"/>
        <v>4.3732925629368822</v>
      </c>
      <c r="J19" s="12">
        <f t="shared" si="7"/>
        <v>2.1333134453350645E-2</v>
      </c>
      <c r="K19" s="7">
        <f t="shared" si="8"/>
        <v>19.125687841039042</v>
      </c>
    </row>
    <row r="20" spans="1:11" x14ac:dyDescent="0.4">
      <c r="A20" s="1">
        <v>19</v>
      </c>
      <c r="B20" s="1" t="s">
        <v>19</v>
      </c>
      <c r="C20" s="1">
        <v>212</v>
      </c>
      <c r="D20" s="19">
        <f t="shared" si="9"/>
        <v>175.26993990895539</v>
      </c>
      <c r="E20" s="19">
        <f t="shared" si="10"/>
        <v>4.4275196571649218</v>
      </c>
      <c r="F20" s="19">
        <f t="shared" si="11"/>
        <v>1.1784941173720613</v>
      </c>
      <c r="G20" s="20">
        <f t="shared" si="12"/>
        <v>200.98302112942878</v>
      </c>
      <c r="H20" s="7">
        <f t="shared" si="5"/>
        <v>11.016978870571222</v>
      </c>
      <c r="I20" s="7">
        <f t="shared" si="6"/>
        <v>11.016978870571222</v>
      </c>
      <c r="J20" s="12">
        <f t="shared" si="7"/>
        <v>5.1966881464958592E-2</v>
      </c>
      <c r="K20" s="7">
        <f t="shared" si="8"/>
        <v>121.37382343461276</v>
      </c>
    </row>
    <row r="21" spans="1:11" x14ac:dyDescent="0.4">
      <c r="A21" s="1">
        <v>20</v>
      </c>
      <c r="B21" s="1" t="s">
        <v>20</v>
      </c>
      <c r="C21" s="1">
        <v>162</v>
      </c>
      <c r="D21" s="19">
        <f t="shared" si="9"/>
        <v>179.43638097357069</v>
      </c>
      <c r="E21" s="19">
        <f t="shared" si="10"/>
        <v>4.3570832790136063</v>
      </c>
      <c r="F21" s="19">
        <f t="shared" si="11"/>
        <v>0.91197339071282557</v>
      </c>
      <c r="G21" s="20">
        <f t="shared" si="12"/>
        <v>165.32043477411045</v>
      </c>
      <c r="H21" s="7">
        <f t="shared" si="5"/>
        <v>-3.3204347741104527</v>
      </c>
      <c r="I21" s="7">
        <f t="shared" si="6"/>
        <v>3.3204347741104527</v>
      </c>
      <c r="J21" s="12">
        <f t="shared" si="7"/>
        <v>2.0496510951299091E-2</v>
      </c>
      <c r="K21" s="7">
        <f t="shared" si="8"/>
        <v>11.025287089121933</v>
      </c>
    </row>
    <row r="22" spans="1:11" x14ac:dyDescent="0.4">
      <c r="A22" s="1">
        <v>21</v>
      </c>
      <c r="B22" s="1" t="s">
        <v>21</v>
      </c>
      <c r="C22" s="1">
        <v>205</v>
      </c>
      <c r="D22" s="19">
        <f t="shared" si="9"/>
        <v>182.69148984964175</v>
      </c>
      <c r="E22" s="19">
        <f t="shared" si="10"/>
        <v>4.0597816695605911</v>
      </c>
      <c r="F22" s="19">
        <f t="shared" si="11"/>
        <v>1.1722359935210271</v>
      </c>
      <c r="G22" s="20">
        <f t="shared" si="12"/>
        <v>223.52725212567461</v>
      </c>
      <c r="H22" s="7">
        <f t="shared" si="5"/>
        <v>-18.527252125674607</v>
      </c>
      <c r="I22" s="7">
        <f t="shared" si="6"/>
        <v>18.527252125674607</v>
      </c>
      <c r="J22" s="12">
        <f t="shared" si="7"/>
        <v>9.0376839637437104E-2</v>
      </c>
      <c r="K22" s="7">
        <f t="shared" si="8"/>
        <v>343.25907132831423</v>
      </c>
    </row>
    <row r="23" spans="1:11" x14ac:dyDescent="0.4">
      <c r="A23" s="1">
        <v>22</v>
      </c>
      <c r="B23" s="1" t="s">
        <v>22</v>
      </c>
      <c r="C23" s="1">
        <v>184</v>
      </c>
      <c r="D23" s="19">
        <f t="shared" si="9"/>
        <v>184.53632364707897</v>
      </c>
      <c r="E23" s="19">
        <f t="shared" si="10"/>
        <v>3.4622110132200885</v>
      </c>
      <c r="F23" s="19">
        <f t="shared" si="11"/>
        <v>1.0937468098821683</v>
      </c>
      <c r="G23" s="20">
        <f t="shared" si="12"/>
        <v>220.08527489713254</v>
      </c>
      <c r="H23" s="7">
        <f t="shared" si="5"/>
        <v>-36.085274897132535</v>
      </c>
      <c r="I23" s="7">
        <f t="shared" si="6"/>
        <v>36.085274897132535</v>
      </c>
      <c r="J23" s="12">
        <f t="shared" si="7"/>
        <v>0.19611562444093769</v>
      </c>
      <c r="K23" s="7">
        <f t="shared" si="8"/>
        <v>1302.1470644016235</v>
      </c>
    </row>
    <row r="24" spans="1:11" x14ac:dyDescent="0.4">
      <c r="A24" s="1">
        <v>23</v>
      </c>
      <c r="B24" s="1" t="s">
        <v>23</v>
      </c>
      <c r="C24" s="1">
        <v>196</v>
      </c>
      <c r="D24" s="19">
        <f t="shared" si="9"/>
        <v>189.94584977795378</v>
      </c>
      <c r="E24" s="19">
        <f t="shared" si="10"/>
        <v>3.9875770444500542</v>
      </c>
      <c r="F24" s="19">
        <f t="shared" si="11"/>
        <v>0.9679885322930577</v>
      </c>
      <c r="G24" s="20">
        <f t="shared" si="12"/>
        <v>171.44966110319561</v>
      </c>
      <c r="H24" s="7">
        <f t="shared" si="5"/>
        <v>24.550338896804391</v>
      </c>
      <c r="I24" s="7">
        <f t="shared" si="6"/>
        <v>24.550338896804391</v>
      </c>
      <c r="J24" s="12">
        <f t="shared" si="7"/>
        <v>0.12525683110614486</v>
      </c>
      <c r="K24" s="7">
        <f t="shared" si="8"/>
        <v>602.71913994794659</v>
      </c>
    </row>
    <row r="25" spans="1:11" x14ac:dyDescent="0.4">
      <c r="A25" s="1">
        <v>24</v>
      </c>
      <c r="B25" s="1" t="s">
        <v>24</v>
      </c>
      <c r="C25" s="1">
        <v>249</v>
      </c>
      <c r="D25" s="19">
        <f t="shared" si="9"/>
        <v>195.27029828275516</v>
      </c>
      <c r="E25" s="19">
        <f t="shared" si="10"/>
        <v>4.3482515172263287</v>
      </c>
      <c r="F25" s="19">
        <f t="shared" si="11"/>
        <v>1.2203183074117534</v>
      </c>
      <c r="G25" s="20">
        <f t="shared" si="12"/>
        <v>227.33574326809799</v>
      </c>
      <c r="H25" s="7">
        <f t="shared" si="5"/>
        <v>21.664256731902015</v>
      </c>
      <c r="I25" s="7">
        <f t="shared" si="6"/>
        <v>21.664256731902015</v>
      </c>
      <c r="J25" s="12">
        <f t="shared" si="7"/>
        <v>8.7005047116072348E-2</v>
      </c>
      <c r="K25" s="7">
        <f t="shared" si="8"/>
        <v>469.34001974576177</v>
      </c>
    </row>
    <row r="27" spans="1:11" x14ac:dyDescent="0.4">
      <c r="C27" s="1" t="s">
        <v>31</v>
      </c>
      <c r="D27" s="1">
        <f>AVERAGE(C2:C4)</f>
        <v>121.33333333333333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0250D-4A90-40EA-ADB2-70F0FD9FF643}">
  <dimension ref="A1:O25"/>
  <sheetViews>
    <sheetView zoomScale="70" zoomScaleNormal="70" workbookViewId="0">
      <selection activeCell="L9" sqref="L9"/>
    </sheetView>
  </sheetViews>
  <sheetFormatPr defaultRowHeight="15.5" x14ac:dyDescent="0.4"/>
  <cols>
    <col min="1" max="5" width="8.7265625" style="1"/>
    <col min="6" max="6" width="11.54296875" style="1" customWidth="1"/>
    <col min="7" max="7" width="10" style="13" customWidth="1"/>
    <col min="8" max="8" width="10.81640625" style="1" customWidth="1"/>
    <col min="9" max="16384" width="8.7265625" style="1"/>
  </cols>
  <sheetData>
    <row r="1" spans="1:15" s="2" customFormat="1" x14ac:dyDescent="0.4">
      <c r="A1" s="2" t="s">
        <v>0</v>
      </c>
      <c r="B1" s="2" t="s">
        <v>1</v>
      </c>
      <c r="C1" s="2" t="s">
        <v>2</v>
      </c>
      <c r="D1" s="4" t="s">
        <v>3</v>
      </c>
      <c r="E1" s="4" t="s">
        <v>4</v>
      </c>
      <c r="F1" s="4" t="s">
        <v>5</v>
      </c>
      <c r="G1" s="10" t="s">
        <v>6</v>
      </c>
      <c r="H1" s="4" t="s">
        <v>7</v>
      </c>
    </row>
    <row r="2" spans="1:15" x14ac:dyDescent="0.4">
      <c r="A2" s="1">
        <v>1</v>
      </c>
      <c r="B2" s="1" t="s">
        <v>13</v>
      </c>
      <c r="C2" s="1">
        <v>120</v>
      </c>
      <c r="D2" s="5">
        <v>100</v>
      </c>
      <c r="E2" s="6"/>
      <c r="F2" s="6"/>
      <c r="G2" s="11"/>
      <c r="H2" s="6"/>
      <c r="J2" s="8" t="s">
        <v>8</v>
      </c>
      <c r="K2" s="9">
        <f>AVERAGE(E3:E25)</f>
        <v>-0.56521739130434778</v>
      </c>
      <c r="N2" s="9" t="s">
        <v>25</v>
      </c>
      <c r="O2" s="9">
        <v>0.10100000000000002</v>
      </c>
    </row>
    <row r="3" spans="1:15" x14ac:dyDescent="0.4">
      <c r="A3" s="1">
        <v>2</v>
      </c>
      <c r="B3" s="1" t="s">
        <v>14</v>
      </c>
      <c r="C3" s="1">
        <v>103</v>
      </c>
      <c r="D3" s="3">
        <f>ROUND($O$2*C2+(1-$O$2)*D2,0)</f>
        <v>102</v>
      </c>
      <c r="E3" s="7">
        <f>C3-D3</f>
        <v>1</v>
      </c>
      <c r="F3" s="7">
        <f>ABS(E3)</f>
        <v>1</v>
      </c>
      <c r="G3" s="12">
        <f>F3/C3</f>
        <v>9.7087378640776691E-3</v>
      </c>
      <c r="H3" s="7">
        <f>E3^2</f>
        <v>1</v>
      </c>
      <c r="J3" s="8" t="s">
        <v>9</v>
      </c>
      <c r="K3" s="9">
        <f>AVERAGE(F3:F25)</f>
        <v>8.8260869565217384</v>
      </c>
    </row>
    <row r="4" spans="1:15" x14ac:dyDescent="0.4">
      <c r="A4" s="1">
        <v>3</v>
      </c>
      <c r="B4" s="1" t="s">
        <v>15</v>
      </c>
      <c r="C4" s="1">
        <v>105</v>
      </c>
      <c r="D4" s="3">
        <f t="shared" ref="D4:D25" si="0">ROUND($O$2*C3+(1-$O$2)*D3,0)</f>
        <v>102</v>
      </c>
      <c r="E4" s="7">
        <f t="shared" ref="E4:E25" si="1">C4-D4</f>
        <v>3</v>
      </c>
      <c r="F4" s="7">
        <f t="shared" ref="F4:F25" si="2">ABS(E4)</f>
        <v>3</v>
      </c>
      <c r="G4" s="12">
        <f t="shared" ref="G4:G25" si="3">F4/C4</f>
        <v>2.8571428571428571E-2</v>
      </c>
      <c r="H4" s="7">
        <f t="shared" ref="H4:H25" si="4">E4^2</f>
        <v>9</v>
      </c>
      <c r="J4" s="8" t="s">
        <v>10</v>
      </c>
      <c r="K4" s="14">
        <f>AVERAGE(G3:G25)</f>
        <v>9.0245419486235351E-2</v>
      </c>
    </row>
    <row r="5" spans="1:15" x14ac:dyDescent="0.4">
      <c r="A5" s="1">
        <v>4</v>
      </c>
      <c r="B5" s="1" t="s">
        <v>16</v>
      </c>
      <c r="C5" s="1">
        <v>84</v>
      </c>
      <c r="D5" s="3">
        <f t="shared" si="0"/>
        <v>102</v>
      </c>
      <c r="E5" s="7">
        <f t="shared" si="1"/>
        <v>-18</v>
      </c>
      <c r="F5" s="7">
        <f t="shared" si="2"/>
        <v>18</v>
      </c>
      <c r="G5" s="12">
        <f t="shared" si="3"/>
        <v>0.21428571428571427</v>
      </c>
      <c r="H5" s="7">
        <f t="shared" si="4"/>
        <v>324</v>
      </c>
      <c r="J5" s="8" t="s">
        <v>11</v>
      </c>
      <c r="K5" s="9">
        <f>AVERAGE(H3:H25)</f>
        <v>114.47826086956522</v>
      </c>
    </row>
    <row r="6" spans="1:15" x14ac:dyDescent="0.4">
      <c r="A6" s="1">
        <v>5</v>
      </c>
      <c r="B6" s="1" t="s">
        <v>17</v>
      </c>
      <c r="C6" s="1">
        <v>114</v>
      </c>
      <c r="D6" s="3">
        <f t="shared" si="0"/>
        <v>100</v>
      </c>
      <c r="E6" s="7">
        <f t="shared" si="1"/>
        <v>14</v>
      </c>
      <c r="F6" s="7">
        <f t="shared" si="2"/>
        <v>14</v>
      </c>
      <c r="G6" s="12">
        <f t="shared" si="3"/>
        <v>0.12280701754385964</v>
      </c>
      <c r="H6" s="7">
        <f t="shared" si="4"/>
        <v>196</v>
      </c>
    </row>
    <row r="7" spans="1:15" x14ac:dyDescent="0.4">
      <c r="A7" s="1">
        <v>6</v>
      </c>
      <c r="B7" s="1" t="s">
        <v>18</v>
      </c>
      <c r="C7" s="1">
        <v>90</v>
      </c>
      <c r="D7" s="3">
        <f t="shared" si="0"/>
        <v>101</v>
      </c>
      <c r="E7" s="7">
        <f t="shared" si="1"/>
        <v>-11</v>
      </c>
      <c r="F7" s="7">
        <f t="shared" si="2"/>
        <v>11</v>
      </c>
      <c r="G7" s="12">
        <f t="shared" si="3"/>
        <v>0.12222222222222222</v>
      </c>
      <c r="H7" s="7">
        <f t="shared" si="4"/>
        <v>121</v>
      </c>
    </row>
    <row r="8" spans="1:15" x14ac:dyDescent="0.4">
      <c r="A8" s="1">
        <v>7</v>
      </c>
      <c r="B8" s="1" t="s">
        <v>19</v>
      </c>
      <c r="C8" s="1">
        <v>100</v>
      </c>
      <c r="D8" s="3">
        <f t="shared" si="0"/>
        <v>100</v>
      </c>
      <c r="E8" s="7">
        <f t="shared" si="1"/>
        <v>0</v>
      </c>
      <c r="F8" s="7">
        <f t="shared" si="2"/>
        <v>0</v>
      </c>
      <c r="G8" s="12">
        <f t="shared" si="3"/>
        <v>0</v>
      </c>
      <c r="H8" s="7">
        <f t="shared" si="4"/>
        <v>0</v>
      </c>
    </row>
    <row r="9" spans="1:15" x14ac:dyDescent="0.4">
      <c r="A9" s="1">
        <v>8</v>
      </c>
      <c r="B9" s="1" t="s">
        <v>20</v>
      </c>
      <c r="C9" s="1">
        <v>113</v>
      </c>
      <c r="D9" s="3">
        <f t="shared" si="0"/>
        <v>100</v>
      </c>
      <c r="E9" s="7">
        <f t="shared" si="1"/>
        <v>13</v>
      </c>
      <c r="F9" s="7">
        <f t="shared" si="2"/>
        <v>13</v>
      </c>
      <c r="G9" s="12">
        <f t="shared" si="3"/>
        <v>0.11504424778761062</v>
      </c>
      <c r="H9" s="7">
        <f t="shared" si="4"/>
        <v>169</v>
      </c>
    </row>
    <row r="10" spans="1:15" x14ac:dyDescent="0.4">
      <c r="A10" s="1">
        <v>9</v>
      </c>
      <c r="B10" s="1" t="s">
        <v>21</v>
      </c>
      <c r="C10" s="1">
        <v>99</v>
      </c>
      <c r="D10" s="3">
        <f t="shared" si="0"/>
        <v>101</v>
      </c>
      <c r="E10" s="7">
        <f t="shared" si="1"/>
        <v>-2</v>
      </c>
      <c r="F10" s="7">
        <f t="shared" si="2"/>
        <v>2</v>
      </c>
      <c r="G10" s="12">
        <f t="shared" si="3"/>
        <v>2.0202020202020204E-2</v>
      </c>
      <c r="H10" s="7">
        <f t="shared" si="4"/>
        <v>4</v>
      </c>
    </row>
    <row r="11" spans="1:15" x14ac:dyDescent="0.4">
      <c r="A11" s="1">
        <v>10</v>
      </c>
      <c r="B11" s="1" t="s">
        <v>22</v>
      </c>
      <c r="C11" s="1">
        <v>108</v>
      </c>
      <c r="D11" s="3">
        <f t="shared" si="0"/>
        <v>101</v>
      </c>
      <c r="E11" s="7">
        <f t="shared" si="1"/>
        <v>7</v>
      </c>
      <c r="F11" s="7">
        <f t="shared" si="2"/>
        <v>7</v>
      </c>
      <c r="G11" s="12">
        <f t="shared" si="3"/>
        <v>6.4814814814814811E-2</v>
      </c>
      <c r="H11" s="7">
        <f t="shared" si="4"/>
        <v>49</v>
      </c>
    </row>
    <row r="12" spans="1:15" x14ac:dyDescent="0.4">
      <c r="A12" s="1">
        <v>11</v>
      </c>
      <c r="B12" s="1" t="s">
        <v>23</v>
      </c>
      <c r="C12" s="1">
        <v>109</v>
      </c>
      <c r="D12" s="3">
        <f t="shared" si="0"/>
        <v>102</v>
      </c>
      <c r="E12" s="7">
        <f t="shared" si="1"/>
        <v>7</v>
      </c>
      <c r="F12" s="7">
        <f t="shared" si="2"/>
        <v>7</v>
      </c>
      <c r="G12" s="12">
        <f t="shared" si="3"/>
        <v>6.4220183486238536E-2</v>
      </c>
      <c r="H12" s="7">
        <f t="shared" si="4"/>
        <v>49</v>
      </c>
    </row>
    <row r="13" spans="1:15" x14ac:dyDescent="0.4">
      <c r="A13" s="1">
        <v>12</v>
      </c>
      <c r="B13" s="1" t="s">
        <v>24</v>
      </c>
      <c r="C13" s="1">
        <v>88</v>
      </c>
      <c r="D13" s="3">
        <f t="shared" si="0"/>
        <v>103</v>
      </c>
      <c r="E13" s="7">
        <f t="shared" si="1"/>
        <v>-15</v>
      </c>
      <c r="F13" s="7">
        <f t="shared" si="2"/>
        <v>15</v>
      </c>
      <c r="G13" s="12">
        <f t="shared" si="3"/>
        <v>0.17045454545454544</v>
      </c>
      <c r="H13" s="7">
        <f t="shared" si="4"/>
        <v>225</v>
      </c>
    </row>
    <row r="14" spans="1:15" x14ac:dyDescent="0.4">
      <c r="A14" s="1">
        <v>13</v>
      </c>
      <c r="B14" s="1" t="s">
        <v>12</v>
      </c>
      <c r="C14" s="1">
        <v>91</v>
      </c>
      <c r="D14" s="3">
        <f t="shared" si="0"/>
        <v>101</v>
      </c>
      <c r="E14" s="7">
        <f t="shared" si="1"/>
        <v>-10</v>
      </c>
      <c r="F14" s="7">
        <f t="shared" si="2"/>
        <v>10</v>
      </c>
      <c r="G14" s="12">
        <f t="shared" si="3"/>
        <v>0.10989010989010989</v>
      </c>
      <c r="H14" s="7">
        <f t="shared" si="4"/>
        <v>100</v>
      </c>
    </row>
    <row r="15" spans="1:15" x14ac:dyDescent="0.4">
      <c r="A15" s="1">
        <v>14</v>
      </c>
      <c r="B15" s="1" t="s">
        <v>14</v>
      </c>
      <c r="C15" s="1">
        <v>96</v>
      </c>
      <c r="D15" s="3">
        <f t="shared" si="0"/>
        <v>100</v>
      </c>
      <c r="E15" s="7">
        <f t="shared" si="1"/>
        <v>-4</v>
      </c>
      <c r="F15" s="7">
        <f t="shared" si="2"/>
        <v>4</v>
      </c>
      <c r="G15" s="12">
        <f t="shared" si="3"/>
        <v>4.1666666666666664E-2</v>
      </c>
      <c r="H15" s="7">
        <f t="shared" si="4"/>
        <v>16</v>
      </c>
    </row>
    <row r="16" spans="1:15" x14ac:dyDescent="0.4">
      <c r="A16" s="1">
        <v>15</v>
      </c>
      <c r="B16" s="1" t="s">
        <v>15</v>
      </c>
      <c r="C16" s="1">
        <v>113</v>
      </c>
      <c r="D16" s="3">
        <f t="shared" si="0"/>
        <v>100</v>
      </c>
      <c r="E16" s="7">
        <f t="shared" si="1"/>
        <v>13</v>
      </c>
      <c r="F16" s="7">
        <f t="shared" si="2"/>
        <v>13</v>
      </c>
      <c r="G16" s="12">
        <f t="shared" si="3"/>
        <v>0.11504424778761062</v>
      </c>
      <c r="H16" s="7">
        <f t="shared" si="4"/>
        <v>169</v>
      </c>
    </row>
    <row r="17" spans="1:8" x14ac:dyDescent="0.4">
      <c r="A17" s="1">
        <v>16</v>
      </c>
      <c r="B17" s="1" t="s">
        <v>16</v>
      </c>
      <c r="C17" s="1">
        <v>84</v>
      </c>
      <c r="D17" s="3">
        <f t="shared" si="0"/>
        <v>101</v>
      </c>
      <c r="E17" s="7">
        <f t="shared" si="1"/>
        <v>-17</v>
      </c>
      <c r="F17" s="7">
        <f t="shared" si="2"/>
        <v>17</v>
      </c>
      <c r="G17" s="12">
        <f t="shared" si="3"/>
        <v>0.20238095238095238</v>
      </c>
      <c r="H17" s="7">
        <f t="shared" si="4"/>
        <v>289</v>
      </c>
    </row>
    <row r="18" spans="1:8" x14ac:dyDescent="0.4">
      <c r="A18" s="1">
        <v>17</v>
      </c>
      <c r="B18" s="1" t="s">
        <v>17</v>
      </c>
      <c r="C18" s="1">
        <v>98</v>
      </c>
      <c r="D18" s="3">
        <f t="shared" si="0"/>
        <v>99</v>
      </c>
      <c r="E18" s="7">
        <f t="shared" si="1"/>
        <v>-1</v>
      </c>
      <c r="F18" s="7">
        <f t="shared" si="2"/>
        <v>1</v>
      </c>
      <c r="G18" s="12">
        <f t="shared" si="3"/>
        <v>1.020408163265306E-2</v>
      </c>
      <c r="H18" s="7">
        <f t="shared" si="4"/>
        <v>1</v>
      </c>
    </row>
    <row r="19" spans="1:8" x14ac:dyDescent="0.4">
      <c r="A19" s="1">
        <v>18</v>
      </c>
      <c r="B19" s="1" t="s">
        <v>18</v>
      </c>
      <c r="C19" s="1">
        <v>87</v>
      </c>
      <c r="D19" s="3">
        <f t="shared" si="0"/>
        <v>99</v>
      </c>
      <c r="E19" s="7">
        <f t="shared" si="1"/>
        <v>-12</v>
      </c>
      <c r="F19" s="7">
        <f t="shared" si="2"/>
        <v>12</v>
      </c>
      <c r="G19" s="12">
        <f t="shared" si="3"/>
        <v>0.13793103448275862</v>
      </c>
      <c r="H19" s="7">
        <f t="shared" si="4"/>
        <v>144</v>
      </c>
    </row>
    <row r="20" spans="1:8" x14ac:dyDescent="0.4">
      <c r="A20" s="1">
        <v>19</v>
      </c>
      <c r="B20" s="1" t="s">
        <v>19</v>
      </c>
      <c r="C20" s="1">
        <v>91</v>
      </c>
      <c r="D20" s="3">
        <f t="shared" si="0"/>
        <v>98</v>
      </c>
      <c r="E20" s="7">
        <f t="shared" si="1"/>
        <v>-7</v>
      </c>
      <c r="F20" s="7">
        <f t="shared" si="2"/>
        <v>7</v>
      </c>
      <c r="G20" s="12">
        <f t="shared" si="3"/>
        <v>7.6923076923076927E-2</v>
      </c>
      <c r="H20" s="7">
        <f t="shared" si="4"/>
        <v>49</v>
      </c>
    </row>
    <row r="21" spans="1:8" x14ac:dyDescent="0.4">
      <c r="A21" s="1">
        <v>20</v>
      </c>
      <c r="B21" s="1" t="s">
        <v>20</v>
      </c>
      <c r="C21" s="1">
        <v>119</v>
      </c>
      <c r="D21" s="3">
        <f t="shared" si="0"/>
        <v>97</v>
      </c>
      <c r="E21" s="7">
        <f t="shared" si="1"/>
        <v>22</v>
      </c>
      <c r="F21" s="7">
        <f t="shared" si="2"/>
        <v>22</v>
      </c>
      <c r="G21" s="12">
        <f t="shared" si="3"/>
        <v>0.18487394957983194</v>
      </c>
      <c r="H21" s="7">
        <f t="shared" si="4"/>
        <v>484</v>
      </c>
    </row>
    <row r="22" spans="1:8" x14ac:dyDescent="0.4">
      <c r="A22" s="1">
        <v>21</v>
      </c>
      <c r="B22" s="1" t="s">
        <v>21</v>
      </c>
      <c r="C22" s="1">
        <v>99</v>
      </c>
      <c r="D22" s="3">
        <f t="shared" si="0"/>
        <v>99</v>
      </c>
      <c r="E22" s="7">
        <f t="shared" si="1"/>
        <v>0</v>
      </c>
      <c r="F22" s="7">
        <f t="shared" si="2"/>
        <v>0</v>
      </c>
      <c r="G22" s="12">
        <f t="shared" si="3"/>
        <v>0</v>
      </c>
      <c r="H22" s="7">
        <f t="shared" si="4"/>
        <v>0</v>
      </c>
    </row>
    <row r="23" spans="1:8" x14ac:dyDescent="0.4">
      <c r="A23" s="1">
        <v>22</v>
      </c>
      <c r="B23" s="1" t="s">
        <v>22</v>
      </c>
      <c r="C23" s="1">
        <v>106</v>
      </c>
      <c r="D23" s="3">
        <f t="shared" si="0"/>
        <v>99</v>
      </c>
      <c r="E23" s="7">
        <f t="shared" si="1"/>
        <v>7</v>
      </c>
      <c r="F23" s="7">
        <f t="shared" si="2"/>
        <v>7</v>
      </c>
      <c r="G23" s="12">
        <f t="shared" si="3"/>
        <v>6.6037735849056603E-2</v>
      </c>
      <c r="H23" s="7">
        <f t="shared" si="4"/>
        <v>49</v>
      </c>
    </row>
    <row r="24" spans="1:8" x14ac:dyDescent="0.4">
      <c r="A24" s="1">
        <v>23</v>
      </c>
      <c r="B24" s="1" t="s">
        <v>23</v>
      </c>
      <c r="C24" s="1">
        <v>89</v>
      </c>
      <c r="D24" s="3">
        <f t="shared" si="0"/>
        <v>100</v>
      </c>
      <c r="E24" s="7">
        <f t="shared" si="1"/>
        <v>-11</v>
      </c>
      <c r="F24" s="7">
        <f t="shared" si="2"/>
        <v>11</v>
      </c>
      <c r="G24" s="12">
        <f t="shared" si="3"/>
        <v>0.12359550561797752</v>
      </c>
      <c r="H24" s="7">
        <f t="shared" si="4"/>
        <v>121</v>
      </c>
    </row>
    <row r="25" spans="1:8" x14ac:dyDescent="0.4">
      <c r="A25" s="1">
        <v>24</v>
      </c>
      <c r="B25" s="1" t="s">
        <v>24</v>
      </c>
      <c r="C25" s="1">
        <v>107</v>
      </c>
      <c r="D25" s="3">
        <f t="shared" si="0"/>
        <v>99</v>
      </c>
      <c r="E25" s="7">
        <f t="shared" si="1"/>
        <v>8</v>
      </c>
      <c r="F25" s="7">
        <f t="shared" si="2"/>
        <v>8</v>
      </c>
      <c r="G25" s="12">
        <f t="shared" si="3"/>
        <v>7.476635514018691E-2</v>
      </c>
      <c r="H25" s="7">
        <f t="shared" si="4"/>
        <v>64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分解法</vt:lpstr>
      <vt:lpstr>分解法季</vt:lpstr>
      <vt:lpstr>holt</vt:lpstr>
      <vt:lpstr>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2019-11-01T11:15:48Z</dcterms:created>
  <dcterms:modified xsi:type="dcterms:W3CDTF">2020-02-11T15:05:39Z</dcterms:modified>
</cp:coreProperties>
</file>