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PL Jonas Downloads\my data analysis\sales analysis\Sales Analysis\"/>
    </mc:Choice>
  </mc:AlternateContent>
  <xr:revisionPtr revIDLastSave="0" documentId="8_{CEF4E6D0-6FAC-4600-81A2-FE9AE42EDD56}" xr6:coauthVersionLast="45" xr6:coauthVersionMax="45" xr10:uidLastSave="{00000000-0000-0000-0000-000000000000}"/>
  <bookViews>
    <workbookView xWindow="-108" yWindow="-108" windowWidth="16608" windowHeight="8832" activeTab="5" xr2:uid="{00000000-000D-0000-FFFF-FFFF00000000}"/>
  </bookViews>
  <sheets>
    <sheet name="Sales trend" sheetId="5" r:id="rId1"/>
    <sheet name="product profitability" sheetId="3" r:id="rId2"/>
    <sheet name="Sheet1" sheetId="9" state="hidden" r:id="rId3"/>
    <sheet name="Sheet3" sheetId="11" state="hidden" r:id="rId4"/>
    <sheet name="Sheet4" sheetId="12" state="hidden" r:id="rId5"/>
    <sheet name="Pivot Tables" sheetId="4" r:id="rId6"/>
    <sheet name="Dashboard" sheetId="8" r:id="rId7"/>
  </sheets>
  <definedNames>
    <definedName name="_xlchart.v1.0" hidden="1">Sheet1!$A$2:$A$21</definedName>
    <definedName name="_xlchart.v1.1" hidden="1">Sheet1!$B$2:$B$21</definedName>
    <definedName name="_xlchart.v1.10" hidden="1">'product profitability'!$C$1</definedName>
    <definedName name="_xlchart.v1.11" hidden="1">'product profitability'!$C$2:$C$20</definedName>
    <definedName name="_xlchart.v1.12" hidden="1">'product profitability'!$D$1</definedName>
    <definedName name="_xlchart.v1.13" hidden="1">'product profitability'!$D$2:$D$20</definedName>
    <definedName name="_xlchart.v1.14" hidden="1">'product profitability'!$E$1</definedName>
    <definedName name="_xlchart.v1.15" hidden="1">'product profitability'!$E$2:$E$20</definedName>
    <definedName name="_xlchart.v1.16" hidden="1">'product profitability'!$F$1</definedName>
    <definedName name="_xlchart.v1.17" hidden="1">'product profitability'!$F$2:$F$20</definedName>
    <definedName name="_xlchart.v1.18" hidden="1">'product profitability'!$A$2:$A$20</definedName>
    <definedName name="_xlchart.v1.19" hidden="1">'product profitability'!$B$1</definedName>
    <definedName name="_xlchart.v1.2" hidden="1">Sheet1!$C$2:$C$21</definedName>
    <definedName name="_xlchart.v1.20" hidden="1">'product profitability'!$B$2:$B$20</definedName>
    <definedName name="_xlchart.v1.21" hidden="1">'product profitability'!$C$1</definedName>
    <definedName name="_xlchart.v1.22" hidden="1">'product profitability'!$C$2:$C$20</definedName>
    <definedName name="_xlchart.v1.23" hidden="1">'product profitability'!$D$1</definedName>
    <definedName name="_xlchart.v1.24" hidden="1">'product profitability'!$D$2:$D$20</definedName>
    <definedName name="_xlchart.v1.25" hidden="1">'product profitability'!$E$1</definedName>
    <definedName name="_xlchart.v1.26" hidden="1">'product profitability'!$E$2:$E$20</definedName>
    <definedName name="_xlchart.v1.27" hidden="1">'product profitability'!$F$1</definedName>
    <definedName name="_xlchart.v1.28" hidden="1">'product profitability'!$F$2:$F$20</definedName>
    <definedName name="_xlchart.v1.29" hidden="1">'product profitability'!$A$2:$A$20</definedName>
    <definedName name="_xlchart.v1.3" hidden="1">Sheet1!$D$2:$D$21</definedName>
    <definedName name="_xlchart.v1.30" hidden="1">'product profitability'!$B$1</definedName>
    <definedName name="_xlchart.v1.31" hidden="1">'product profitability'!$B$2:$B$20</definedName>
    <definedName name="_xlchart.v1.32" hidden="1">'product profitability'!$C$1</definedName>
    <definedName name="_xlchart.v1.33" hidden="1">'product profitability'!$C$2:$C$20</definedName>
    <definedName name="_xlchart.v1.34" hidden="1">'product profitability'!$D$1</definedName>
    <definedName name="_xlchart.v1.35" hidden="1">'product profitability'!$D$2:$D$20</definedName>
    <definedName name="_xlchart.v1.36" hidden="1">'product profitability'!$E$1</definedName>
    <definedName name="_xlchart.v1.37" hidden="1">'product profitability'!$E$2:$E$20</definedName>
    <definedName name="_xlchart.v1.38" hidden="1">'product profitability'!$F$1</definedName>
    <definedName name="_xlchart.v1.39" hidden="1">'product profitability'!$F$2:$F$20</definedName>
    <definedName name="_xlchart.v1.4" hidden="1">Sheet1!$E$2:$E$21</definedName>
    <definedName name="_xlchart.v1.5" hidden="1">Sheet1!$F$2:$F$21</definedName>
    <definedName name="_xlchart.v1.6" hidden="1">Sheet1!$G$2:$G$21</definedName>
    <definedName name="_xlchart.v1.7" hidden="1">'product profitability'!$A$2:$A$20</definedName>
    <definedName name="_xlchart.v1.8" hidden="1">'product profitability'!$B$1</definedName>
    <definedName name="_xlchart.v1.9" hidden="1">'product profitability'!$B$2:$B$20</definedName>
    <definedName name="Slicer_Product_Type">#N/A</definedName>
    <definedName name="Slicer_Year">#N/A</definedName>
  </definedNames>
  <calcPr calcId="191029"/>
  <pivotCaches>
    <pivotCache cacheId="0" r:id="rId8"/>
    <pivotCache cacheId="2" r:id="rId9"/>
    <pivotCache cacheId="1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9" i="4" l="1"/>
  <c r="J5" i="8" s="1"/>
  <c r="F5" i="8" l="1"/>
  <c r="B5" i="8"/>
  <c r="G21" i="9" l="1"/>
  <c r="F21" i="9"/>
  <c r="E21" i="9"/>
  <c r="D21" i="9"/>
  <c r="C21" i="9"/>
  <c r="B21" i="9"/>
</calcChain>
</file>

<file path=xl/sharedStrings.xml><?xml version="1.0" encoding="utf-8"?>
<sst xmlns="http://schemas.openxmlformats.org/spreadsheetml/2006/main" count="303" uniqueCount="63">
  <si>
    <t>Product_Type</t>
  </si>
  <si>
    <t>Total_Quantity</t>
  </si>
  <si>
    <t>Total_Gross_Sales</t>
  </si>
  <si>
    <t>Total_Discount</t>
  </si>
  <si>
    <t>Total_Sales_Returns</t>
  </si>
  <si>
    <t>Total_Net_Sales</t>
  </si>
  <si>
    <t>profitability_percentage</t>
  </si>
  <si>
    <t>Basket</t>
  </si>
  <si>
    <t>Art &amp; Sculpture</t>
  </si>
  <si>
    <t>Jewelry</t>
  </si>
  <si>
    <t>Home Decor</t>
  </si>
  <si>
    <t>Christmas</t>
  </si>
  <si>
    <t>Kitchen</t>
  </si>
  <si>
    <t>Soapstone</t>
  </si>
  <si>
    <t>Recycled Art</t>
  </si>
  <si>
    <t>Kids</t>
  </si>
  <si>
    <t>Accessories</t>
  </si>
  <si>
    <t>Skin Care</t>
  </si>
  <si>
    <t>Music</t>
  </si>
  <si>
    <t>Fair Trade Gifts</t>
  </si>
  <si>
    <t>Furniture</t>
  </si>
  <si>
    <t>Textiles</t>
  </si>
  <si>
    <t>One-of-a-Kind</t>
  </si>
  <si>
    <t>Unkown</t>
  </si>
  <si>
    <t>Easter</t>
  </si>
  <si>
    <t>Gift Baskets</t>
  </si>
  <si>
    <t>Row Labels</t>
  </si>
  <si>
    <t>Grand Total</t>
  </si>
  <si>
    <t>Sum of Total_Net_Sales</t>
  </si>
  <si>
    <t>Month</t>
  </si>
  <si>
    <t>Year</t>
  </si>
  <si>
    <t>Total_Orders</t>
  </si>
  <si>
    <t>Gross_Sales</t>
  </si>
  <si>
    <t>Discounts</t>
  </si>
  <si>
    <t>Returns</t>
  </si>
  <si>
    <t>Net_Sales</t>
  </si>
  <si>
    <t>Shipping</t>
  </si>
  <si>
    <t>Total_Sales</t>
  </si>
  <si>
    <t>January</t>
  </si>
  <si>
    <t>February</t>
  </si>
  <si>
    <t>March</t>
  </si>
  <si>
    <t>April</t>
  </si>
  <si>
    <t>May</t>
  </si>
  <si>
    <t>June</t>
  </si>
  <si>
    <t>July</t>
  </si>
  <si>
    <t>August</t>
  </si>
  <si>
    <t>September</t>
  </si>
  <si>
    <t>October</t>
  </si>
  <si>
    <t>November</t>
  </si>
  <si>
    <t>December</t>
  </si>
  <si>
    <t>Sum of Total_Sales</t>
  </si>
  <si>
    <t>Trends over time</t>
  </si>
  <si>
    <t>Product Profitability</t>
  </si>
  <si>
    <t>Year on Year Perfomance</t>
  </si>
  <si>
    <t>Sum of Total_Sales_Returns</t>
  </si>
  <si>
    <t>Total</t>
  </si>
  <si>
    <t>Total Sales</t>
  </si>
  <si>
    <t>Total Sales Returns</t>
  </si>
  <si>
    <t>Y-O-Y Perfomance</t>
  </si>
  <si>
    <t>Sum of Year on Year Perfomance</t>
  </si>
  <si>
    <t>SALES DASHBOARD</t>
  </si>
  <si>
    <t>SALES AND SALES RETURNS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</si>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</sst>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R-1C09]#,##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Arial Black"/>
      <family val="2"/>
    </font>
    <font>
      <sz val="12"/>
      <color theme="1"/>
      <name val="Arial Black"/>
      <family val="2"/>
    </font>
    <font>
      <u val="double"/>
      <sz val="16"/>
      <color theme="1"/>
      <name val="Arial Black"/>
      <family val="2"/>
    </font>
    <font>
      <b/>
      <u val="double"/>
      <sz val="16"/>
      <color theme="1"/>
      <name val="Arial Black"/>
      <family val="2"/>
    </font>
    <font>
      <sz val="11"/>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xf numFmtId="0" fontId="18" fillId="0" borderId="0" xfId="0" applyFont="1"/>
    <xf numFmtId="0" fontId="19" fillId="0" borderId="0" xfId="0" applyFont="1" applyAlignment="1">
      <alignment horizontal="center"/>
    </xf>
    <xf numFmtId="0" fontId="20" fillId="0" borderId="0" xfId="0" applyFont="1" applyBorder="1" applyAlignment="1">
      <alignment horizontal="left"/>
    </xf>
    <xf numFmtId="0" fontId="20" fillId="0" borderId="10" xfId="0" applyFont="1" applyBorder="1" applyAlignment="1">
      <alignment horizontal="left"/>
    </xf>
    <xf numFmtId="0" fontId="20" fillId="0" borderId="0" xfId="0" applyFont="1" applyBorder="1" applyAlignment="1">
      <alignment horizontal="left"/>
    </xf>
    <xf numFmtId="0" fontId="20" fillId="0" borderId="10" xfId="0" applyFont="1" applyBorder="1" applyAlignment="1">
      <alignment horizontal="left"/>
    </xf>
    <xf numFmtId="164" fontId="18" fillId="33" borderId="0" xfId="0" applyNumberFormat="1" applyFont="1" applyFill="1" applyBorder="1" applyAlignment="1">
      <alignment horizontal="center"/>
    </xf>
    <xf numFmtId="0" fontId="19" fillId="33" borderId="0" xfId="0" applyFont="1" applyFill="1" applyBorder="1" applyAlignment="1">
      <alignment horizontal="center"/>
    </xf>
    <xf numFmtId="9" fontId="18" fillId="33" borderId="0" xfId="1" applyFont="1" applyFill="1" applyBorder="1" applyAlignment="1">
      <alignment horizontal="center"/>
    </xf>
    <xf numFmtId="164" fontId="18" fillId="33" borderId="11" xfId="0" applyNumberFormat="1" applyFont="1" applyFill="1" applyBorder="1" applyAlignment="1">
      <alignment horizontal="center"/>
    </xf>
    <xf numFmtId="0" fontId="19" fillId="33" borderId="11" xfId="0" applyFont="1" applyFill="1" applyBorder="1" applyAlignment="1">
      <alignment horizontal="center"/>
    </xf>
    <xf numFmtId="9" fontId="18" fillId="33" borderId="11" xfId="1" applyFont="1" applyFill="1" applyBorder="1" applyAlignment="1">
      <alignment horizontal="center"/>
    </xf>
    <xf numFmtId="0" fontId="21" fillId="0" borderId="0" xfId="0" applyFont="1" applyBorder="1" applyAlignment="1">
      <alignment horizontal="left"/>
    </xf>
    <xf numFmtId="0" fontId="21" fillId="0" borderId="10"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22"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Sales Analysis Project.xlsx]Pivot Tables!PivotTable1</c:name>
    <c:fmtId val="2"/>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'Pivot Tables'!$B$4</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D7-4D9F-BBEE-458C24E3C08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D7-4D9F-BBEE-458C24E3C08B}"/>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D7-4D9F-BBEE-458C24E3C08B}"/>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D7-4D9F-BBEE-458C24E3C08B}"/>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D7-4D9F-BBEE-458C24E3C08B}"/>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ED7-4D9F-BBEE-458C24E3C08B}"/>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ED7-4D9F-BBEE-458C24E3C08B}"/>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ED7-4D9F-BBEE-458C24E3C08B}"/>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ED7-4D9F-BBEE-458C24E3C08B}"/>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ED7-4D9F-BBEE-458C24E3C08B}"/>
              </c:ext>
            </c:extLst>
          </c:dPt>
          <c:dPt>
            <c:idx val="10"/>
            <c:invertIfNegative val="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ED7-4D9F-BBEE-458C24E3C08B}"/>
              </c:ext>
            </c:extLst>
          </c:dPt>
          <c:dPt>
            <c:idx val="11"/>
            <c:invertIfNegative val="0"/>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ED7-4D9F-BBEE-458C24E3C08B}"/>
              </c:ext>
            </c:extLst>
          </c:dPt>
          <c:dPt>
            <c:idx val="12"/>
            <c:invertIfNegative val="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ED7-4D9F-BBEE-458C24E3C08B}"/>
              </c:ext>
            </c:extLst>
          </c:dPt>
          <c:dPt>
            <c:idx val="13"/>
            <c:invertIfNegative val="0"/>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ED7-4D9F-BBEE-458C24E3C08B}"/>
              </c:ext>
            </c:extLst>
          </c:dPt>
          <c:dPt>
            <c:idx val="14"/>
            <c:invertIfNegative val="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AED7-4D9F-BBEE-458C24E3C08B}"/>
              </c:ext>
            </c:extLst>
          </c:dPt>
          <c:dPt>
            <c:idx val="15"/>
            <c:invertIfNegative val="0"/>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AED7-4D9F-BBEE-458C24E3C08B}"/>
              </c:ext>
            </c:extLst>
          </c:dPt>
          <c:dPt>
            <c:idx val="16"/>
            <c:invertIfNegative val="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AED7-4D9F-BBEE-458C24E3C08B}"/>
              </c:ext>
            </c:extLst>
          </c:dPt>
          <c:dPt>
            <c:idx val="17"/>
            <c:invertIfNegative val="0"/>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AED7-4D9F-BBEE-458C24E3C08B}"/>
              </c:ext>
            </c:extLst>
          </c:dPt>
          <c:dPt>
            <c:idx val="18"/>
            <c:invertIfNegative val="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AED7-4D9F-BBEE-458C24E3C08B}"/>
              </c:ext>
            </c:extLst>
          </c:dPt>
          <c:dPt>
            <c:idx val="19"/>
            <c:invertIfNegative val="0"/>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4771-46AA-A45A-849A04DEB47B}"/>
              </c:ext>
            </c:extLst>
          </c:dPt>
          <c:cat>
            <c:strRef>
              <c:f>'Pivot Tables'!$A$5:$A$25</c:f>
              <c:strCache>
                <c:ptCount val="20"/>
                <c:pt idx="0">
                  <c:v>Basket</c:v>
                </c:pt>
                <c:pt idx="1">
                  <c:v>Art &amp; Sculpture</c:v>
                </c:pt>
                <c:pt idx="2">
                  <c:v>Jewelry</c:v>
                </c:pt>
                <c:pt idx="3">
                  <c:v>Home Decor</c:v>
                </c:pt>
                <c:pt idx="4">
                  <c:v>Christmas</c:v>
                </c:pt>
                <c:pt idx="5">
                  <c:v>Kitchen</c:v>
                </c:pt>
                <c:pt idx="6">
                  <c:v>Soapstone</c:v>
                </c:pt>
                <c:pt idx="7">
                  <c:v>Recycled Art</c:v>
                </c:pt>
                <c:pt idx="8">
                  <c:v>Kids</c:v>
                </c:pt>
                <c:pt idx="9">
                  <c:v>Accessories</c:v>
                </c:pt>
                <c:pt idx="10">
                  <c:v>Skin Care</c:v>
                </c:pt>
                <c:pt idx="11">
                  <c:v>Music</c:v>
                </c:pt>
                <c:pt idx="12">
                  <c:v>Fair Trade Gifts</c:v>
                </c:pt>
                <c:pt idx="13">
                  <c:v>Furniture</c:v>
                </c:pt>
                <c:pt idx="14">
                  <c:v>Textiles</c:v>
                </c:pt>
                <c:pt idx="15">
                  <c:v>One-of-a-Kind</c:v>
                </c:pt>
                <c:pt idx="16">
                  <c:v>Unkown</c:v>
                </c:pt>
                <c:pt idx="17">
                  <c:v>Easter</c:v>
                </c:pt>
                <c:pt idx="18">
                  <c:v>Gift Baskets</c:v>
                </c:pt>
                <c:pt idx="19">
                  <c:v>Total</c:v>
                </c:pt>
              </c:strCache>
            </c:strRef>
          </c:cat>
          <c:val>
            <c:numRef>
              <c:f>'Pivot Tables'!$B$5:$B$25</c:f>
              <c:numCache>
                <c:formatCode>General</c:formatCode>
                <c:ptCount val="20"/>
                <c:pt idx="0">
                  <c:v>102084</c:v>
                </c:pt>
                <c:pt idx="1">
                  <c:v>79109</c:v>
                </c:pt>
                <c:pt idx="2">
                  <c:v>26360</c:v>
                </c:pt>
                <c:pt idx="3">
                  <c:v>24571</c:v>
                </c:pt>
                <c:pt idx="4">
                  <c:v>14281</c:v>
                </c:pt>
                <c:pt idx="5">
                  <c:v>13719</c:v>
                </c:pt>
                <c:pt idx="6">
                  <c:v>4413</c:v>
                </c:pt>
                <c:pt idx="7">
                  <c:v>3489</c:v>
                </c:pt>
                <c:pt idx="8">
                  <c:v>3209</c:v>
                </c:pt>
                <c:pt idx="9">
                  <c:v>2850</c:v>
                </c:pt>
                <c:pt idx="10">
                  <c:v>2555</c:v>
                </c:pt>
                <c:pt idx="11">
                  <c:v>2340</c:v>
                </c:pt>
                <c:pt idx="12">
                  <c:v>2181</c:v>
                </c:pt>
                <c:pt idx="13">
                  <c:v>1866</c:v>
                </c:pt>
                <c:pt idx="14">
                  <c:v>1611</c:v>
                </c:pt>
                <c:pt idx="15">
                  <c:v>1449</c:v>
                </c:pt>
                <c:pt idx="16">
                  <c:v>486</c:v>
                </c:pt>
                <c:pt idx="17">
                  <c:v>34</c:v>
                </c:pt>
                <c:pt idx="18">
                  <c:v>20</c:v>
                </c:pt>
              </c:numCache>
            </c:numRef>
          </c:val>
          <c:extLst>
            <c:ext xmlns:c16="http://schemas.microsoft.com/office/drawing/2014/chart" uri="{C3380CC4-5D6E-409C-BE32-E72D297353CC}">
              <c16:uniqueId val="{00000026-AED7-4D9F-BBEE-458C24E3C08B}"/>
            </c:ext>
          </c:extLst>
        </c:ser>
        <c:dLbls>
          <c:showLegendKey val="0"/>
          <c:showVal val="0"/>
          <c:showCatName val="0"/>
          <c:showSerName val="0"/>
          <c:showPercent val="0"/>
          <c:showBubbleSize val="0"/>
        </c:dLbls>
        <c:gapWidth val="100"/>
        <c:overlap val="-24"/>
        <c:axId val="409249120"/>
        <c:axId val="409242232"/>
      </c:barChart>
      <c:catAx>
        <c:axId val="4092491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9242232"/>
        <c:crosses val="autoZero"/>
        <c:auto val="1"/>
        <c:lblAlgn val="ctr"/>
        <c:lblOffset val="100"/>
        <c:noMultiLvlLbl val="0"/>
      </c:catAx>
      <c:valAx>
        <c:axId val="409242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924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Sales Analysis Project.xlsx]Pivot Tables!PivotTable3</c:name>
    <c:fmtId val="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ZA">
                <a:solidFill>
                  <a:schemeClr val="tx1"/>
                </a:solidFill>
              </a:rPr>
              <a:t>Sales_Returns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3"/>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4"/>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5"/>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6"/>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7"/>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8"/>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9"/>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1"/>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2"/>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3"/>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4"/>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5"/>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6"/>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7"/>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8"/>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19"/>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2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'Pivot Tables'!$B$27</c:f>
              <c:strCache>
                <c:ptCount val="1"/>
                <c:pt idx="0">
                  <c:v>Total</c:v>
                </c:pt>
              </c:strCache>
            </c:strRef>
          </c:tx>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invertIfNegative val="0"/>
          <c:dPt>
            <c:idx val="0"/>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C4-4F24-BF7D-73C6A218CB86}"/>
              </c:ext>
            </c:extLst>
          </c:dPt>
          <c:dPt>
            <c:idx val="1"/>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C4-4F24-BF7D-73C6A218CB86}"/>
              </c:ext>
            </c:extLst>
          </c:dPt>
          <c:dPt>
            <c:idx val="2"/>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C4-4F24-BF7D-73C6A218CB86}"/>
              </c:ext>
            </c:extLst>
          </c:dPt>
          <c:dPt>
            <c:idx val="3"/>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0C4-4F24-BF7D-73C6A218CB86}"/>
              </c:ext>
            </c:extLst>
          </c:dPt>
          <c:dPt>
            <c:idx val="4"/>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0C4-4F24-BF7D-73C6A218CB86}"/>
              </c:ext>
            </c:extLst>
          </c:dPt>
          <c:dPt>
            <c:idx val="5"/>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0C4-4F24-BF7D-73C6A218CB86}"/>
              </c:ext>
            </c:extLst>
          </c:dPt>
          <c:dPt>
            <c:idx val="6"/>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0C4-4F24-BF7D-73C6A218CB86}"/>
              </c:ext>
            </c:extLst>
          </c:dPt>
          <c:dPt>
            <c:idx val="7"/>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0C4-4F24-BF7D-73C6A218CB86}"/>
              </c:ext>
            </c:extLst>
          </c:dPt>
          <c:dPt>
            <c:idx val="8"/>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0C4-4F24-BF7D-73C6A218CB86}"/>
              </c:ext>
            </c:extLst>
          </c:dPt>
          <c:dPt>
            <c:idx val="9"/>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0C4-4F24-BF7D-73C6A218CB86}"/>
              </c:ext>
            </c:extLst>
          </c:dPt>
          <c:dPt>
            <c:idx val="10"/>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0C4-4F24-BF7D-73C6A218CB86}"/>
              </c:ext>
            </c:extLst>
          </c:dPt>
          <c:dPt>
            <c:idx val="11"/>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0C4-4F24-BF7D-73C6A218CB86}"/>
              </c:ext>
            </c:extLst>
          </c:dPt>
          <c:dPt>
            <c:idx val="12"/>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0C4-4F24-BF7D-73C6A218CB86}"/>
              </c:ext>
            </c:extLst>
          </c:dPt>
          <c:dPt>
            <c:idx val="13"/>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0C4-4F24-BF7D-73C6A218CB86}"/>
              </c:ext>
            </c:extLst>
          </c:dPt>
          <c:dPt>
            <c:idx val="14"/>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0C4-4F24-BF7D-73C6A218CB86}"/>
              </c:ext>
            </c:extLst>
          </c:dPt>
          <c:dPt>
            <c:idx val="15"/>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0C4-4F24-BF7D-73C6A218CB86}"/>
              </c:ext>
            </c:extLst>
          </c:dPt>
          <c:dPt>
            <c:idx val="16"/>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0C4-4F24-BF7D-73C6A218CB86}"/>
              </c:ext>
            </c:extLst>
          </c:dPt>
          <c:dPt>
            <c:idx val="17"/>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0C4-4F24-BF7D-73C6A218CB86}"/>
              </c:ext>
            </c:extLst>
          </c:dPt>
          <c:dPt>
            <c:idx val="18"/>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0C4-4F24-BF7D-73C6A218CB86}"/>
              </c:ext>
            </c:extLst>
          </c:dPt>
          <c:dPt>
            <c:idx val="19"/>
            <c:invertIfNegative val="0"/>
            <c:bubble3D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100000" b="100000"/>
                </a:path>
                <a:tileRect t="-100000" r="-10000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EB-4C9E-B207-DE470E9A1D0A}"/>
              </c:ext>
            </c:extLst>
          </c:dPt>
          <c:cat>
            <c:strRef>
              <c:f>'Pivot Tables'!$A$28:$A$48</c:f>
              <c:strCache>
                <c:ptCount val="20"/>
                <c:pt idx="0">
                  <c:v>Basket</c:v>
                </c:pt>
                <c:pt idx="1">
                  <c:v>Art &amp; Sculpture</c:v>
                </c:pt>
                <c:pt idx="2">
                  <c:v>Christmas</c:v>
                </c:pt>
                <c:pt idx="3">
                  <c:v>Jewelry</c:v>
                </c:pt>
                <c:pt idx="4">
                  <c:v>Home Decor</c:v>
                </c:pt>
                <c:pt idx="5">
                  <c:v>Kitchen</c:v>
                </c:pt>
                <c:pt idx="6">
                  <c:v>Music</c:v>
                </c:pt>
                <c:pt idx="7">
                  <c:v>Textiles</c:v>
                </c:pt>
                <c:pt idx="8">
                  <c:v>Soapstone</c:v>
                </c:pt>
                <c:pt idx="9">
                  <c:v>Accessories</c:v>
                </c:pt>
                <c:pt idx="10">
                  <c:v>Recycled Art</c:v>
                </c:pt>
                <c:pt idx="11">
                  <c:v>Gift Baskets</c:v>
                </c:pt>
                <c:pt idx="12">
                  <c:v>Kids</c:v>
                </c:pt>
                <c:pt idx="13">
                  <c:v>Skin Care</c:v>
                </c:pt>
                <c:pt idx="14">
                  <c:v>Fair Trade Gifts</c:v>
                </c:pt>
                <c:pt idx="15">
                  <c:v>Unkown</c:v>
                </c:pt>
                <c:pt idx="16">
                  <c:v>Easter</c:v>
                </c:pt>
                <c:pt idx="17">
                  <c:v>Total</c:v>
                </c:pt>
                <c:pt idx="18">
                  <c:v>Furniture</c:v>
                </c:pt>
                <c:pt idx="19">
                  <c:v>One-of-a-Kind</c:v>
                </c:pt>
              </c:strCache>
            </c:strRef>
          </c:cat>
          <c:val>
            <c:numRef>
              <c:f>'Pivot Tables'!$B$28:$B$48</c:f>
              <c:numCache>
                <c:formatCode>General</c:formatCode>
                <c:ptCount val="20"/>
                <c:pt idx="0">
                  <c:v>4440</c:v>
                </c:pt>
                <c:pt idx="1">
                  <c:v>2880</c:v>
                </c:pt>
                <c:pt idx="2">
                  <c:v>670</c:v>
                </c:pt>
                <c:pt idx="3">
                  <c:v>509</c:v>
                </c:pt>
                <c:pt idx="4">
                  <c:v>423</c:v>
                </c:pt>
                <c:pt idx="5">
                  <c:v>329</c:v>
                </c:pt>
                <c:pt idx="6">
                  <c:v>142</c:v>
                </c:pt>
                <c:pt idx="7">
                  <c:v>97</c:v>
                </c:pt>
                <c:pt idx="8">
                  <c:v>70</c:v>
                </c:pt>
                <c:pt idx="9">
                  <c:v>0</c:v>
                </c:pt>
                <c:pt idx="10">
                  <c:v>0</c:v>
                </c:pt>
                <c:pt idx="11">
                  <c:v>0</c:v>
                </c:pt>
                <c:pt idx="12">
                  <c:v>0</c:v>
                </c:pt>
                <c:pt idx="13">
                  <c:v>0</c:v>
                </c:pt>
                <c:pt idx="14">
                  <c:v>0</c:v>
                </c:pt>
                <c:pt idx="15">
                  <c:v>0</c:v>
                </c:pt>
                <c:pt idx="16">
                  <c:v>0</c:v>
                </c:pt>
                <c:pt idx="18">
                  <c:v>0</c:v>
                </c:pt>
                <c:pt idx="19">
                  <c:v>0</c:v>
                </c:pt>
              </c:numCache>
            </c:numRef>
          </c:val>
          <c:extLst>
            <c:ext xmlns:c16="http://schemas.microsoft.com/office/drawing/2014/chart" uri="{C3380CC4-5D6E-409C-BE32-E72D297353CC}">
              <c16:uniqueId val="{00000026-B0C4-4F24-BF7D-73C6A218CB86}"/>
            </c:ext>
          </c:extLst>
        </c:ser>
        <c:dLbls>
          <c:showLegendKey val="0"/>
          <c:showVal val="0"/>
          <c:showCatName val="0"/>
          <c:showSerName val="0"/>
          <c:showPercent val="0"/>
          <c:showBubbleSize val="0"/>
        </c:dLbls>
        <c:gapWidth val="100"/>
        <c:overlap val="100"/>
        <c:axId val="558333448"/>
        <c:axId val="558326888"/>
      </c:barChart>
      <c:valAx>
        <c:axId val="55832688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ZA">
                    <a:solidFill>
                      <a:schemeClr val="tx1"/>
                    </a:solidFill>
                  </a:rPr>
                  <a:t>Amount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8333448"/>
        <c:crosses val="autoZero"/>
        <c:crossBetween val="between"/>
      </c:valAx>
      <c:catAx>
        <c:axId val="5583334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ZA">
                    <a:solidFill>
                      <a:schemeClr val="tx1"/>
                    </a:solidFill>
                  </a:rPr>
                  <a:t>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8326888"/>
        <c:crosses val="autoZero"/>
        <c:auto val="1"/>
        <c:lblAlgn val="ctr"/>
        <c:lblOffset val="100"/>
        <c:noMultiLvlLbl val="0"/>
      </c:catAx>
      <c:spPr>
        <a:noFill/>
        <a:ln>
          <a:noFill/>
        </a:ln>
        <a:effectLst/>
      </c:spPr>
    </c:plotArea>
    <c:legend>
      <c:legendPos val="r"/>
      <c:layout>
        <c:manualLayout>
          <c:xMode val="edge"/>
          <c:yMode val="edge"/>
          <c:x val="0.80617034983872082"/>
          <c:y val="0.17545793661145168"/>
          <c:w val="0.16746388268521226"/>
          <c:h val="0.65354578028512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[Final Sales Analysis Project.xlsx]Pivot Tables!PivotTable2</c:name>
    <c:fmtId val="1"/>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ZA">
                <a:solidFill>
                  <a:schemeClr val="tx1"/>
                </a:solidFill>
              </a:rPr>
              <a:t>Sales Trend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r="100000" b="100000"/>
            </a:path>
            <a:tileRect l="-100000" t="-10000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Tables'!$B$55</c:f>
              <c:strCache>
                <c:ptCount val="1"/>
                <c:pt idx="0">
                  <c:v>Total</c:v>
                </c:pt>
              </c:strCache>
            </c:strRef>
          </c:tx>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r="100000" b="100000"/>
              </a:path>
              <a:tileRect l="-100000" t="-100000"/>
            </a:gradFill>
            <a:ln>
              <a:noFill/>
            </a:ln>
            <a:effectLst>
              <a:outerShdw blurRad="57150" dist="19050" dir="5400000" algn="ctr" rotWithShape="0">
                <a:srgbClr val="000000">
                  <a:alpha val="63000"/>
                </a:srgbClr>
              </a:outerShdw>
            </a:effectLst>
          </c:spPr>
          <c:cat>
            <c:multiLvlStrRef>
              <c:f>'Pivot Tables'!$A$56:$A$95</c:f>
              <c:multiLvlStrCache>
                <c:ptCount val="36"/>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lvl>
                <c:lvl>
                  <c:pt idx="0">
                    <c:v>2017</c:v>
                  </c:pt>
                  <c:pt idx="12">
                    <c:v>2018</c:v>
                  </c:pt>
                  <c:pt idx="24">
                    <c:v>2019</c:v>
                  </c:pt>
                </c:lvl>
              </c:multiLvlStrCache>
            </c:multiLvlStrRef>
          </c:cat>
          <c:val>
            <c:numRef>
              <c:f>'Pivot Tables'!$B$56:$B$95</c:f>
              <c:numCache>
                <c:formatCode>General</c:formatCode>
                <c:ptCount val="36"/>
                <c:pt idx="0">
                  <c:v>9372</c:v>
                </c:pt>
                <c:pt idx="1">
                  <c:v>7280</c:v>
                </c:pt>
                <c:pt idx="2">
                  <c:v>5297</c:v>
                </c:pt>
                <c:pt idx="3">
                  <c:v>9601</c:v>
                </c:pt>
                <c:pt idx="4">
                  <c:v>7104</c:v>
                </c:pt>
                <c:pt idx="5">
                  <c:v>10574</c:v>
                </c:pt>
                <c:pt idx="6">
                  <c:v>6767</c:v>
                </c:pt>
                <c:pt idx="7">
                  <c:v>8584</c:v>
                </c:pt>
                <c:pt idx="8">
                  <c:v>7640</c:v>
                </c:pt>
                <c:pt idx="9">
                  <c:v>6022</c:v>
                </c:pt>
                <c:pt idx="10">
                  <c:v>14125</c:v>
                </c:pt>
                <c:pt idx="11">
                  <c:v>11133</c:v>
                </c:pt>
                <c:pt idx="12">
                  <c:v>9860</c:v>
                </c:pt>
                <c:pt idx="13">
                  <c:v>7159</c:v>
                </c:pt>
                <c:pt idx="14">
                  <c:v>8434</c:v>
                </c:pt>
                <c:pt idx="15">
                  <c:v>10522</c:v>
                </c:pt>
                <c:pt idx="16">
                  <c:v>7060</c:v>
                </c:pt>
                <c:pt idx="17">
                  <c:v>13543</c:v>
                </c:pt>
                <c:pt idx="18">
                  <c:v>9974</c:v>
                </c:pt>
                <c:pt idx="19">
                  <c:v>8765</c:v>
                </c:pt>
                <c:pt idx="20">
                  <c:v>11941</c:v>
                </c:pt>
                <c:pt idx="21">
                  <c:v>7704</c:v>
                </c:pt>
                <c:pt idx="22">
                  <c:v>13671</c:v>
                </c:pt>
                <c:pt idx="23">
                  <c:v>14936</c:v>
                </c:pt>
                <c:pt idx="24">
                  <c:v>7616</c:v>
                </c:pt>
                <c:pt idx="25">
                  <c:v>7318</c:v>
                </c:pt>
                <c:pt idx="26">
                  <c:v>13770</c:v>
                </c:pt>
                <c:pt idx="27">
                  <c:v>8024</c:v>
                </c:pt>
                <c:pt idx="28">
                  <c:v>11216</c:v>
                </c:pt>
                <c:pt idx="29">
                  <c:v>8327</c:v>
                </c:pt>
                <c:pt idx="30">
                  <c:v>10015</c:v>
                </c:pt>
                <c:pt idx="31">
                  <c:v>10278</c:v>
                </c:pt>
                <c:pt idx="32">
                  <c:v>9437</c:v>
                </c:pt>
                <c:pt idx="33">
                  <c:v>8912</c:v>
                </c:pt>
                <c:pt idx="34">
                  <c:v>27681</c:v>
                </c:pt>
                <c:pt idx="35">
                  <c:v>33306</c:v>
                </c:pt>
              </c:numCache>
            </c:numRef>
          </c:val>
          <c:extLst>
            <c:ext xmlns:c16="http://schemas.microsoft.com/office/drawing/2014/chart" uri="{C3380CC4-5D6E-409C-BE32-E72D297353CC}">
              <c16:uniqueId val="{00000000-ED8E-4ABC-903F-0B3DADEF98A1}"/>
            </c:ext>
          </c:extLst>
        </c:ser>
        <c:dLbls>
          <c:showLegendKey val="0"/>
          <c:showVal val="0"/>
          <c:showCatName val="0"/>
          <c:showSerName val="0"/>
          <c:showPercent val="0"/>
          <c:showBubbleSize val="0"/>
        </c:dLbls>
        <c:axId val="413187776"/>
        <c:axId val="413184824"/>
      </c:areaChart>
      <c:catAx>
        <c:axId val="413187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ZA">
                    <a:solidFill>
                      <a:schemeClr val="tx1"/>
                    </a:solidFill>
                  </a:rPr>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13184824"/>
        <c:crosses val="autoZero"/>
        <c:auto val="1"/>
        <c:lblAlgn val="ctr"/>
        <c:lblOffset val="100"/>
        <c:noMultiLvlLbl val="0"/>
      </c:catAx>
      <c:valAx>
        <c:axId val="413184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ZA">
                    <a:solidFill>
                      <a:schemeClr val="tx1"/>
                    </a:solidFill>
                  </a:rPr>
                  <a:t> AMOUNT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3187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data id="1">
      <cx:strDim type="cat">
        <cx:f>_xlchart.v1.0</cx:f>
      </cx:strDim>
      <cx:numDim type="size">
        <cx:f>_xlchart.v1.2</cx:f>
      </cx:numDim>
    </cx:data>
    <cx:data id="2">
      <cx:strDim type="cat">
        <cx:f>_xlchart.v1.0</cx:f>
      </cx:strDim>
      <cx:numDim type="size">
        <cx:f>_xlchart.v1.3</cx:f>
      </cx:numDim>
    </cx:data>
    <cx:data id="3">
      <cx:strDim type="cat">
        <cx:f>_xlchart.v1.0</cx:f>
      </cx:strDim>
      <cx:numDim type="size">
        <cx:f>_xlchart.v1.4</cx:f>
      </cx:numDim>
    </cx:data>
    <cx:data id="4">
      <cx:strDim type="cat">
        <cx:f>_xlchart.v1.0</cx:f>
      </cx:strDim>
      <cx:numDim type="size">
        <cx:f>_xlchart.v1.5</cx:f>
      </cx:numDim>
    </cx:data>
    <cx:data id="5">
      <cx:strDim type="cat">
        <cx:f>_xlchart.v1.0</cx:f>
      </cx:strDim>
      <cx:numDim type="size">
        <cx:f>_xlchart.v1.6</cx:f>
      </cx:numDim>
    </cx:data>
  </cx:chartData>
  <cx:chart>
    <cx:title pos="t" align="ctr" overlay="0"/>
    <cx:plotArea>
      <cx:plotAreaRegion>
        <cx:series layoutId="treemap" uniqueId="{18B4C13C-3516-4E9F-AB02-8241B2087682}" formatIdx="0">
          <cx:dataLabels pos="inEnd">
            <cx:visibility seriesName="0" categoryName="1" value="0"/>
          </cx:dataLabels>
          <cx:dataId val="0"/>
          <cx:layoutPr>
            <cx:parentLabelLayout val="overlapping"/>
          </cx:layoutPr>
        </cx:series>
        <cx:series layoutId="treemap" hidden="1" uniqueId="{CFEACFCA-4A16-4B71-910F-A8F8BC84E02E}" formatIdx="1">
          <cx:dataLabels pos="inEnd">
            <cx:visibility seriesName="0" categoryName="1" value="0"/>
          </cx:dataLabels>
          <cx:dataId val="1"/>
          <cx:layoutPr>
            <cx:parentLabelLayout val="overlapping"/>
          </cx:layoutPr>
        </cx:series>
        <cx:series layoutId="treemap" hidden="1" uniqueId="{DB2D6352-2543-4482-9A04-A5249A5F62DA}" formatIdx="2">
          <cx:dataLabels pos="inEnd">
            <cx:visibility seriesName="0" categoryName="1" value="0"/>
          </cx:dataLabels>
          <cx:dataId val="2"/>
          <cx:layoutPr>
            <cx:parentLabelLayout val="overlapping"/>
          </cx:layoutPr>
        </cx:series>
        <cx:series layoutId="treemap" hidden="1" uniqueId="{26843AD0-376A-4441-B1C1-C44BCD1134EB}" formatIdx="3">
          <cx:dataLabels pos="inEnd">
            <cx:visibility seriesName="0" categoryName="1" value="0"/>
          </cx:dataLabels>
          <cx:dataId val="3"/>
          <cx:layoutPr>
            <cx:parentLabelLayout val="overlapping"/>
          </cx:layoutPr>
        </cx:series>
        <cx:series layoutId="treemap" hidden="1" uniqueId="{5D123716-5034-4F90-818B-BD69066D46EA}" formatIdx="4">
          <cx:dataLabels pos="inEnd">
            <cx:visibility seriesName="0" categoryName="1" value="0"/>
          </cx:dataLabels>
          <cx:dataId val="4"/>
          <cx:layoutPr>
            <cx:parentLabelLayout val="overlapping"/>
          </cx:layoutPr>
        </cx:series>
        <cx:series layoutId="treemap" hidden="1" uniqueId="{FC7F1091-F114-48C7-A22D-68139B02F765}" formatIdx="5">
          <cx:dataLabels pos="inEnd">
            <cx:visibility seriesName="0" categoryName="1" value="0"/>
          </cx:dataLabels>
          <cx:dataId val="5"/>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data id="1">
      <cx:strDim type="cat">
        <cx:f>_xlchart.v1.7</cx:f>
      </cx:strDim>
      <cx:numDim type="size">
        <cx:f>_xlchart.v1.11</cx:f>
      </cx:numDim>
    </cx:data>
    <cx:data id="2">
      <cx:strDim type="cat">
        <cx:f>_xlchart.v1.7</cx:f>
      </cx:strDim>
      <cx:numDim type="size">
        <cx:f>_xlchart.v1.13</cx:f>
      </cx:numDim>
    </cx:data>
    <cx:data id="3">
      <cx:strDim type="cat">
        <cx:f>_xlchart.v1.7</cx:f>
      </cx:strDim>
      <cx:numDim type="size">
        <cx:f>_xlchart.v1.15</cx:f>
      </cx:numDim>
    </cx:data>
    <cx:data id="4">
      <cx:strDim type="cat">
        <cx:f>_xlchart.v1.7</cx:f>
      </cx:strDim>
      <cx:numDim type="size">
        <cx:f>_xlchart.v1.17</cx:f>
      </cx:numDim>
    </cx:data>
  </cx:chartData>
  <cx:chart>
    <cx:title pos="t" align="ctr" overlay="0">
      <cx:tx>
        <cx:txData>
          <cx:v>Top Performing Catergory</cx:v>
        </cx:txData>
      </cx:tx>
      <cx:txPr>
        <a:bodyPr spcFirstLastPara="1" vertOverflow="ellipsis" horzOverflow="overflow" wrap="square" lIns="0" tIns="0" rIns="0" bIns="0" anchor="ctr" anchorCtr="1"/>
        <a:lstStyle/>
        <a:p>
          <a:pPr algn="ctr" rtl="0">
            <a:defRPr>
              <a:latin typeface="Arial Black" panose="020B0A04020102020204" pitchFamily="34" charset="0"/>
              <a:ea typeface="Arial Black" panose="020B0A04020102020204" pitchFamily="34" charset="0"/>
              <a:cs typeface="Arial Black" panose="020B0A04020102020204" pitchFamily="34" charset="0"/>
            </a:defRPr>
          </a:pPr>
          <a:r>
            <a:rPr lang="en-US" sz="1400" b="0" i="0" u="none" strike="noStrike" baseline="0">
              <a:solidFill>
                <a:sysClr val="windowText" lastClr="000000">
                  <a:lumMod val="65000"/>
                  <a:lumOff val="35000"/>
                </a:sysClr>
              </a:solidFill>
              <a:latin typeface="Arial Black" panose="020B0A04020102020204" pitchFamily="34" charset="0"/>
            </a:rPr>
            <a:t>Top Performing Catergory</a:t>
          </a:r>
        </a:p>
      </cx:txPr>
    </cx:title>
    <cx:plotArea>
      <cx:plotAreaRegion>
        <cx:series layoutId="treemap" uniqueId="{E5188347-48BE-4E76-A8A2-F3BD2AE84A87}" formatIdx="0">
          <cx:tx>
            <cx:txData>
              <cx:f>_xlchart.v1.8</cx:f>
              <cx:v>Total_Quantity</cx:v>
            </cx:txData>
          </cx:tx>
          <cx:dataLabels pos="in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series layoutId="treemap" hidden="1" uniqueId="{680FE548-0805-455B-8B15-9E85BB535A7A}" formatIdx="1">
          <cx:tx>
            <cx:txData>
              <cx:f>_xlchart.v1.10</cx:f>
              <cx:v>Total_Gross_Sales</cx:v>
            </cx:txData>
          </cx:tx>
          <cx:dataLabels pos="inEnd">
            <cx:visibility seriesName="0" categoryName="1" value="0"/>
          </cx:dataLabels>
          <cx:dataId val="1"/>
          <cx:layoutPr>
            <cx:parentLabelLayout val="overlapping"/>
          </cx:layoutPr>
        </cx:series>
        <cx:series layoutId="treemap" hidden="1" uniqueId="{E8A06FBF-71B9-4471-9D53-8308FA3D9F76}" formatIdx="2">
          <cx:tx>
            <cx:txData>
              <cx:f>_xlchart.v1.12</cx:f>
              <cx:v>Total_Discount</cx:v>
            </cx:txData>
          </cx:tx>
          <cx:dataLabels pos="inEnd">
            <cx:visibility seriesName="0" categoryName="1" value="0"/>
          </cx:dataLabels>
          <cx:dataId val="2"/>
          <cx:layoutPr>
            <cx:parentLabelLayout val="overlapping"/>
          </cx:layoutPr>
        </cx:series>
        <cx:series layoutId="treemap" hidden="1" uniqueId="{E3C7731B-5376-4D23-95F7-BEE85D26F612}" formatIdx="3">
          <cx:tx>
            <cx:txData>
              <cx:f>_xlchart.v1.14</cx:f>
              <cx:v>Total_Sales_Returns</cx:v>
            </cx:txData>
          </cx:tx>
          <cx:dataLabels pos="inEnd">
            <cx:visibility seriesName="0" categoryName="1" value="0"/>
          </cx:dataLabels>
          <cx:dataId val="3"/>
          <cx:layoutPr>
            <cx:parentLabelLayout val="overlapping"/>
          </cx:layoutPr>
        </cx:series>
        <cx:series layoutId="treemap" hidden="1" uniqueId="{8763F2A5-ED33-436B-9E4C-F836740328BB}" formatIdx="4">
          <cx:tx>
            <cx:txData>
              <cx:f>_xlchart.v1.16</cx:f>
              <cx:v>Total_Net_Sales</cx:v>
            </cx:txData>
          </cx:tx>
          <cx:dataLabels pos="inEnd">
            <cx:visibility seriesName="0" categoryName="1" value="0"/>
          </cx:dataLabels>
          <cx:dataId val="4"/>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489857</xdr:colOff>
      <xdr:row>7</xdr:row>
      <xdr:rowOff>5444</xdr:rowOff>
    </xdr:from>
    <xdr:to>
      <xdr:col>15</xdr:col>
      <xdr:colOff>185057</xdr:colOff>
      <xdr:row>21</xdr:row>
      <xdr:rowOff>157844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6FA0CA8-E035-4982-B822-2DFC56D5CD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02337" y="1285604"/>
              <a:ext cx="4572000" cy="271272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129540</xdr:colOff>
      <xdr:row>21</xdr:row>
      <xdr:rowOff>97790</xdr:rowOff>
    </xdr:from>
    <xdr:to>
      <xdr:col>21</xdr:col>
      <xdr:colOff>76200</xdr:colOff>
      <xdr:row>39</xdr:row>
      <xdr:rowOff>80010</xdr:rowOff>
    </xdr:to>
    <xdr:sp macro="" textlink="">
      <xdr:nvSpPr>
        <xdr:cNvPr id="14" name="Rectangle: Rounded Corners 13">
          <a:extLst>
            <a:ext uri="{FF2B5EF4-FFF2-40B4-BE49-F238E27FC236}">
              <a16:creationId xmlns:a16="http://schemas.microsoft.com/office/drawing/2014/main" id="{7194E991-717A-4CB6-A2B8-0BA04D3B7F59}"/>
            </a:ext>
          </a:extLst>
        </xdr:cNvPr>
        <xdr:cNvSpPr/>
      </xdr:nvSpPr>
      <xdr:spPr>
        <a:xfrm>
          <a:off x="8956040" y="4212590"/>
          <a:ext cx="2994660" cy="3182620"/>
        </a:xfrm>
        <a:prstGeom prst="roundRect">
          <a:avLst/>
        </a:prstGeom>
        <a:solidFill>
          <a:schemeClr val="bg2">
            <a:lumMod val="90000"/>
          </a:schemeClr>
        </a:solidFill>
        <a:ln>
          <a:noFill/>
        </a:ln>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solidFill>
              <a:schemeClr val="tx1"/>
            </a:solidFill>
          </a:endParaRPr>
        </a:p>
      </xdr:txBody>
    </xdr:sp>
    <xdr:clientData/>
  </xdr:twoCellAnchor>
  <xdr:twoCellAnchor>
    <xdr:from>
      <xdr:col>1</xdr:col>
      <xdr:colOff>2540</xdr:colOff>
      <xdr:row>21</xdr:row>
      <xdr:rowOff>97790</xdr:rowOff>
    </xdr:from>
    <xdr:to>
      <xdr:col>16</xdr:col>
      <xdr:colOff>66040</xdr:colOff>
      <xdr:row>39</xdr:row>
      <xdr:rowOff>85090</xdr:rowOff>
    </xdr:to>
    <xdr:sp macro="" textlink="">
      <xdr:nvSpPr>
        <xdr:cNvPr id="15" name="Rectangle: Rounded Corners 14">
          <a:extLst>
            <a:ext uri="{FF2B5EF4-FFF2-40B4-BE49-F238E27FC236}">
              <a16:creationId xmlns:a16="http://schemas.microsoft.com/office/drawing/2014/main" id="{97B2D681-A949-4EB8-BB36-FCE00F9654E9}"/>
            </a:ext>
          </a:extLst>
        </xdr:cNvPr>
        <xdr:cNvSpPr/>
      </xdr:nvSpPr>
      <xdr:spPr>
        <a:xfrm>
          <a:off x="612140" y="4310561"/>
          <a:ext cx="8282214" cy="3318329"/>
        </a:xfrm>
        <a:prstGeom prst="roundRect">
          <a:avLst/>
        </a:prstGeom>
        <a:solidFill>
          <a:schemeClr val="bg2">
            <a:lumMod val="90000"/>
          </a:schemeClr>
        </a:solidFill>
        <a:ln>
          <a:noFill/>
        </a:ln>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solidFill>
              <a:schemeClr val="tx1"/>
            </a:solidFill>
          </a:endParaRPr>
        </a:p>
      </xdr:txBody>
    </xdr:sp>
    <xdr:clientData/>
  </xdr:twoCellAnchor>
  <xdr:twoCellAnchor>
    <xdr:from>
      <xdr:col>0</xdr:col>
      <xdr:colOff>596900</xdr:colOff>
      <xdr:row>8</xdr:row>
      <xdr:rowOff>88900</xdr:rowOff>
    </xdr:from>
    <xdr:to>
      <xdr:col>11</xdr:col>
      <xdr:colOff>419100</xdr:colOff>
      <xdr:row>20</xdr:row>
      <xdr:rowOff>165100</xdr:rowOff>
    </xdr:to>
    <xdr:sp macro="" textlink="">
      <xdr:nvSpPr>
        <xdr:cNvPr id="4" name="Rectangle: Rounded Corners 3">
          <a:extLst>
            <a:ext uri="{FF2B5EF4-FFF2-40B4-BE49-F238E27FC236}">
              <a16:creationId xmlns:a16="http://schemas.microsoft.com/office/drawing/2014/main" id="{EDB8C115-F0A2-4B93-917D-BFDA6D5086FE}"/>
            </a:ext>
          </a:extLst>
        </xdr:cNvPr>
        <xdr:cNvSpPr/>
      </xdr:nvSpPr>
      <xdr:spPr>
        <a:xfrm>
          <a:off x="596900" y="1905000"/>
          <a:ext cx="5600700" cy="2197100"/>
        </a:xfrm>
        <a:prstGeom prst="roundRect">
          <a:avLst/>
        </a:prstGeom>
        <a:solidFill>
          <a:schemeClr val="bg2">
            <a:lumMod val="90000"/>
          </a:schemeClr>
        </a:solidFill>
        <a:ln>
          <a:solidFill>
            <a:schemeClr val="bg2">
              <a:lumMod val="50000"/>
            </a:schemeClr>
          </a:solidFill>
        </a:ln>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11</xdr:col>
      <xdr:colOff>501650</xdr:colOff>
      <xdr:row>8</xdr:row>
      <xdr:rowOff>114300</xdr:rowOff>
    </xdr:from>
    <xdr:to>
      <xdr:col>21</xdr:col>
      <xdr:colOff>76200</xdr:colOff>
      <xdr:row>20</xdr:row>
      <xdr:rowOff>165100</xdr:rowOff>
    </xdr:to>
    <xdr:sp macro="" textlink="">
      <xdr:nvSpPr>
        <xdr:cNvPr id="13" name="Rectangle: Rounded Corners 12">
          <a:extLst>
            <a:ext uri="{FF2B5EF4-FFF2-40B4-BE49-F238E27FC236}">
              <a16:creationId xmlns:a16="http://schemas.microsoft.com/office/drawing/2014/main" id="{47FF3F66-EE7C-4B8F-9A06-B5D319ABFEBE}"/>
            </a:ext>
          </a:extLst>
        </xdr:cNvPr>
        <xdr:cNvSpPr/>
      </xdr:nvSpPr>
      <xdr:spPr>
        <a:xfrm>
          <a:off x="6280150" y="1930400"/>
          <a:ext cx="5670550" cy="2171700"/>
        </a:xfrm>
        <a:prstGeom prst="roundRect">
          <a:avLst/>
        </a:prstGeom>
        <a:solidFill>
          <a:schemeClr val="bg2">
            <a:lumMod val="90000"/>
          </a:schemeClr>
        </a:solidFill>
        <a:ln>
          <a:noFill/>
        </a:ln>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152400</xdr:colOff>
      <xdr:row>8</xdr:row>
      <xdr:rowOff>114300</xdr:rowOff>
    </xdr:from>
    <xdr:to>
      <xdr:col>11</xdr:col>
      <xdr:colOff>177800</xdr:colOff>
      <xdr:row>20</xdr:row>
      <xdr:rowOff>127000</xdr:rowOff>
    </xdr:to>
    <xdr:graphicFrame macro="">
      <xdr:nvGraphicFramePr>
        <xdr:cNvPr id="5" name="Chart 1">
          <a:extLst>
            <a:ext uri="{FF2B5EF4-FFF2-40B4-BE49-F238E27FC236}">
              <a16:creationId xmlns:a16="http://schemas.microsoft.com/office/drawing/2014/main" id="{D2F3833E-8098-458F-982C-E4FE62241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558800</xdr:colOff>
      <xdr:row>8</xdr:row>
      <xdr:rowOff>127000</xdr:rowOff>
    </xdr:from>
    <xdr:to>
      <xdr:col>21</xdr:col>
      <xdr:colOff>638</xdr:colOff>
      <xdr:row>20</xdr:row>
      <xdr:rowOff>101600</xdr:rowOff>
    </xdr:to>
    <xdr:graphicFrame macro="">
      <xdr:nvGraphicFramePr>
        <xdr:cNvPr id="6" name="Chart 3">
          <a:extLst>
            <a:ext uri="{FF2B5EF4-FFF2-40B4-BE49-F238E27FC236}">
              <a16:creationId xmlns:a16="http://schemas.microsoft.com/office/drawing/2014/main" id="{DBD48F7A-E3B5-4F48-A1DD-672E4A4A0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218137</xdr:colOff>
      <xdr:row>23</xdr:row>
      <xdr:rowOff>7865</xdr:rowOff>
    </xdr:from>
    <xdr:to>
      <xdr:col>15</xdr:col>
      <xdr:colOff>435429</xdr:colOff>
      <xdr:row>39</xdr:row>
      <xdr:rowOff>15240</xdr:rowOff>
    </xdr:to>
    <xdr:graphicFrame macro="">
      <xdr:nvGraphicFramePr>
        <xdr:cNvPr id="7" name="Chart 2">
          <a:extLst>
            <a:ext uri="{FF2B5EF4-FFF2-40B4-BE49-F238E27FC236}">
              <a16:creationId xmlns:a16="http://schemas.microsoft.com/office/drawing/2014/main" id="{ADD6ED87-9577-419E-A64E-D4ADDF0A3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505097</xdr:colOff>
      <xdr:row>4</xdr:row>
      <xdr:rowOff>5442</xdr:rowOff>
    </xdr:from>
    <xdr:to>
      <xdr:col>21</xdr:col>
      <xdr:colOff>25987</xdr:colOff>
      <xdr:row>7</xdr:row>
      <xdr:rowOff>205013</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118E4158-0E18-48A4-85B9-54DD0A4AC6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329057" y="721722"/>
              <a:ext cx="2568890" cy="80917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162379</xdr:colOff>
      <xdr:row>4</xdr:row>
      <xdr:rowOff>17234</xdr:rowOff>
    </xdr:from>
    <xdr:to>
      <xdr:col>16</xdr:col>
      <xdr:colOff>400050</xdr:colOff>
      <xdr:row>8</xdr:row>
      <xdr:rowOff>-1</xdr:rowOff>
    </xdr:to>
    <mc:AlternateContent xmlns:mc="http://schemas.openxmlformats.org/markup-compatibility/2006" xmlns:a14="http://schemas.microsoft.com/office/drawing/2010/main">
      <mc:Choice Requires="a14">
        <xdr:graphicFrame macro="">
          <xdr:nvGraphicFramePr>
            <xdr:cNvPr id="8" name="Product_Type">
              <a:extLst>
                <a:ext uri="{FF2B5EF4-FFF2-40B4-BE49-F238E27FC236}">
                  <a16:creationId xmlns:a16="http://schemas.microsoft.com/office/drawing/2014/main" id="{CD7EBE3B-3A94-4F22-AEE6-B0489C503FB1}"/>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6547939" y="733514"/>
              <a:ext cx="2676071" cy="8362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111760</xdr:colOff>
      <xdr:row>2</xdr:row>
      <xdr:rowOff>294640</xdr:rowOff>
    </xdr:from>
    <xdr:to>
      <xdr:col>26</xdr:col>
      <xdr:colOff>529525</xdr:colOff>
      <xdr:row>16</xdr:row>
      <xdr:rowOff>0</xdr:rowOff>
    </xdr:to>
    <xdr:sp macro="" textlink="">
      <xdr:nvSpPr>
        <xdr:cNvPr id="10" name="TextBox 9">
          <a:extLst>
            <a:ext uri="{FF2B5EF4-FFF2-40B4-BE49-F238E27FC236}">
              <a16:creationId xmlns:a16="http://schemas.microsoft.com/office/drawing/2014/main" id="{CF14FF42-CC56-44A5-A725-0DA07666D425}"/>
            </a:ext>
          </a:extLst>
        </xdr:cNvPr>
        <xdr:cNvSpPr txBox="1"/>
      </xdr:nvSpPr>
      <xdr:spPr>
        <a:xfrm>
          <a:off x="11942133" y="798335"/>
          <a:ext cx="5028511" cy="2443394"/>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u="sng">
              <a:latin typeface="+mj-lt"/>
            </a:rPr>
            <a:t>INSIGHT:</a:t>
          </a:r>
        </a:p>
        <a:p>
          <a:r>
            <a:rPr lang="en-ZA" sz="1600" b="1"/>
            <a:t>The data shows positive sales growth over time, with 19.39% growth in 2018 and 26.16% in 2019. Baskets and Art &amp; Sculpture are the top-performing categories. However, the Basket category has the highest sales returns (R4,440.00), indicating opportunities to optimize performance. Addressing the high return rates could enhance customer satisfaction and maximize profitability.</a:t>
          </a:r>
        </a:p>
      </xdr:txBody>
    </xdr:sp>
    <xdr:clientData/>
  </xdr:twoCellAnchor>
  <xdr:twoCellAnchor>
    <xdr:from>
      <xdr:col>16</xdr:col>
      <xdr:colOff>196850</xdr:colOff>
      <xdr:row>23</xdr:row>
      <xdr:rowOff>12700</xdr:rowOff>
    </xdr:from>
    <xdr:to>
      <xdr:col>21</xdr:col>
      <xdr:colOff>25400</xdr:colOff>
      <xdr:row>38</xdr:row>
      <xdr:rowOff>63500</xdr:rowOff>
    </xdr:to>
    <mc:AlternateContent xmlns:mc="http://schemas.openxmlformats.org/markup-compatibility/2006">
      <mc:Choice xmlns:cx1="http://schemas.microsoft.com/office/drawing/2015/9/8/chartex" Requires="cx1">
        <xdr:graphicFrame macro="">
          <xdr:nvGraphicFramePr>
            <xdr:cNvPr id="3" name="Chart 1">
              <a:extLst>
                <a:ext uri="{FF2B5EF4-FFF2-40B4-BE49-F238E27FC236}">
                  <a16:creationId xmlns:a16="http://schemas.microsoft.com/office/drawing/2014/main" id="{C3C4CD5D-1EFB-4290-A355-87B84FC649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23350" y="4483100"/>
              <a:ext cx="2876550" cy="271780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137377</xdr:colOff>
      <xdr:row>17</xdr:row>
      <xdr:rowOff>103062</xdr:rowOff>
    </xdr:from>
    <xdr:to>
      <xdr:col>26</xdr:col>
      <xdr:colOff>555357</xdr:colOff>
      <xdr:row>38</xdr:row>
      <xdr:rowOff>0</xdr:rowOff>
    </xdr:to>
    <xdr:sp macro="" textlink="">
      <xdr:nvSpPr>
        <xdr:cNvPr id="16" name="TextBox 15">
          <a:extLst>
            <a:ext uri="{FF2B5EF4-FFF2-40B4-BE49-F238E27FC236}">
              <a16:creationId xmlns:a16="http://schemas.microsoft.com/office/drawing/2014/main" id="{26F6B716-27A6-43B6-B527-DE38AD60D215}"/>
            </a:ext>
          </a:extLst>
        </xdr:cNvPr>
        <xdr:cNvSpPr txBox="1"/>
      </xdr:nvSpPr>
      <xdr:spPr>
        <a:xfrm>
          <a:off x="11967750" y="3525604"/>
          <a:ext cx="5028726" cy="3694023"/>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u="sng">
              <a:latin typeface="+mj-lt"/>
            </a:rPr>
            <a:t>RECOMMENDATIONS:</a:t>
          </a:r>
        </a:p>
        <a:p>
          <a:r>
            <a:rPr lang="en-US" sz="1600" b="1">
              <a:solidFill>
                <a:schemeClr val="dk1"/>
              </a:solidFill>
              <a:effectLst/>
              <a:latin typeface="+mn-lt"/>
              <a:ea typeface="+mn-ea"/>
              <a:cs typeface="+mn-cs"/>
            </a:rPr>
            <a:t>1. Improve Basket Product Quality: To increase customer   happiness, address problems that lead to high returns. </a:t>
          </a:r>
          <a:br>
            <a:rPr lang="en-US" sz="1600" b="1">
              <a:solidFill>
                <a:schemeClr val="dk1"/>
              </a:solidFill>
              <a:effectLst/>
              <a:latin typeface="+mn-lt"/>
              <a:ea typeface="+mn-ea"/>
              <a:cs typeface="+mn-cs"/>
            </a:rPr>
          </a:br>
          <a:r>
            <a:rPr lang="en-US" sz="1600" b="1">
              <a:solidFill>
                <a:schemeClr val="dk1"/>
              </a:solidFill>
              <a:effectLst/>
              <a:latin typeface="+mn-lt"/>
              <a:ea typeface="+mn-ea"/>
              <a:cs typeface="+mn-cs"/>
            </a:rPr>
            <a:t>2. Encourage High-Performing Categories: Concentrate marketing efforts on Art &amp; Sculpture and Baskets.</a:t>
          </a:r>
          <a:br>
            <a:rPr lang="en-US" sz="1600" b="1">
              <a:solidFill>
                <a:schemeClr val="dk1"/>
              </a:solidFill>
              <a:effectLst/>
              <a:latin typeface="+mn-lt"/>
              <a:ea typeface="+mn-ea"/>
              <a:cs typeface="+mn-cs"/>
            </a:rPr>
          </a:br>
          <a:r>
            <a:rPr lang="en-US" sz="1600" b="1">
              <a:solidFill>
                <a:schemeClr val="dk1"/>
              </a:solidFill>
              <a:effectLst/>
              <a:latin typeface="+mn-lt"/>
              <a:ea typeface="+mn-ea"/>
              <a:cs typeface="+mn-cs"/>
            </a:rPr>
            <a:t>3. Track and Lower Returns: Put in place a productive system for handling returns. </a:t>
          </a:r>
          <a:br>
            <a:rPr lang="en-US" sz="1600" b="1">
              <a:solidFill>
                <a:schemeClr val="dk1"/>
              </a:solidFill>
              <a:effectLst/>
              <a:latin typeface="+mn-lt"/>
              <a:ea typeface="+mn-ea"/>
              <a:cs typeface="+mn-cs"/>
            </a:rPr>
          </a:br>
          <a:r>
            <a:rPr lang="en-US" sz="1600" b="1">
              <a:solidFill>
                <a:schemeClr val="dk1"/>
              </a:solidFill>
              <a:effectLst/>
              <a:latin typeface="+mn-lt"/>
              <a:ea typeface="+mn-ea"/>
              <a:cs typeface="+mn-cs"/>
            </a:rPr>
            <a:t>4. Improve Customer Experience: Make customer service and product descriptions better. </a:t>
          </a:r>
          <a:br>
            <a:rPr lang="en-US" sz="1600" b="1">
              <a:solidFill>
                <a:schemeClr val="dk1"/>
              </a:solidFill>
              <a:effectLst/>
              <a:latin typeface="+mn-lt"/>
              <a:ea typeface="+mn-ea"/>
              <a:cs typeface="+mn-cs"/>
            </a:rPr>
          </a:br>
          <a:r>
            <a:rPr lang="en-US" sz="1600" b="1">
              <a:solidFill>
                <a:schemeClr val="dk1"/>
              </a:solidFill>
              <a:effectLst/>
              <a:latin typeface="+mn-lt"/>
              <a:ea typeface="+mn-ea"/>
              <a:cs typeface="+mn-cs"/>
            </a:rPr>
            <a:t>5. Expand Product Offerings: Investigate new items in light of consumer desires. </a:t>
          </a:r>
          <a:br>
            <a:rPr lang="en-US" sz="1600" b="1">
              <a:solidFill>
                <a:schemeClr val="dk1"/>
              </a:solidFill>
              <a:effectLst/>
              <a:latin typeface="+mn-lt"/>
              <a:ea typeface="+mn-ea"/>
              <a:cs typeface="+mn-cs"/>
            </a:rPr>
          </a:br>
          <a:r>
            <a:rPr lang="en-US" sz="1600" b="1">
              <a:solidFill>
                <a:schemeClr val="dk1"/>
              </a:solidFill>
              <a:effectLst/>
              <a:latin typeface="+mn-lt"/>
              <a:ea typeface="+mn-ea"/>
              <a:cs typeface="+mn-cs"/>
            </a:rPr>
            <a:t>By Implementing these strategies, performance can be maximized, profitability raised, and customer satisfaction raised. </a:t>
          </a:r>
          <a:endParaRPr lang="en-ZA"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 Jonas" refreshedDate="45660.801803703704" createdVersion="6" refreshedVersion="6" minRefreshableVersion="3" recordCount="36" xr:uid="{4E1133EB-07B1-4CDC-A8A6-E8B2393EE8B2}">
  <cacheSource type="worksheet">
    <worksheetSource ref="A1:I37" sheet="Sales trend"/>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_Orders" numFmtId="1">
      <sharedItems containsSemiMixedTypes="0" containsString="0" containsNumber="1" containsInteger="1" minValue="54" maxValue="342"/>
    </cacheField>
    <cacheField name="Gross_Sales" numFmtId="0">
      <sharedItems containsSemiMixedTypes="0" containsString="0" containsNumber="1" containsInteger="1" minValue="5720" maxValue="31184"/>
    </cacheField>
    <cacheField name="Discounts" numFmtId="0">
      <sharedItems containsSemiMixedTypes="0" containsString="0" containsNumber="1" containsInteger="1" minValue="52" maxValue="2270"/>
    </cacheField>
    <cacheField name="Returns" numFmtId="0">
      <sharedItems containsSemiMixedTypes="0" containsString="0" containsNumber="1" containsInteger="1" minValue="0" maxValue="1573"/>
    </cacheField>
    <cacheField name="Net_Sales" numFmtId="0">
      <sharedItems containsSemiMixedTypes="0" containsString="0" containsNumber="1" containsInteger="1" minValue="4589" maxValue="27603"/>
    </cacheField>
    <cacheField name="Shipping" numFmtId="0">
      <sharedItems containsSemiMixedTypes="0" containsString="0" containsNumber="1" containsInteger="1" minValue="695" maxValue="5703"/>
    </cacheField>
    <cacheField name="Total_Sales" numFmtId="0">
      <sharedItems containsSemiMixedTypes="0" containsString="0" containsNumber="1" containsInteger="1" minValue="5297" maxValue="33306"/>
    </cacheField>
  </cacheFields>
  <extLst>
    <ext xmlns:x14="http://schemas.microsoft.com/office/spreadsheetml/2009/9/main" uri="{725AE2AE-9491-48be-B2B4-4EB974FC3084}">
      <x14:pivotCacheDefinition pivotCacheId="1761668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 Jonas" refreshedDate="45694.773748958331" createdVersion="6" refreshedVersion="6" minRefreshableVersion="3" recordCount="20" xr:uid="{124AF81D-DAE8-41CB-A80D-7BEE9FB77BC3}">
  <cacheSource type="worksheet">
    <worksheetSource name="Table1"/>
  </cacheSource>
  <cacheFields count="8">
    <cacheField name="Product_Type" numFmtId="0">
      <sharedItems count="20">
        <s v="Basket"/>
        <s v="Art &amp; Sculpture"/>
        <s v="Jewelry"/>
        <s v="Home Decor"/>
        <s v="Christmas"/>
        <s v="Kitchen"/>
        <s v="Soapstone"/>
        <s v="Recycled Art"/>
        <s v="Kids"/>
        <s v="Accessories"/>
        <s v="Skin Care"/>
        <s v="Music"/>
        <s v="Fair Trade Gifts"/>
        <s v="Furniture"/>
        <s v="Textiles"/>
        <s v="One-of-a-Kind"/>
        <s v="Unkown"/>
        <s v="Easter"/>
        <s v="Gift Baskets"/>
        <s v="Total"/>
      </sharedItems>
    </cacheField>
    <cacheField name="Total_Quantity" numFmtId="1">
      <sharedItems containsString="0" containsBlank="1" containsNumber="1" minValue="0" maxValue="3740.52"/>
    </cacheField>
    <cacheField name="Total_Gross_Sales" numFmtId="0">
      <sharedItems containsString="0" containsBlank="1" containsNumber="1" containsInteger="1" minValue="20" maxValue="110257"/>
    </cacheField>
    <cacheField name="Total_Discount" numFmtId="0">
      <sharedItems containsString="0" containsBlank="1" containsNumber="1" containsInteger="1" minValue="0" maxValue="3757"/>
    </cacheField>
    <cacheField name="Total_Sales_Returns" numFmtId="0">
      <sharedItems containsString="0" containsBlank="1" containsNumber="1" containsInteger="1" minValue="0" maxValue="4440"/>
    </cacheField>
    <cacheField name="Total_Net_Sales" numFmtId="0">
      <sharedItems containsString="0" containsBlank="1" containsNumber="1" containsInteger="1" minValue="20" maxValue="102084"/>
    </cacheField>
    <cacheField name="profitability_percentage" numFmtId="0">
      <sharedItems containsString="0" containsBlank="1" containsNumber="1" containsInteger="1" minValue="89" maxValue="100"/>
    </cacheField>
    <cacheField name="Total Sales" numFmtId="0" formula="Total_Net_Sales" databaseField="0"/>
  </cacheFields>
  <extLst>
    <ext xmlns:x14="http://schemas.microsoft.com/office/spreadsheetml/2009/9/main" uri="{725AE2AE-9491-48be-B2B4-4EB974FC3084}">
      <x14:pivotCacheDefinition pivotCacheId="15188869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 Jonas" refreshedDate="45695.831416898145" createdVersion="6" refreshedVersion="6" minRefreshableVersion="3" recordCount="37" xr:uid="{0C5C8EF4-38A6-4C24-AD8A-A4286C5243D7}">
  <cacheSource type="worksheet">
    <worksheetSource ref="A1:J38" sheet="Sales trend"/>
  </cacheSource>
  <cacheFields count="10">
    <cacheField name="Month" numFmtId="0">
      <sharedItems/>
    </cacheField>
    <cacheField name="Year" numFmtId="0">
      <sharedItems containsString="0" containsBlank="1" containsNumber="1" containsInteger="1" minValue="2017" maxValue="2019" count="4">
        <n v="2017"/>
        <n v="2018"/>
        <n v="2019"/>
        <m/>
      </sharedItems>
    </cacheField>
    <cacheField name="Total_Orders" numFmtId="0">
      <sharedItems containsString="0" containsBlank="1" containsNumber="1" containsInteger="1" minValue="54" maxValue="342"/>
    </cacheField>
    <cacheField name="Gross_Sales" numFmtId="0">
      <sharedItems containsString="0" containsBlank="1" containsNumber="1" containsInteger="1" minValue="5720" maxValue="31184"/>
    </cacheField>
    <cacheField name="Discounts" numFmtId="0">
      <sharedItems containsString="0" containsBlank="1" containsNumber="1" containsInteger="1" minValue="52" maxValue="2270"/>
    </cacheField>
    <cacheField name="Returns" numFmtId="0">
      <sharedItems containsString="0" containsBlank="1" containsNumber="1" containsInteger="1" minValue="0" maxValue="1573"/>
    </cacheField>
    <cacheField name="Net_Sales" numFmtId="0">
      <sharedItems containsString="0" containsBlank="1" containsNumber="1" containsInteger="1" minValue="4589" maxValue="27603"/>
    </cacheField>
    <cacheField name="Shipping" numFmtId="0">
      <sharedItems containsString="0" containsBlank="1" containsNumber="1" containsInteger="1" minValue="695" maxValue="5703"/>
    </cacheField>
    <cacheField name="Total_Sales" numFmtId="0">
      <sharedItems containsString="0" containsBlank="1" containsNumber="1" containsInteger="1" minValue="5297" maxValue="33306"/>
    </cacheField>
    <cacheField name="Year on Year Perfomance" numFmtId="0">
      <sharedItems containsSemiMixedTypes="0" containsString="0" containsNumber="1" containsInteger="1" minValue="5297" maxValue="2794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73"/>
    <n v="8862"/>
    <n v="129"/>
    <n v="448"/>
    <n v="8284"/>
    <n v="1088"/>
    <n v="9372"/>
  </r>
  <r>
    <x v="1"/>
    <x v="0"/>
    <n v="56"/>
    <n v="6909"/>
    <n v="105"/>
    <n v="416"/>
    <n v="6388"/>
    <n v="892"/>
    <n v="7280"/>
  </r>
  <r>
    <x v="2"/>
    <x v="0"/>
    <n v="60"/>
    <n v="5779"/>
    <n v="172"/>
    <n v="1017"/>
    <n v="4589"/>
    <n v="707"/>
    <n v="5297"/>
  </r>
  <r>
    <x v="3"/>
    <x v="0"/>
    <n v="70"/>
    <n v="8814"/>
    <n v="281"/>
    <n v="0"/>
    <n v="8533"/>
    <n v="1068"/>
    <n v="9601"/>
  </r>
  <r>
    <x v="4"/>
    <x v="0"/>
    <n v="54"/>
    <n v="6677"/>
    <n v="186"/>
    <n v="254"/>
    <n v="6237"/>
    <n v="866"/>
    <n v="7104"/>
  </r>
  <r>
    <x v="5"/>
    <x v="0"/>
    <n v="68"/>
    <n v="9622"/>
    <n v="234"/>
    <n v="18"/>
    <n v="9370"/>
    <n v="1204"/>
    <n v="10574"/>
  </r>
  <r>
    <x v="6"/>
    <x v="0"/>
    <n v="66"/>
    <n v="6480"/>
    <n v="52"/>
    <n v="469"/>
    <n v="5959"/>
    <n v="807"/>
    <n v="6767"/>
  </r>
  <r>
    <x v="7"/>
    <x v="0"/>
    <n v="55"/>
    <n v="8025"/>
    <n v="259"/>
    <n v="26"/>
    <n v="7740"/>
    <n v="843"/>
    <n v="8584"/>
  </r>
  <r>
    <x v="8"/>
    <x v="0"/>
    <n v="68"/>
    <n v="7075"/>
    <n v="62"/>
    <n v="281"/>
    <n v="6732"/>
    <n v="907"/>
    <n v="7640"/>
  </r>
  <r>
    <x v="9"/>
    <x v="0"/>
    <n v="59"/>
    <n v="5720"/>
    <n v="88"/>
    <n v="305"/>
    <n v="5327"/>
    <n v="695"/>
    <n v="6022"/>
  </r>
  <r>
    <x v="10"/>
    <x v="0"/>
    <n v="91"/>
    <n v="13025"/>
    <n v="131"/>
    <n v="324"/>
    <n v="12570"/>
    <n v="1555"/>
    <n v="14125"/>
  </r>
  <r>
    <x v="11"/>
    <x v="0"/>
    <n v="116"/>
    <n v="10356"/>
    <n v="150"/>
    <n v="414"/>
    <n v="9792"/>
    <n v="1341"/>
    <n v="11133"/>
  </r>
  <r>
    <x v="0"/>
    <x v="1"/>
    <n v="83"/>
    <n v="8923"/>
    <n v="217"/>
    <n v="26"/>
    <n v="8680"/>
    <n v="1180"/>
    <n v="9860"/>
  </r>
  <r>
    <x v="1"/>
    <x v="1"/>
    <n v="69"/>
    <n v="6529"/>
    <n v="161"/>
    <n v="118"/>
    <n v="6250"/>
    <n v="909"/>
    <n v="7159"/>
  </r>
  <r>
    <x v="2"/>
    <x v="1"/>
    <n v="64"/>
    <n v="7443"/>
    <n v="227"/>
    <n v="9"/>
    <n v="7207"/>
    <n v="1227"/>
    <n v="8434"/>
  </r>
  <r>
    <x v="3"/>
    <x v="1"/>
    <n v="81"/>
    <n v="9406"/>
    <n v="232"/>
    <n v="40"/>
    <n v="9134"/>
    <n v="1388"/>
    <n v="10522"/>
  </r>
  <r>
    <x v="4"/>
    <x v="1"/>
    <n v="82"/>
    <n v="7494"/>
    <n v="221"/>
    <n v="1448"/>
    <n v="5825"/>
    <n v="1235"/>
    <n v="7060"/>
  </r>
  <r>
    <x v="5"/>
    <x v="1"/>
    <n v="124"/>
    <n v="13261"/>
    <n v="335"/>
    <n v="1507"/>
    <n v="11419"/>
    <n v="2124"/>
    <n v="13543"/>
  </r>
  <r>
    <x v="6"/>
    <x v="1"/>
    <n v="102"/>
    <n v="9275"/>
    <n v="238"/>
    <n v="690"/>
    <n v="8347"/>
    <n v="1627"/>
    <n v="9974"/>
  </r>
  <r>
    <x v="7"/>
    <x v="1"/>
    <n v="82"/>
    <n v="7699"/>
    <n v="141"/>
    <n v="197"/>
    <n v="7361"/>
    <n v="1404"/>
    <n v="8765"/>
  </r>
  <r>
    <x v="8"/>
    <x v="1"/>
    <n v="79"/>
    <n v="10583"/>
    <n v="276"/>
    <n v="0"/>
    <n v="10307"/>
    <n v="1634"/>
    <n v="11941"/>
  </r>
  <r>
    <x v="9"/>
    <x v="1"/>
    <n v="71"/>
    <n v="7015"/>
    <n v="278"/>
    <n v="295"/>
    <n v="6442"/>
    <n v="1262"/>
    <n v="7704"/>
  </r>
  <r>
    <x v="10"/>
    <x v="1"/>
    <n v="140"/>
    <n v="12003"/>
    <n v="414"/>
    <n v="154"/>
    <n v="11434"/>
    <n v="2237"/>
    <n v="13671"/>
  </r>
  <r>
    <x v="11"/>
    <x v="1"/>
    <n v="164"/>
    <n v="13684"/>
    <n v="371"/>
    <n v="928"/>
    <n v="12384"/>
    <n v="2552"/>
    <n v="14936"/>
  </r>
  <r>
    <x v="0"/>
    <x v="2"/>
    <n v="87"/>
    <n v="7812"/>
    <n v="262"/>
    <n v="1250"/>
    <n v="6299"/>
    <n v="1314"/>
    <n v="7616"/>
  </r>
  <r>
    <x v="1"/>
    <x v="2"/>
    <n v="63"/>
    <n v="6524"/>
    <n v="289"/>
    <n v="39"/>
    <n v="6196"/>
    <n v="1122"/>
    <n v="7318"/>
  </r>
  <r>
    <x v="2"/>
    <x v="2"/>
    <n v="99"/>
    <n v="13076"/>
    <n v="440"/>
    <n v="981"/>
    <n v="11655"/>
    <n v="2115"/>
    <n v="13770"/>
  </r>
  <r>
    <x v="3"/>
    <x v="2"/>
    <n v="92"/>
    <n v="6977"/>
    <n v="285"/>
    <n v="10"/>
    <n v="6682"/>
    <n v="1342"/>
    <n v="8024"/>
  </r>
  <r>
    <x v="4"/>
    <x v="2"/>
    <n v="96"/>
    <n v="10082"/>
    <n v="461"/>
    <n v="173"/>
    <n v="9448"/>
    <n v="1768"/>
    <n v="11216"/>
  </r>
  <r>
    <x v="5"/>
    <x v="2"/>
    <n v="85"/>
    <n v="7322"/>
    <n v="186"/>
    <n v="165"/>
    <n v="6970"/>
    <n v="1357"/>
    <n v="8327"/>
  </r>
  <r>
    <x v="6"/>
    <x v="2"/>
    <n v="94"/>
    <n v="9739"/>
    <n v="447"/>
    <n v="909"/>
    <n v="8383"/>
    <n v="1631"/>
    <n v="10015"/>
  </r>
  <r>
    <x v="7"/>
    <x v="2"/>
    <n v="105"/>
    <n v="8840"/>
    <n v="202"/>
    <n v="84"/>
    <n v="8553"/>
    <n v="1725"/>
    <n v="10278"/>
  </r>
  <r>
    <x v="8"/>
    <x v="2"/>
    <n v="88"/>
    <n v="9077"/>
    <n v="355"/>
    <n v="853"/>
    <n v="7869"/>
    <n v="1568"/>
    <n v="9437"/>
  </r>
  <r>
    <x v="9"/>
    <x v="2"/>
    <n v="97"/>
    <n v="9132"/>
    <n v="279"/>
    <n v="1573"/>
    <n v="7280"/>
    <n v="1631"/>
    <n v="8912"/>
  </r>
  <r>
    <x v="10"/>
    <x v="2"/>
    <n v="272"/>
    <n v="23998"/>
    <n v="777"/>
    <n v="365"/>
    <n v="22857"/>
    <n v="4825"/>
    <n v="27681"/>
  </r>
  <r>
    <x v="11"/>
    <x v="2"/>
    <n v="342"/>
    <n v="31184"/>
    <n v="2270"/>
    <n v="1311"/>
    <n v="27603"/>
    <n v="5703"/>
    <n v="333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3740.52"/>
    <n v="110257"/>
    <n v="3757"/>
    <n v="4440"/>
    <n v="102084"/>
    <n v="93"/>
  </r>
  <r>
    <x v="1"/>
    <n v="2938.72"/>
    <n v="84924"/>
    <n v="2948"/>
    <n v="2880"/>
    <n v="79109"/>
    <n v="93"/>
  </r>
  <r>
    <x v="2"/>
    <n v="940.45"/>
    <n v="27811"/>
    <n v="942"/>
    <n v="509"/>
    <n v="26360"/>
    <n v="95"/>
  </r>
  <r>
    <x v="3"/>
    <n v="940.01"/>
    <n v="25933"/>
    <n v="946"/>
    <n v="423"/>
    <n v="24571"/>
    <n v="95"/>
  </r>
  <r>
    <x v="4"/>
    <n v="345.19"/>
    <n v="15296"/>
    <n v="347"/>
    <n v="670"/>
    <n v="14281"/>
    <n v="93"/>
  </r>
  <r>
    <x v="5"/>
    <n v="405.31"/>
    <n v="14464"/>
    <n v="409"/>
    <n v="329"/>
    <n v="13719"/>
    <n v="95"/>
  </r>
  <r>
    <x v="6"/>
    <n v="96.91"/>
    <n v="4580"/>
    <n v="98"/>
    <n v="70"/>
    <n v="4413"/>
    <n v="96"/>
  </r>
  <r>
    <x v="7"/>
    <n v="77.64"/>
    <n v="3567"/>
    <n v="77"/>
    <n v="0"/>
    <n v="3489"/>
    <n v="98"/>
  </r>
  <r>
    <x v="8"/>
    <n v="110.46"/>
    <n v="3317"/>
    <n v="108"/>
    <n v="0"/>
    <n v="3209"/>
    <n v="97"/>
  </r>
  <r>
    <x v="9"/>
    <n v="95.62"/>
    <n v="2946"/>
    <n v="96"/>
    <n v="0"/>
    <n v="2850"/>
    <n v="97"/>
  </r>
  <r>
    <x v="10"/>
    <n v="37.700000000000003"/>
    <n v="2594"/>
    <n v="39"/>
    <n v="0"/>
    <n v="2555"/>
    <n v="98"/>
  </r>
  <r>
    <x v="11"/>
    <n v="80.39"/>
    <n v="2562"/>
    <n v="80"/>
    <n v="142"/>
    <n v="2340"/>
    <n v="91"/>
  </r>
  <r>
    <x v="12"/>
    <n v="53.33"/>
    <n v="2234"/>
    <n v="53"/>
    <n v="0"/>
    <n v="2181"/>
    <n v="98"/>
  </r>
  <r>
    <x v="13"/>
    <n v="169.04"/>
    <n v="2034"/>
    <n v="169"/>
    <n v="0"/>
    <n v="1866"/>
    <n v="92"/>
  </r>
  <r>
    <x v="14"/>
    <n v="105.3"/>
    <n v="1813"/>
    <n v="105"/>
    <n v="97"/>
    <n v="1611"/>
    <n v="89"/>
  </r>
  <r>
    <x v="15"/>
    <n v="71.989999999999995"/>
    <n v="1520"/>
    <n v="72"/>
    <n v="0"/>
    <n v="1449"/>
    <n v="95"/>
  </r>
  <r>
    <x v="16"/>
    <n v="0"/>
    <n v="486"/>
    <n v="0"/>
    <n v="0"/>
    <n v="486"/>
    <n v="100"/>
  </r>
  <r>
    <x v="17"/>
    <n v="3.8"/>
    <n v="38"/>
    <n v="4"/>
    <n v="0"/>
    <n v="34"/>
    <n v="89"/>
  </r>
  <r>
    <x v="18"/>
    <n v="0"/>
    <n v="20"/>
    <n v="0"/>
    <n v="0"/>
    <n v="20"/>
    <n v="100"/>
  </r>
  <r>
    <x v="19"/>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s v="January"/>
    <x v="0"/>
    <n v="73"/>
    <n v="8862"/>
    <n v="129"/>
    <n v="448"/>
    <n v="8284"/>
    <n v="1088"/>
    <n v="9372"/>
    <n v="9372"/>
  </r>
  <r>
    <s v="February"/>
    <x v="0"/>
    <n v="56"/>
    <n v="6909"/>
    <n v="105"/>
    <n v="416"/>
    <n v="6388"/>
    <n v="892"/>
    <n v="7280"/>
    <n v="7280"/>
  </r>
  <r>
    <s v="March"/>
    <x v="0"/>
    <n v="60"/>
    <n v="5779"/>
    <n v="172"/>
    <n v="1017"/>
    <n v="4589"/>
    <n v="707"/>
    <n v="5297"/>
    <n v="5297"/>
  </r>
  <r>
    <s v="April"/>
    <x v="0"/>
    <n v="70"/>
    <n v="8814"/>
    <n v="281"/>
    <n v="0"/>
    <n v="8533"/>
    <n v="1068"/>
    <n v="9601"/>
    <n v="9601"/>
  </r>
  <r>
    <s v="May"/>
    <x v="0"/>
    <n v="54"/>
    <n v="6677"/>
    <n v="186"/>
    <n v="254"/>
    <n v="6237"/>
    <n v="866"/>
    <n v="7104"/>
    <n v="7104"/>
  </r>
  <r>
    <s v="June"/>
    <x v="0"/>
    <n v="68"/>
    <n v="9622"/>
    <n v="234"/>
    <n v="18"/>
    <n v="9370"/>
    <n v="1204"/>
    <n v="10574"/>
    <n v="10574"/>
  </r>
  <r>
    <s v="July"/>
    <x v="0"/>
    <n v="66"/>
    <n v="6480"/>
    <n v="52"/>
    <n v="469"/>
    <n v="5959"/>
    <n v="807"/>
    <n v="6767"/>
    <n v="6767"/>
  </r>
  <r>
    <s v="August"/>
    <x v="0"/>
    <n v="55"/>
    <n v="8025"/>
    <n v="259"/>
    <n v="26"/>
    <n v="7740"/>
    <n v="843"/>
    <n v="8584"/>
    <n v="8584"/>
  </r>
  <r>
    <s v="September"/>
    <x v="0"/>
    <n v="68"/>
    <n v="7075"/>
    <n v="62"/>
    <n v="281"/>
    <n v="6732"/>
    <n v="907"/>
    <n v="7640"/>
    <n v="7640"/>
  </r>
  <r>
    <s v="October"/>
    <x v="0"/>
    <n v="59"/>
    <n v="5720"/>
    <n v="88"/>
    <n v="305"/>
    <n v="5327"/>
    <n v="695"/>
    <n v="6022"/>
    <n v="6022"/>
  </r>
  <r>
    <s v="November"/>
    <x v="0"/>
    <n v="91"/>
    <n v="13025"/>
    <n v="131"/>
    <n v="324"/>
    <n v="12570"/>
    <n v="1555"/>
    <n v="14125"/>
    <n v="14125"/>
  </r>
  <r>
    <s v="December"/>
    <x v="0"/>
    <n v="116"/>
    <n v="10356"/>
    <n v="150"/>
    <n v="414"/>
    <n v="9792"/>
    <n v="1341"/>
    <n v="11133"/>
    <n v="11133"/>
  </r>
  <r>
    <s v="January"/>
    <x v="1"/>
    <n v="83"/>
    <n v="8923"/>
    <n v="217"/>
    <n v="26"/>
    <n v="8680"/>
    <n v="1180"/>
    <n v="9860"/>
    <n v="9860"/>
  </r>
  <r>
    <s v="February"/>
    <x v="1"/>
    <n v="69"/>
    <n v="6529"/>
    <n v="161"/>
    <n v="118"/>
    <n v="6250"/>
    <n v="909"/>
    <n v="7159"/>
    <n v="7159"/>
  </r>
  <r>
    <s v="March"/>
    <x v="1"/>
    <n v="64"/>
    <n v="7443"/>
    <n v="227"/>
    <n v="9"/>
    <n v="7207"/>
    <n v="1227"/>
    <n v="8434"/>
    <n v="8434"/>
  </r>
  <r>
    <s v="April"/>
    <x v="1"/>
    <n v="81"/>
    <n v="9406"/>
    <n v="232"/>
    <n v="40"/>
    <n v="9134"/>
    <n v="1388"/>
    <n v="10522"/>
    <n v="10522"/>
  </r>
  <r>
    <s v="May"/>
    <x v="1"/>
    <n v="82"/>
    <n v="7494"/>
    <n v="221"/>
    <n v="1448"/>
    <n v="5825"/>
    <n v="1235"/>
    <n v="7060"/>
    <n v="7060"/>
  </r>
  <r>
    <s v="June"/>
    <x v="1"/>
    <n v="124"/>
    <n v="13261"/>
    <n v="335"/>
    <n v="1507"/>
    <n v="11419"/>
    <n v="2124"/>
    <n v="13543"/>
    <n v="13543"/>
  </r>
  <r>
    <s v="July"/>
    <x v="1"/>
    <n v="102"/>
    <n v="9275"/>
    <n v="238"/>
    <n v="690"/>
    <n v="8347"/>
    <n v="1627"/>
    <n v="9974"/>
    <n v="9974"/>
  </r>
  <r>
    <s v="August"/>
    <x v="1"/>
    <n v="82"/>
    <n v="7699"/>
    <n v="141"/>
    <n v="197"/>
    <n v="7361"/>
    <n v="1404"/>
    <n v="8765"/>
    <n v="8765"/>
  </r>
  <r>
    <s v="September"/>
    <x v="1"/>
    <n v="79"/>
    <n v="10583"/>
    <n v="276"/>
    <n v="0"/>
    <n v="10307"/>
    <n v="1634"/>
    <n v="11941"/>
    <n v="11941"/>
  </r>
  <r>
    <s v="October"/>
    <x v="1"/>
    <n v="71"/>
    <n v="7015"/>
    <n v="278"/>
    <n v="295"/>
    <n v="6442"/>
    <n v="1262"/>
    <n v="7704"/>
    <n v="7704"/>
  </r>
  <r>
    <s v="November"/>
    <x v="1"/>
    <n v="140"/>
    <n v="12003"/>
    <n v="414"/>
    <n v="154"/>
    <n v="11434"/>
    <n v="2237"/>
    <n v="13671"/>
    <n v="13671"/>
  </r>
  <r>
    <s v="December"/>
    <x v="1"/>
    <n v="164"/>
    <n v="13684"/>
    <n v="371"/>
    <n v="928"/>
    <n v="12384"/>
    <n v="2552"/>
    <n v="14936"/>
    <n v="14936"/>
  </r>
  <r>
    <s v="January"/>
    <x v="2"/>
    <n v="87"/>
    <n v="7812"/>
    <n v="262"/>
    <n v="1250"/>
    <n v="6299"/>
    <n v="1314"/>
    <n v="7616"/>
    <n v="7616"/>
  </r>
  <r>
    <s v="February"/>
    <x v="2"/>
    <n v="63"/>
    <n v="6524"/>
    <n v="289"/>
    <n v="39"/>
    <n v="6196"/>
    <n v="1122"/>
    <n v="7318"/>
    <n v="7318"/>
  </r>
  <r>
    <s v="March"/>
    <x v="2"/>
    <n v="99"/>
    <n v="13076"/>
    <n v="440"/>
    <n v="981"/>
    <n v="11655"/>
    <n v="2115"/>
    <n v="13770"/>
    <n v="13770"/>
  </r>
  <r>
    <s v="April"/>
    <x v="2"/>
    <n v="92"/>
    <n v="6977"/>
    <n v="285"/>
    <n v="10"/>
    <n v="6682"/>
    <n v="1342"/>
    <n v="8024"/>
    <n v="8024"/>
  </r>
  <r>
    <s v="May"/>
    <x v="2"/>
    <n v="96"/>
    <n v="10082"/>
    <n v="461"/>
    <n v="173"/>
    <n v="9448"/>
    <n v="1768"/>
    <n v="11216"/>
    <n v="11216"/>
  </r>
  <r>
    <s v="June"/>
    <x v="2"/>
    <n v="85"/>
    <n v="7322"/>
    <n v="186"/>
    <n v="165"/>
    <n v="6970"/>
    <n v="1357"/>
    <n v="8327"/>
    <n v="8327"/>
  </r>
  <r>
    <s v="July"/>
    <x v="2"/>
    <n v="94"/>
    <n v="9739"/>
    <n v="447"/>
    <n v="909"/>
    <n v="8383"/>
    <n v="1631"/>
    <n v="10015"/>
    <n v="10015"/>
  </r>
  <r>
    <s v="August"/>
    <x v="2"/>
    <n v="105"/>
    <n v="8840"/>
    <n v="202"/>
    <n v="84"/>
    <n v="8553"/>
    <n v="1725"/>
    <n v="10278"/>
    <n v="10278"/>
  </r>
  <r>
    <s v="September"/>
    <x v="2"/>
    <n v="88"/>
    <n v="9077"/>
    <n v="355"/>
    <n v="853"/>
    <n v="7869"/>
    <n v="1568"/>
    <n v="9437"/>
    <n v="9437"/>
  </r>
  <r>
    <s v="October"/>
    <x v="2"/>
    <n v="97"/>
    <n v="9132"/>
    <n v="279"/>
    <n v="1573"/>
    <n v="7280"/>
    <n v="1631"/>
    <n v="8912"/>
    <n v="8912"/>
  </r>
  <r>
    <s v="November"/>
    <x v="2"/>
    <n v="272"/>
    <n v="23998"/>
    <n v="777"/>
    <n v="365"/>
    <n v="22857"/>
    <n v="4825"/>
    <n v="27681"/>
    <n v="27681"/>
  </r>
  <r>
    <s v="December"/>
    <x v="2"/>
    <n v="342"/>
    <n v="31184"/>
    <n v="2270"/>
    <n v="1311"/>
    <n v="27603"/>
    <n v="5703"/>
    <n v="33306"/>
    <n v="33306"/>
  </r>
  <r>
    <s v="SUM"/>
    <x v="3"/>
    <m/>
    <m/>
    <m/>
    <m/>
    <m/>
    <m/>
    <m/>
    <n v="2794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4FEE44-4499-4A39-AF5D-CBA120B2AB5E}"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6:B151" firstHeaderRow="1" firstDataRow="1" firstDataCol="1"/>
  <pivotFields count="1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dataField="1" showAll="0"/>
  </pivotFields>
  <rowFields count="1">
    <field x="1"/>
  </rowFields>
  <rowItems count="5">
    <i>
      <x/>
    </i>
    <i>
      <x v="1"/>
    </i>
    <i>
      <x v="2"/>
    </i>
    <i>
      <x v="3"/>
    </i>
    <i t="grand">
      <x/>
    </i>
  </rowItems>
  <colItems count="1">
    <i/>
  </colItems>
  <dataFields count="1">
    <dataField name="Sum of Year on Year Perfomance" fld="9" showDataAs="percentDiff" baseField="1"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2FDC9-62CB-48CE-B3E6-559D558B513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5:B95" firstHeaderRow="1" firstDataRow="1" firstDataCol="1"/>
  <pivotFields count="9">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numFmtId="1" showAll="0"/>
    <pivotField showAll="0"/>
    <pivotField showAll="0"/>
    <pivotField showAll="0"/>
    <pivotField showAll="0"/>
    <pivotField showAll="0"/>
    <pivotField dataField="1"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otal_Sales" fld="8"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EA2C2-4B8B-49D3-BBC7-9A9EADAC1C1B}"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25" firstHeaderRow="1" firstDataRow="1" firstDataCol="1"/>
  <pivotFields count="8">
    <pivotField axis="axisRow" showAll="0" sortType="descending">
      <items count="21">
        <item x="9"/>
        <item x="1"/>
        <item x="0"/>
        <item x="4"/>
        <item x="17"/>
        <item x="12"/>
        <item x="13"/>
        <item x="18"/>
        <item x="3"/>
        <item x="2"/>
        <item x="8"/>
        <item x="5"/>
        <item x="11"/>
        <item x="15"/>
        <item x="7"/>
        <item x="10"/>
        <item x="6"/>
        <item x="14"/>
        <item x="16"/>
        <item x="19"/>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showAll="0"/>
    <pivotField dataField="1" showAll="0"/>
    <pivotField showAll="0"/>
    <pivotField dragToRow="0" dragToCol="0" dragToPage="0" showAll="0" defaultSubtotal="0"/>
  </pivotFields>
  <rowFields count="1">
    <field x="0"/>
  </rowFields>
  <rowItems count="21">
    <i>
      <x v="2"/>
    </i>
    <i>
      <x v="1"/>
    </i>
    <i>
      <x v="9"/>
    </i>
    <i>
      <x v="8"/>
    </i>
    <i>
      <x v="3"/>
    </i>
    <i>
      <x v="11"/>
    </i>
    <i>
      <x v="16"/>
    </i>
    <i>
      <x v="14"/>
    </i>
    <i>
      <x v="10"/>
    </i>
    <i>
      <x/>
    </i>
    <i>
      <x v="15"/>
    </i>
    <i>
      <x v="12"/>
    </i>
    <i>
      <x v="5"/>
    </i>
    <i>
      <x v="6"/>
    </i>
    <i>
      <x v="17"/>
    </i>
    <i>
      <x v="13"/>
    </i>
    <i>
      <x v="18"/>
    </i>
    <i>
      <x v="4"/>
    </i>
    <i>
      <x v="7"/>
    </i>
    <i>
      <x v="19"/>
    </i>
    <i t="grand">
      <x/>
    </i>
  </rowItems>
  <colItems count="1">
    <i/>
  </colItems>
  <dataFields count="1">
    <dataField name="Sum of Total_Net_Sales" fld="5" baseField="0" baseItem="2"/>
  </dataFields>
  <chartFormats count="21">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5"/>
          </reference>
        </references>
      </pivotArea>
    </chartFormat>
    <chartFormat chart="2" format="27">
      <pivotArea type="data" outline="0" fieldPosition="0">
        <references count="2">
          <reference field="4294967294" count="1" selected="0">
            <x v="0"/>
          </reference>
          <reference field="0" count="1" selected="0">
            <x v="6"/>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8"/>
          </reference>
        </references>
      </pivotArea>
    </chartFormat>
    <chartFormat chart="2" format="30">
      <pivotArea type="data" outline="0" fieldPosition="0">
        <references count="2">
          <reference field="4294967294" count="1" selected="0">
            <x v="0"/>
          </reference>
          <reference field="0" count="1" selected="0">
            <x v="9"/>
          </reference>
        </references>
      </pivotArea>
    </chartFormat>
    <chartFormat chart="2" format="31">
      <pivotArea type="data" outline="0" fieldPosition="0">
        <references count="2">
          <reference field="4294967294" count="1" selected="0">
            <x v="0"/>
          </reference>
          <reference field="0" count="1" selected="0">
            <x v="10"/>
          </reference>
        </references>
      </pivotArea>
    </chartFormat>
    <chartFormat chart="2" format="32">
      <pivotArea type="data" outline="0" fieldPosition="0">
        <references count="2">
          <reference field="4294967294" count="1" selected="0">
            <x v="0"/>
          </reference>
          <reference field="0" count="1" selected="0">
            <x v="11"/>
          </reference>
        </references>
      </pivotArea>
    </chartFormat>
    <chartFormat chart="2" format="33">
      <pivotArea type="data" outline="0" fieldPosition="0">
        <references count="2">
          <reference field="4294967294" count="1" selected="0">
            <x v="0"/>
          </reference>
          <reference field="0" count="1" selected="0">
            <x v="12"/>
          </reference>
        </references>
      </pivotArea>
    </chartFormat>
    <chartFormat chart="2" format="34">
      <pivotArea type="data" outline="0" fieldPosition="0">
        <references count="2">
          <reference field="4294967294" count="1" selected="0">
            <x v="0"/>
          </reference>
          <reference field="0" count="1" selected="0">
            <x v="13"/>
          </reference>
        </references>
      </pivotArea>
    </chartFormat>
    <chartFormat chart="2" format="35">
      <pivotArea type="data" outline="0" fieldPosition="0">
        <references count="2">
          <reference field="4294967294" count="1" selected="0">
            <x v="0"/>
          </reference>
          <reference field="0" count="1" selected="0">
            <x v="14"/>
          </reference>
        </references>
      </pivotArea>
    </chartFormat>
    <chartFormat chart="2" format="36">
      <pivotArea type="data" outline="0" fieldPosition="0">
        <references count="2">
          <reference field="4294967294" count="1" selected="0">
            <x v="0"/>
          </reference>
          <reference field="0" count="1" selected="0">
            <x v="15"/>
          </reference>
        </references>
      </pivotArea>
    </chartFormat>
    <chartFormat chart="2" format="37">
      <pivotArea type="data" outline="0" fieldPosition="0">
        <references count="2">
          <reference field="4294967294" count="1" selected="0">
            <x v="0"/>
          </reference>
          <reference field="0" count="1" selected="0">
            <x v="16"/>
          </reference>
        </references>
      </pivotArea>
    </chartFormat>
    <chartFormat chart="2" format="38">
      <pivotArea type="data" outline="0" fieldPosition="0">
        <references count="2">
          <reference field="4294967294" count="1" selected="0">
            <x v="0"/>
          </reference>
          <reference field="0" count="1" selected="0">
            <x v="17"/>
          </reference>
        </references>
      </pivotArea>
    </chartFormat>
    <chartFormat chart="2" format="39">
      <pivotArea type="data" outline="0" fieldPosition="0">
        <references count="2">
          <reference field="4294967294" count="1" selected="0">
            <x v="0"/>
          </reference>
          <reference field="0" count="1" selected="0">
            <x v="18"/>
          </reference>
        </references>
      </pivotArea>
    </chartFormat>
    <chartFormat chart="2" format="40">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7B3655-0C8B-4823-9F8D-2B3CABE74484}"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B48" firstHeaderRow="1" firstDataRow="1" firstDataCol="1"/>
  <pivotFields count="8">
    <pivotField axis="axisRow" showAll="0" sortType="descending">
      <items count="21">
        <item x="9"/>
        <item x="1"/>
        <item x="0"/>
        <item x="4"/>
        <item x="17"/>
        <item x="12"/>
        <item x="13"/>
        <item x="18"/>
        <item x="3"/>
        <item x="2"/>
        <item x="8"/>
        <item x="5"/>
        <item x="11"/>
        <item x="15"/>
        <item x="7"/>
        <item x="10"/>
        <item x="6"/>
        <item x="14"/>
        <item x="16"/>
        <item x="19"/>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dataField="1" showAll="0"/>
    <pivotField showAll="0"/>
    <pivotField showAll="0"/>
    <pivotField dragToRow="0" dragToCol="0" dragToPage="0" showAll="0" defaultSubtotal="0"/>
  </pivotFields>
  <rowFields count="1">
    <field x="0"/>
  </rowFields>
  <rowItems count="21">
    <i>
      <x v="2"/>
    </i>
    <i>
      <x v="1"/>
    </i>
    <i>
      <x v="3"/>
    </i>
    <i>
      <x v="9"/>
    </i>
    <i>
      <x v="8"/>
    </i>
    <i>
      <x v="11"/>
    </i>
    <i>
      <x v="12"/>
    </i>
    <i>
      <x v="17"/>
    </i>
    <i>
      <x v="16"/>
    </i>
    <i>
      <x/>
    </i>
    <i>
      <x v="14"/>
    </i>
    <i>
      <x v="7"/>
    </i>
    <i>
      <x v="10"/>
    </i>
    <i>
      <x v="15"/>
    </i>
    <i>
      <x v="5"/>
    </i>
    <i>
      <x v="18"/>
    </i>
    <i>
      <x v="4"/>
    </i>
    <i>
      <x v="19"/>
    </i>
    <i>
      <x v="6"/>
    </i>
    <i>
      <x v="13"/>
    </i>
    <i t="grand">
      <x/>
    </i>
  </rowItems>
  <colItems count="1">
    <i/>
  </colItems>
  <dataFields count="1">
    <dataField name="Sum of Total_Sales_Returns" fld="4" baseField="0" baseItem="0"/>
  </dataFields>
  <chartFormats count="2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3"/>
          </reference>
        </references>
      </pivotArea>
    </chartFormat>
    <chartFormat chart="1" format="6">
      <pivotArea type="data" outline="0" fieldPosition="0">
        <references count="2">
          <reference field="4294967294" count="1" selected="0">
            <x v="0"/>
          </reference>
          <reference field="0" count="1" selected="0">
            <x v="4"/>
          </reference>
        </references>
      </pivotArea>
    </chartFormat>
    <chartFormat chart="1" format="7">
      <pivotArea type="data" outline="0" fieldPosition="0">
        <references count="2">
          <reference field="4294967294" count="1" selected="0">
            <x v="0"/>
          </reference>
          <reference field="0" count="1" selected="0">
            <x v="5"/>
          </reference>
        </references>
      </pivotArea>
    </chartFormat>
    <chartFormat chart="1" format="8">
      <pivotArea type="data" outline="0" fieldPosition="0">
        <references count="2">
          <reference field="4294967294" count="1" selected="0">
            <x v="0"/>
          </reference>
          <reference field="0" count="1" selected="0">
            <x v="6"/>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8"/>
          </reference>
        </references>
      </pivotArea>
    </chartFormat>
    <chartFormat chart="1" format="11">
      <pivotArea type="data" outline="0" fieldPosition="0">
        <references count="2">
          <reference field="4294967294" count="1" selected="0">
            <x v="0"/>
          </reference>
          <reference field="0" count="1" selected="0">
            <x v="9"/>
          </reference>
        </references>
      </pivotArea>
    </chartFormat>
    <chartFormat chart="1" format="12">
      <pivotArea type="data" outline="0" fieldPosition="0">
        <references count="2">
          <reference field="4294967294" count="1" selected="0">
            <x v="0"/>
          </reference>
          <reference field="0" count="1" selected="0">
            <x v="10"/>
          </reference>
        </references>
      </pivotArea>
    </chartFormat>
    <chartFormat chart="1" format="13">
      <pivotArea type="data" outline="0" fieldPosition="0">
        <references count="2">
          <reference field="4294967294" count="1" selected="0">
            <x v="0"/>
          </reference>
          <reference field="0" count="1" selected="0">
            <x v="11"/>
          </reference>
        </references>
      </pivotArea>
    </chartFormat>
    <chartFormat chart="1" format="14">
      <pivotArea type="data" outline="0" fieldPosition="0">
        <references count="2">
          <reference field="4294967294" count="1" selected="0">
            <x v="0"/>
          </reference>
          <reference field="0" count="1" selected="0">
            <x v="12"/>
          </reference>
        </references>
      </pivotArea>
    </chartFormat>
    <chartFormat chart="1" format="15">
      <pivotArea type="data" outline="0" fieldPosition="0">
        <references count="2">
          <reference field="4294967294" count="1" selected="0">
            <x v="0"/>
          </reference>
          <reference field="0" count="1" selected="0">
            <x v="13"/>
          </reference>
        </references>
      </pivotArea>
    </chartFormat>
    <chartFormat chart="1" format="16">
      <pivotArea type="data" outline="0" fieldPosition="0">
        <references count="2">
          <reference field="4294967294" count="1" selected="0">
            <x v="0"/>
          </reference>
          <reference field="0" count="1" selected="0">
            <x v="14"/>
          </reference>
        </references>
      </pivotArea>
    </chartFormat>
    <chartFormat chart="1" format="17">
      <pivotArea type="data" outline="0" fieldPosition="0">
        <references count="2">
          <reference field="4294967294" count="1" selected="0">
            <x v="0"/>
          </reference>
          <reference field="0" count="1" selected="0">
            <x v="15"/>
          </reference>
        </references>
      </pivotArea>
    </chartFormat>
    <chartFormat chart="1" format="18">
      <pivotArea type="data" outline="0" fieldPosition="0">
        <references count="2">
          <reference field="4294967294" count="1" selected="0">
            <x v="0"/>
          </reference>
          <reference field="0" count="1" selected="0">
            <x v="16"/>
          </reference>
        </references>
      </pivotArea>
    </chartFormat>
    <chartFormat chart="1" format="19">
      <pivotArea type="data" outline="0" fieldPosition="0">
        <references count="2">
          <reference field="4294967294" count="1" selected="0">
            <x v="0"/>
          </reference>
          <reference field="0" count="1" selected="0">
            <x v="17"/>
          </reference>
        </references>
      </pivotArea>
    </chartFormat>
    <chartFormat chart="1" format="20">
      <pivotArea type="data" outline="0" fieldPosition="0">
        <references count="2">
          <reference field="4294967294" count="1" selected="0">
            <x v="0"/>
          </reference>
          <reference field="0" count="1" selected="0">
            <x v="18"/>
          </reference>
        </references>
      </pivotArea>
    </chartFormat>
    <chartFormat chart="1"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673A4C-D871-4E16-B859-40F044A6E56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2:B142" firstHeaderRow="1" firstDataRow="1" firstDataCol="1"/>
  <pivotFields count="9">
    <pivotField axis="axisRow" showAll="0">
      <items count="13">
        <item x="0"/>
        <item x="1"/>
        <item x="2"/>
        <item x="3"/>
        <item x="4"/>
        <item x="5"/>
        <item x="6"/>
        <item x="7"/>
        <item x="8"/>
        <item x="9"/>
        <item x="10"/>
        <item x="11"/>
        <item t="default"/>
      </items>
    </pivotField>
    <pivotField axis="axisRow" showAll="0">
      <items count="4">
        <item x="0"/>
        <item x="1"/>
        <item x="2"/>
        <item t="default"/>
      </items>
    </pivotField>
    <pivotField numFmtId="1" showAll="0"/>
    <pivotField showAll="0"/>
    <pivotField showAll="0"/>
    <pivotField showAll="0"/>
    <pivotField showAll="0"/>
    <pivotField showAll="0"/>
    <pivotField dataField="1" showAll="0"/>
  </pivotFields>
  <rowFields count="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Total_Sales" fld="8" baseField="1"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A51A0677-4F61-4B84-81FE-E5198E5C9C80}" sourceName="Product_Type">
  <pivotTables>
    <pivotTable tabId="4" name="PivotTable1"/>
    <pivotTable tabId="4" name="PivotTable3"/>
  </pivotTables>
  <data>
    <tabular pivotCacheId="1518886963">
      <items count="20">
        <i x="9" s="1"/>
        <i x="1" s="1"/>
        <i x="0" s="1"/>
        <i x="4" s="1"/>
        <i x="17" s="1"/>
        <i x="12" s="1"/>
        <i x="13" s="1"/>
        <i x="18" s="1"/>
        <i x="3" s="1"/>
        <i x="2" s="1"/>
        <i x="8" s="1"/>
        <i x="5" s="1"/>
        <i x="11" s="1"/>
        <i x="15" s="1"/>
        <i x="7" s="1"/>
        <i x="10" s="1"/>
        <i x="6" s="1"/>
        <i x="14" s="1"/>
        <i x="16" s="1"/>
        <i x="1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A01706A-39D1-4BEC-9EC9-24A81BCC9F54}" sourceName="Year">
  <pivotTables>
    <pivotTable tabId="4" name="PivotTable2"/>
    <pivotTable tabId="4" name="PivotTable6"/>
  </pivotTables>
  <data>
    <tabular pivotCacheId="17616687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72B4044C-7AEE-4158-B6DE-0B01E3BC92F5}" cache="Slicer_Product_Type" caption="Product_Type" startItem="4" columnCount="2" style="SlicerStyleOther1" rowHeight="234950"/>
  <slicer name="Year" xr10:uid="{5B7ED11D-B1CC-4B2F-83A4-B927AD970678}" cache="Slicer_Year" caption="Year" columnCount="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2A303F-151B-457B-A3B9-91E946A96FB0}" name="Table6" displayName="Table6" ref="A1:J38" totalsRowShown="0">
  <autoFilter ref="A1:J38" xr:uid="{5D19BD1F-93CD-4BA0-A2FC-3B0923AA5909}"/>
  <tableColumns count="10">
    <tableColumn id="1" xr3:uid="{49548BD4-22A1-4C41-A417-68F58E54C574}" name="Month"/>
    <tableColumn id="2" xr3:uid="{76F4462F-9598-44B7-A7FD-C0E27B95C549}" name="Year"/>
    <tableColumn id="3" xr3:uid="{1FD57C15-349D-497A-903F-5B401FCDCF4F}" name="Total_Orders"/>
    <tableColumn id="4" xr3:uid="{7176D20F-AE1F-4316-BAF0-7C197C94CB14}" name="Gross_Sales"/>
    <tableColumn id="5" xr3:uid="{C40EBF8A-F1F0-4F6D-9265-DA8C1B0919CA}" name="Discounts"/>
    <tableColumn id="6" xr3:uid="{B2956E8A-83F8-4B6E-BCCB-C7B89A121795}" name="Returns"/>
    <tableColumn id="7" xr3:uid="{600B9696-007F-42E4-9925-E614B67531BA}" name="Net_Sales"/>
    <tableColumn id="8" xr3:uid="{489ED331-25FB-4165-A769-5F2DBC191451}" name="Shipping"/>
    <tableColumn id="9" xr3:uid="{811921F0-AF9B-49FF-8EDD-2A4F462B5AC5}" name="Total_Sales"/>
    <tableColumn id="10" xr3:uid="{6C4C3FBB-C9D6-40AA-B0B3-6EF8CDE55347}" name="Year on Year Perfoman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FAA3EE-3F6D-4F4E-9CF4-E48836C09CFA}" name="Table1" displayName="Table1" ref="A1:G21" totalsRowShown="0">
  <autoFilter ref="A1:G21" xr:uid="{F274333F-35A0-4D03-8033-F3EA4DA07816}"/>
  <tableColumns count="7">
    <tableColumn id="1" xr3:uid="{67B87A95-B97F-4B7F-BE0A-C247E5061720}" name="Product_Type"/>
    <tableColumn id="2" xr3:uid="{021C02AA-75C7-44EA-8EC4-B232051D5528}" name="Total_Quantity"/>
    <tableColumn id="3" xr3:uid="{8C0CE0BB-E1C3-4E90-9A60-BEEE5A451114}" name="Total_Gross_Sales"/>
    <tableColumn id="4" xr3:uid="{B5BBD0F8-EC9D-4CA9-8FDC-C9308B05B736}" name="Total_Discount"/>
    <tableColumn id="5" xr3:uid="{593D862A-9579-47E6-B7FC-B8DCA5CD35E9}" name="Total_Sales_Returns"/>
    <tableColumn id="6" xr3:uid="{743C1B4D-8464-435D-90A7-DAD667B4482D}" name="Total_Net_Sales"/>
    <tableColumn id="7" xr3:uid="{FEC09AC3-7F84-4538-BA8B-4F03DB456F18}" name="profitability_percent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A4B8C1-B8A1-4B2D-B84E-3BB60D4401E8}" name="Table2" displayName="Table2" ref="A1:G21" totalsRowShown="0">
  <autoFilter ref="A1:G21" xr:uid="{9FAB73E8-7C6A-435B-A5A0-0847DCB02BAC}"/>
  <tableColumns count="7">
    <tableColumn id="1" xr3:uid="{F3B38CEA-9A18-453F-9297-401F322630F2}" name="Product_Type"/>
    <tableColumn id="2" xr3:uid="{47F497E1-BD43-4AC7-9436-FAC406473927}" name="Total_Quantity"/>
    <tableColumn id="3" xr3:uid="{EAC893BA-192F-4A1D-802B-1BA735826F41}" name="Total_Gross_Sales"/>
    <tableColumn id="4" xr3:uid="{1C921315-28C7-4192-A1A3-E689E2F2EAC4}" name="Total_Discount"/>
    <tableColumn id="5" xr3:uid="{90FAD3F6-3320-4FD7-B22F-19415CD036DF}" name="Total_Sales_Returns"/>
    <tableColumn id="6" xr3:uid="{8B6188F3-DC9E-4D26-886F-E8D60D57D054}" name="Total_Net_Sales"/>
    <tableColumn id="7" xr3:uid="{A40BB729-3301-4997-924E-A563CDD6411C}" name="profitability_percentag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775FFC-8AE6-4533-ACF9-6DFBDC3C02E0}" name="Table3" displayName="Table3" ref="A1:J37" totalsRowShown="0">
  <autoFilter ref="A1:J37" xr:uid="{F0E5DDC2-0753-452C-AEE7-C2CED3072C45}"/>
  <tableColumns count="10">
    <tableColumn id="1" xr3:uid="{3A51A36C-D070-4BF2-9AC8-C2D1446728C0}" name="Month"/>
    <tableColumn id="2" xr3:uid="{012D042C-2728-436B-BC56-33371F778079}" name="Year"/>
    <tableColumn id="3" xr3:uid="{AD827CD5-9C5B-4806-8109-96869DF657FF}" name="Total_Orders"/>
    <tableColumn id="4" xr3:uid="{117FBF4B-567B-4BDE-BE99-4243F318F7E5}" name="Gross_Sales"/>
    <tableColumn id="5" xr3:uid="{7FD6CBA8-D22E-4878-BA3F-10F22A2FBA39}" name="Discounts"/>
    <tableColumn id="6" xr3:uid="{EB93E0F4-7A00-4204-A516-384348247B33}" name="Returns"/>
    <tableColumn id="7" xr3:uid="{9DD5F003-D44C-4DA0-9906-217B16FDA14E}" name="Net_Sales"/>
    <tableColumn id="8" xr3:uid="{B99AD47D-8B0C-426C-BAAD-B31CCDAC1C0C}" name="Shipping"/>
    <tableColumn id="9" xr3:uid="{A19FE246-A177-4FCD-A644-45DB48C1F368}" name="Total_Sales"/>
    <tableColumn id="10" xr3:uid="{A5F1E573-DEC2-4BAE-BBB3-6732A8450BD0}" name="Year on Year Perfoman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41AC6D-57B8-47C9-8C97-D49520C605C5}" name="Table4" displayName="Table4" ref="A1:J13" totalsRowShown="0">
  <autoFilter ref="A1:J13" xr:uid="{AD88E4F3-1181-4AA7-8326-5CA91A6BD078}"/>
  <tableColumns count="10">
    <tableColumn id="1" xr3:uid="{FD49EBB9-D507-49F2-9E1C-5F08F906914F}" name="Month"/>
    <tableColumn id="2" xr3:uid="{E6269F68-1C4C-4AE8-901A-BF19C635CF86}" name="Year"/>
    <tableColumn id="3" xr3:uid="{A79579CF-81E9-4879-B22A-FB7E4E5A4FC0}" name="Total_Orders"/>
    <tableColumn id="4" xr3:uid="{36F0820C-FE1C-4A11-9141-D09BAE91B72C}" name="Gross_Sales"/>
    <tableColumn id="5" xr3:uid="{1D9A2283-4431-4DCD-83B5-EDBC7036E2C5}" name="Discounts"/>
    <tableColumn id="6" xr3:uid="{98AC529A-3E3B-4ED3-B45A-72D3EC3C27EF}" name="Returns"/>
    <tableColumn id="7" xr3:uid="{47A99E78-2382-4DDC-A44D-9A3CE0C57E6E}" name="Net_Sales"/>
    <tableColumn id="8" xr3:uid="{7BA934F5-A6AC-47F9-AE65-4CF98F1769C9}" name="Shipping"/>
    <tableColumn id="9" xr3:uid="{545B0A13-9711-4B59-9FA9-16EEE2DC001D}" name="Total_Sales"/>
    <tableColumn id="10" xr3:uid="{18BC67D7-8849-4A60-8CB1-B7A2A7F8CA9F}" name="Year on Year Perfom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C80DC-6C63-4E81-924F-B2D6D6A74BEF}">
  <dimension ref="A1:J37"/>
  <sheetViews>
    <sheetView workbookViewId="0">
      <selection activeCell="C40" sqref="C40"/>
    </sheetView>
  </sheetViews>
  <sheetFormatPr defaultRowHeight="14.4" x14ac:dyDescent="0.3"/>
  <cols>
    <col min="3" max="3" width="13.6640625" customWidth="1"/>
    <col min="4" max="4" width="12.6640625" customWidth="1"/>
    <col min="5" max="5" width="11" customWidth="1"/>
    <col min="6" max="6" width="10.5546875" customWidth="1"/>
    <col min="7" max="7" width="11.21875" customWidth="1"/>
    <col min="8" max="8" width="10.44140625" customWidth="1"/>
    <col min="9" max="9" width="12.5546875" customWidth="1"/>
    <col min="10" max="10" width="24" customWidth="1"/>
  </cols>
  <sheetData>
    <row r="1" spans="1:10" x14ac:dyDescent="0.3">
      <c r="A1" t="s">
        <v>29</v>
      </c>
      <c r="B1" t="s">
        <v>30</v>
      </c>
      <c r="C1" t="s">
        <v>31</v>
      </c>
      <c r="D1" t="s">
        <v>32</v>
      </c>
      <c r="E1" t="s">
        <v>33</v>
      </c>
      <c r="F1" t="s">
        <v>34</v>
      </c>
      <c r="G1" t="s">
        <v>35</v>
      </c>
      <c r="H1" t="s">
        <v>36</v>
      </c>
      <c r="I1" t="s">
        <v>37</v>
      </c>
      <c r="J1" t="s">
        <v>53</v>
      </c>
    </row>
    <row r="2" spans="1:10" x14ac:dyDescent="0.3">
      <c r="A2" t="s">
        <v>38</v>
      </c>
      <c r="B2">
        <v>2017</v>
      </c>
      <c r="C2">
        <v>73</v>
      </c>
      <c r="D2">
        <v>8862</v>
      </c>
      <c r="E2">
        <v>129</v>
      </c>
      <c r="F2">
        <v>448</v>
      </c>
      <c r="G2">
        <v>8284</v>
      </c>
      <c r="H2">
        <v>1088</v>
      </c>
      <c r="I2">
        <v>9372</v>
      </c>
      <c r="J2">
        <v>9372</v>
      </c>
    </row>
    <row r="3" spans="1:10" x14ac:dyDescent="0.3">
      <c r="A3" t="s">
        <v>39</v>
      </c>
      <c r="B3">
        <v>2017</v>
      </c>
      <c r="C3">
        <v>56</v>
      </c>
      <c r="D3">
        <v>6909</v>
      </c>
      <c r="E3">
        <v>105</v>
      </c>
      <c r="F3">
        <v>416</v>
      </c>
      <c r="G3">
        <v>6388</v>
      </c>
      <c r="H3">
        <v>892</v>
      </c>
      <c r="I3">
        <v>7280</v>
      </c>
      <c r="J3">
        <v>7280</v>
      </c>
    </row>
    <row r="4" spans="1:10" x14ac:dyDescent="0.3">
      <c r="A4" t="s">
        <v>40</v>
      </c>
      <c r="B4">
        <v>2017</v>
      </c>
      <c r="C4">
        <v>60</v>
      </c>
      <c r="D4">
        <v>5779</v>
      </c>
      <c r="E4">
        <v>172</v>
      </c>
      <c r="F4">
        <v>1017</v>
      </c>
      <c r="G4">
        <v>4589</v>
      </c>
      <c r="H4">
        <v>707</v>
      </c>
      <c r="I4">
        <v>5297</v>
      </c>
      <c r="J4">
        <v>5297</v>
      </c>
    </row>
    <row r="5" spans="1:10" x14ac:dyDescent="0.3">
      <c r="A5" t="s">
        <v>41</v>
      </c>
      <c r="B5">
        <v>2017</v>
      </c>
      <c r="C5">
        <v>70</v>
      </c>
      <c r="D5">
        <v>8814</v>
      </c>
      <c r="E5">
        <v>281</v>
      </c>
      <c r="F5">
        <v>0</v>
      </c>
      <c r="G5">
        <v>8533</v>
      </c>
      <c r="H5">
        <v>1068</v>
      </c>
      <c r="I5">
        <v>9601</v>
      </c>
      <c r="J5">
        <v>9601</v>
      </c>
    </row>
    <row r="6" spans="1:10" x14ac:dyDescent="0.3">
      <c r="A6" t="s">
        <v>42</v>
      </c>
      <c r="B6">
        <v>2017</v>
      </c>
      <c r="C6">
        <v>54</v>
      </c>
      <c r="D6">
        <v>6677</v>
      </c>
      <c r="E6">
        <v>186</v>
      </c>
      <c r="F6">
        <v>254</v>
      </c>
      <c r="G6">
        <v>6237</v>
      </c>
      <c r="H6">
        <v>866</v>
      </c>
      <c r="I6">
        <v>7104</v>
      </c>
      <c r="J6">
        <v>7104</v>
      </c>
    </row>
    <row r="7" spans="1:10" x14ac:dyDescent="0.3">
      <c r="A7" t="s">
        <v>43</v>
      </c>
      <c r="B7">
        <v>2017</v>
      </c>
      <c r="C7">
        <v>68</v>
      </c>
      <c r="D7">
        <v>9622</v>
      </c>
      <c r="E7">
        <v>234</v>
      </c>
      <c r="F7">
        <v>18</v>
      </c>
      <c r="G7">
        <v>9370</v>
      </c>
      <c r="H7">
        <v>1204</v>
      </c>
      <c r="I7">
        <v>10574</v>
      </c>
      <c r="J7">
        <v>10574</v>
      </c>
    </row>
    <row r="8" spans="1:10" x14ac:dyDescent="0.3">
      <c r="A8" t="s">
        <v>44</v>
      </c>
      <c r="B8">
        <v>2017</v>
      </c>
      <c r="C8">
        <v>66</v>
      </c>
      <c r="D8">
        <v>6480</v>
      </c>
      <c r="E8">
        <v>52</v>
      </c>
      <c r="F8">
        <v>469</v>
      </c>
      <c r="G8">
        <v>5959</v>
      </c>
      <c r="H8">
        <v>807</v>
      </c>
      <c r="I8">
        <v>6767</v>
      </c>
      <c r="J8">
        <v>6767</v>
      </c>
    </row>
    <row r="9" spans="1:10" x14ac:dyDescent="0.3">
      <c r="A9" t="s">
        <v>45</v>
      </c>
      <c r="B9">
        <v>2017</v>
      </c>
      <c r="C9">
        <v>55</v>
      </c>
      <c r="D9">
        <v>8025</v>
      </c>
      <c r="E9">
        <v>259</v>
      </c>
      <c r="F9">
        <v>26</v>
      </c>
      <c r="G9">
        <v>7740</v>
      </c>
      <c r="H9">
        <v>843</v>
      </c>
      <c r="I9">
        <v>8584</v>
      </c>
      <c r="J9">
        <v>8584</v>
      </c>
    </row>
    <row r="10" spans="1:10" x14ac:dyDescent="0.3">
      <c r="A10" t="s">
        <v>46</v>
      </c>
      <c r="B10">
        <v>2017</v>
      </c>
      <c r="C10">
        <v>68</v>
      </c>
      <c r="D10">
        <v>7075</v>
      </c>
      <c r="E10">
        <v>62</v>
      </c>
      <c r="F10">
        <v>281</v>
      </c>
      <c r="G10">
        <v>6732</v>
      </c>
      <c r="H10">
        <v>907</v>
      </c>
      <c r="I10">
        <v>7640</v>
      </c>
      <c r="J10">
        <v>7640</v>
      </c>
    </row>
    <row r="11" spans="1:10" x14ac:dyDescent="0.3">
      <c r="A11" t="s">
        <v>47</v>
      </c>
      <c r="B11">
        <v>2017</v>
      </c>
      <c r="C11">
        <v>59</v>
      </c>
      <c r="D11">
        <v>5720</v>
      </c>
      <c r="E11">
        <v>88</v>
      </c>
      <c r="F11">
        <v>305</v>
      </c>
      <c r="G11">
        <v>5327</v>
      </c>
      <c r="H11">
        <v>695</v>
      </c>
      <c r="I11">
        <v>6022</v>
      </c>
      <c r="J11">
        <v>6022</v>
      </c>
    </row>
    <row r="12" spans="1:10" x14ac:dyDescent="0.3">
      <c r="A12" t="s">
        <v>48</v>
      </c>
      <c r="B12">
        <v>2017</v>
      </c>
      <c r="C12">
        <v>91</v>
      </c>
      <c r="D12">
        <v>13025</v>
      </c>
      <c r="E12">
        <v>131</v>
      </c>
      <c r="F12">
        <v>324</v>
      </c>
      <c r="G12">
        <v>12570</v>
      </c>
      <c r="H12">
        <v>1555</v>
      </c>
      <c r="I12">
        <v>14125</v>
      </c>
      <c r="J12">
        <v>14125</v>
      </c>
    </row>
    <row r="13" spans="1:10" x14ac:dyDescent="0.3">
      <c r="A13" t="s">
        <v>49</v>
      </c>
      <c r="B13">
        <v>2017</v>
      </c>
      <c r="C13">
        <v>116</v>
      </c>
      <c r="D13">
        <v>10356</v>
      </c>
      <c r="E13">
        <v>150</v>
      </c>
      <c r="F13">
        <v>414</v>
      </c>
      <c r="G13">
        <v>9792</v>
      </c>
      <c r="H13">
        <v>1341</v>
      </c>
      <c r="I13">
        <v>11133</v>
      </c>
      <c r="J13">
        <v>11133</v>
      </c>
    </row>
    <row r="14" spans="1:10" x14ac:dyDescent="0.3">
      <c r="A14" t="s">
        <v>38</v>
      </c>
      <c r="B14">
        <v>2018</v>
      </c>
      <c r="C14">
        <v>83</v>
      </c>
      <c r="D14">
        <v>8923</v>
      </c>
      <c r="E14">
        <v>217</v>
      </c>
      <c r="F14">
        <v>26</v>
      </c>
      <c r="G14">
        <v>8680</v>
      </c>
      <c r="H14">
        <v>1180</v>
      </c>
      <c r="I14">
        <v>9860</v>
      </c>
      <c r="J14">
        <v>9860</v>
      </c>
    </row>
    <row r="15" spans="1:10" x14ac:dyDescent="0.3">
      <c r="A15" t="s">
        <v>39</v>
      </c>
      <c r="B15">
        <v>2018</v>
      </c>
      <c r="C15">
        <v>69</v>
      </c>
      <c r="D15">
        <v>6529</v>
      </c>
      <c r="E15">
        <v>161</v>
      </c>
      <c r="F15">
        <v>118</v>
      </c>
      <c r="G15">
        <v>6250</v>
      </c>
      <c r="H15">
        <v>909</v>
      </c>
      <c r="I15">
        <v>7159</v>
      </c>
      <c r="J15">
        <v>7159</v>
      </c>
    </row>
    <row r="16" spans="1:10" x14ac:dyDescent="0.3">
      <c r="A16" t="s">
        <v>40</v>
      </c>
      <c r="B16">
        <v>2018</v>
      </c>
      <c r="C16">
        <v>64</v>
      </c>
      <c r="D16">
        <v>7443</v>
      </c>
      <c r="E16">
        <v>227</v>
      </c>
      <c r="F16">
        <v>9</v>
      </c>
      <c r="G16">
        <v>7207</v>
      </c>
      <c r="H16">
        <v>1227</v>
      </c>
      <c r="I16">
        <v>8434</v>
      </c>
      <c r="J16">
        <v>8434</v>
      </c>
    </row>
    <row r="17" spans="1:10" x14ac:dyDescent="0.3">
      <c r="A17" t="s">
        <v>41</v>
      </c>
      <c r="B17">
        <v>2018</v>
      </c>
      <c r="C17">
        <v>81</v>
      </c>
      <c r="D17">
        <v>9406</v>
      </c>
      <c r="E17">
        <v>232</v>
      </c>
      <c r="F17">
        <v>40</v>
      </c>
      <c r="G17">
        <v>9134</v>
      </c>
      <c r="H17">
        <v>1388</v>
      </c>
      <c r="I17">
        <v>10522</v>
      </c>
      <c r="J17">
        <v>10522</v>
      </c>
    </row>
    <row r="18" spans="1:10" x14ac:dyDescent="0.3">
      <c r="A18" t="s">
        <v>42</v>
      </c>
      <c r="B18">
        <v>2018</v>
      </c>
      <c r="C18">
        <v>82</v>
      </c>
      <c r="D18">
        <v>7494</v>
      </c>
      <c r="E18">
        <v>221</v>
      </c>
      <c r="F18">
        <v>1448</v>
      </c>
      <c r="G18">
        <v>5825</v>
      </c>
      <c r="H18">
        <v>1235</v>
      </c>
      <c r="I18">
        <v>7060</v>
      </c>
      <c r="J18">
        <v>7060</v>
      </c>
    </row>
    <row r="19" spans="1:10" x14ac:dyDescent="0.3">
      <c r="A19" t="s">
        <v>43</v>
      </c>
      <c r="B19">
        <v>2018</v>
      </c>
      <c r="C19">
        <v>124</v>
      </c>
      <c r="D19">
        <v>13261</v>
      </c>
      <c r="E19">
        <v>335</v>
      </c>
      <c r="F19">
        <v>1507</v>
      </c>
      <c r="G19">
        <v>11419</v>
      </c>
      <c r="H19">
        <v>2124</v>
      </c>
      <c r="I19">
        <v>13543</v>
      </c>
      <c r="J19">
        <v>13543</v>
      </c>
    </row>
    <row r="20" spans="1:10" x14ac:dyDescent="0.3">
      <c r="A20" t="s">
        <v>44</v>
      </c>
      <c r="B20">
        <v>2018</v>
      </c>
      <c r="C20">
        <v>102</v>
      </c>
      <c r="D20">
        <v>9275</v>
      </c>
      <c r="E20">
        <v>238</v>
      </c>
      <c r="F20">
        <v>690</v>
      </c>
      <c r="G20">
        <v>8347</v>
      </c>
      <c r="H20">
        <v>1627</v>
      </c>
      <c r="I20">
        <v>9974</v>
      </c>
      <c r="J20">
        <v>9974</v>
      </c>
    </row>
    <row r="21" spans="1:10" x14ac:dyDescent="0.3">
      <c r="A21" t="s">
        <v>45</v>
      </c>
      <c r="B21">
        <v>2018</v>
      </c>
      <c r="C21">
        <v>82</v>
      </c>
      <c r="D21">
        <v>7699</v>
      </c>
      <c r="E21">
        <v>141</v>
      </c>
      <c r="F21">
        <v>197</v>
      </c>
      <c r="G21">
        <v>7361</v>
      </c>
      <c r="H21">
        <v>1404</v>
      </c>
      <c r="I21">
        <v>8765</v>
      </c>
      <c r="J21">
        <v>8765</v>
      </c>
    </row>
    <row r="22" spans="1:10" x14ac:dyDescent="0.3">
      <c r="A22" t="s">
        <v>46</v>
      </c>
      <c r="B22">
        <v>2018</v>
      </c>
      <c r="C22">
        <v>79</v>
      </c>
      <c r="D22">
        <v>10583</v>
      </c>
      <c r="E22">
        <v>276</v>
      </c>
      <c r="F22">
        <v>0</v>
      </c>
      <c r="G22">
        <v>10307</v>
      </c>
      <c r="H22">
        <v>1634</v>
      </c>
      <c r="I22">
        <v>11941</v>
      </c>
      <c r="J22">
        <v>11941</v>
      </c>
    </row>
    <row r="23" spans="1:10" x14ac:dyDescent="0.3">
      <c r="A23" t="s">
        <v>47</v>
      </c>
      <c r="B23">
        <v>2018</v>
      </c>
      <c r="C23">
        <v>71</v>
      </c>
      <c r="D23">
        <v>7015</v>
      </c>
      <c r="E23">
        <v>278</v>
      </c>
      <c r="F23">
        <v>295</v>
      </c>
      <c r="G23">
        <v>6442</v>
      </c>
      <c r="H23">
        <v>1262</v>
      </c>
      <c r="I23">
        <v>7704</v>
      </c>
      <c r="J23">
        <v>7704</v>
      </c>
    </row>
    <row r="24" spans="1:10" x14ac:dyDescent="0.3">
      <c r="A24" t="s">
        <v>48</v>
      </c>
      <c r="B24">
        <v>2018</v>
      </c>
      <c r="C24">
        <v>140</v>
      </c>
      <c r="D24">
        <v>12003</v>
      </c>
      <c r="E24">
        <v>414</v>
      </c>
      <c r="F24">
        <v>154</v>
      </c>
      <c r="G24">
        <v>11434</v>
      </c>
      <c r="H24">
        <v>2237</v>
      </c>
      <c r="I24">
        <v>13671</v>
      </c>
      <c r="J24">
        <v>13671</v>
      </c>
    </row>
    <row r="25" spans="1:10" x14ac:dyDescent="0.3">
      <c r="A25" t="s">
        <v>49</v>
      </c>
      <c r="B25">
        <v>2018</v>
      </c>
      <c r="C25">
        <v>164</v>
      </c>
      <c r="D25">
        <v>13684</v>
      </c>
      <c r="E25">
        <v>371</v>
      </c>
      <c r="F25">
        <v>928</v>
      </c>
      <c r="G25">
        <v>12384</v>
      </c>
      <c r="H25">
        <v>2552</v>
      </c>
      <c r="I25">
        <v>14936</v>
      </c>
      <c r="J25">
        <v>14936</v>
      </c>
    </row>
    <row r="26" spans="1:10" x14ac:dyDescent="0.3">
      <c r="A26" t="s">
        <v>38</v>
      </c>
      <c r="B26">
        <v>2019</v>
      </c>
      <c r="C26">
        <v>87</v>
      </c>
      <c r="D26">
        <v>7812</v>
      </c>
      <c r="E26">
        <v>262</v>
      </c>
      <c r="F26">
        <v>1250</v>
      </c>
      <c r="G26">
        <v>6299</v>
      </c>
      <c r="H26">
        <v>1314</v>
      </c>
      <c r="I26">
        <v>7616</v>
      </c>
      <c r="J26">
        <v>7616</v>
      </c>
    </row>
    <row r="27" spans="1:10" x14ac:dyDescent="0.3">
      <c r="A27" t="s">
        <v>39</v>
      </c>
      <c r="B27">
        <v>2019</v>
      </c>
      <c r="C27">
        <v>63</v>
      </c>
      <c r="D27">
        <v>6524</v>
      </c>
      <c r="E27">
        <v>289</v>
      </c>
      <c r="F27">
        <v>39</v>
      </c>
      <c r="G27">
        <v>6196</v>
      </c>
      <c r="H27">
        <v>1122</v>
      </c>
      <c r="I27">
        <v>7318</v>
      </c>
      <c r="J27">
        <v>7318</v>
      </c>
    </row>
    <row r="28" spans="1:10" x14ac:dyDescent="0.3">
      <c r="A28" t="s">
        <v>40</v>
      </c>
      <c r="B28">
        <v>2019</v>
      </c>
      <c r="C28">
        <v>99</v>
      </c>
      <c r="D28">
        <v>13076</v>
      </c>
      <c r="E28">
        <v>440</v>
      </c>
      <c r="F28">
        <v>981</v>
      </c>
      <c r="G28">
        <v>11655</v>
      </c>
      <c r="H28">
        <v>2115</v>
      </c>
      <c r="I28">
        <v>13770</v>
      </c>
      <c r="J28">
        <v>13770</v>
      </c>
    </row>
    <row r="29" spans="1:10" x14ac:dyDescent="0.3">
      <c r="A29" t="s">
        <v>41</v>
      </c>
      <c r="B29">
        <v>2019</v>
      </c>
      <c r="C29">
        <v>92</v>
      </c>
      <c r="D29">
        <v>6977</v>
      </c>
      <c r="E29">
        <v>285</v>
      </c>
      <c r="F29">
        <v>10</v>
      </c>
      <c r="G29">
        <v>6682</v>
      </c>
      <c r="H29">
        <v>1342</v>
      </c>
      <c r="I29">
        <v>8024</v>
      </c>
      <c r="J29">
        <v>8024</v>
      </c>
    </row>
    <row r="30" spans="1:10" x14ac:dyDescent="0.3">
      <c r="A30" t="s">
        <v>42</v>
      </c>
      <c r="B30">
        <v>2019</v>
      </c>
      <c r="C30">
        <v>96</v>
      </c>
      <c r="D30">
        <v>10082</v>
      </c>
      <c r="E30">
        <v>461</v>
      </c>
      <c r="F30">
        <v>173</v>
      </c>
      <c r="G30">
        <v>9448</v>
      </c>
      <c r="H30">
        <v>1768</v>
      </c>
      <c r="I30">
        <v>11216</v>
      </c>
      <c r="J30">
        <v>11216</v>
      </c>
    </row>
    <row r="31" spans="1:10" x14ac:dyDescent="0.3">
      <c r="A31" t="s">
        <v>43</v>
      </c>
      <c r="B31">
        <v>2019</v>
      </c>
      <c r="C31">
        <v>85</v>
      </c>
      <c r="D31">
        <v>7322</v>
      </c>
      <c r="E31">
        <v>186</v>
      </c>
      <c r="F31">
        <v>165</v>
      </c>
      <c r="G31">
        <v>6970</v>
      </c>
      <c r="H31">
        <v>1357</v>
      </c>
      <c r="I31">
        <v>8327</v>
      </c>
      <c r="J31">
        <v>8327</v>
      </c>
    </row>
    <row r="32" spans="1:10" x14ac:dyDescent="0.3">
      <c r="A32" t="s">
        <v>44</v>
      </c>
      <c r="B32">
        <v>2019</v>
      </c>
      <c r="C32">
        <v>94</v>
      </c>
      <c r="D32">
        <v>9739</v>
      </c>
      <c r="E32">
        <v>447</v>
      </c>
      <c r="F32">
        <v>909</v>
      </c>
      <c r="G32">
        <v>8383</v>
      </c>
      <c r="H32">
        <v>1631</v>
      </c>
      <c r="I32">
        <v>10015</v>
      </c>
      <c r="J32">
        <v>10015</v>
      </c>
    </row>
    <row r="33" spans="1:10" x14ac:dyDescent="0.3">
      <c r="A33" t="s">
        <v>45</v>
      </c>
      <c r="B33">
        <v>2019</v>
      </c>
      <c r="C33">
        <v>105</v>
      </c>
      <c r="D33">
        <v>8840</v>
      </c>
      <c r="E33">
        <v>202</v>
      </c>
      <c r="F33">
        <v>84</v>
      </c>
      <c r="G33">
        <v>8553</v>
      </c>
      <c r="H33">
        <v>1725</v>
      </c>
      <c r="I33">
        <v>10278</v>
      </c>
      <c r="J33">
        <v>10278</v>
      </c>
    </row>
    <row r="34" spans="1:10" x14ac:dyDescent="0.3">
      <c r="A34" t="s">
        <v>46</v>
      </c>
      <c r="B34">
        <v>2019</v>
      </c>
      <c r="C34">
        <v>88</v>
      </c>
      <c r="D34">
        <v>9077</v>
      </c>
      <c r="E34">
        <v>355</v>
      </c>
      <c r="F34">
        <v>853</v>
      </c>
      <c r="G34">
        <v>7869</v>
      </c>
      <c r="H34">
        <v>1568</v>
      </c>
      <c r="I34">
        <v>9437</v>
      </c>
      <c r="J34">
        <v>9437</v>
      </c>
    </row>
    <row r="35" spans="1:10" x14ac:dyDescent="0.3">
      <c r="A35" t="s">
        <v>47</v>
      </c>
      <c r="B35">
        <v>2019</v>
      </c>
      <c r="C35">
        <v>97</v>
      </c>
      <c r="D35">
        <v>9132</v>
      </c>
      <c r="E35">
        <v>279</v>
      </c>
      <c r="F35">
        <v>1573</v>
      </c>
      <c r="G35">
        <v>7280</v>
      </c>
      <c r="H35">
        <v>1631</v>
      </c>
      <c r="I35">
        <v>8912</v>
      </c>
      <c r="J35">
        <v>8912</v>
      </c>
    </row>
    <row r="36" spans="1:10" x14ac:dyDescent="0.3">
      <c r="A36" t="s">
        <v>48</v>
      </c>
      <c r="B36">
        <v>2019</v>
      </c>
      <c r="C36">
        <v>272</v>
      </c>
      <c r="D36">
        <v>23998</v>
      </c>
      <c r="E36">
        <v>777</v>
      </c>
      <c r="F36">
        <v>365</v>
      </c>
      <c r="G36">
        <v>22857</v>
      </c>
      <c r="H36">
        <v>4825</v>
      </c>
      <c r="I36">
        <v>27681</v>
      </c>
      <c r="J36">
        <v>27681</v>
      </c>
    </row>
    <row r="37" spans="1:10" x14ac:dyDescent="0.3">
      <c r="A37" t="s">
        <v>49</v>
      </c>
      <c r="B37">
        <v>2019</v>
      </c>
      <c r="C37">
        <v>342</v>
      </c>
      <c r="D37">
        <v>31184</v>
      </c>
      <c r="E37">
        <v>2270</v>
      </c>
      <c r="F37">
        <v>1311</v>
      </c>
      <c r="G37">
        <v>27603</v>
      </c>
      <c r="H37">
        <v>5703</v>
      </c>
      <c r="I37">
        <v>33306</v>
      </c>
      <c r="J37">
        <v>33306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7E11B-0AA6-45A4-A40F-E440A9077678}">
  <dimension ref="A1:G21"/>
  <sheetViews>
    <sheetView zoomScale="80" zoomScaleNormal="80" workbookViewId="0">
      <selection activeCell="F2" sqref="F2:F20"/>
    </sheetView>
  </sheetViews>
  <sheetFormatPr defaultRowHeight="14.4" x14ac:dyDescent="0.3"/>
  <cols>
    <col min="1" max="1" width="16.77734375" customWidth="1"/>
    <col min="2" max="2" width="16" customWidth="1"/>
    <col min="3" max="3" width="17.88671875" customWidth="1"/>
    <col min="4" max="4" width="15.44140625" customWidth="1"/>
    <col min="5" max="5" width="29.44140625" customWidth="1"/>
    <col min="6" max="6" width="27.44140625" customWidth="1"/>
    <col min="7" max="7" width="23.109375" customWidth="1"/>
  </cols>
  <sheetData>
    <row r="1" spans="1:7" x14ac:dyDescent="0.3">
      <c r="A1" t="s">
        <v>0</v>
      </c>
      <c r="B1" t="s">
        <v>1</v>
      </c>
      <c r="C1" t="s">
        <v>2</v>
      </c>
      <c r="D1" t="s">
        <v>3</v>
      </c>
      <c r="E1" t="s">
        <v>4</v>
      </c>
      <c r="F1" t="s">
        <v>5</v>
      </c>
      <c r="G1" t="s">
        <v>6</v>
      </c>
    </row>
    <row r="2" spans="1:7" x14ac:dyDescent="0.3">
      <c r="A2" t="s">
        <v>7</v>
      </c>
      <c r="B2">
        <v>3740.52</v>
      </c>
      <c r="C2">
        <v>110257</v>
      </c>
      <c r="D2">
        <v>3757</v>
      </c>
      <c r="E2">
        <v>4440</v>
      </c>
      <c r="F2">
        <v>102084</v>
      </c>
      <c r="G2">
        <v>93</v>
      </c>
    </row>
    <row r="3" spans="1:7" x14ac:dyDescent="0.3">
      <c r="A3" t="s">
        <v>8</v>
      </c>
      <c r="B3">
        <v>2938.72</v>
      </c>
      <c r="C3">
        <v>84924</v>
      </c>
      <c r="D3">
        <v>2948</v>
      </c>
      <c r="E3">
        <v>2880</v>
      </c>
      <c r="F3">
        <v>79109</v>
      </c>
      <c r="G3">
        <v>93</v>
      </c>
    </row>
    <row r="4" spans="1:7" x14ac:dyDescent="0.3">
      <c r="A4" t="s">
        <v>9</v>
      </c>
      <c r="B4">
        <v>940.45</v>
      </c>
      <c r="C4">
        <v>27811</v>
      </c>
      <c r="D4">
        <v>942</v>
      </c>
      <c r="E4">
        <v>509</v>
      </c>
      <c r="F4">
        <v>26360</v>
      </c>
      <c r="G4">
        <v>95</v>
      </c>
    </row>
    <row r="5" spans="1:7" x14ac:dyDescent="0.3">
      <c r="A5" t="s">
        <v>10</v>
      </c>
      <c r="B5">
        <v>940.01</v>
      </c>
      <c r="C5">
        <v>25933</v>
      </c>
      <c r="D5">
        <v>946</v>
      </c>
      <c r="E5">
        <v>423</v>
      </c>
      <c r="F5">
        <v>24571</v>
      </c>
      <c r="G5">
        <v>95</v>
      </c>
    </row>
    <row r="6" spans="1:7" x14ac:dyDescent="0.3">
      <c r="A6" t="s">
        <v>11</v>
      </c>
      <c r="B6">
        <v>345.19</v>
      </c>
      <c r="C6">
        <v>15296</v>
      </c>
      <c r="D6">
        <v>347</v>
      </c>
      <c r="E6">
        <v>670</v>
      </c>
      <c r="F6">
        <v>14281</v>
      </c>
      <c r="G6">
        <v>93</v>
      </c>
    </row>
    <row r="7" spans="1:7" x14ac:dyDescent="0.3">
      <c r="A7" t="s">
        <v>12</v>
      </c>
      <c r="B7">
        <v>405.31</v>
      </c>
      <c r="C7">
        <v>14464</v>
      </c>
      <c r="D7">
        <v>409</v>
      </c>
      <c r="E7">
        <v>329</v>
      </c>
      <c r="F7">
        <v>13719</v>
      </c>
      <c r="G7">
        <v>95</v>
      </c>
    </row>
    <row r="8" spans="1:7" x14ac:dyDescent="0.3">
      <c r="A8" t="s">
        <v>13</v>
      </c>
      <c r="B8">
        <v>96.91</v>
      </c>
      <c r="C8">
        <v>4580</v>
      </c>
      <c r="D8">
        <v>98</v>
      </c>
      <c r="E8">
        <v>70</v>
      </c>
      <c r="F8">
        <v>4413</v>
      </c>
      <c r="G8">
        <v>96</v>
      </c>
    </row>
    <row r="9" spans="1:7" x14ac:dyDescent="0.3">
      <c r="A9" t="s">
        <v>14</v>
      </c>
      <c r="B9">
        <v>77.64</v>
      </c>
      <c r="C9">
        <v>3567</v>
      </c>
      <c r="D9">
        <v>77</v>
      </c>
      <c r="E9">
        <v>0</v>
      </c>
      <c r="F9">
        <v>3489</v>
      </c>
      <c r="G9">
        <v>98</v>
      </c>
    </row>
    <row r="10" spans="1:7" x14ac:dyDescent="0.3">
      <c r="A10" t="s">
        <v>15</v>
      </c>
      <c r="B10">
        <v>110.46</v>
      </c>
      <c r="C10">
        <v>3317</v>
      </c>
      <c r="D10">
        <v>108</v>
      </c>
      <c r="E10">
        <v>0</v>
      </c>
      <c r="F10">
        <v>3209</v>
      </c>
      <c r="G10">
        <v>97</v>
      </c>
    </row>
    <row r="11" spans="1:7" x14ac:dyDescent="0.3">
      <c r="A11" t="s">
        <v>16</v>
      </c>
      <c r="B11">
        <v>95.62</v>
      </c>
      <c r="C11">
        <v>2946</v>
      </c>
      <c r="D11">
        <v>96</v>
      </c>
      <c r="E11">
        <v>0</v>
      </c>
      <c r="F11">
        <v>2850</v>
      </c>
      <c r="G11">
        <v>97</v>
      </c>
    </row>
    <row r="12" spans="1:7" x14ac:dyDescent="0.3">
      <c r="A12" t="s">
        <v>17</v>
      </c>
      <c r="B12">
        <v>37.700000000000003</v>
      </c>
      <c r="C12">
        <v>2594</v>
      </c>
      <c r="D12">
        <v>39</v>
      </c>
      <c r="E12">
        <v>0</v>
      </c>
      <c r="F12">
        <v>2555</v>
      </c>
      <c r="G12">
        <v>98</v>
      </c>
    </row>
    <row r="13" spans="1:7" x14ac:dyDescent="0.3">
      <c r="A13" t="s">
        <v>18</v>
      </c>
      <c r="B13">
        <v>80.39</v>
      </c>
      <c r="C13">
        <v>2562</v>
      </c>
      <c r="D13">
        <v>80</v>
      </c>
      <c r="E13">
        <v>142</v>
      </c>
      <c r="F13">
        <v>2340</v>
      </c>
      <c r="G13">
        <v>91</v>
      </c>
    </row>
    <row r="14" spans="1:7" x14ac:dyDescent="0.3">
      <c r="A14" t="s">
        <v>19</v>
      </c>
      <c r="B14">
        <v>53.33</v>
      </c>
      <c r="C14">
        <v>2234</v>
      </c>
      <c r="D14">
        <v>53</v>
      </c>
      <c r="E14">
        <v>0</v>
      </c>
      <c r="F14">
        <v>2181</v>
      </c>
      <c r="G14">
        <v>98</v>
      </c>
    </row>
    <row r="15" spans="1:7" x14ac:dyDescent="0.3">
      <c r="A15" t="s">
        <v>20</v>
      </c>
      <c r="B15">
        <v>169.04</v>
      </c>
      <c r="C15">
        <v>2034</v>
      </c>
      <c r="D15">
        <v>169</v>
      </c>
      <c r="E15">
        <v>0</v>
      </c>
      <c r="F15">
        <v>1866</v>
      </c>
      <c r="G15">
        <v>92</v>
      </c>
    </row>
    <row r="16" spans="1:7" x14ac:dyDescent="0.3">
      <c r="A16" t="s">
        <v>21</v>
      </c>
      <c r="B16">
        <v>105.3</v>
      </c>
      <c r="C16">
        <v>1813</v>
      </c>
      <c r="D16">
        <v>105</v>
      </c>
      <c r="E16">
        <v>97</v>
      </c>
      <c r="F16">
        <v>1611</v>
      </c>
      <c r="G16">
        <v>89</v>
      </c>
    </row>
    <row r="17" spans="1:7" x14ac:dyDescent="0.3">
      <c r="A17" t="s">
        <v>22</v>
      </c>
      <c r="B17">
        <v>71.989999999999995</v>
      </c>
      <c r="C17">
        <v>1520</v>
      </c>
      <c r="D17">
        <v>72</v>
      </c>
      <c r="E17">
        <v>0</v>
      </c>
      <c r="F17">
        <v>1449</v>
      </c>
      <c r="G17">
        <v>95</v>
      </c>
    </row>
    <row r="18" spans="1:7" x14ac:dyDescent="0.3">
      <c r="A18" t="s">
        <v>23</v>
      </c>
      <c r="B18">
        <v>0</v>
      </c>
      <c r="C18">
        <v>486</v>
      </c>
      <c r="D18">
        <v>0</v>
      </c>
      <c r="E18">
        <v>0</v>
      </c>
      <c r="F18">
        <v>486</v>
      </c>
      <c r="G18">
        <v>100</v>
      </c>
    </row>
    <row r="19" spans="1:7" x14ac:dyDescent="0.3">
      <c r="A19" t="s">
        <v>24</v>
      </c>
      <c r="B19">
        <v>3.8</v>
      </c>
      <c r="C19">
        <v>38</v>
      </c>
      <c r="D19">
        <v>4</v>
      </c>
      <c r="E19">
        <v>0</v>
      </c>
      <c r="F19">
        <v>34</v>
      </c>
      <c r="G19">
        <v>89</v>
      </c>
    </row>
    <row r="20" spans="1:7" x14ac:dyDescent="0.3">
      <c r="A20" t="s">
        <v>25</v>
      </c>
      <c r="B20">
        <v>0</v>
      </c>
      <c r="C20">
        <v>20</v>
      </c>
      <c r="D20">
        <v>0</v>
      </c>
      <c r="E20">
        <v>0</v>
      </c>
      <c r="F20">
        <v>20</v>
      </c>
      <c r="G20">
        <v>100</v>
      </c>
    </row>
    <row r="21" spans="1:7" x14ac:dyDescent="0.3">
      <c r="A21" t="s">
        <v>55</v>
      </c>
    </row>
  </sheetData>
  <conditionalFormatting sqref="E1:E20">
    <cfRule type="colorScale" priority="3">
      <colorScale>
        <cfvo type="min"/>
        <cfvo type="max"/>
        <color theme="9"/>
        <color rgb="FFFF0000"/>
      </colorScale>
    </cfRule>
  </conditionalFormatting>
  <conditionalFormatting sqref="F2:F20">
    <cfRule type="colorScale" priority="2">
      <colorScale>
        <cfvo type="min"/>
        <cfvo type="max"/>
        <color rgb="FFFF0000"/>
        <color theme="9"/>
      </colorScale>
    </cfRule>
    <cfRule type="colorScale" priority="1">
      <colorScale>
        <cfvo type="min"/>
        <cfvo type="percentile" val="50"/>
        <cfvo type="max"/>
        <color rgb="FFFF0000"/>
        <color rgb="FFFFC000"/>
        <color theme="9" tint="-0.499984740745262"/>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A8200-7CE3-4AA0-8003-251B6D6A0D1C}">
  <dimension ref="A1:G21"/>
  <sheetViews>
    <sheetView zoomScale="70" zoomScaleNormal="70" workbookViewId="0">
      <selection activeCell="A2" sqref="A2:G21"/>
    </sheetView>
  </sheetViews>
  <sheetFormatPr defaultRowHeight="14.4" x14ac:dyDescent="0.3"/>
  <cols>
    <col min="1" max="1" width="14.6640625" customWidth="1"/>
    <col min="2" max="2" width="15.44140625" customWidth="1"/>
    <col min="3" max="3" width="17.88671875" customWidth="1"/>
    <col min="4" max="4" width="15.44140625" customWidth="1"/>
    <col min="5" max="5" width="19.77734375" customWidth="1"/>
    <col min="6" max="6" width="16.33203125" customWidth="1"/>
    <col min="7" max="7" width="23.109375" customWidth="1"/>
  </cols>
  <sheetData>
    <row r="1" spans="1:7" x14ac:dyDescent="0.3">
      <c r="A1" t="s">
        <v>0</v>
      </c>
      <c r="B1" t="s">
        <v>1</v>
      </c>
      <c r="C1" t="s">
        <v>2</v>
      </c>
      <c r="D1" t="s">
        <v>3</v>
      </c>
      <c r="E1" t="s">
        <v>4</v>
      </c>
      <c r="F1" t="s">
        <v>5</v>
      </c>
      <c r="G1" t="s">
        <v>6</v>
      </c>
    </row>
    <row r="2" spans="1:7" x14ac:dyDescent="0.3">
      <c r="A2" t="s">
        <v>8</v>
      </c>
      <c r="B2">
        <v>95.62</v>
      </c>
      <c r="C2">
        <v>2946</v>
      </c>
      <c r="D2">
        <v>96</v>
      </c>
      <c r="E2">
        <v>0</v>
      </c>
      <c r="F2">
        <v>2850</v>
      </c>
      <c r="G2">
        <v>97</v>
      </c>
    </row>
    <row r="3" spans="1:7" x14ac:dyDescent="0.3">
      <c r="A3" t="s">
        <v>8</v>
      </c>
      <c r="B3">
        <v>2938.72</v>
      </c>
      <c r="C3">
        <v>84924</v>
      </c>
      <c r="D3">
        <v>2948</v>
      </c>
      <c r="E3">
        <v>2880</v>
      </c>
      <c r="F3">
        <v>79109</v>
      </c>
      <c r="G3">
        <v>93</v>
      </c>
    </row>
    <row r="4" spans="1:7" x14ac:dyDescent="0.3">
      <c r="A4" t="s">
        <v>7</v>
      </c>
      <c r="B4">
        <v>3740.52</v>
      </c>
      <c r="C4">
        <v>110257</v>
      </c>
      <c r="D4">
        <v>3757</v>
      </c>
      <c r="E4">
        <v>4440</v>
      </c>
      <c r="F4">
        <v>102084</v>
      </c>
      <c r="G4">
        <v>93</v>
      </c>
    </row>
    <row r="5" spans="1:7" x14ac:dyDescent="0.3">
      <c r="A5" t="s">
        <v>11</v>
      </c>
      <c r="B5">
        <v>345.19</v>
      </c>
      <c r="C5">
        <v>15296</v>
      </c>
      <c r="D5">
        <v>347</v>
      </c>
      <c r="E5">
        <v>670</v>
      </c>
      <c r="F5">
        <v>14281</v>
      </c>
      <c r="G5">
        <v>93</v>
      </c>
    </row>
    <row r="6" spans="1:7" x14ac:dyDescent="0.3">
      <c r="A6" t="s">
        <v>24</v>
      </c>
      <c r="B6">
        <v>3.8</v>
      </c>
      <c r="C6">
        <v>38</v>
      </c>
      <c r="D6">
        <v>4</v>
      </c>
      <c r="E6">
        <v>0</v>
      </c>
      <c r="F6">
        <v>34</v>
      </c>
      <c r="G6">
        <v>89</v>
      </c>
    </row>
    <row r="7" spans="1:7" x14ac:dyDescent="0.3">
      <c r="A7" t="s">
        <v>19</v>
      </c>
      <c r="B7">
        <v>53.33</v>
      </c>
      <c r="C7">
        <v>2234</v>
      </c>
      <c r="D7">
        <v>53</v>
      </c>
      <c r="E7">
        <v>0</v>
      </c>
      <c r="F7">
        <v>2181</v>
      </c>
      <c r="G7">
        <v>98</v>
      </c>
    </row>
    <row r="8" spans="1:7" x14ac:dyDescent="0.3">
      <c r="A8" t="s">
        <v>20</v>
      </c>
      <c r="B8">
        <v>169.04</v>
      </c>
      <c r="C8">
        <v>2034</v>
      </c>
      <c r="D8">
        <v>169</v>
      </c>
      <c r="E8">
        <v>0</v>
      </c>
      <c r="F8">
        <v>1866</v>
      </c>
      <c r="G8">
        <v>92</v>
      </c>
    </row>
    <row r="9" spans="1:7" x14ac:dyDescent="0.3">
      <c r="A9" t="s">
        <v>25</v>
      </c>
      <c r="B9">
        <v>0</v>
      </c>
      <c r="C9">
        <v>20</v>
      </c>
      <c r="D9">
        <v>0</v>
      </c>
      <c r="E9">
        <v>0</v>
      </c>
      <c r="F9">
        <v>20</v>
      </c>
      <c r="G9">
        <v>100</v>
      </c>
    </row>
    <row r="10" spans="1:7" x14ac:dyDescent="0.3">
      <c r="A10" t="s">
        <v>10</v>
      </c>
      <c r="B10">
        <v>940.01</v>
      </c>
      <c r="C10">
        <v>25933</v>
      </c>
      <c r="D10">
        <v>946</v>
      </c>
      <c r="E10">
        <v>423</v>
      </c>
      <c r="F10">
        <v>24571</v>
      </c>
      <c r="G10">
        <v>95</v>
      </c>
    </row>
    <row r="11" spans="1:7" x14ac:dyDescent="0.3">
      <c r="A11" t="s">
        <v>9</v>
      </c>
      <c r="B11">
        <v>940.45</v>
      </c>
      <c r="C11">
        <v>27811</v>
      </c>
      <c r="D11">
        <v>942</v>
      </c>
      <c r="E11">
        <v>509</v>
      </c>
      <c r="F11">
        <v>26360</v>
      </c>
      <c r="G11">
        <v>95</v>
      </c>
    </row>
    <row r="12" spans="1:7" x14ac:dyDescent="0.3">
      <c r="A12" t="s">
        <v>15</v>
      </c>
      <c r="B12">
        <v>110.46</v>
      </c>
      <c r="C12">
        <v>3317</v>
      </c>
      <c r="D12">
        <v>108</v>
      </c>
      <c r="E12">
        <v>0</v>
      </c>
      <c r="F12">
        <v>3209</v>
      </c>
      <c r="G12">
        <v>97</v>
      </c>
    </row>
    <row r="13" spans="1:7" x14ac:dyDescent="0.3">
      <c r="A13" t="s">
        <v>12</v>
      </c>
      <c r="B13">
        <v>405.31</v>
      </c>
      <c r="C13">
        <v>14464</v>
      </c>
      <c r="D13">
        <v>409</v>
      </c>
      <c r="E13">
        <v>329</v>
      </c>
      <c r="F13">
        <v>13719</v>
      </c>
      <c r="G13">
        <v>95</v>
      </c>
    </row>
    <row r="14" spans="1:7" x14ac:dyDescent="0.3">
      <c r="A14" t="s">
        <v>18</v>
      </c>
      <c r="B14">
        <v>80.39</v>
      </c>
      <c r="C14">
        <v>2562</v>
      </c>
      <c r="D14">
        <v>80</v>
      </c>
      <c r="E14">
        <v>142</v>
      </c>
      <c r="F14">
        <v>2340</v>
      </c>
      <c r="G14">
        <v>91</v>
      </c>
    </row>
    <row r="15" spans="1:7" x14ac:dyDescent="0.3">
      <c r="A15" t="s">
        <v>22</v>
      </c>
      <c r="B15">
        <v>71.989999999999995</v>
      </c>
      <c r="C15">
        <v>1520</v>
      </c>
      <c r="D15">
        <v>72</v>
      </c>
      <c r="E15">
        <v>0</v>
      </c>
      <c r="F15">
        <v>1449</v>
      </c>
      <c r="G15">
        <v>95</v>
      </c>
    </row>
    <row r="16" spans="1:7" x14ac:dyDescent="0.3">
      <c r="A16" t="s">
        <v>14</v>
      </c>
      <c r="B16">
        <v>77.64</v>
      </c>
      <c r="C16">
        <v>3567</v>
      </c>
      <c r="D16">
        <v>77</v>
      </c>
      <c r="E16">
        <v>0</v>
      </c>
      <c r="F16">
        <v>3489</v>
      </c>
      <c r="G16">
        <v>98</v>
      </c>
    </row>
    <row r="17" spans="1:7" x14ac:dyDescent="0.3">
      <c r="A17" t="s">
        <v>17</v>
      </c>
      <c r="B17">
        <v>37.700000000000003</v>
      </c>
      <c r="C17">
        <v>2594</v>
      </c>
      <c r="D17">
        <v>39</v>
      </c>
      <c r="E17">
        <v>0</v>
      </c>
      <c r="F17">
        <v>2555</v>
      </c>
      <c r="G17">
        <v>98</v>
      </c>
    </row>
    <row r="18" spans="1:7" x14ac:dyDescent="0.3">
      <c r="A18" t="s">
        <v>13</v>
      </c>
      <c r="B18">
        <v>96.91</v>
      </c>
      <c r="C18">
        <v>4580</v>
      </c>
      <c r="D18">
        <v>98</v>
      </c>
      <c r="E18">
        <v>70</v>
      </c>
      <c r="F18">
        <v>4413</v>
      </c>
      <c r="G18">
        <v>96</v>
      </c>
    </row>
    <row r="19" spans="1:7" x14ac:dyDescent="0.3">
      <c r="A19" t="s">
        <v>21</v>
      </c>
      <c r="B19">
        <v>105.3</v>
      </c>
      <c r="C19">
        <v>1813</v>
      </c>
      <c r="D19">
        <v>105</v>
      </c>
      <c r="E19">
        <v>97</v>
      </c>
      <c r="F19">
        <v>1611</v>
      </c>
      <c r="G19">
        <v>89</v>
      </c>
    </row>
    <row r="20" spans="1:7" x14ac:dyDescent="0.3">
      <c r="A20" t="s">
        <v>23</v>
      </c>
      <c r="B20">
        <v>0</v>
      </c>
      <c r="C20">
        <v>486</v>
      </c>
      <c r="D20">
        <v>0</v>
      </c>
      <c r="E20">
        <v>0</v>
      </c>
      <c r="F20">
        <v>486</v>
      </c>
      <c r="G20">
        <v>100</v>
      </c>
    </row>
    <row r="21" spans="1:7" x14ac:dyDescent="0.3">
      <c r="A21" t="s">
        <v>55</v>
      </c>
      <c r="B21">
        <f t="shared" ref="B21:G21" si="0">SUM(B2:B20)</f>
        <v>10212.379999999997</v>
      </c>
      <c r="C21">
        <f t="shared" si="0"/>
        <v>306396</v>
      </c>
      <c r="D21">
        <f t="shared" si="0"/>
        <v>10250</v>
      </c>
      <c r="E21">
        <f t="shared" si="0"/>
        <v>9560</v>
      </c>
      <c r="F21">
        <f t="shared" si="0"/>
        <v>286627</v>
      </c>
      <c r="G21">
        <f t="shared" si="0"/>
        <v>1804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B7A3-A157-4356-BE3B-F8734322F501}">
  <dimension ref="A1:J37"/>
  <sheetViews>
    <sheetView workbookViewId="0">
      <selection sqref="A1:J37"/>
    </sheetView>
  </sheetViews>
  <sheetFormatPr defaultRowHeight="14.4" x14ac:dyDescent="0.3"/>
  <cols>
    <col min="3" max="3" width="13.6640625" customWidth="1"/>
    <col min="4" max="4" width="12.6640625" customWidth="1"/>
    <col min="5" max="5" width="11" customWidth="1"/>
    <col min="6" max="6" width="9.33203125" customWidth="1"/>
    <col min="7" max="7" width="11.109375" customWidth="1"/>
    <col min="8" max="8" width="10.21875" customWidth="1"/>
    <col min="9" max="9" width="12.33203125" customWidth="1"/>
    <col min="10" max="10" width="24" customWidth="1"/>
  </cols>
  <sheetData>
    <row r="1" spans="1:10" x14ac:dyDescent="0.3">
      <c r="A1" t="s">
        <v>29</v>
      </c>
      <c r="B1" t="s">
        <v>30</v>
      </c>
      <c r="C1" t="s">
        <v>31</v>
      </c>
      <c r="D1" t="s">
        <v>32</v>
      </c>
      <c r="E1" t="s">
        <v>33</v>
      </c>
      <c r="F1" t="s">
        <v>34</v>
      </c>
      <c r="G1" t="s">
        <v>35</v>
      </c>
      <c r="H1" t="s">
        <v>36</v>
      </c>
      <c r="I1" t="s">
        <v>37</v>
      </c>
      <c r="J1" t="s">
        <v>53</v>
      </c>
    </row>
    <row r="2" spans="1:10" x14ac:dyDescent="0.3">
      <c r="A2" t="s">
        <v>38</v>
      </c>
      <c r="B2">
        <v>2017</v>
      </c>
      <c r="C2">
        <v>73</v>
      </c>
      <c r="D2">
        <v>8862</v>
      </c>
      <c r="E2">
        <v>129</v>
      </c>
      <c r="F2">
        <v>448</v>
      </c>
      <c r="G2">
        <v>8284</v>
      </c>
      <c r="H2">
        <v>1088</v>
      </c>
      <c r="I2">
        <v>9372</v>
      </c>
      <c r="J2">
        <v>9372</v>
      </c>
    </row>
    <row r="3" spans="1:10" x14ac:dyDescent="0.3">
      <c r="A3" t="s">
        <v>39</v>
      </c>
      <c r="B3">
        <v>2017</v>
      </c>
      <c r="C3">
        <v>56</v>
      </c>
      <c r="D3">
        <v>6909</v>
      </c>
      <c r="E3">
        <v>105</v>
      </c>
      <c r="F3">
        <v>416</v>
      </c>
      <c r="G3">
        <v>6388</v>
      </c>
      <c r="H3">
        <v>892</v>
      </c>
      <c r="I3">
        <v>7280</v>
      </c>
      <c r="J3">
        <v>7280</v>
      </c>
    </row>
    <row r="4" spans="1:10" x14ac:dyDescent="0.3">
      <c r="A4" t="s">
        <v>40</v>
      </c>
      <c r="B4">
        <v>2017</v>
      </c>
      <c r="C4">
        <v>60</v>
      </c>
      <c r="D4">
        <v>5779</v>
      </c>
      <c r="E4">
        <v>172</v>
      </c>
      <c r="F4">
        <v>1017</v>
      </c>
      <c r="G4">
        <v>4589</v>
      </c>
      <c r="H4">
        <v>707</v>
      </c>
      <c r="I4">
        <v>5297</v>
      </c>
      <c r="J4">
        <v>5297</v>
      </c>
    </row>
    <row r="5" spans="1:10" x14ac:dyDescent="0.3">
      <c r="A5" t="s">
        <v>41</v>
      </c>
      <c r="B5">
        <v>2017</v>
      </c>
      <c r="C5">
        <v>70</v>
      </c>
      <c r="D5">
        <v>8814</v>
      </c>
      <c r="E5">
        <v>281</v>
      </c>
      <c r="F5">
        <v>0</v>
      </c>
      <c r="G5">
        <v>8533</v>
      </c>
      <c r="H5">
        <v>1068</v>
      </c>
      <c r="I5">
        <v>9601</v>
      </c>
      <c r="J5">
        <v>9601</v>
      </c>
    </row>
    <row r="6" spans="1:10" x14ac:dyDescent="0.3">
      <c r="A6" t="s">
        <v>42</v>
      </c>
      <c r="B6">
        <v>2017</v>
      </c>
      <c r="C6">
        <v>54</v>
      </c>
      <c r="D6">
        <v>6677</v>
      </c>
      <c r="E6">
        <v>186</v>
      </c>
      <c r="F6">
        <v>254</v>
      </c>
      <c r="G6">
        <v>6237</v>
      </c>
      <c r="H6">
        <v>866</v>
      </c>
      <c r="I6">
        <v>7104</v>
      </c>
      <c r="J6">
        <v>7104</v>
      </c>
    </row>
    <row r="7" spans="1:10" x14ac:dyDescent="0.3">
      <c r="A7" t="s">
        <v>43</v>
      </c>
      <c r="B7">
        <v>2017</v>
      </c>
      <c r="C7">
        <v>68</v>
      </c>
      <c r="D7">
        <v>9622</v>
      </c>
      <c r="E7">
        <v>234</v>
      </c>
      <c r="F7">
        <v>18</v>
      </c>
      <c r="G7">
        <v>9370</v>
      </c>
      <c r="H7">
        <v>1204</v>
      </c>
      <c r="I7">
        <v>10574</v>
      </c>
      <c r="J7">
        <v>10574</v>
      </c>
    </row>
    <row r="8" spans="1:10" x14ac:dyDescent="0.3">
      <c r="A8" t="s">
        <v>44</v>
      </c>
      <c r="B8">
        <v>2017</v>
      </c>
      <c r="C8">
        <v>66</v>
      </c>
      <c r="D8">
        <v>6480</v>
      </c>
      <c r="E8">
        <v>52</v>
      </c>
      <c r="F8">
        <v>469</v>
      </c>
      <c r="G8">
        <v>5959</v>
      </c>
      <c r="H8">
        <v>807</v>
      </c>
      <c r="I8">
        <v>6767</v>
      </c>
      <c r="J8">
        <v>6767</v>
      </c>
    </row>
    <row r="9" spans="1:10" x14ac:dyDescent="0.3">
      <c r="A9" t="s">
        <v>45</v>
      </c>
      <c r="B9">
        <v>2017</v>
      </c>
      <c r="C9">
        <v>55</v>
      </c>
      <c r="D9">
        <v>8025</v>
      </c>
      <c r="E9">
        <v>259</v>
      </c>
      <c r="F9">
        <v>26</v>
      </c>
      <c r="G9">
        <v>7740</v>
      </c>
      <c r="H9">
        <v>843</v>
      </c>
      <c r="I9">
        <v>8584</v>
      </c>
      <c r="J9">
        <v>8584</v>
      </c>
    </row>
    <row r="10" spans="1:10" x14ac:dyDescent="0.3">
      <c r="A10" t="s">
        <v>46</v>
      </c>
      <c r="B10">
        <v>2017</v>
      </c>
      <c r="C10">
        <v>68</v>
      </c>
      <c r="D10">
        <v>7075</v>
      </c>
      <c r="E10">
        <v>62</v>
      </c>
      <c r="F10">
        <v>281</v>
      </c>
      <c r="G10">
        <v>6732</v>
      </c>
      <c r="H10">
        <v>907</v>
      </c>
      <c r="I10">
        <v>7640</v>
      </c>
      <c r="J10">
        <v>7640</v>
      </c>
    </row>
    <row r="11" spans="1:10" x14ac:dyDescent="0.3">
      <c r="A11" t="s">
        <v>47</v>
      </c>
      <c r="B11">
        <v>2017</v>
      </c>
      <c r="C11">
        <v>59</v>
      </c>
      <c r="D11">
        <v>5720</v>
      </c>
      <c r="E11">
        <v>88</v>
      </c>
      <c r="F11">
        <v>305</v>
      </c>
      <c r="G11">
        <v>5327</v>
      </c>
      <c r="H11">
        <v>695</v>
      </c>
      <c r="I11">
        <v>6022</v>
      </c>
      <c r="J11">
        <v>6022</v>
      </c>
    </row>
    <row r="12" spans="1:10" x14ac:dyDescent="0.3">
      <c r="A12" t="s">
        <v>48</v>
      </c>
      <c r="B12">
        <v>2017</v>
      </c>
      <c r="C12">
        <v>91</v>
      </c>
      <c r="D12">
        <v>13025</v>
      </c>
      <c r="E12">
        <v>131</v>
      </c>
      <c r="F12">
        <v>324</v>
      </c>
      <c r="G12">
        <v>12570</v>
      </c>
      <c r="H12">
        <v>1555</v>
      </c>
      <c r="I12">
        <v>14125</v>
      </c>
      <c r="J12">
        <v>14125</v>
      </c>
    </row>
    <row r="13" spans="1:10" x14ac:dyDescent="0.3">
      <c r="A13" t="s">
        <v>49</v>
      </c>
      <c r="B13">
        <v>2017</v>
      </c>
      <c r="C13">
        <v>116</v>
      </c>
      <c r="D13">
        <v>10356</v>
      </c>
      <c r="E13">
        <v>150</v>
      </c>
      <c r="F13">
        <v>414</v>
      </c>
      <c r="G13">
        <v>9792</v>
      </c>
      <c r="H13">
        <v>1341</v>
      </c>
      <c r="I13">
        <v>11133</v>
      </c>
      <c r="J13">
        <v>11133</v>
      </c>
    </row>
    <row r="14" spans="1:10" x14ac:dyDescent="0.3">
      <c r="A14" t="s">
        <v>38</v>
      </c>
      <c r="B14">
        <v>2018</v>
      </c>
      <c r="C14">
        <v>83</v>
      </c>
      <c r="D14">
        <v>8923</v>
      </c>
      <c r="E14">
        <v>217</v>
      </c>
      <c r="F14">
        <v>26</v>
      </c>
      <c r="G14">
        <v>8680</v>
      </c>
      <c r="H14">
        <v>1180</v>
      </c>
      <c r="I14">
        <v>9860</v>
      </c>
      <c r="J14">
        <v>9860</v>
      </c>
    </row>
    <row r="15" spans="1:10" x14ac:dyDescent="0.3">
      <c r="A15" t="s">
        <v>39</v>
      </c>
      <c r="B15">
        <v>2018</v>
      </c>
      <c r="C15">
        <v>69</v>
      </c>
      <c r="D15">
        <v>6529</v>
      </c>
      <c r="E15">
        <v>161</v>
      </c>
      <c r="F15">
        <v>118</v>
      </c>
      <c r="G15">
        <v>6250</v>
      </c>
      <c r="H15">
        <v>909</v>
      </c>
      <c r="I15">
        <v>7159</v>
      </c>
      <c r="J15">
        <v>7159</v>
      </c>
    </row>
    <row r="16" spans="1:10" x14ac:dyDescent="0.3">
      <c r="A16" t="s">
        <v>40</v>
      </c>
      <c r="B16">
        <v>2018</v>
      </c>
      <c r="C16">
        <v>64</v>
      </c>
      <c r="D16">
        <v>7443</v>
      </c>
      <c r="E16">
        <v>227</v>
      </c>
      <c r="F16">
        <v>9</v>
      </c>
      <c r="G16">
        <v>7207</v>
      </c>
      <c r="H16">
        <v>1227</v>
      </c>
      <c r="I16">
        <v>8434</v>
      </c>
      <c r="J16">
        <v>8434</v>
      </c>
    </row>
    <row r="17" spans="1:10" x14ac:dyDescent="0.3">
      <c r="A17" t="s">
        <v>41</v>
      </c>
      <c r="B17">
        <v>2018</v>
      </c>
      <c r="C17">
        <v>81</v>
      </c>
      <c r="D17">
        <v>9406</v>
      </c>
      <c r="E17">
        <v>232</v>
      </c>
      <c r="F17">
        <v>40</v>
      </c>
      <c r="G17">
        <v>9134</v>
      </c>
      <c r="H17">
        <v>1388</v>
      </c>
      <c r="I17">
        <v>10522</v>
      </c>
      <c r="J17">
        <v>10522</v>
      </c>
    </row>
    <row r="18" spans="1:10" x14ac:dyDescent="0.3">
      <c r="A18" t="s">
        <v>42</v>
      </c>
      <c r="B18">
        <v>2018</v>
      </c>
      <c r="C18">
        <v>82</v>
      </c>
      <c r="D18">
        <v>7494</v>
      </c>
      <c r="E18">
        <v>221</v>
      </c>
      <c r="F18">
        <v>1448</v>
      </c>
      <c r="G18">
        <v>5825</v>
      </c>
      <c r="H18">
        <v>1235</v>
      </c>
      <c r="I18">
        <v>7060</v>
      </c>
      <c r="J18">
        <v>7060</v>
      </c>
    </row>
    <row r="19" spans="1:10" x14ac:dyDescent="0.3">
      <c r="A19" t="s">
        <v>43</v>
      </c>
      <c r="B19">
        <v>2018</v>
      </c>
      <c r="C19">
        <v>124</v>
      </c>
      <c r="D19">
        <v>13261</v>
      </c>
      <c r="E19">
        <v>335</v>
      </c>
      <c r="F19">
        <v>1507</v>
      </c>
      <c r="G19">
        <v>11419</v>
      </c>
      <c r="H19">
        <v>2124</v>
      </c>
      <c r="I19">
        <v>13543</v>
      </c>
      <c r="J19">
        <v>13543</v>
      </c>
    </row>
    <row r="20" spans="1:10" x14ac:dyDescent="0.3">
      <c r="A20" t="s">
        <v>44</v>
      </c>
      <c r="B20">
        <v>2018</v>
      </c>
      <c r="C20">
        <v>102</v>
      </c>
      <c r="D20">
        <v>9275</v>
      </c>
      <c r="E20">
        <v>238</v>
      </c>
      <c r="F20">
        <v>690</v>
      </c>
      <c r="G20">
        <v>8347</v>
      </c>
      <c r="H20">
        <v>1627</v>
      </c>
      <c r="I20">
        <v>9974</v>
      </c>
      <c r="J20">
        <v>9974</v>
      </c>
    </row>
    <row r="21" spans="1:10" x14ac:dyDescent="0.3">
      <c r="A21" t="s">
        <v>45</v>
      </c>
      <c r="B21">
        <v>2018</v>
      </c>
      <c r="C21">
        <v>82</v>
      </c>
      <c r="D21">
        <v>7699</v>
      </c>
      <c r="E21">
        <v>141</v>
      </c>
      <c r="F21">
        <v>197</v>
      </c>
      <c r="G21">
        <v>7361</v>
      </c>
      <c r="H21">
        <v>1404</v>
      </c>
      <c r="I21">
        <v>8765</v>
      </c>
      <c r="J21">
        <v>8765</v>
      </c>
    </row>
    <row r="22" spans="1:10" x14ac:dyDescent="0.3">
      <c r="A22" t="s">
        <v>46</v>
      </c>
      <c r="B22">
        <v>2018</v>
      </c>
      <c r="C22">
        <v>79</v>
      </c>
      <c r="D22">
        <v>10583</v>
      </c>
      <c r="E22">
        <v>276</v>
      </c>
      <c r="F22">
        <v>0</v>
      </c>
      <c r="G22">
        <v>10307</v>
      </c>
      <c r="H22">
        <v>1634</v>
      </c>
      <c r="I22">
        <v>11941</v>
      </c>
      <c r="J22">
        <v>11941</v>
      </c>
    </row>
    <row r="23" spans="1:10" x14ac:dyDescent="0.3">
      <c r="A23" t="s">
        <v>47</v>
      </c>
      <c r="B23">
        <v>2018</v>
      </c>
      <c r="C23">
        <v>71</v>
      </c>
      <c r="D23">
        <v>7015</v>
      </c>
      <c r="E23">
        <v>278</v>
      </c>
      <c r="F23">
        <v>295</v>
      </c>
      <c r="G23">
        <v>6442</v>
      </c>
      <c r="H23">
        <v>1262</v>
      </c>
      <c r="I23">
        <v>7704</v>
      </c>
      <c r="J23">
        <v>7704</v>
      </c>
    </row>
    <row r="24" spans="1:10" x14ac:dyDescent="0.3">
      <c r="A24" t="s">
        <v>48</v>
      </c>
      <c r="B24">
        <v>2018</v>
      </c>
      <c r="C24">
        <v>140</v>
      </c>
      <c r="D24">
        <v>12003</v>
      </c>
      <c r="E24">
        <v>414</v>
      </c>
      <c r="F24">
        <v>154</v>
      </c>
      <c r="G24">
        <v>11434</v>
      </c>
      <c r="H24">
        <v>2237</v>
      </c>
      <c r="I24">
        <v>13671</v>
      </c>
      <c r="J24">
        <v>13671</v>
      </c>
    </row>
    <row r="25" spans="1:10" x14ac:dyDescent="0.3">
      <c r="A25" t="s">
        <v>49</v>
      </c>
      <c r="B25">
        <v>2018</v>
      </c>
      <c r="C25">
        <v>164</v>
      </c>
      <c r="D25">
        <v>13684</v>
      </c>
      <c r="E25">
        <v>371</v>
      </c>
      <c r="F25">
        <v>928</v>
      </c>
      <c r="G25">
        <v>12384</v>
      </c>
      <c r="H25">
        <v>2552</v>
      </c>
      <c r="I25">
        <v>14936</v>
      </c>
      <c r="J25">
        <v>14936</v>
      </c>
    </row>
    <row r="26" spans="1:10" x14ac:dyDescent="0.3">
      <c r="A26" t="s">
        <v>38</v>
      </c>
      <c r="B26">
        <v>2019</v>
      </c>
      <c r="C26">
        <v>87</v>
      </c>
      <c r="D26">
        <v>7812</v>
      </c>
      <c r="E26">
        <v>262</v>
      </c>
      <c r="F26">
        <v>1250</v>
      </c>
      <c r="G26">
        <v>6299</v>
      </c>
      <c r="H26">
        <v>1314</v>
      </c>
      <c r="I26">
        <v>7616</v>
      </c>
      <c r="J26">
        <v>7616</v>
      </c>
    </row>
    <row r="27" spans="1:10" x14ac:dyDescent="0.3">
      <c r="A27" t="s">
        <v>39</v>
      </c>
      <c r="B27">
        <v>2019</v>
      </c>
      <c r="C27">
        <v>63</v>
      </c>
      <c r="D27">
        <v>6524</v>
      </c>
      <c r="E27">
        <v>289</v>
      </c>
      <c r="F27">
        <v>39</v>
      </c>
      <c r="G27">
        <v>6196</v>
      </c>
      <c r="H27">
        <v>1122</v>
      </c>
      <c r="I27">
        <v>7318</v>
      </c>
      <c r="J27">
        <v>7318</v>
      </c>
    </row>
    <row r="28" spans="1:10" x14ac:dyDescent="0.3">
      <c r="A28" t="s">
        <v>40</v>
      </c>
      <c r="B28">
        <v>2019</v>
      </c>
      <c r="C28">
        <v>99</v>
      </c>
      <c r="D28">
        <v>13076</v>
      </c>
      <c r="E28">
        <v>440</v>
      </c>
      <c r="F28">
        <v>981</v>
      </c>
      <c r="G28">
        <v>11655</v>
      </c>
      <c r="H28">
        <v>2115</v>
      </c>
      <c r="I28">
        <v>13770</v>
      </c>
      <c r="J28">
        <v>13770</v>
      </c>
    </row>
    <row r="29" spans="1:10" x14ac:dyDescent="0.3">
      <c r="A29" t="s">
        <v>41</v>
      </c>
      <c r="B29">
        <v>2019</v>
      </c>
      <c r="C29">
        <v>92</v>
      </c>
      <c r="D29">
        <v>6977</v>
      </c>
      <c r="E29">
        <v>285</v>
      </c>
      <c r="F29">
        <v>10</v>
      </c>
      <c r="G29">
        <v>6682</v>
      </c>
      <c r="H29">
        <v>1342</v>
      </c>
      <c r="I29">
        <v>8024</v>
      </c>
      <c r="J29">
        <v>8024</v>
      </c>
    </row>
    <row r="30" spans="1:10" x14ac:dyDescent="0.3">
      <c r="A30" t="s">
        <v>42</v>
      </c>
      <c r="B30">
        <v>2019</v>
      </c>
      <c r="C30">
        <v>96</v>
      </c>
      <c r="D30">
        <v>10082</v>
      </c>
      <c r="E30">
        <v>461</v>
      </c>
      <c r="F30">
        <v>173</v>
      </c>
      <c r="G30">
        <v>9448</v>
      </c>
      <c r="H30">
        <v>1768</v>
      </c>
      <c r="I30">
        <v>11216</v>
      </c>
      <c r="J30">
        <v>11216</v>
      </c>
    </row>
    <row r="31" spans="1:10" x14ac:dyDescent="0.3">
      <c r="A31" t="s">
        <v>43</v>
      </c>
      <c r="B31">
        <v>2019</v>
      </c>
      <c r="C31">
        <v>85</v>
      </c>
      <c r="D31">
        <v>7322</v>
      </c>
      <c r="E31">
        <v>186</v>
      </c>
      <c r="F31">
        <v>165</v>
      </c>
      <c r="G31">
        <v>6970</v>
      </c>
      <c r="H31">
        <v>1357</v>
      </c>
      <c r="I31">
        <v>8327</v>
      </c>
      <c r="J31">
        <v>8327</v>
      </c>
    </row>
    <row r="32" spans="1:10" x14ac:dyDescent="0.3">
      <c r="A32" t="s">
        <v>44</v>
      </c>
      <c r="B32">
        <v>2019</v>
      </c>
      <c r="C32">
        <v>94</v>
      </c>
      <c r="D32">
        <v>9739</v>
      </c>
      <c r="E32">
        <v>447</v>
      </c>
      <c r="F32">
        <v>909</v>
      </c>
      <c r="G32">
        <v>8383</v>
      </c>
      <c r="H32">
        <v>1631</v>
      </c>
      <c r="I32">
        <v>10015</v>
      </c>
      <c r="J32">
        <v>10015</v>
      </c>
    </row>
    <row r="33" spans="1:10" x14ac:dyDescent="0.3">
      <c r="A33" t="s">
        <v>45</v>
      </c>
      <c r="B33">
        <v>2019</v>
      </c>
      <c r="C33">
        <v>105</v>
      </c>
      <c r="D33">
        <v>8840</v>
      </c>
      <c r="E33">
        <v>202</v>
      </c>
      <c r="F33">
        <v>84</v>
      </c>
      <c r="G33">
        <v>8553</v>
      </c>
      <c r="H33">
        <v>1725</v>
      </c>
      <c r="I33">
        <v>10278</v>
      </c>
      <c r="J33">
        <v>10278</v>
      </c>
    </row>
    <row r="34" spans="1:10" x14ac:dyDescent="0.3">
      <c r="A34" t="s">
        <v>46</v>
      </c>
      <c r="B34">
        <v>2019</v>
      </c>
      <c r="C34">
        <v>88</v>
      </c>
      <c r="D34">
        <v>9077</v>
      </c>
      <c r="E34">
        <v>355</v>
      </c>
      <c r="F34">
        <v>853</v>
      </c>
      <c r="G34">
        <v>7869</v>
      </c>
      <c r="H34">
        <v>1568</v>
      </c>
      <c r="I34">
        <v>9437</v>
      </c>
      <c r="J34">
        <v>9437</v>
      </c>
    </row>
    <row r="35" spans="1:10" x14ac:dyDescent="0.3">
      <c r="A35" t="s">
        <v>47</v>
      </c>
      <c r="B35">
        <v>2019</v>
      </c>
      <c r="C35">
        <v>97</v>
      </c>
      <c r="D35">
        <v>9132</v>
      </c>
      <c r="E35">
        <v>279</v>
      </c>
      <c r="F35">
        <v>1573</v>
      </c>
      <c r="G35">
        <v>7280</v>
      </c>
      <c r="H35">
        <v>1631</v>
      </c>
      <c r="I35">
        <v>8912</v>
      </c>
      <c r="J35">
        <v>8912</v>
      </c>
    </row>
    <row r="36" spans="1:10" x14ac:dyDescent="0.3">
      <c r="A36" t="s">
        <v>48</v>
      </c>
      <c r="B36">
        <v>2019</v>
      </c>
      <c r="C36">
        <v>272</v>
      </c>
      <c r="D36">
        <v>23998</v>
      </c>
      <c r="E36">
        <v>777</v>
      </c>
      <c r="F36">
        <v>365</v>
      </c>
      <c r="G36">
        <v>22857</v>
      </c>
      <c r="H36">
        <v>4825</v>
      </c>
      <c r="I36">
        <v>27681</v>
      </c>
      <c r="J36">
        <v>27681</v>
      </c>
    </row>
    <row r="37" spans="1:10" x14ac:dyDescent="0.3">
      <c r="A37" t="s">
        <v>49</v>
      </c>
      <c r="B37">
        <v>2019</v>
      </c>
      <c r="C37">
        <v>342</v>
      </c>
      <c r="D37">
        <v>31184</v>
      </c>
      <c r="E37">
        <v>2270</v>
      </c>
      <c r="F37">
        <v>1311</v>
      </c>
      <c r="G37">
        <v>27603</v>
      </c>
      <c r="H37">
        <v>5703</v>
      </c>
      <c r="I37">
        <v>33306</v>
      </c>
      <c r="J37">
        <v>33306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99FC-EFE0-4910-A56E-F9437614AE7D}">
  <dimension ref="A1:J13"/>
  <sheetViews>
    <sheetView workbookViewId="0">
      <selection activeCell="D16" sqref="C16:D16"/>
    </sheetView>
  </sheetViews>
  <sheetFormatPr defaultRowHeight="14.4" x14ac:dyDescent="0.3"/>
  <cols>
    <col min="3" max="3" width="13.6640625" customWidth="1"/>
    <col min="4" max="4" width="12.6640625" customWidth="1"/>
    <col min="5" max="5" width="11" customWidth="1"/>
    <col min="6" max="6" width="9.33203125" customWidth="1"/>
    <col min="7" max="7" width="11.109375" customWidth="1"/>
    <col min="8" max="8" width="10.21875" customWidth="1"/>
    <col min="9" max="9" width="12.33203125" customWidth="1"/>
    <col min="10" max="10" width="24" customWidth="1"/>
  </cols>
  <sheetData>
    <row r="1" spans="1:10" x14ac:dyDescent="0.3">
      <c r="A1" t="s">
        <v>29</v>
      </c>
      <c r="B1" t="s">
        <v>30</v>
      </c>
      <c r="C1" t="s">
        <v>31</v>
      </c>
      <c r="D1" t="s">
        <v>32</v>
      </c>
      <c r="E1" t="s">
        <v>33</v>
      </c>
      <c r="F1" t="s">
        <v>34</v>
      </c>
      <c r="G1" t="s">
        <v>35</v>
      </c>
      <c r="H1" t="s">
        <v>36</v>
      </c>
      <c r="I1" t="s">
        <v>37</v>
      </c>
      <c r="J1" t="s">
        <v>53</v>
      </c>
    </row>
    <row r="2" spans="1:10" x14ac:dyDescent="0.3">
      <c r="A2" t="s">
        <v>49</v>
      </c>
      <c r="B2">
        <v>2019</v>
      </c>
      <c r="C2">
        <v>342</v>
      </c>
      <c r="D2">
        <v>31184</v>
      </c>
      <c r="E2">
        <v>2270</v>
      </c>
      <c r="F2">
        <v>1311</v>
      </c>
      <c r="G2">
        <v>27603</v>
      </c>
      <c r="H2">
        <v>5703</v>
      </c>
      <c r="I2">
        <v>33306</v>
      </c>
      <c r="J2">
        <v>33306</v>
      </c>
    </row>
    <row r="3" spans="1:10" x14ac:dyDescent="0.3">
      <c r="A3" t="s">
        <v>48</v>
      </c>
      <c r="B3">
        <v>2019</v>
      </c>
      <c r="C3">
        <v>272</v>
      </c>
      <c r="D3">
        <v>23998</v>
      </c>
      <c r="E3">
        <v>777</v>
      </c>
      <c r="F3">
        <v>365</v>
      </c>
      <c r="G3">
        <v>22857</v>
      </c>
      <c r="H3">
        <v>4825</v>
      </c>
      <c r="I3">
        <v>27681</v>
      </c>
      <c r="J3">
        <v>27681</v>
      </c>
    </row>
    <row r="4" spans="1:10" x14ac:dyDescent="0.3">
      <c r="A4" t="s">
        <v>47</v>
      </c>
      <c r="B4">
        <v>2019</v>
      </c>
      <c r="C4">
        <v>97</v>
      </c>
      <c r="D4">
        <v>9132</v>
      </c>
      <c r="E4">
        <v>279</v>
      </c>
      <c r="F4">
        <v>1573</v>
      </c>
      <c r="G4">
        <v>7280</v>
      </c>
      <c r="H4">
        <v>1631</v>
      </c>
      <c r="I4">
        <v>8912</v>
      </c>
      <c r="J4">
        <v>8912</v>
      </c>
    </row>
    <row r="5" spans="1:10" x14ac:dyDescent="0.3">
      <c r="A5" t="s">
        <v>46</v>
      </c>
      <c r="B5">
        <v>2019</v>
      </c>
      <c r="C5">
        <v>88</v>
      </c>
      <c r="D5">
        <v>9077</v>
      </c>
      <c r="E5">
        <v>355</v>
      </c>
      <c r="F5">
        <v>853</v>
      </c>
      <c r="G5">
        <v>7869</v>
      </c>
      <c r="H5">
        <v>1568</v>
      </c>
      <c r="I5">
        <v>9437</v>
      </c>
      <c r="J5">
        <v>9437</v>
      </c>
    </row>
    <row r="6" spans="1:10" x14ac:dyDescent="0.3">
      <c r="A6" t="s">
        <v>45</v>
      </c>
      <c r="B6">
        <v>2019</v>
      </c>
      <c r="C6">
        <v>105</v>
      </c>
      <c r="D6">
        <v>8840</v>
      </c>
      <c r="E6">
        <v>202</v>
      </c>
      <c r="F6">
        <v>84</v>
      </c>
      <c r="G6">
        <v>8553</v>
      </c>
      <c r="H6">
        <v>1725</v>
      </c>
      <c r="I6">
        <v>10278</v>
      </c>
      <c r="J6">
        <v>10278</v>
      </c>
    </row>
    <row r="7" spans="1:10" x14ac:dyDescent="0.3">
      <c r="A7" t="s">
        <v>44</v>
      </c>
      <c r="B7">
        <v>2019</v>
      </c>
      <c r="C7">
        <v>94</v>
      </c>
      <c r="D7">
        <v>9739</v>
      </c>
      <c r="E7">
        <v>447</v>
      </c>
      <c r="F7">
        <v>909</v>
      </c>
      <c r="G7">
        <v>8383</v>
      </c>
      <c r="H7">
        <v>1631</v>
      </c>
      <c r="I7">
        <v>10015</v>
      </c>
      <c r="J7">
        <v>10015</v>
      </c>
    </row>
    <row r="8" spans="1:10" x14ac:dyDescent="0.3">
      <c r="A8" t="s">
        <v>43</v>
      </c>
      <c r="B8">
        <v>2019</v>
      </c>
      <c r="C8">
        <v>85</v>
      </c>
      <c r="D8">
        <v>7322</v>
      </c>
      <c r="E8">
        <v>186</v>
      </c>
      <c r="F8">
        <v>165</v>
      </c>
      <c r="G8">
        <v>6970</v>
      </c>
      <c r="H8">
        <v>1357</v>
      </c>
      <c r="I8">
        <v>8327</v>
      </c>
      <c r="J8">
        <v>8327</v>
      </c>
    </row>
    <row r="9" spans="1:10" x14ac:dyDescent="0.3">
      <c r="A9" t="s">
        <v>42</v>
      </c>
      <c r="B9">
        <v>2019</v>
      </c>
      <c r="C9">
        <v>96</v>
      </c>
      <c r="D9">
        <v>10082</v>
      </c>
      <c r="E9">
        <v>461</v>
      </c>
      <c r="F9">
        <v>173</v>
      </c>
      <c r="G9">
        <v>9448</v>
      </c>
      <c r="H9">
        <v>1768</v>
      </c>
      <c r="I9">
        <v>11216</v>
      </c>
      <c r="J9">
        <v>11216</v>
      </c>
    </row>
    <row r="10" spans="1:10" x14ac:dyDescent="0.3">
      <c r="A10" t="s">
        <v>41</v>
      </c>
      <c r="B10">
        <v>2019</v>
      </c>
      <c r="C10">
        <v>92</v>
      </c>
      <c r="D10">
        <v>6977</v>
      </c>
      <c r="E10">
        <v>285</v>
      </c>
      <c r="F10">
        <v>10</v>
      </c>
      <c r="G10">
        <v>6682</v>
      </c>
      <c r="H10">
        <v>1342</v>
      </c>
      <c r="I10">
        <v>8024</v>
      </c>
      <c r="J10">
        <v>8024</v>
      </c>
    </row>
    <row r="11" spans="1:10" x14ac:dyDescent="0.3">
      <c r="A11" t="s">
        <v>40</v>
      </c>
      <c r="B11">
        <v>2019</v>
      </c>
      <c r="C11">
        <v>99</v>
      </c>
      <c r="D11">
        <v>13076</v>
      </c>
      <c r="E11">
        <v>440</v>
      </c>
      <c r="F11">
        <v>981</v>
      </c>
      <c r="G11">
        <v>11655</v>
      </c>
      <c r="H11">
        <v>2115</v>
      </c>
      <c r="I11">
        <v>13770</v>
      </c>
      <c r="J11">
        <v>13770</v>
      </c>
    </row>
    <row r="12" spans="1:10" x14ac:dyDescent="0.3">
      <c r="A12" t="s">
        <v>39</v>
      </c>
      <c r="B12">
        <v>2019</v>
      </c>
      <c r="C12">
        <v>63</v>
      </c>
      <c r="D12">
        <v>6524</v>
      </c>
      <c r="E12">
        <v>289</v>
      </c>
      <c r="F12">
        <v>39</v>
      </c>
      <c r="G12">
        <v>6196</v>
      </c>
      <c r="H12">
        <v>1122</v>
      </c>
      <c r="I12">
        <v>7318</v>
      </c>
      <c r="J12">
        <v>7318</v>
      </c>
    </row>
    <row r="13" spans="1:10" x14ac:dyDescent="0.3">
      <c r="A13" t="s">
        <v>38</v>
      </c>
      <c r="B13">
        <v>2019</v>
      </c>
      <c r="C13">
        <v>87</v>
      </c>
      <c r="D13">
        <v>7812</v>
      </c>
      <c r="E13">
        <v>262</v>
      </c>
      <c r="F13">
        <v>1250</v>
      </c>
      <c r="G13">
        <v>6299</v>
      </c>
      <c r="H13">
        <v>1314</v>
      </c>
      <c r="I13">
        <v>7616</v>
      </c>
      <c r="J13">
        <v>7616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3CCF-BE1A-4E1F-8833-4F7263AF1355}">
  <dimension ref="A2:H151"/>
  <sheetViews>
    <sheetView tabSelected="1" topLeftCell="A119" zoomScaleNormal="100" workbookViewId="0">
      <selection activeCell="A53" sqref="A53:H53"/>
    </sheetView>
  </sheetViews>
  <sheetFormatPr defaultRowHeight="14.4" x14ac:dyDescent="0.3"/>
  <cols>
    <col min="1" max="1" width="13.44140625" bestFit="1" customWidth="1"/>
    <col min="2" max="2" width="24.6640625" bestFit="1" customWidth="1"/>
    <col min="3" max="3" width="16.77734375" bestFit="1" customWidth="1"/>
    <col min="4" max="5" width="13.88671875" bestFit="1" customWidth="1"/>
    <col min="6" max="6" width="14.5546875" bestFit="1" customWidth="1"/>
    <col min="7" max="7" width="16.33203125" bestFit="1" customWidth="1"/>
    <col min="8" max="8" width="15" bestFit="1" customWidth="1"/>
    <col min="9" max="9" width="17.21875" bestFit="1" customWidth="1"/>
    <col min="10" max="10" width="30.21875" bestFit="1" customWidth="1"/>
  </cols>
  <sheetData>
    <row r="2" spans="1:6" ht="17.399999999999999" x14ac:dyDescent="0.45">
      <c r="A2" s="21" t="s">
        <v>52</v>
      </c>
      <c r="B2" s="21"/>
      <c r="C2" s="21"/>
      <c r="D2" s="21"/>
      <c r="E2" s="21"/>
      <c r="F2" s="21"/>
    </row>
    <row r="4" spans="1:6" x14ac:dyDescent="0.3">
      <c r="A4" s="16" t="s">
        <v>26</v>
      </c>
      <c r="B4" t="s">
        <v>28</v>
      </c>
    </row>
    <row r="5" spans="1:6" x14ac:dyDescent="0.3">
      <c r="A5" s="17" t="s">
        <v>7</v>
      </c>
      <c r="B5" s="18">
        <v>102084</v>
      </c>
    </row>
    <row r="6" spans="1:6" x14ac:dyDescent="0.3">
      <c r="A6" s="17" t="s">
        <v>8</v>
      </c>
      <c r="B6" s="18">
        <v>79109</v>
      </c>
    </row>
    <row r="7" spans="1:6" x14ac:dyDescent="0.3">
      <c r="A7" s="17" t="s">
        <v>9</v>
      </c>
      <c r="B7" s="18">
        <v>26360</v>
      </c>
    </row>
    <row r="8" spans="1:6" x14ac:dyDescent="0.3">
      <c r="A8" s="17" t="s">
        <v>10</v>
      </c>
      <c r="B8" s="18">
        <v>24571</v>
      </c>
    </row>
    <row r="9" spans="1:6" x14ac:dyDescent="0.3">
      <c r="A9" s="17" t="s">
        <v>11</v>
      </c>
      <c r="B9" s="18">
        <v>14281</v>
      </c>
    </row>
    <row r="10" spans="1:6" x14ac:dyDescent="0.3">
      <c r="A10" s="17" t="s">
        <v>12</v>
      </c>
      <c r="B10" s="18">
        <v>13719</v>
      </c>
    </row>
    <row r="11" spans="1:6" x14ac:dyDescent="0.3">
      <c r="A11" s="17" t="s">
        <v>13</v>
      </c>
      <c r="B11" s="18">
        <v>4413</v>
      </c>
    </row>
    <row r="12" spans="1:6" x14ac:dyDescent="0.3">
      <c r="A12" s="17" t="s">
        <v>14</v>
      </c>
      <c r="B12" s="18">
        <v>3489</v>
      </c>
    </row>
    <row r="13" spans="1:6" x14ac:dyDescent="0.3">
      <c r="A13" s="17" t="s">
        <v>15</v>
      </c>
      <c r="B13" s="18">
        <v>3209</v>
      </c>
    </row>
    <row r="14" spans="1:6" x14ac:dyDescent="0.3">
      <c r="A14" s="17" t="s">
        <v>16</v>
      </c>
      <c r="B14" s="18">
        <v>2850</v>
      </c>
    </row>
    <row r="15" spans="1:6" x14ac:dyDescent="0.3">
      <c r="A15" s="17" t="s">
        <v>17</v>
      </c>
      <c r="B15" s="18">
        <v>2555</v>
      </c>
    </row>
    <row r="16" spans="1:6" x14ac:dyDescent="0.3">
      <c r="A16" s="17" t="s">
        <v>18</v>
      </c>
      <c r="B16" s="18">
        <v>2340</v>
      </c>
    </row>
    <row r="17" spans="1:2" x14ac:dyDescent="0.3">
      <c r="A17" s="17" t="s">
        <v>19</v>
      </c>
      <c r="B17" s="18">
        <v>2181</v>
      </c>
    </row>
    <row r="18" spans="1:2" x14ac:dyDescent="0.3">
      <c r="A18" s="17" t="s">
        <v>20</v>
      </c>
      <c r="B18" s="18">
        <v>1866</v>
      </c>
    </row>
    <row r="19" spans="1:2" x14ac:dyDescent="0.3">
      <c r="A19" s="17" t="s">
        <v>21</v>
      </c>
      <c r="B19" s="18">
        <v>1611</v>
      </c>
    </row>
    <row r="20" spans="1:2" x14ac:dyDescent="0.3">
      <c r="A20" s="17" t="s">
        <v>22</v>
      </c>
      <c r="B20" s="18">
        <v>1449</v>
      </c>
    </row>
    <row r="21" spans="1:2" x14ac:dyDescent="0.3">
      <c r="A21" s="17" t="s">
        <v>23</v>
      </c>
      <c r="B21" s="18">
        <v>486</v>
      </c>
    </row>
    <row r="22" spans="1:2" x14ac:dyDescent="0.3">
      <c r="A22" s="17" t="s">
        <v>24</v>
      </c>
      <c r="B22" s="18">
        <v>34</v>
      </c>
    </row>
    <row r="23" spans="1:2" x14ac:dyDescent="0.3">
      <c r="A23" s="17" t="s">
        <v>25</v>
      </c>
      <c r="B23" s="18">
        <v>20</v>
      </c>
    </row>
    <row r="24" spans="1:2" x14ac:dyDescent="0.3">
      <c r="A24" s="17" t="s">
        <v>55</v>
      </c>
      <c r="B24" s="18"/>
    </row>
    <row r="25" spans="1:2" x14ac:dyDescent="0.3">
      <c r="A25" s="17" t="s">
        <v>27</v>
      </c>
      <c r="B25" s="18">
        <v>286627</v>
      </c>
    </row>
    <row r="27" spans="1:2" x14ac:dyDescent="0.3">
      <c r="A27" s="16" t="s">
        <v>26</v>
      </c>
      <c r="B27" t="s">
        <v>54</v>
      </c>
    </row>
    <row r="28" spans="1:2" x14ac:dyDescent="0.3">
      <c r="A28" s="17" t="s">
        <v>7</v>
      </c>
      <c r="B28" s="18">
        <v>4440</v>
      </c>
    </row>
    <row r="29" spans="1:2" x14ac:dyDescent="0.3">
      <c r="A29" s="17" t="s">
        <v>8</v>
      </c>
      <c r="B29" s="18">
        <v>2880</v>
      </c>
    </row>
    <row r="30" spans="1:2" x14ac:dyDescent="0.3">
      <c r="A30" s="17" t="s">
        <v>11</v>
      </c>
      <c r="B30" s="18">
        <v>670</v>
      </c>
    </row>
    <row r="31" spans="1:2" x14ac:dyDescent="0.3">
      <c r="A31" s="17" t="s">
        <v>9</v>
      </c>
      <c r="B31" s="18">
        <v>509</v>
      </c>
    </row>
    <row r="32" spans="1:2" x14ac:dyDescent="0.3">
      <c r="A32" s="17" t="s">
        <v>10</v>
      </c>
      <c r="B32" s="18">
        <v>423</v>
      </c>
    </row>
    <row r="33" spans="1:2" x14ac:dyDescent="0.3">
      <c r="A33" s="17" t="s">
        <v>12</v>
      </c>
      <c r="B33" s="18">
        <v>329</v>
      </c>
    </row>
    <row r="34" spans="1:2" x14ac:dyDescent="0.3">
      <c r="A34" s="17" t="s">
        <v>18</v>
      </c>
      <c r="B34" s="18">
        <v>142</v>
      </c>
    </row>
    <row r="35" spans="1:2" x14ac:dyDescent="0.3">
      <c r="A35" s="17" t="s">
        <v>21</v>
      </c>
      <c r="B35" s="18">
        <v>97</v>
      </c>
    </row>
    <row r="36" spans="1:2" x14ac:dyDescent="0.3">
      <c r="A36" s="17" t="s">
        <v>13</v>
      </c>
      <c r="B36" s="18">
        <v>70</v>
      </c>
    </row>
    <row r="37" spans="1:2" x14ac:dyDescent="0.3">
      <c r="A37" s="17" t="s">
        <v>16</v>
      </c>
      <c r="B37" s="18">
        <v>0</v>
      </c>
    </row>
    <row r="38" spans="1:2" x14ac:dyDescent="0.3">
      <c r="A38" s="17" t="s">
        <v>14</v>
      </c>
      <c r="B38" s="18">
        <v>0</v>
      </c>
    </row>
    <row r="39" spans="1:2" x14ac:dyDescent="0.3">
      <c r="A39" s="17" t="s">
        <v>25</v>
      </c>
      <c r="B39" s="18">
        <v>0</v>
      </c>
    </row>
    <row r="40" spans="1:2" x14ac:dyDescent="0.3">
      <c r="A40" s="17" t="s">
        <v>15</v>
      </c>
      <c r="B40" s="18">
        <v>0</v>
      </c>
    </row>
    <row r="41" spans="1:2" x14ac:dyDescent="0.3">
      <c r="A41" s="17" t="s">
        <v>17</v>
      </c>
      <c r="B41" s="18">
        <v>0</v>
      </c>
    </row>
    <row r="42" spans="1:2" x14ac:dyDescent="0.3">
      <c r="A42" s="17" t="s">
        <v>19</v>
      </c>
      <c r="B42" s="18">
        <v>0</v>
      </c>
    </row>
    <row r="43" spans="1:2" x14ac:dyDescent="0.3">
      <c r="A43" s="17" t="s">
        <v>23</v>
      </c>
      <c r="B43" s="18">
        <v>0</v>
      </c>
    </row>
    <row r="44" spans="1:2" x14ac:dyDescent="0.3">
      <c r="A44" s="17" t="s">
        <v>24</v>
      </c>
      <c r="B44" s="18">
        <v>0</v>
      </c>
    </row>
    <row r="45" spans="1:2" x14ac:dyDescent="0.3">
      <c r="A45" s="17" t="s">
        <v>55</v>
      </c>
      <c r="B45" s="18"/>
    </row>
    <row r="46" spans="1:2" x14ac:dyDescent="0.3">
      <c r="A46" s="17" t="s">
        <v>20</v>
      </c>
      <c r="B46" s="18">
        <v>0</v>
      </c>
    </row>
    <row r="47" spans="1:2" x14ac:dyDescent="0.3">
      <c r="A47" s="17" t="s">
        <v>22</v>
      </c>
      <c r="B47" s="18">
        <v>0</v>
      </c>
    </row>
    <row r="48" spans="1:2" x14ac:dyDescent="0.3">
      <c r="A48" s="17" t="s">
        <v>27</v>
      </c>
      <c r="B48" s="18">
        <v>9560</v>
      </c>
    </row>
    <row r="53" spans="1:8" ht="17.399999999999999" x14ac:dyDescent="0.45">
      <c r="A53" s="21" t="s">
        <v>51</v>
      </c>
      <c r="B53" s="21"/>
      <c r="C53" s="21"/>
      <c r="D53" s="21"/>
      <c r="E53" s="21"/>
      <c r="F53" s="21"/>
      <c r="G53" s="21"/>
      <c r="H53" s="21"/>
    </row>
    <row r="55" spans="1:8" x14ac:dyDescent="0.3">
      <c r="A55" s="16" t="s">
        <v>26</v>
      </c>
      <c r="B55" t="s">
        <v>50</v>
      </c>
    </row>
    <row r="56" spans="1:8" x14ac:dyDescent="0.3">
      <c r="A56" s="17">
        <v>2017</v>
      </c>
      <c r="B56" s="18">
        <v>103499</v>
      </c>
    </row>
    <row r="57" spans="1:8" x14ac:dyDescent="0.3">
      <c r="A57" s="19" t="s">
        <v>38</v>
      </c>
      <c r="B57" s="18">
        <v>9372</v>
      </c>
    </row>
    <row r="58" spans="1:8" x14ac:dyDescent="0.3">
      <c r="A58" s="19" t="s">
        <v>39</v>
      </c>
      <c r="B58" s="18">
        <v>7280</v>
      </c>
    </row>
    <row r="59" spans="1:8" x14ac:dyDescent="0.3">
      <c r="A59" s="19" t="s">
        <v>40</v>
      </c>
      <c r="B59" s="18">
        <v>5297</v>
      </c>
    </row>
    <row r="60" spans="1:8" x14ac:dyDescent="0.3">
      <c r="A60" s="19" t="s">
        <v>41</v>
      </c>
      <c r="B60" s="18">
        <v>9601</v>
      </c>
    </row>
    <row r="61" spans="1:8" x14ac:dyDescent="0.3">
      <c r="A61" s="19" t="s">
        <v>42</v>
      </c>
      <c r="B61" s="18">
        <v>7104</v>
      </c>
    </row>
    <row r="62" spans="1:8" x14ac:dyDescent="0.3">
      <c r="A62" s="19" t="s">
        <v>43</v>
      </c>
      <c r="B62" s="18">
        <v>10574</v>
      </c>
    </row>
    <row r="63" spans="1:8" x14ac:dyDescent="0.3">
      <c r="A63" s="19" t="s">
        <v>44</v>
      </c>
      <c r="B63" s="18">
        <v>6767</v>
      </c>
    </row>
    <row r="64" spans="1:8" x14ac:dyDescent="0.3">
      <c r="A64" s="19" t="s">
        <v>45</v>
      </c>
      <c r="B64" s="18">
        <v>8584</v>
      </c>
    </row>
    <row r="65" spans="1:2" x14ac:dyDescent="0.3">
      <c r="A65" s="19" t="s">
        <v>46</v>
      </c>
      <c r="B65" s="18">
        <v>7640</v>
      </c>
    </row>
    <row r="66" spans="1:2" x14ac:dyDescent="0.3">
      <c r="A66" s="19" t="s">
        <v>47</v>
      </c>
      <c r="B66" s="18">
        <v>6022</v>
      </c>
    </row>
    <row r="67" spans="1:2" x14ac:dyDescent="0.3">
      <c r="A67" s="19" t="s">
        <v>48</v>
      </c>
      <c r="B67" s="18">
        <v>14125</v>
      </c>
    </row>
    <row r="68" spans="1:2" x14ac:dyDescent="0.3">
      <c r="A68" s="19" t="s">
        <v>49</v>
      </c>
      <c r="B68" s="18">
        <v>11133</v>
      </c>
    </row>
    <row r="69" spans="1:2" x14ac:dyDescent="0.3">
      <c r="A69" s="17">
        <v>2018</v>
      </c>
      <c r="B69" s="18">
        <v>123569</v>
      </c>
    </row>
    <row r="70" spans="1:2" x14ac:dyDescent="0.3">
      <c r="A70" s="19" t="s">
        <v>38</v>
      </c>
      <c r="B70" s="18">
        <v>9860</v>
      </c>
    </row>
    <row r="71" spans="1:2" s="1" customFormat="1" x14ac:dyDescent="0.3">
      <c r="A71" s="19" t="s">
        <v>39</v>
      </c>
      <c r="B71" s="18">
        <v>7159</v>
      </c>
    </row>
    <row r="72" spans="1:2" s="1" customFormat="1" x14ac:dyDescent="0.3">
      <c r="A72" s="19" t="s">
        <v>40</v>
      </c>
      <c r="B72" s="18">
        <v>8434</v>
      </c>
    </row>
    <row r="73" spans="1:2" s="1" customFormat="1" x14ac:dyDescent="0.3">
      <c r="A73" s="19" t="s">
        <v>41</v>
      </c>
      <c r="B73" s="18">
        <v>10522</v>
      </c>
    </row>
    <row r="74" spans="1:2" s="1" customFormat="1" x14ac:dyDescent="0.3">
      <c r="A74" s="19" t="s">
        <v>42</v>
      </c>
      <c r="B74" s="18">
        <v>7060</v>
      </c>
    </row>
    <row r="75" spans="1:2" s="1" customFormat="1" x14ac:dyDescent="0.3">
      <c r="A75" s="19" t="s">
        <v>43</v>
      </c>
      <c r="B75" s="18">
        <v>13543</v>
      </c>
    </row>
    <row r="76" spans="1:2" s="1" customFormat="1" x14ac:dyDescent="0.3">
      <c r="A76" s="19" t="s">
        <v>44</v>
      </c>
      <c r="B76" s="18">
        <v>9974</v>
      </c>
    </row>
    <row r="77" spans="1:2" s="1" customFormat="1" x14ac:dyDescent="0.3">
      <c r="A77" s="19" t="s">
        <v>45</v>
      </c>
      <c r="B77" s="18">
        <v>8765</v>
      </c>
    </row>
    <row r="78" spans="1:2" s="1" customFormat="1" x14ac:dyDescent="0.3">
      <c r="A78" s="19" t="s">
        <v>46</v>
      </c>
      <c r="B78" s="18">
        <v>11941</v>
      </c>
    </row>
    <row r="79" spans="1:2" s="1" customFormat="1" x14ac:dyDescent="0.3">
      <c r="A79" s="19" t="s">
        <v>47</v>
      </c>
      <c r="B79" s="18">
        <v>7704</v>
      </c>
    </row>
    <row r="80" spans="1:2" s="1" customFormat="1" x14ac:dyDescent="0.3">
      <c r="A80" s="19" t="s">
        <v>48</v>
      </c>
      <c r="B80" s="18">
        <v>13671</v>
      </c>
    </row>
    <row r="81" spans="1:2" s="1" customFormat="1" x14ac:dyDescent="0.3">
      <c r="A81" s="19" t="s">
        <v>49</v>
      </c>
      <c r="B81" s="18">
        <v>14936</v>
      </c>
    </row>
    <row r="82" spans="1:2" s="1" customFormat="1" x14ac:dyDescent="0.3">
      <c r="A82" s="17">
        <v>2019</v>
      </c>
      <c r="B82" s="18">
        <v>155900</v>
      </c>
    </row>
    <row r="83" spans="1:2" s="1" customFormat="1" x14ac:dyDescent="0.3">
      <c r="A83" s="19" t="s">
        <v>38</v>
      </c>
      <c r="B83" s="18">
        <v>7616</v>
      </c>
    </row>
    <row r="84" spans="1:2" s="1" customFormat="1" x14ac:dyDescent="0.3">
      <c r="A84" s="19" t="s">
        <v>39</v>
      </c>
      <c r="B84" s="18">
        <v>7318</v>
      </c>
    </row>
    <row r="85" spans="1:2" s="1" customFormat="1" x14ac:dyDescent="0.3">
      <c r="A85" s="19" t="s">
        <v>40</v>
      </c>
      <c r="B85" s="18">
        <v>13770</v>
      </c>
    </row>
    <row r="86" spans="1:2" s="1" customFormat="1" x14ac:dyDescent="0.3">
      <c r="A86" s="19" t="s">
        <v>41</v>
      </c>
      <c r="B86" s="18">
        <v>8024</v>
      </c>
    </row>
    <row r="87" spans="1:2" s="1" customFormat="1" x14ac:dyDescent="0.3">
      <c r="A87" s="19" t="s">
        <v>42</v>
      </c>
      <c r="B87" s="18">
        <v>11216</v>
      </c>
    </row>
    <row r="88" spans="1:2" s="1" customFormat="1" x14ac:dyDescent="0.3">
      <c r="A88" s="19" t="s">
        <v>43</v>
      </c>
      <c r="B88" s="18">
        <v>8327</v>
      </c>
    </row>
    <row r="89" spans="1:2" s="1" customFormat="1" x14ac:dyDescent="0.3">
      <c r="A89" s="19" t="s">
        <v>44</v>
      </c>
      <c r="B89" s="18">
        <v>10015</v>
      </c>
    </row>
    <row r="90" spans="1:2" s="1" customFormat="1" x14ac:dyDescent="0.3">
      <c r="A90" s="19" t="s">
        <v>45</v>
      </c>
      <c r="B90" s="18">
        <v>10278</v>
      </c>
    </row>
    <row r="91" spans="1:2" s="1" customFormat="1" x14ac:dyDescent="0.3">
      <c r="A91" s="19" t="s">
        <v>46</v>
      </c>
      <c r="B91" s="18">
        <v>9437</v>
      </c>
    </row>
    <row r="92" spans="1:2" s="1" customFormat="1" x14ac:dyDescent="0.3">
      <c r="A92" s="19" t="s">
        <v>47</v>
      </c>
      <c r="B92" s="18">
        <v>8912</v>
      </c>
    </row>
    <row r="93" spans="1:2" s="1" customFormat="1" x14ac:dyDescent="0.3">
      <c r="A93" s="19" t="s">
        <v>48</v>
      </c>
      <c r="B93" s="18">
        <v>27681</v>
      </c>
    </row>
    <row r="94" spans="1:2" s="1" customFormat="1" x14ac:dyDescent="0.3">
      <c r="A94" s="19" t="s">
        <v>49</v>
      </c>
      <c r="B94" s="18">
        <v>33306</v>
      </c>
    </row>
    <row r="95" spans="1:2" s="1" customFormat="1" x14ac:dyDescent="0.3">
      <c r="A95" s="17" t="s">
        <v>27</v>
      </c>
      <c r="B95" s="18">
        <v>382968</v>
      </c>
    </row>
    <row r="96" spans="1:2" s="1" customFormat="1" x14ac:dyDescent="0.3"/>
    <row r="97" spans="1:2" s="1" customFormat="1" x14ac:dyDescent="0.3"/>
    <row r="102" spans="1:2" x14ac:dyDescent="0.3">
      <c r="A102" s="16" t="s">
        <v>26</v>
      </c>
      <c r="B102" t="s">
        <v>50</v>
      </c>
    </row>
    <row r="103" spans="1:2" x14ac:dyDescent="0.3">
      <c r="A103" s="17">
        <v>2017</v>
      </c>
      <c r="B103" s="18">
        <v>103499</v>
      </c>
    </row>
    <row r="104" spans="1:2" x14ac:dyDescent="0.3">
      <c r="A104" s="19" t="s">
        <v>38</v>
      </c>
      <c r="B104" s="18">
        <v>9372</v>
      </c>
    </row>
    <row r="105" spans="1:2" x14ac:dyDescent="0.3">
      <c r="A105" s="19" t="s">
        <v>39</v>
      </c>
      <c r="B105" s="18">
        <v>7280</v>
      </c>
    </row>
    <row r="106" spans="1:2" x14ac:dyDescent="0.3">
      <c r="A106" s="19" t="s">
        <v>40</v>
      </c>
      <c r="B106" s="18">
        <v>5297</v>
      </c>
    </row>
    <row r="107" spans="1:2" x14ac:dyDescent="0.3">
      <c r="A107" s="19" t="s">
        <v>41</v>
      </c>
      <c r="B107" s="18">
        <v>9601</v>
      </c>
    </row>
    <row r="108" spans="1:2" x14ac:dyDescent="0.3">
      <c r="A108" s="19" t="s">
        <v>42</v>
      </c>
      <c r="B108" s="18">
        <v>7104</v>
      </c>
    </row>
    <row r="109" spans="1:2" x14ac:dyDescent="0.3">
      <c r="A109" s="19" t="s">
        <v>43</v>
      </c>
      <c r="B109" s="18">
        <v>10574</v>
      </c>
    </row>
    <row r="110" spans="1:2" x14ac:dyDescent="0.3">
      <c r="A110" s="19" t="s">
        <v>44</v>
      </c>
      <c r="B110" s="18">
        <v>6767</v>
      </c>
    </row>
    <row r="111" spans="1:2" x14ac:dyDescent="0.3">
      <c r="A111" s="19" t="s">
        <v>45</v>
      </c>
      <c r="B111" s="18">
        <v>8584</v>
      </c>
    </row>
    <row r="112" spans="1:2" x14ac:dyDescent="0.3">
      <c r="A112" s="19" t="s">
        <v>46</v>
      </c>
      <c r="B112" s="18">
        <v>7640</v>
      </c>
    </row>
    <row r="113" spans="1:2" x14ac:dyDescent="0.3">
      <c r="A113" s="19" t="s">
        <v>47</v>
      </c>
      <c r="B113" s="18">
        <v>6022</v>
      </c>
    </row>
    <row r="114" spans="1:2" x14ac:dyDescent="0.3">
      <c r="A114" s="19" t="s">
        <v>48</v>
      </c>
      <c r="B114" s="18">
        <v>14125</v>
      </c>
    </row>
    <row r="115" spans="1:2" x14ac:dyDescent="0.3">
      <c r="A115" s="19" t="s">
        <v>49</v>
      </c>
      <c r="B115" s="18">
        <v>11133</v>
      </c>
    </row>
    <row r="116" spans="1:2" x14ac:dyDescent="0.3">
      <c r="A116" s="17">
        <v>2018</v>
      </c>
      <c r="B116" s="18">
        <v>123569</v>
      </c>
    </row>
    <row r="117" spans="1:2" x14ac:dyDescent="0.3">
      <c r="A117" s="19" t="s">
        <v>38</v>
      </c>
      <c r="B117" s="18">
        <v>9860</v>
      </c>
    </row>
    <row r="118" spans="1:2" x14ac:dyDescent="0.3">
      <c r="A118" s="19" t="s">
        <v>39</v>
      </c>
      <c r="B118" s="18">
        <v>7159</v>
      </c>
    </row>
    <row r="119" spans="1:2" s="1" customFormat="1" x14ac:dyDescent="0.3">
      <c r="A119" s="19" t="s">
        <v>40</v>
      </c>
      <c r="B119" s="18">
        <v>8434</v>
      </c>
    </row>
    <row r="120" spans="1:2" s="1" customFormat="1" x14ac:dyDescent="0.3">
      <c r="A120" s="19" t="s">
        <v>41</v>
      </c>
      <c r="B120" s="18">
        <v>10522</v>
      </c>
    </row>
    <row r="121" spans="1:2" s="1" customFormat="1" x14ac:dyDescent="0.3">
      <c r="A121" s="19" t="s">
        <v>42</v>
      </c>
      <c r="B121" s="18">
        <v>7060</v>
      </c>
    </row>
    <row r="122" spans="1:2" s="1" customFormat="1" x14ac:dyDescent="0.3">
      <c r="A122" s="19" t="s">
        <v>43</v>
      </c>
      <c r="B122" s="18">
        <v>13543</v>
      </c>
    </row>
    <row r="123" spans="1:2" s="1" customFormat="1" x14ac:dyDescent="0.3">
      <c r="A123" s="19" t="s">
        <v>44</v>
      </c>
      <c r="B123" s="18">
        <v>9974</v>
      </c>
    </row>
    <row r="124" spans="1:2" s="1" customFormat="1" x14ac:dyDescent="0.3">
      <c r="A124" s="19" t="s">
        <v>45</v>
      </c>
      <c r="B124" s="18">
        <v>8765</v>
      </c>
    </row>
    <row r="125" spans="1:2" s="1" customFormat="1" x14ac:dyDescent="0.3">
      <c r="A125" s="19" t="s">
        <v>46</v>
      </c>
      <c r="B125" s="18">
        <v>11941</v>
      </c>
    </row>
    <row r="126" spans="1:2" s="1" customFormat="1" x14ac:dyDescent="0.3">
      <c r="A126" s="19" t="s">
        <v>47</v>
      </c>
      <c r="B126" s="18">
        <v>7704</v>
      </c>
    </row>
    <row r="127" spans="1:2" s="1" customFormat="1" x14ac:dyDescent="0.3">
      <c r="A127" s="19" t="s">
        <v>48</v>
      </c>
      <c r="B127" s="18">
        <v>13671</v>
      </c>
    </row>
    <row r="128" spans="1:2" s="1" customFormat="1" x14ac:dyDescent="0.3">
      <c r="A128" s="19" t="s">
        <v>49</v>
      </c>
      <c r="B128" s="18">
        <v>14936</v>
      </c>
    </row>
    <row r="129" spans="1:2" s="1" customFormat="1" x14ac:dyDescent="0.3">
      <c r="A129" s="17">
        <v>2019</v>
      </c>
      <c r="B129" s="18">
        <v>155900</v>
      </c>
    </row>
    <row r="130" spans="1:2" s="1" customFormat="1" x14ac:dyDescent="0.3">
      <c r="A130" s="19" t="s">
        <v>38</v>
      </c>
      <c r="B130" s="18">
        <v>7616</v>
      </c>
    </row>
    <row r="131" spans="1:2" s="1" customFormat="1" x14ac:dyDescent="0.3">
      <c r="A131" s="19" t="s">
        <v>39</v>
      </c>
      <c r="B131" s="18">
        <v>7318</v>
      </c>
    </row>
    <row r="132" spans="1:2" s="1" customFormat="1" x14ac:dyDescent="0.3">
      <c r="A132" s="19" t="s">
        <v>40</v>
      </c>
      <c r="B132" s="18">
        <v>13770</v>
      </c>
    </row>
    <row r="133" spans="1:2" s="1" customFormat="1" x14ac:dyDescent="0.3">
      <c r="A133" s="19" t="s">
        <v>41</v>
      </c>
      <c r="B133" s="18">
        <v>8024</v>
      </c>
    </row>
    <row r="134" spans="1:2" s="1" customFormat="1" x14ac:dyDescent="0.3">
      <c r="A134" s="19" t="s">
        <v>42</v>
      </c>
      <c r="B134" s="18">
        <v>11216</v>
      </c>
    </row>
    <row r="135" spans="1:2" s="1" customFormat="1" x14ac:dyDescent="0.3">
      <c r="A135" s="19" t="s">
        <v>43</v>
      </c>
      <c r="B135" s="18">
        <v>8327</v>
      </c>
    </row>
    <row r="136" spans="1:2" s="1" customFormat="1" x14ac:dyDescent="0.3">
      <c r="A136" s="19" t="s">
        <v>44</v>
      </c>
      <c r="B136" s="18">
        <v>10015</v>
      </c>
    </row>
    <row r="137" spans="1:2" s="1" customFormat="1" x14ac:dyDescent="0.3">
      <c r="A137" s="19" t="s">
        <v>45</v>
      </c>
      <c r="B137" s="18">
        <v>10278</v>
      </c>
    </row>
    <row r="138" spans="1:2" s="1" customFormat="1" x14ac:dyDescent="0.3">
      <c r="A138" s="19" t="s">
        <v>46</v>
      </c>
      <c r="B138" s="18">
        <v>9437</v>
      </c>
    </row>
    <row r="139" spans="1:2" s="1" customFormat="1" x14ac:dyDescent="0.3">
      <c r="A139" s="19" t="s">
        <v>47</v>
      </c>
      <c r="B139" s="18">
        <v>8912</v>
      </c>
    </row>
    <row r="140" spans="1:2" s="1" customFormat="1" x14ac:dyDescent="0.3">
      <c r="A140" s="19" t="s">
        <v>48</v>
      </c>
      <c r="B140" s="18">
        <v>27681</v>
      </c>
    </row>
    <row r="141" spans="1:2" s="1" customFormat="1" x14ac:dyDescent="0.3">
      <c r="A141" s="19" t="s">
        <v>49</v>
      </c>
      <c r="B141" s="18">
        <v>33306</v>
      </c>
    </row>
    <row r="142" spans="1:2" s="1" customFormat="1" x14ac:dyDescent="0.3">
      <c r="A142" s="17" t="s">
        <v>27</v>
      </c>
      <c r="B142" s="18">
        <v>382968</v>
      </c>
    </row>
    <row r="143" spans="1:2" s="1" customFormat="1" x14ac:dyDescent="0.3"/>
    <row r="144" spans="1:2" s="1" customFormat="1" x14ac:dyDescent="0.3"/>
    <row r="146" spans="1:3" x14ac:dyDescent="0.3">
      <c r="A146" s="16" t="s">
        <v>26</v>
      </c>
      <c r="B146" t="s">
        <v>59</v>
      </c>
    </row>
    <row r="147" spans="1:3" x14ac:dyDescent="0.3">
      <c r="A147" s="17">
        <v>2017</v>
      </c>
      <c r="B147" s="20"/>
    </row>
    <row r="148" spans="1:3" x14ac:dyDescent="0.3">
      <c r="A148" s="17">
        <v>2018</v>
      </c>
      <c r="B148" s="20">
        <v>0.19391491705233868</v>
      </c>
    </row>
    <row r="149" spans="1:3" x14ac:dyDescent="0.3">
      <c r="A149" s="17">
        <v>2019</v>
      </c>
      <c r="B149" s="20">
        <v>0.26164329241152717</v>
      </c>
      <c r="C149" s="20">
        <f>SUM(B148:B149)</f>
        <v>0.45555820946386583</v>
      </c>
    </row>
    <row r="150" spans="1:3" x14ac:dyDescent="0.3">
      <c r="A150" s="17" t="s">
        <v>62</v>
      </c>
      <c r="B150" s="20">
        <v>0.79261706221937134</v>
      </c>
    </row>
    <row r="151" spans="1:3" x14ac:dyDescent="0.3">
      <c r="A151" s="17" t="s">
        <v>27</v>
      </c>
      <c r="B151" s="20"/>
    </row>
  </sheetData>
  <mergeCells count="2">
    <mergeCell ref="A2:F2"/>
    <mergeCell ref="A53:H53"/>
  </mergeCells>
  <pageMargins left="0.7" right="0.7" top="0.75" bottom="0.75" header="0.3" footer="0.3"/>
  <pageSetup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AAC3A-29E3-4F6D-86C0-0845EE59CCC8}">
  <dimension ref="B2:U9"/>
  <sheetViews>
    <sheetView showGridLines="0" showRowColHeaders="0" topLeftCell="A2" zoomScale="59" zoomScaleNormal="59" zoomScaleSheetLayoutView="40" workbookViewId="0">
      <selection activeCell="AE15" sqref="AE15"/>
    </sheetView>
  </sheetViews>
  <sheetFormatPr defaultRowHeight="14.4" x14ac:dyDescent="0.3"/>
  <cols>
    <col min="5" max="5" width="2.21875" customWidth="1"/>
    <col min="9" max="9" width="2" customWidth="1"/>
    <col min="13" max="13" width="8.88671875" customWidth="1"/>
    <col min="24" max="24" width="31.88671875" customWidth="1"/>
  </cols>
  <sheetData>
    <row r="2" spans="2:21" ht="25.2" x14ac:dyDescent="0.6">
      <c r="B2" s="6" t="s">
        <v>60</v>
      </c>
      <c r="C2" s="6"/>
      <c r="D2" s="6"/>
      <c r="E2" s="6"/>
      <c r="F2" s="6"/>
      <c r="G2" s="6"/>
      <c r="H2" s="6"/>
      <c r="I2" s="6"/>
      <c r="J2" s="4"/>
      <c r="K2" s="4"/>
      <c r="L2" s="4"/>
      <c r="M2" s="14" t="s">
        <v>61</v>
      </c>
      <c r="N2" s="14"/>
      <c r="O2" s="14"/>
      <c r="P2" s="14"/>
      <c r="Q2" s="14"/>
      <c r="R2" s="14"/>
      <c r="S2" s="14"/>
      <c r="T2" s="14"/>
      <c r="U2" s="14"/>
    </row>
    <row r="3" spans="2:21" ht="25.2" x14ac:dyDescent="0.6">
      <c r="B3" s="7"/>
      <c r="C3" s="7"/>
      <c r="D3" s="7"/>
      <c r="E3" s="7"/>
      <c r="F3" s="7"/>
      <c r="G3" s="7"/>
      <c r="H3" s="7"/>
      <c r="I3" s="7"/>
      <c r="J3" s="5"/>
      <c r="K3" s="5"/>
      <c r="L3" s="5"/>
      <c r="M3" s="15"/>
      <c r="N3" s="15"/>
      <c r="O3" s="15"/>
      <c r="P3" s="15"/>
      <c r="Q3" s="15"/>
      <c r="R3" s="15"/>
      <c r="S3" s="15"/>
      <c r="T3" s="15"/>
      <c r="U3" s="15"/>
    </row>
    <row r="4" spans="2:21" ht="13.2" customHeight="1" x14ac:dyDescent="0.3"/>
    <row r="5" spans="2:21" ht="18.600000000000001" customHeight="1" x14ac:dyDescent="0.6">
      <c r="B5" s="11">
        <f>SUM('product profitability'!F2:F20)</f>
        <v>286627</v>
      </c>
      <c r="C5" s="8"/>
      <c r="D5" s="8"/>
      <c r="E5" s="2"/>
      <c r="F5" s="11">
        <f>SUM('product profitability'!E2:E20)</f>
        <v>9560</v>
      </c>
      <c r="G5" s="8"/>
      <c r="H5" s="8"/>
      <c r="I5" s="2"/>
      <c r="J5" s="13">
        <f>'Pivot Tables'!C149</f>
        <v>0.45555820946386583</v>
      </c>
      <c r="K5" s="10"/>
      <c r="L5" s="10"/>
    </row>
    <row r="6" spans="2:21" ht="14.4" customHeight="1" x14ac:dyDescent="0.6">
      <c r="B6" s="11"/>
      <c r="C6" s="8"/>
      <c r="D6" s="8"/>
      <c r="E6" s="2"/>
      <c r="F6" s="11"/>
      <c r="G6" s="8"/>
      <c r="H6" s="8"/>
      <c r="I6" s="2"/>
      <c r="J6" s="13"/>
      <c r="K6" s="10"/>
      <c r="L6" s="10"/>
    </row>
    <row r="7" spans="2:21" ht="14.4" customHeight="1" x14ac:dyDescent="0.6">
      <c r="B7" s="11"/>
      <c r="C7" s="8"/>
      <c r="D7" s="8"/>
      <c r="E7" s="2"/>
      <c r="F7" s="11"/>
      <c r="G7" s="8"/>
      <c r="H7" s="8"/>
      <c r="I7" s="2"/>
      <c r="J7" s="13"/>
      <c r="K7" s="10"/>
      <c r="L7" s="10"/>
    </row>
    <row r="8" spans="2:21" ht="18.600000000000001" x14ac:dyDescent="0.45">
      <c r="B8" s="12" t="s">
        <v>56</v>
      </c>
      <c r="C8" s="9"/>
      <c r="D8" s="9"/>
      <c r="E8" s="3"/>
      <c r="F8" s="12" t="s">
        <v>57</v>
      </c>
      <c r="G8" s="9"/>
      <c r="H8" s="9"/>
      <c r="I8" s="3"/>
      <c r="J8" s="12" t="s">
        <v>58</v>
      </c>
      <c r="K8" s="9"/>
      <c r="L8" s="9"/>
    </row>
    <row r="9" spans="2:21" ht="12.6" customHeight="1" x14ac:dyDescent="0.3"/>
  </sheetData>
  <mergeCells count="8">
    <mergeCell ref="M2:U3"/>
    <mergeCell ref="B8:D8"/>
    <mergeCell ref="F8:H8"/>
    <mergeCell ref="J8:L8"/>
    <mergeCell ref="B5:D7"/>
    <mergeCell ref="F5:H7"/>
    <mergeCell ref="J5:L7"/>
    <mergeCell ref="B2:I3"/>
  </mergeCells>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vt:lpstr>
      <vt:lpstr>product profitability</vt:lpstr>
      <vt:lpstr>Sheet1</vt:lpstr>
      <vt:lpstr>Sheet3</vt:lpstr>
      <vt:lpstr>Sheet4</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 Jonas</dc:creator>
  <cp:lastModifiedBy>PL Jonas</cp:lastModifiedBy>
  <cp:lastPrinted>2025-01-20T17:05:55Z</cp:lastPrinted>
  <dcterms:created xsi:type="dcterms:W3CDTF">2025-01-03T14:35:46Z</dcterms:created>
  <dcterms:modified xsi:type="dcterms:W3CDTF">2025-02-07T20:16:23Z</dcterms:modified>
</cp:coreProperties>
</file>