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HG Sales#1\3. LIFUNG\2. commit  PO\MENS\PO\SP22\Recap\"/>
    </mc:Choice>
  </mc:AlternateContent>
  <xr:revisionPtr revIDLastSave="0" documentId="13_ncr:1_{7E2524F9-843B-4303-ACA5-B7B641BFB5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Print_Area" localSheetId="0">SHEET!$A$1:$V$199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5" i="1" l="1"/>
  <c r="O155" i="1"/>
  <c r="N155" i="1"/>
  <c r="M155" i="1"/>
  <c r="L155" i="1"/>
  <c r="P154" i="1"/>
  <c r="O154" i="1"/>
  <c r="N154" i="1"/>
  <c r="M154" i="1"/>
  <c r="L154" i="1"/>
  <c r="P153" i="1"/>
  <c r="O153" i="1"/>
  <c r="O156" i="1" s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T150" i="1" s="1"/>
  <c r="V150" i="1" s="1"/>
  <c r="M150" i="1"/>
  <c r="L150" i="1"/>
  <c r="P149" i="1"/>
  <c r="O149" i="1"/>
  <c r="N149" i="1"/>
  <c r="M149" i="1"/>
  <c r="L149" i="1"/>
  <c r="S145" i="1"/>
  <c r="R145" i="1"/>
  <c r="Q145" i="1"/>
  <c r="P145" i="1"/>
  <c r="O145" i="1"/>
  <c r="N145" i="1"/>
  <c r="M145" i="1"/>
  <c r="L145" i="1"/>
  <c r="J145" i="1"/>
  <c r="T144" i="1"/>
  <c r="V144" i="1" s="1"/>
  <c r="T143" i="1"/>
  <c r="V143" i="1" s="1"/>
  <c r="T142" i="1"/>
  <c r="V142" i="1" s="1"/>
  <c r="T141" i="1"/>
  <c r="V141" i="1" s="1"/>
  <c r="T140" i="1"/>
  <c r="V140" i="1" s="1"/>
  <c r="T139" i="1"/>
  <c r="V139" i="1" s="1"/>
  <c r="T138" i="1"/>
  <c r="T145" i="1" s="1"/>
  <c r="S137" i="1"/>
  <c r="R137" i="1"/>
  <c r="Q137" i="1"/>
  <c r="P137" i="1"/>
  <c r="O137" i="1"/>
  <c r="N137" i="1"/>
  <c r="M137" i="1"/>
  <c r="L137" i="1"/>
  <c r="J137" i="1"/>
  <c r="T136" i="1"/>
  <c r="V136" i="1" s="1"/>
  <c r="T135" i="1"/>
  <c r="V135" i="1" s="1"/>
  <c r="T134" i="1"/>
  <c r="V134" i="1" s="1"/>
  <c r="T133" i="1"/>
  <c r="V133" i="1" s="1"/>
  <c r="T132" i="1"/>
  <c r="V132" i="1" s="1"/>
  <c r="V131" i="1"/>
  <c r="T131" i="1"/>
  <c r="T130" i="1"/>
  <c r="V130" i="1" s="1"/>
  <c r="S127" i="1"/>
  <c r="R127" i="1"/>
  <c r="Q127" i="1"/>
  <c r="P127" i="1"/>
  <c r="O127" i="1"/>
  <c r="N127" i="1"/>
  <c r="M127" i="1"/>
  <c r="L127" i="1"/>
  <c r="J127" i="1"/>
  <c r="T126" i="1"/>
  <c r="V126" i="1" s="1"/>
  <c r="T125" i="1"/>
  <c r="V125" i="1" s="1"/>
  <c r="T124" i="1"/>
  <c r="V124" i="1" s="1"/>
  <c r="T123" i="1"/>
  <c r="V123" i="1" s="1"/>
  <c r="T122" i="1"/>
  <c r="V122" i="1" s="1"/>
  <c r="T121" i="1"/>
  <c r="V121" i="1" s="1"/>
  <c r="T120" i="1"/>
  <c r="T127" i="1" s="1"/>
  <c r="S119" i="1"/>
  <c r="R119" i="1"/>
  <c r="Q119" i="1"/>
  <c r="P119" i="1"/>
  <c r="O119" i="1"/>
  <c r="N119" i="1"/>
  <c r="M119" i="1"/>
  <c r="L119" i="1"/>
  <c r="J119" i="1"/>
  <c r="V118" i="1"/>
  <c r="T118" i="1"/>
  <c r="T117" i="1"/>
  <c r="V117" i="1" s="1"/>
  <c r="V116" i="1"/>
  <c r="T116" i="1"/>
  <c r="T115" i="1"/>
  <c r="V115" i="1" s="1"/>
  <c r="T114" i="1"/>
  <c r="V114" i="1" s="1"/>
  <c r="T113" i="1"/>
  <c r="V113" i="1" s="1"/>
  <c r="T112" i="1"/>
  <c r="S163" i="1"/>
  <c r="R163" i="1"/>
  <c r="Q163" i="1"/>
  <c r="S162" i="1"/>
  <c r="R162" i="1"/>
  <c r="Q162" i="1"/>
  <c r="S161" i="1"/>
  <c r="R161" i="1"/>
  <c r="Q161" i="1"/>
  <c r="T161" i="1" s="1"/>
  <c r="V161" i="1" s="1"/>
  <c r="S160" i="1"/>
  <c r="R160" i="1"/>
  <c r="Q160" i="1"/>
  <c r="S159" i="1"/>
  <c r="R159" i="1"/>
  <c r="T159" i="1" s="1"/>
  <c r="V159" i="1" s="1"/>
  <c r="Q159" i="1"/>
  <c r="S158" i="1"/>
  <c r="R158" i="1"/>
  <c r="R164" i="1" s="1"/>
  <c r="Q158" i="1"/>
  <c r="S157" i="1"/>
  <c r="R157" i="1"/>
  <c r="Q157" i="1"/>
  <c r="T151" i="1"/>
  <c r="V151" i="1" s="1"/>
  <c r="P164" i="1"/>
  <c r="O164" i="1"/>
  <c r="N164" i="1"/>
  <c r="M164" i="1"/>
  <c r="L164" i="1"/>
  <c r="J164" i="1"/>
  <c r="T160" i="1"/>
  <c r="V160" i="1" s="1"/>
  <c r="S156" i="1"/>
  <c r="R156" i="1"/>
  <c r="Q156" i="1"/>
  <c r="J156" i="1"/>
  <c r="S109" i="1"/>
  <c r="R109" i="1"/>
  <c r="Q109" i="1"/>
  <c r="P109" i="1"/>
  <c r="O109" i="1"/>
  <c r="N109" i="1"/>
  <c r="M109" i="1"/>
  <c r="L109" i="1"/>
  <c r="J109" i="1"/>
  <c r="T108" i="1"/>
  <c r="V108" i="1" s="1"/>
  <c r="T107" i="1"/>
  <c r="V107" i="1" s="1"/>
  <c r="T106" i="1"/>
  <c r="T105" i="1"/>
  <c r="T104" i="1"/>
  <c r="V104" i="1" s="1"/>
  <c r="T103" i="1"/>
  <c r="V103" i="1" s="1"/>
  <c r="T102" i="1"/>
  <c r="S101" i="1"/>
  <c r="R101" i="1"/>
  <c r="Q101" i="1"/>
  <c r="P101" i="1"/>
  <c r="O101" i="1"/>
  <c r="N101" i="1"/>
  <c r="M101" i="1"/>
  <c r="L101" i="1"/>
  <c r="J101" i="1"/>
  <c r="T100" i="1"/>
  <c r="V100" i="1" s="1"/>
  <c r="T99" i="1"/>
  <c r="V99" i="1" s="1"/>
  <c r="T98" i="1"/>
  <c r="V98" i="1" s="1"/>
  <c r="T97" i="1"/>
  <c r="T96" i="1"/>
  <c r="V96" i="1" s="1"/>
  <c r="T95" i="1"/>
  <c r="V95" i="1" s="1"/>
  <c r="T94" i="1"/>
  <c r="S91" i="1"/>
  <c r="R91" i="1"/>
  <c r="Q91" i="1"/>
  <c r="P91" i="1"/>
  <c r="O91" i="1"/>
  <c r="N91" i="1"/>
  <c r="M91" i="1"/>
  <c r="L91" i="1"/>
  <c r="J91" i="1"/>
  <c r="T90" i="1"/>
  <c r="V90" i="1" s="1"/>
  <c r="T89" i="1"/>
  <c r="V89" i="1" s="1"/>
  <c r="T88" i="1"/>
  <c r="V88" i="1" s="1"/>
  <c r="T87" i="1"/>
  <c r="V87" i="1" s="1"/>
  <c r="T86" i="1"/>
  <c r="V86" i="1" s="1"/>
  <c r="T85" i="1"/>
  <c r="V85" i="1" s="1"/>
  <c r="T84" i="1"/>
  <c r="S83" i="1"/>
  <c r="R83" i="1"/>
  <c r="Q83" i="1"/>
  <c r="P83" i="1"/>
  <c r="O83" i="1"/>
  <c r="N83" i="1"/>
  <c r="M83" i="1"/>
  <c r="L83" i="1"/>
  <c r="J83" i="1"/>
  <c r="T82" i="1"/>
  <c r="V82" i="1" s="1"/>
  <c r="T81" i="1"/>
  <c r="V81" i="1" s="1"/>
  <c r="T80" i="1"/>
  <c r="V80" i="1" s="1"/>
  <c r="T79" i="1"/>
  <c r="V79" i="1" s="1"/>
  <c r="T78" i="1"/>
  <c r="V78" i="1" s="1"/>
  <c r="T77" i="1"/>
  <c r="V77" i="1" s="1"/>
  <c r="T76" i="1"/>
  <c r="S73" i="1"/>
  <c r="R73" i="1"/>
  <c r="Q73" i="1"/>
  <c r="P73" i="1"/>
  <c r="O73" i="1"/>
  <c r="N73" i="1"/>
  <c r="M73" i="1"/>
  <c r="L73" i="1"/>
  <c r="J73" i="1"/>
  <c r="T72" i="1"/>
  <c r="V72" i="1" s="1"/>
  <c r="T71" i="1"/>
  <c r="V71" i="1" s="1"/>
  <c r="T70" i="1"/>
  <c r="V70" i="1" s="1"/>
  <c r="T69" i="1"/>
  <c r="V69" i="1" s="1"/>
  <c r="T68" i="1"/>
  <c r="V68" i="1" s="1"/>
  <c r="T67" i="1"/>
  <c r="T66" i="1"/>
  <c r="V66" i="1" s="1"/>
  <c r="S65" i="1"/>
  <c r="R65" i="1"/>
  <c r="Q65" i="1"/>
  <c r="P65" i="1"/>
  <c r="O65" i="1"/>
  <c r="N65" i="1"/>
  <c r="M65" i="1"/>
  <c r="L65" i="1"/>
  <c r="J65" i="1"/>
  <c r="T64" i="1"/>
  <c r="V64" i="1" s="1"/>
  <c r="T63" i="1"/>
  <c r="V63" i="1" s="1"/>
  <c r="T62" i="1"/>
  <c r="V62" i="1" s="1"/>
  <c r="T61" i="1"/>
  <c r="V61" i="1" s="1"/>
  <c r="T60" i="1"/>
  <c r="V60" i="1" s="1"/>
  <c r="T59" i="1"/>
  <c r="V59" i="1" s="1"/>
  <c r="T58" i="1"/>
  <c r="V58" i="1" s="1"/>
  <c r="V65" i="1" s="1"/>
  <c r="S55" i="1"/>
  <c r="R55" i="1"/>
  <c r="Q55" i="1"/>
  <c r="P55" i="1"/>
  <c r="O55" i="1"/>
  <c r="N55" i="1"/>
  <c r="M55" i="1"/>
  <c r="L55" i="1"/>
  <c r="J55" i="1"/>
  <c r="T54" i="1"/>
  <c r="V54" i="1" s="1"/>
  <c r="T53" i="1"/>
  <c r="V53" i="1" s="1"/>
  <c r="T52" i="1"/>
  <c r="V52" i="1" s="1"/>
  <c r="T51" i="1"/>
  <c r="V51" i="1" s="1"/>
  <c r="T50" i="1"/>
  <c r="V50" i="1" s="1"/>
  <c r="T49" i="1"/>
  <c r="V49" i="1" s="1"/>
  <c r="T48" i="1"/>
  <c r="V48" i="1" s="1"/>
  <c r="S47" i="1"/>
  <c r="R47" i="1"/>
  <c r="Q47" i="1"/>
  <c r="P47" i="1"/>
  <c r="O47" i="1"/>
  <c r="N47" i="1"/>
  <c r="M47" i="1"/>
  <c r="L47" i="1"/>
  <c r="J47" i="1"/>
  <c r="T46" i="1"/>
  <c r="V46" i="1" s="1"/>
  <c r="T45" i="1"/>
  <c r="V45" i="1" s="1"/>
  <c r="T44" i="1"/>
  <c r="V44" i="1" s="1"/>
  <c r="T43" i="1"/>
  <c r="V43" i="1" s="1"/>
  <c r="T42" i="1"/>
  <c r="V42" i="1" s="1"/>
  <c r="T41" i="1"/>
  <c r="V41" i="1" s="1"/>
  <c r="T40" i="1"/>
  <c r="V105" i="1" l="1"/>
  <c r="V106" i="1"/>
  <c r="V97" i="1"/>
  <c r="V94" i="1"/>
  <c r="V101" i="1" s="1"/>
  <c r="T153" i="1"/>
  <c r="V153" i="1" s="1"/>
  <c r="V137" i="1"/>
  <c r="V138" i="1"/>
  <c r="V145" i="1" s="1"/>
  <c r="T137" i="1"/>
  <c r="P156" i="1"/>
  <c r="T155" i="1"/>
  <c r="V155" i="1" s="1"/>
  <c r="V120" i="1"/>
  <c r="V127" i="1" s="1"/>
  <c r="T119" i="1"/>
  <c r="V112" i="1"/>
  <c r="V119" i="1" s="1"/>
  <c r="S164" i="1"/>
  <c r="T157" i="1"/>
  <c r="V157" i="1" s="1"/>
  <c r="Q164" i="1"/>
  <c r="T163" i="1"/>
  <c r="V163" i="1" s="1"/>
  <c r="N156" i="1"/>
  <c r="T162" i="1"/>
  <c r="V162" i="1" s="1"/>
  <c r="T158" i="1"/>
  <c r="V158" i="1" s="1"/>
  <c r="T154" i="1"/>
  <c r="V154" i="1" s="1"/>
  <c r="M156" i="1"/>
  <c r="T149" i="1"/>
  <c r="T152" i="1"/>
  <c r="V152" i="1" s="1"/>
  <c r="L156" i="1"/>
  <c r="T109" i="1"/>
  <c r="T73" i="1"/>
  <c r="V102" i="1"/>
  <c r="V109" i="1" s="1"/>
  <c r="T91" i="1"/>
  <c r="V84" i="1"/>
  <c r="V91" i="1" s="1"/>
  <c r="T101" i="1"/>
  <c r="T83" i="1"/>
  <c r="V76" i="1"/>
  <c r="V83" i="1" s="1"/>
  <c r="V67" i="1"/>
  <c r="V73" i="1" s="1"/>
  <c r="V55" i="1"/>
  <c r="T55" i="1"/>
  <c r="T65" i="1"/>
  <c r="T47" i="1"/>
  <c r="V40" i="1"/>
  <c r="V47" i="1" s="1"/>
  <c r="S37" i="1"/>
  <c r="R37" i="1"/>
  <c r="Q37" i="1"/>
  <c r="P37" i="1"/>
  <c r="O37" i="1"/>
  <c r="N37" i="1"/>
  <c r="M37" i="1"/>
  <c r="L37" i="1"/>
  <c r="J37" i="1"/>
  <c r="T36" i="1"/>
  <c r="V36" i="1" s="1"/>
  <c r="T35" i="1"/>
  <c r="V35" i="1" s="1"/>
  <c r="T34" i="1"/>
  <c r="V34" i="1" s="1"/>
  <c r="T33" i="1"/>
  <c r="V33" i="1" s="1"/>
  <c r="T32" i="1"/>
  <c r="V32" i="1" s="1"/>
  <c r="T31" i="1"/>
  <c r="V31" i="1" s="1"/>
  <c r="T30" i="1"/>
  <c r="S29" i="1"/>
  <c r="R29" i="1"/>
  <c r="Q29" i="1"/>
  <c r="P29" i="1"/>
  <c r="O29" i="1"/>
  <c r="N29" i="1"/>
  <c r="M29" i="1"/>
  <c r="L29" i="1"/>
  <c r="J29" i="1"/>
  <c r="T28" i="1"/>
  <c r="V28" i="1" s="1"/>
  <c r="T27" i="1"/>
  <c r="V27" i="1" s="1"/>
  <c r="T26" i="1"/>
  <c r="V26" i="1" s="1"/>
  <c r="T25" i="1"/>
  <c r="V25" i="1" s="1"/>
  <c r="T24" i="1"/>
  <c r="V24" i="1" s="1"/>
  <c r="T23" i="1"/>
  <c r="V23" i="1" s="1"/>
  <c r="T22" i="1"/>
  <c r="V22" i="1" s="1"/>
  <c r="S19" i="1"/>
  <c r="R19" i="1"/>
  <c r="Q19" i="1"/>
  <c r="T10" i="1"/>
  <c r="R195" i="1"/>
  <c r="Q195" i="1"/>
  <c r="O195" i="1"/>
  <c r="M195" i="1"/>
  <c r="K195" i="1"/>
  <c r="J195" i="1"/>
  <c r="I195" i="1"/>
  <c r="H195" i="1"/>
  <c r="G195" i="1"/>
  <c r="F195" i="1"/>
  <c r="S194" i="1"/>
  <c r="S193" i="1"/>
  <c r="S192" i="1"/>
  <c r="S191" i="1"/>
  <c r="S190" i="1"/>
  <c r="S189" i="1"/>
  <c r="S188" i="1"/>
  <c r="S187" i="1"/>
  <c r="R186" i="1"/>
  <c r="R196" i="1" s="1"/>
  <c r="Q186" i="1"/>
  <c r="O186" i="1"/>
  <c r="M186" i="1"/>
  <c r="K186" i="1"/>
  <c r="J186" i="1"/>
  <c r="I186" i="1"/>
  <c r="H186" i="1"/>
  <c r="G186" i="1"/>
  <c r="F186" i="1"/>
  <c r="F196" i="1" s="1"/>
  <c r="S185" i="1"/>
  <c r="S184" i="1"/>
  <c r="S183" i="1"/>
  <c r="S182" i="1"/>
  <c r="S181" i="1"/>
  <c r="S180" i="1"/>
  <c r="S179" i="1"/>
  <c r="S178" i="1"/>
  <c r="R177" i="1"/>
  <c r="Q177" i="1"/>
  <c r="O177" i="1"/>
  <c r="M177" i="1"/>
  <c r="K177" i="1"/>
  <c r="J177" i="1"/>
  <c r="I177" i="1"/>
  <c r="H177" i="1"/>
  <c r="G177" i="1"/>
  <c r="F177" i="1"/>
  <c r="S176" i="1"/>
  <c r="S175" i="1"/>
  <c r="S174" i="1"/>
  <c r="S173" i="1"/>
  <c r="S172" i="1"/>
  <c r="S171" i="1"/>
  <c r="S170" i="1"/>
  <c r="S169" i="1"/>
  <c r="V29" i="1" l="1"/>
  <c r="V164" i="1"/>
  <c r="V149" i="1"/>
  <c r="V156" i="1" s="1"/>
  <c r="T156" i="1"/>
  <c r="T164" i="1"/>
  <c r="O196" i="1"/>
  <c r="K196" i="1"/>
  <c r="S177" i="1"/>
  <c r="M196" i="1"/>
  <c r="Q196" i="1"/>
  <c r="S186" i="1"/>
  <c r="G196" i="1"/>
  <c r="J196" i="1"/>
  <c r="H196" i="1"/>
  <c r="S195" i="1"/>
  <c r="I196" i="1"/>
  <c r="T37" i="1"/>
  <c r="V30" i="1"/>
  <c r="V37" i="1" s="1"/>
  <c r="T29" i="1"/>
  <c r="S196" i="1" l="1"/>
  <c r="P19" i="1" l="1"/>
  <c r="O19" i="1"/>
  <c r="N19" i="1"/>
  <c r="M19" i="1"/>
  <c r="L19" i="1"/>
  <c r="J19" i="1"/>
  <c r="T18" i="1"/>
  <c r="V18" i="1" s="1"/>
  <c r="T17" i="1"/>
  <c r="V17" i="1" s="1"/>
  <c r="T16" i="1"/>
  <c r="V16" i="1" s="1"/>
  <c r="T15" i="1"/>
  <c r="V15" i="1" s="1"/>
  <c r="T14" i="1"/>
  <c r="V14" i="1" s="1"/>
  <c r="T13" i="1"/>
  <c r="V13" i="1" s="1"/>
  <c r="T12" i="1"/>
  <c r="T19" i="1" l="1"/>
  <c r="V12" i="1"/>
  <c r="V19" i="1" s="1"/>
  <c r="P11" i="1" l="1"/>
  <c r="O11" i="1"/>
  <c r="N11" i="1"/>
  <c r="M11" i="1"/>
  <c r="L11" i="1"/>
  <c r="V10" i="1"/>
  <c r="T4" i="1"/>
  <c r="J11" i="1" l="1"/>
  <c r="Q11" i="1"/>
  <c r="R11" i="1"/>
  <c r="S11" i="1"/>
  <c r="T9" i="1"/>
  <c r="V9" i="1" s="1"/>
  <c r="T7" i="1"/>
  <c r="V7" i="1" s="1"/>
  <c r="T6" i="1"/>
  <c r="V6" i="1" s="1"/>
  <c r="T5" i="1"/>
  <c r="T8" i="1"/>
  <c r="V8" i="1" s="1"/>
  <c r="V4" i="1"/>
  <c r="V5" i="1" l="1"/>
  <c r="V11" i="1" s="1"/>
  <c r="T11" i="1"/>
</calcChain>
</file>

<file path=xl/sharedStrings.xml><?xml version="1.0" encoding="utf-8"?>
<sst xmlns="http://schemas.openxmlformats.org/spreadsheetml/2006/main" count="655" uniqueCount="74">
  <si>
    <t>SHELL</t>
    <phoneticPr fontId="4" type="noConversion"/>
  </si>
  <si>
    <t>PO#</t>
    <phoneticPr fontId="2" type="noConversion"/>
  </si>
  <si>
    <t>X-FTY</t>
    <phoneticPr fontId="2" type="noConversion"/>
  </si>
  <si>
    <t>XS</t>
    <phoneticPr fontId="4" type="noConversion"/>
  </si>
  <si>
    <t>S</t>
    <phoneticPr fontId="4" type="noConversion"/>
  </si>
  <si>
    <t>M</t>
    <phoneticPr fontId="4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</si>
  <si>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</si>
  <si>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</si>
  <si>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</si>
  <si>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</si>
  <si>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DESIGN # AND SKETCH</t>
    <phoneticPr fontId="2" type="noConversion"/>
  </si>
  <si>
    <t>COMMIT#</t>
    <phoneticPr fontId="2" type="noConversion"/>
  </si>
  <si>
    <t>XXS</t>
    <phoneticPr fontId="2" type="noConversion"/>
  </si>
  <si>
    <t>Type</t>
    <phoneticPr fontId="2" type="noConversion"/>
  </si>
  <si>
    <t>FLOW</t>
    <phoneticPr fontId="8" type="noConversion"/>
  </si>
  <si>
    <t>COLOR / SIZE</t>
    <phoneticPr fontId="8" type="noConversion"/>
  </si>
  <si>
    <t>S</t>
    <phoneticPr fontId="8" type="noConversion"/>
  </si>
  <si>
    <t>M</t>
    <phoneticPr fontId="8" type="noConversion"/>
  </si>
  <si>
    <t>L</t>
    <phoneticPr fontId="8" type="noConversion"/>
  </si>
  <si>
    <t>XL</t>
    <phoneticPr fontId="8" type="noConversion"/>
  </si>
  <si>
    <t>XXL</t>
    <phoneticPr fontId="8" type="noConversion"/>
  </si>
  <si>
    <t>TOTAL</t>
    <phoneticPr fontId="8" type="noConversion"/>
  </si>
  <si>
    <t>GRAND TOTAL</t>
    <phoneticPr fontId="8" type="noConversion"/>
  </si>
  <si>
    <t>Amount</t>
    <phoneticPr fontId="2" type="noConversion"/>
  </si>
  <si>
    <t>FOB</t>
    <phoneticPr fontId="2" type="noConversion"/>
  </si>
  <si>
    <t>PLM NO.</t>
    <phoneticPr fontId="4" type="noConversion"/>
  </si>
  <si>
    <t>2XL</t>
    <phoneticPr fontId="8" type="noConversion"/>
  </si>
  <si>
    <t>3XL</t>
    <phoneticPr fontId="8" type="noConversion"/>
  </si>
  <si>
    <t>4XL</t>
    <phoneticPr fontId="8" type="noConversion"/>
  </si>
  <si>
    <t>SP22</t>
    <phoneticPr fontId="2" type="noConversion"/>
  </si>
  <si>
    <t>Style#</t>
    <phoneticPr fontId="2" type="noConversion"/>
  </si>
  <si>
    <t>CLR CODE</t>
    <phoneticPr fontId="4" type="noConversion"/>
  </si>
  <si>
    <t>2XL</t>
    <phoneticPr fontId="2" type="noConversion"/>
  </si>
  <si>
    <t>3XL</t>
    <phoneticPr fontId="2" type="noConversion"/>
  </si>
  <si>
    <t>4XL</t>
    <phoneticPr fontId="2" type="noConversion"/>
  </si>
  <si>
    <t>M OUTRIGGER</t>
    <phoneticPr fontId="2" type="noConversion"/>
  </si>
  <si>
    <t>0XX</t>
    <phoneticPr fontId="2" type="noConversion"/>
  </si>
  <si>
    <t>ITU</t>
    <phoneticPr fontId="2" type="noConversion"/>
  </si>
  <si>
    <t>ARCTIC GRAY</t>
    <phoneticPr fontId="8" type="noConversion"/>
  </si>
  <si>
    <t>BLACK</t>
    <phoneticPr fontId="8" type="noConversion"/>
  </si>
  <si>
    <t>ISLAND TURQUOISE</t>
    <phoneticPr fontId="8" type="noConversion"/>
  </si>
  <si>
    <t>KHAKI</t>
    <phoneticPr fontId="8" type="noConversion"/>
  </si>
  <si>
    <t>PAPAYA Orange</t>
    <phoneticPr fontId="8" type="noConversion"/>
  </si>
  <si>
    <t>Radiant Navy</t>
    <phoneticPr fontId="8" type="noConversion"/>
  </si>
  <si>
    <t>Teal Shadow</t>
    <phoneticPr fontId="8" type="noConversion"/>
  </si>
  <si>
    <t>528383
(REGULAR)</t>
    <phoneticPr fontId="8" type="noConversion"/>
  </si>
  <si>
    <t>529689
(Big)</t>
    <phoneticPr fontId="8" type="noConversion"/>
  </si>
  <si>
    <t>528858
(J-Fit)</t>
    <phoneticPr fontId="8" type="noConversion"/>
  </si>
  <si>
    <t>13L528383-0XX</t>
    <phoneticPr fontId="2" type="noConversion"/>
  </si>
  <si>
    <t>A6J</t>
    <phoneticPr fontId="2" type="noConversion"/>
  </si>
  <si>
    <t>13L528383-A6J</t>
  </si>
  <si>
    <t>13L528383-AG7</t>
  </si>
  <si>
    <t>AG7</t>
    <phoneticPr fontId="2" type="noConversion"/>
  </si>
  <si>
    <t>13L528383-BLA</t>
  </si>
  <si>
    <t>BLA</t>
    <phoneticPr fontId="2" type="noConversion"/>
  </si>
  <si>
    <t>13L528383-ITU</t>
  </si>
  <si>
    <t>13L528383-KHA</t>
  </si>
  <si>
    <t>KHA</t>
    <phoneticPr fontId="2" type="noConversion"/>
  </si>
  <si>
    <t>13L528383-O31</t>
  </si>
  <si>
    <t>O31</t>
    <phoneticPr fontId="2" type="noConversion"/>
  </si>
  <si>
    <t>528383
(REGULAR)
528858
(J-Fit)</t>
    <phoneticPr fontId="2" type="noConversion"/>
  </si>
  <si>
    <t>529689
(Big)</t>
    <phoneticPr fontId="2" type="noConversion"/>
  </si>
  <si>
    <t>13L529689-0XX</t>
    <phoneticPr fontId="2" type="noConversion"/>
  </si>
  <si>
    <t>13L529689-A6J</t>
    <phoneticPr fontId="2" type="noConversion"/>
  </si>
  <si>
    <t>13L529689-AG7</t>
  </si>
  <si>
    <t>13L529689-BLA</t>
  </si>
  <si>
    <t>13L529689-ITU</t>
  </si>
  <si>
    <t>13L529689-KHA</t>
  </si>
  <si>
    <t>4500458770 
UK</t>
    <phoneticPr fontId="2" type="noConversion"/>
  </si>
  <si>
    <t xml:space="preserve">528383
(REGULAR)
</t>
    <phoneticPr fontId="2" type="noConversion"/>
  </si>
  <si>
    <t>4500458771 
UK</t>
    <phoneticPr fontId="2" type="noConversion"/>
  </si>
  <si>
    <t>4500458774
(Kohls)</t>
    <phoneticPr fontId="2" type="noConversion"/>
  </si>
  <si>
    <t>4500458804
(Kohls)</t>
    <phoneticPr fontId="2" type="noConversion"/>
  </si>
  <si>
    <t>4500458805
(J-Fit)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</si>
</sst>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-\$* #,##0.00_ ;_-\$* \-#,##0.00\ ;_-\$* &quot;-&quot;??_ ;_-@_ "/>
  </numFmts>
  <fonts count="12" x14ac:knownFonts="1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b/>
      <sz val="8"/>
      <name val="Arial"/>
      <family val="2"/>
    </font>
    <font>
      <sz val="8"/>
      <color theme="1"/>
      <name val="Arial"/>
      <family val="2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top"/>
    </xf>
    <xf numFmtId="41" fontId="7" fillId="0" borderId="0" applyFont="0" applyFill="0" applyBorder="0" applyAlignment="0" applyProtection="0">
      <alignment vertical="center"/>
    </xf>
    <xf numFmtId="0" fontId="7" fillId="0" borderId="0"/>
  </cellStyleXfs>
  <cellXfs count="104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10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49" fontId="11" fillId="0" borderId="1" xfId="2" applyNumberFormat="1" applyFont="1" applyBorder="1" applyAlignment="1">
      <alignment horizontal="left" vertical="center"/>
    </xf>
    <xf numFmtId="0" fontId="11" fillId="0" borderId="1" xfId="2" applyFont="1" applyBorder="1" applyAlignment="1">
      <alignment horizontal="centerContinuous" vertical="center"/>
    </xf>
    <xf numFmtId="0" fontId="11" fillId="0" borderId="1" xfId="2" applyFont="1" applyBorder="1" applyAlignment="1">
      <alignment vertical="center"/>
    </xf>
    <xf numFmtId="41" fontId="11" fillId="0" borderId="1" xfId="1" applyFont="1" applyFill="1" applyBorder="1" applyAlignment="1">
      <alignment vertical="center"/>
    </xf>
    <xf numFmtId="41" fontId="11" fillId="0" borderId="1" xfId="1" applyFont="1" applyFill="1" applyBorder="1" applyAlignment="1">
      <alignment horizontal="right" vertical="center"/>
    </xf>
    <xf numFmtId="0" fontId="9" fillId="0" borderId="1" xfId="2" applyFont="1" applyBorder="1" applyAlignment="1">
      <alignment horizontal="centerContinuous" vertical="center"/>
    </xf>
    <xf numFmtId="41" fontId="11" fillId="0" borderId="1" xfId="1" applyFont="1" applyBorder="1" applyAlignment="1">
      <alignment vertical="center"/>
    </xf>
    <xf numFmtId="0" fontId="11" fillId="0" borderId="2" xfId="2" applyFont="1" applyBorder="1" applyAlignment="1">
      <alignment vertical="center"/>
    </xf>
    <xf numFmtId="41" fontId="11" fillId="0" borderId="2" xfId="1" applyFont="1" applyFill="1" applyBorder="1" applyAlignment="1">
      <alignment vertical="center"/>
    </xf>
    <xf numFmtId="41" fontId="11" fillId="0" borderId="2" xfId="1" applyFont="1" applyFill="1" applyBorder="1" applyAlignment="1">
      <alignment horizontal="right" vertical="center"/>
    </xf>
    <xf numFmtId="0" fontId="11" fillId="5" borderId="10" xfId="2" applyFont="1" applyFill="1" applyBorder="1" applyAlignment="1">
      <alignment horizontal="center" vertical="center"/>
    </xf>
    <xf numFmtId="41" fontId="11" fillId="5" borderId="10" xfId="1" applyFont="1" applyFill="1" applyBorder="1" applyAlignment="1">
      <alignment vertical="center"/>
    </xf>
    <xf numFmtId="0" fontId="11" fillId="0" borderId="1" xfId="2" applyFont="1" applyBorder="1" applyAlignment="1">
      <alignment horizontal="left" vertical="center"/>
    </xf>
    <xf numFmtId="0" fontId="11" fillId="0" borderId="16" xfId="2" applyFont="1" applyBorder="1" applyAlignment="1">
      <alignment horizontal="center" vertical="center"/>
    </xf>
    <xf numFmtId="0" fontId="11" fillId="0" borderId="6" xfId="2" applyFont="1" applyBorder="1" applyAlignment="1">
      <alignment horizontal="centerContinuous" vertical="center"/>
    </xf>
    <xf numFmtId="0" fontId="11" fillId="0" borderId="6" xfId="2" applyFont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6" xfId="1" applyFont="1" applyFill="1" applyBorder="1" applyAlignment="1">
      <alignment horizontal="right" vertical="center"/>
    </xf>
    <xf numFmtId="0" fontId="9" fillId="0" borderId="2" xfId="2" applyFont="1" applyBorder="1" applyAlignment="1">
      <alignment horizontal="centerContinuous" vertical="center"/>
    </xf>
    <xf numFmtId="41" fontId="11" fillId="0" borderId="2" xfId="1" applyFont="1" applyBorder="1" applyAlignment="1">
      <alignment vertical="center"/>
    </xf>
    <xf numFmtId="0" fontId="9" fillId="0" borderId="7" xfId="2" applyFont="1" applyBorder="1" applyAlignment="1">
      <alignment horizontal="centerContinuous" vertical="center"/>
    </xf>
    <xf numFmtId="0" fontId="11" fillId="0" borderId="7" xfId="2" applyFont="1" applyBorder="1" applyAlignment="1">
      <alignment vertical="center"/>
    </xf>
    <xf numFmtId="41" fontId="11" fillId="0" borderId="7" xfId="1" applyFont="1" applyFill="1" applyBorder="1" applyAlignment="1">
      <alignment vertical="center"/>
    </xf>
    <xf numFmtId="41" fontId="11" fillId="0" borderId="7" xfId="1" applyFont="1" applyFill="1" applyBorder="1" applyAlignment="1">
      <alignment horizontal="right" vertical="center"/>
    </xf>
    <xf numFmtId="41" fontId="11" fillId="0" borderId="7" xfId="1" applyFont="1" applyBorder="1" applyAlignment="1">
      <alignment vertical="center"/>
    </xf>
    <xf numFmtId="0" fontId="11" fillId="0" borderId="22" xfId="2" applyFont="1" applyBorder="1" applyAlignment="1">
      <alignment horizontal="center" vertical="center"/>
    </xf>
    <xf numFmtId="0" fontId="11" fillId="5" borderId="23" xfId="2" applyFont="1" applyFill="1" applyBorder="1" applyAlignment="1">
      <alignment horizontal="center" vertical="center"/>
    </xf>
    <xf numFmtId="41" fontId="11" fillId="5" borderId="23" xfId="1" applyFont="1" applyFill="1" applyBorder="1" applyAlignment="1">
      <alignment vertical="center"/>
    </xf>
    <xf numFmtId="41" fontId="11" fillId="6" borderId="10" xfId="1" applyFont="1" applyFill="1" applyBorder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centerContinuous" vertical="center"/>
    </xf>
    <xf numFmtId="0" fontId="9" fillId="0" borderId="0" xfId="2" applyFont="1" applyAlignment="1">
      <alignment horizontal="centerContinuous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0" fontId="9" fillId="2" borderId="0" xfId="2" applyFont="1" applyFill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79" fontId="6" fillId="2" borderId="2" xfId="0" applyNumberFormat="1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/>
    </xf>
    <xf numFmtId="179" fontId="6" fillId="2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3" xfId="0" applyNumberFormat="1" applyFont="1" applyFill="1" applyBorder="1" applyAlignment="1">
      <alignment horizontal="center" vertical="center" wrapText="1"/>
    </xf>
    <xf numFmtId="178" fontId="5" fillId="2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41" fontId="11" fillId="0" borderId="7" xfId="1" applyFont="1" applyFill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41" fontId="11" fillId="0" borderId="20" xfId="1" applyFont="1" applyFill="1" applyBorder="1" applyAlignment="1">
      <alignment horizontal="center" vertical="center"/>
    </xf>
    <xf numFmtId="41" fontId="11" fillId="0" borderId="21" xfId="1" applyFont="1" applyFill="1" applyBorder="1" applyAlignment="1">
      <alignment horizontal="center" vertical="center"/>
    </xf>
    <xf numFmtId="41" fontId="11" fillId="0" borderId="6" xfId="1" applyFont="1" applyFill="1" applyBorder="1" applyAlignment="1">
      <alignment horizontal="center" vertical="center"/>
    </xf>
    <xf numFmtId="41" fontId="11" fillId="5" borderId="8" xfId="1" applyFont="1" applyFill="1" applyBorder="1" applyAlignment="1">
      <alignment horizontal="center" vertical="center"/>
    </xf>
    <xf numFmtId="41" fontId="11" fillId="5" borderId="9" xfId="1" applyFont="1" applyFill="1" applyBorder="1" applyAlignment="1">
      <alignment horizontal="center" vertical="center"/>
    </xf>
    <xf numFmtId="41" fontId="11" fillId="5" borderId="24" xfId="1" applyFont="1" applyFill="1" applyBorder="1" applyAlignment="1">
      <alignment horizontal="center" vertical="center"/>
    </xf>
    <xf numFmtId="41" fontId="11" fillId="5" borderId="25" xfId="1" applyFont="1" applyFill="1" applyBorder="1" applyAlignment="1">
      <alignment horizontal="center" vertical="center"/>
    </xf>
    <xf numFmtId="41" fontId="11" fillId="5" borderId="23" xfId="1" applyFont="1" applyFill="1" applyBorder="1" applyAlignment="1">
      <alignment horizontal="center" vertical="center"/>
    </xf>
    <xf numFmtId="41" fontId="11" fillId="5" borderId="26" xfId="1" applyFont="1" applyFill="1" applyBorder="1" applyAlignment="1">
      <alignment horizontal="center" vertical="center"/>
    </xf>
    <xf numFmtId="0" fontId="11" fillId="6" borderId="14" xfId="2" applyFont="1" applyFill="1" applyBorder="1" applyAlignment="1">
      <alignment horizontal="center" vertical="center"/>
    </xf>
    <xf numFmtId="0" fontId="11" fillId="6" borderId="9" xfId="2" applyFont="1" applyFill="1" applyBorder="1" applyAlignment="1">
      <alignment horizontal="center" vertical="center"/>
    </xf>
    <xf numFmtId="41" fontId="11" fillId="6" borderId="8" xfId="1" applyFont="1" applyFill="1" applyBorder="1" applyAlignment="1">
      <alignment horizontal="center" vertical="center"/>
    </xf>
    <xf numFmtId="41" fontId="11" fillId="6" borderId="9" xfId="1" applyFont="1" applyFill="1" applyBorder="1" applyAlignment="1">
      <alignment horizontal="center" vertical="center"/>
    </xf>
    <xf numFmtId="41" fontId="11" fillId="6" borderId="15" xfId="1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41" fontId="11" fillId="0" borderId="4" xfId="1" applyFont="1" applyFill="1" applyBorder="1" applyAlignment="1">
      <alignment horizontal="center" vertical="center"/>
    </xf>
    <xf numFmtId="41" fontId="11" fillId="0" borderId="18" xfId="1" applyFont="1" applyFill="1" applyBorder="1" applyAlignment="1">
      <alignment horizontal="center" vertical="center"/>
    </xf>
    <xf numFmtId="0" fontId="11" fillId="0" borderId="17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41" fontId="11" fillId="0" borderId="12" xfId="1" applyFont="1" applyFill="1" applyBorder="1" applyAlignment="1">
      <alignment horizontal="center" vertical="center"/>
    </xf>
    <xf numFmtId="41" fontId="11" fillId="0" borderId="3" xfId="1" applyFont="1" applyFill="1" applyBorder="1" applyAlignment="1">
      <alignment horizontal="center" vertical="center"/>
    </xf>
    <xf numFmtId="41" fontId="11" fillId="0" borderId="19" xfId="1" applyFont="1" applyFill="1" applyBorder="1" applyAlignment="1">
      <alignment horizontal="center" vertical="center"/>
    </xf>
    <xf numFmtId="41" fontId="11" fillId="5" borderId="15" xfId="1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horizontal="center" vertical="center"/>
    </xf>
    <xf numFmtId="41" fontId="11" fillId="0" borderId="13" xfId="1" applyFont="1" applyFill="1" applyBorder="1" applyAlignment="1">
      <alignment horizontal="center" vertical="center"/>
    </xf>
    <xf numFmtId="41" fontId="11" fillId="0" borderId="2" xfId="1" applyFont="1" applyFill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2" name="Text Box 1" hidden="1">
          <a:extLst>
            <a:ext uri="{FF2B5EF4-FFF2-40B4-BE49-F238E27FC236}">
              <a16:creationId xmlns:a16="http://schemas.microsoft.com/office/drawing/2014/main" id="{2C133B75-217F-4B04-9522-39EC6951BB9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3" name="Text Box 2" hidden="1">
          <a:extLst>
            <a:ext uri="{FF2B5EF4-FFF2-40B4-BE49-F238E27FC236}">
              <a16:creationId xmlns:a16="http://schemas.microsoft.com/office/drawing/2014/main" id="{2CF60648-455B-490D-91A3-7CE9D15E609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4" name="Text Box 1" hidden="1">
          <a:extLst>
            <a:ext uri="{FF2B5EF4-FFF2-40B4-BE49-F238E27FC236}">
              <a16:creationId xmlns:a16="http://schemas.microsoft.com/office/drawing/2014/main" id="{7B59DDA0-1F60-4DD4-8506-14FF7E9282B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24893C81-7F55-4A50-AEE9-5F45193A06D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6" name="Text Box 1" hidden="1">
          <a:extLst>
            <a:ext uri="{FF2B5EF4-FFF2-40B4-BE49-F238E27FC236}">
              <a16:creationId xmlns:a16="http://schemas.microsoft.com/office/drawing/2014/main" id="{E88853AA-F21F-40D8-88BF-D8E622E0FCE6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7" name="Text Box 1" hidden="1">
          <a:extLst>
            <a:ext uri="{FF2B5EF4-FFF2-40B4-BE49-F238E27FC236}">
              <a16:creationId xmlns:a16="http://schemas.microsoft.com/office/drawing/2014/main" id="{8EF10C31-04FA-4A8E-93D8-5BC81B6F9B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8" name="Text Box 2" hidden="1">
          <a:extLst>
            <a:ext uri="{FF2B5EF4-FFF2-40B4-BE49-F238E27FC236}">
              <a16:creationId xmlns:a16="http://schemas.microsoft.com/office/drawing/2014/main" id="{A5D89E6B-D842-4D66-979C-2787D49571C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9" name="Text Box 1" hidden="1">
          <a:extLst>
            <a:ext uri="{FF2B5EF4-FFF2-40B4-BE49-F238E27FC236}">
              <a16:creationId xmlns:a16="http://schemas.microsoft.com/office/drawing/2014/main" id="{516AF9F2-7893-4616-98EE-4E55A886E6C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10" name="Text Box 2" hidden="1">
          <a:extLst>
            <a:ext uri="{FF2B5EF4-FFF2-40B4-BE49-F238E27FC236}">
              <a16:creationId xmlns:a16="http://schemas.microsoft.com/office/drawing/2014/main" id="{2292CE90-796B-46FA-A0DF-434664D144C9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11" name="Text Box 1" hidden="1">
          <a:extLst>
            <a:ext uri="{FF2B5EF4-FFF2-40B4-BE49-F238E27FC236}">
              <a16:creationId xmlns:a16="http://schemas.microsoft.com/office/drawing/2014/main" id="{59B194C4-9799-4811-828E-B51DB1C369B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81190</xdr:rowOff>
    </xdr:to>
    <xdr:sp macro="" textlink="">
      <xdr:nvSpPr>
        <xdr:cNvPr id="12" name="Text Box 1" hidden="1">
          <a:extLst>
            <a:ext uri="{FF2B5EF4-FFF2-40B4-BE49-F238E27FC236}">
              <a16:creationId xmlns:a16="http://schemas.microsoft.com/office/drawing/2014/main" id="{FD16AB2A-07AB-4E1A-8C0D-923E240AC3B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81190</xdr:rowOff>
    </xdr:to>
    <xdr:sp macro="" textlink="">
      <xdr:nvSpPr>
        <xdr:cNvPr id="13" name="Text Box 2" hidden="1">
          <a:extLst>
            <a:ext uri="{FF2B5EF4-FFF2-40B4-BE49-F238E27FC236}">
              <a16:creationId xmlns:a16="http://schemas.microsoft.com/office/drawing/2014/main" id="{BE4CCC60-2D34-4173-9267-181383DC919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81190</xdr:rowOff>
    </xdr:to>
    <xdr:sp macro="" textlink="">
      <xdr:nvSpPr>
        <xdr:cNvPr id="14" name="Text Box 1" hidden="1">
          <a:extLst>
            <a:ext uri="{FF2B5EF4-FFF2-40B4-BE49-F238E27FC236}">
              <a16:creationId xmlns:a16="http://schemas.microsoft.com/office/drawing/2014/main" id="{12E7964D-C293-4E03-A2EF-22258CDEF4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81190</xdr:rowOff>
    </xdr:to>
    <xdr:sp macro="" textlink="">
      <xdr:nvSpPr>
        <xdr:cNvPr id="15" name="Text Box 2" hidden="1">
          <a:extLst>
            <a:ext uri="{FF2B5EF4-FFF2-40B4-BE49-F238E27FC236}">
              <a16:creationId xmlns:a16="http://schemas.microsoft.com/office/drawing/2014/main" id="{C79D24E3-8B7A-4E67-9578-CB0FC89A7A7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81190</xdr:rowOff>
    </xdr:to>
    <xdr:sp macro="" textlink="">
      <xdr:nvSpPr>
        <xdr:cNvPr id="16" name="Text Box 1" hidden="1">
          <a:extLst>
            <a:ext uri="{FF2B5EF4-FFF2-40B4-BE49-F238E27FC236}">
              <a16:creationId xmlns:a16="http://schemas.microsoft.com/office/drawing/2014/main" id="{BE0DBBDA-1A56-4EB8-A9CC-C561E87C93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81190</xdr:rowOff>
    </xdr:to>
    <xdr:sp macro="" textlink="">
      <xdr:nvSpPr>
        <xdr:cNvPr id="17" name="Text Box 1" hidden="1">
          <a:extLst>
            <a:ext uri="{FF2B5EF4-FFF2-40B4-BE49-F238E27FC236}">
              <a16:creationId xmlns:a16="http://schemas.microsoft.com/office/drawing/2014/main" id="{9AC5AE73-6084-48FB-87D1-37C5590C04D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81190</xdr:rowOff>
    </xdr:to>
    <xdr:sp macro="" textlink="">
      <xdr:nvSpPr>
        <xdr:cNvPr id="18" name="Text Box 2" hidden="1">
          <a:extLst>
            <a:ext uri="{FF2B5EF4-FFF2-40B4-BE49-F238E27FC236}">
              <a16:creationId xmlns:a16="http://schemas.microsoft.com/office/drawing/2014/main" id="{EB13BA37-750A-4F87-BFDD-783BA9DDAA7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81190</xdr:rowOff>
    </xdr:to>
    <xdr:sp macro="" textlink="">
      <xdr:nvSpPr>
        <xdr:cNvPr id="19" name="Text Box 1" hidden="1">
          <a:extLst>
            <a:ext uri="{FF2B5EF4-FFF2-40B4-BE49-F238E27FC236}">
              <a16:creationId xmlns:a16="http://schemas.microsoft.com/office/drawing/2014/main" id="{5FB5C499-A075-4E43-A3B9-2B0CDA32315E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81190</xdr:rowOff>
    </xdr:to>
    <xdr:sp macro="" textlink="">
      <xdr:nvSpPr>
        <xdr:cNvPr id="20" name="Text Box 2" hidden="1">
          <a:extLst>
            <a:ext uri="{FF2B5EF4-FFF2-40B4-BE49-F238E27FC236}">
              <a16:creationId xmlns:a16="http://schemas.microsoft.com/office/drawing/2014/main" id="{5432FCEC-3D0C-4889-B8A4-59C3CE32ECD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81190</xdr:rowOff>
    </xdr:to>
    <xdr:sp macro="" textlink="">
      <xdr:nvSpPr>
        <xdr:cNvPr id="21" name="Text Box 1" hidden="1">
          <a:extLst>
            <a:ext uri="{FF2B5EF4-FFF2-40B4-BE49-F238E27FC236}">
              <a16:creationId xmlns:a16="http://schemas.microsoft.com/office/drawing/2014/main" id="{C5721919-6C45-439A-AEA8-55DAE0713881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108857</xdr:rowOff>
    </xdr:to>
    <xdr:sp macro="" textlink="">
      <xdr:nvSpPr>
        <xdr:cNvPr id="22" name="Text Box 1" hidden="1">
          <a:extLst>
            <a:ext uri="{FF2B5EF4-FFF2-40B4-BE49-F238E27FC236}">
              <a16:creationId xmlns:a16="http://schemas.microsoft.com/office/drawing/2014/main" id="{F9564FC5-7935-4599-9996-3E67DC57BBA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108857</xdr:rowOff>
    </xdr:to>
    <xdr:sp macro="" textlink="">
      <xdr:nvSpPr>
        <xdr:cNvPr id="23" name="Text Box 2" hidden="1">
          <a:extLst>
            <a:ext uri="{FF2B5EF4-FFF2-40B4-BE49-F238E27FC236}">
              <a16:creationId xmlns:a16="http://schemas.microsoft.com/office/drawing/2014/main" id="{A4477F01-E8C8-4F81-B83A-2E994F7EF13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108857</xdr:rowOff>
    </xdr:to>
    <xdr:sp macro="" textlink="">
      <xdr:nvSpPr>
        <xdr:cNvPr id="24" name="Text Box 1" hidden="1">
          <a:extLst>
            <a:ext uri="{FF2B5EF4-FFF2-40B4-BE49-F238E27FC236}">
              <a16:creationId xmlns:a16="http://schemas.microsoft.com/office/drawing/2014/main" id="{74591E20-5D4A-4711-99EF-B3F1720DC27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108857</xdr:rowOff>
    </xdr:to>
    <xdr:sp macro="" textlink="">
      <xdr:nvSpPr>
        <xdr:cNvPr id="25" name="Text Box 2" hidden="1">
          <a:extLst>
            <a:ext uri="{FF2B5EF4-FFF2-40B4-BE49-F238E27FC236}">
              <a16:creationId xmlns:a16="http://schemas.microsoft.com/office/drawing/2014/main" id="{CF839E2A-52A6-43EB-89C8-127D77768E3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108857</xdr:rowOff>
    </xdr:to>
    <xdr:sp macro="" textlink="">
      <xdr:nvSpPr>
        <xdr:cNvPr id="26" name="Text Box 1" hidden="1">
          <a:extLst>
            <a:ext uri="{FF2B5EF4-FFF2-40B4-BE49-F238E27FC236}">
              <a16:creationId xmlns:a16="http://schemas.microsoft.com/office/drawing/2014/main" id="{7BD135C6-C62B-4ADE-9E2E-DADE13C28CD1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108857</xdr:rowOff>
    </xdr:to>
    <xdr:sp macro="" textlink="">
      <xdr:nvSpPr>
        <xdr:cNvPr id="27" name="Text Box 1" hidden="1">
          <a:extLst>
            <a:ext uri="{FF2B5EF4-FFF2-40B4-BE49-F238E27FC236}">
              <a16:creationId xmlns:a16="http://schemas.microsoft.com/office/drawing/2014/main" id="{B9753212-77D7-4F49-9659-10167A3757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108857</xdr:rowOff>
    </xdr:to>
    <xdr:sp macro="" textlink="">
      <xdr:nvSpPr>
        <xdr:cNvPr id="28" name="Text Box 2" hidden="1">
          <a:extLst>
            <a:ext uri="{FF2B5EF4-FFF2-40B4-BE49-F238E27FC236}">
              <a16:creationId xmlns:a16="http://schemas.microsoft.com/office/drawing/2014/main" id="{0436E7D1-4CBF-4B49-9E75-66535BCACB2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108857</xdr:rowOff>
    </xdr:to>
    <xdr:sp macro="" textlink="">
      <xdr:nvSpPr>
        <xdr:cNvPr id="29" name="Text Box 1" hidden="1">
          <a:extLst>
            <a:ext uri="{FF2B5EF4-FFF2-40B4-BE49-F238E27FC236}">
              <a16:creationId xmlns:a16="http://schemas.microsoft.com/office/drawing/2014/main" id="{CCB06CB6-1547-4BB3-983F-EBFAC3C17DC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108857</xdr:rowOff>
    </xdr:to>
    <xdr:sp macro="" textlink="">
      <xdr:nvSpPr>
        <xdr:cNvPr id="30" name="Text Box 2" hidden="1">
          <a:extLst>
            <a:ext uri="{FF2B5EF4-FFF2-40B4-BE49-F238E27FC236}">
              <a16:creationId xmlns:a16="http://schemas.microsoft.com/office/drawing/2014/main" id="{0F09745A-3CFF-4AE5-B3A6-DEA17C48D5A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108857</xdr:rowOff>
    </xdr:to>
    <xdr:sp macro="" textlink="">
      <xdr:nvSpPr>
        <xdr:cNvPr id="31" name="Text Box 1" hidden="1">
          <a:extLst>
            <a:ext uri="{FF2B5EF4-FFF2-40B4-BE49-F238E27FC236}">
              <a16:creationId xmlns:a16="http://schemas.microsoft.com/office/drawing/2014/main" id="{99707755-8B7E-4A18-BA91-94C1CDEB1E0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32" name="Text Box 1" hidden="1">
          <a:extLst>
            <a:ext uri="{FF2B5EF4-FFF2-40B4-BE49-F238E27FC236}">
              <a16:creationId xmlns:a16="http://schemas.microsoft.com/office/drawing/2014/main" id="{52D22EAD-A663-4C36-A8AB-E0084B59885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33" name="Text Box 2" hidden="1">
          <a:extLst>
            <a:ext uri="{FF2B5EF4-FFF2-40B4-BE49-F238E27FC236}">
              <a16:creationId xmlns:a16="http://schemas.microsoft.com/office/drawing/2014/main" id="{DD8A0AB8-F094-4215-907C-18506A7FCE5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34" name="Text Box 1" hidden="1">
          <a:extLst>
            <a:ext uri="{FF2B5EF4-FFF2-40B4-BE49-F238E27FC236}">
              <a16:creationId xmlns:a16="http://schemas.microsoft.com/office/drawing/2014/main" id="{D9F4A26C-A5CA-4B83-A42C-0C62EE4D66A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35" name="Text Box 2" hidden="1">
          <a:extLst>
            <a:ext uri="{FF2B5EF4-FFF2-40B4-BE49-F238E27FC236}">
              <a16:creationId xmlns:a16="http://schemas.microsoft.com/office/drawing/2014/main" id="{B3D7B1AE-BDEF-44A3-B5C9-DEEF008D59BF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36" name="Text Box 1" hidden="1">
          <a:extLst>
            <a:ext uri="{FF2B5EF4-FFF2-40B4-BE49-F238E27FC236}">
              <a16:creationId xmlns:a16="http://schemas.microsoft.com/office/drawing/2014/main" id="{82948249-4F56-4339-9F5F-F28AC8454A1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37" name="Text Box 1" hidden="1">
          <a:extLst>
            <a:ext uri="{FF2B5EF4-FFF2-40B4-BE49-F238E27FC236}">
              <a16:creationId xmlns:a16="http://schemas.microsoft.com/office/drawing/2014/main" id="{923C4438-426D-423B-94ED-F6DC5292312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38" name="Text Box 2" hidden="1">
          <a:extLst>
            <a:ext uri="{FF2B5EF4-FFF2-40B4-BE49-F238E27FC236}">
              <a16:creationId xmlns:a16="http://schemas.microsoft.com/office/drawing/2014/main" id="{F5782BA3-33F8-4E94-95EA-2B45C0A05F4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39" name="Text Box 1" hidden="1">
          <a:extLst>
            <a:ext uri="{FF2B5EF4-FFF2-40B4-BE49-F238E27FC236}">
              <a16:creationId xmlns:a16="http://schemas.microsoft.com/office/drawing/2014/main" id="{0825F6E0-A1E2-434B-B9FE-A9104AE85D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40" name="Text Box 2" hidden="1">
          <a:extLst>
            <a:ext uri="{FF2B5EF4-FFF2-40B4-BE49-F238E27FC236}">
              <a16:creationId xmlns:a16="http://schemas.microsoft.com/office/drawing/2014/main" id="{8CF231FF-3ABB-4998-A111-2374A4C777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81189</xdr:rowOff>
    </xdr:to>
    <xdr:sp macro="" textlink="">
      <xdr:nvSpPr>
        <xdr:cNvPr id="41" name="Text Box 1" hidden="1">
          <a:extLst>
            <a:ext uri="{FF2B5EF4-FFF2-40B4-BE49-F238E27FC236}">
              <a16:creationId xmlns:a16="http://schemas.microsoft.com/office/drawing/2014/main" id="{7920335C-AB7B-4871-846E-8EC22D23728B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119289</xdr:rowOff>
    </xdr:to>
    <xdr:sp macro="" textlink="">
      <xdr:nvSpPr>
        <xdr:cNvPr id="42" name="Text Box 1" hidden="1">
          <a:extLst>
            <a:ext uri="{FF2B5EF4-FFF2-40B4-BE49-F238E27FC236}">
              <a16:creationId xmlns:a16="http://schemas.microsoft.com/office/drawing/2014/main" id="{B3E12190-D443-47CA-B036-05549AC0107E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119289</xdr:rowOff>
    </xdr:to>
    <xdr:sp macro="" textlink="">
      <xdr:nvSpPr>
        <xdr:cNvPr id="43" name="Text Box 2" hidden="1">
          <a:extLst>
            <a:ext uri="{FF2B5EF4-FFF2-40B4-BE49-F238E27FC236}">
              <a16:creationId xmlns:a16="http://schemas.microsoft.com/office/drawing/2014/main" id="{C13AE329-65D5-417B-BAC5-C9EF55A7CA71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119289</xdr:rowOff>
    </xdr:to>
    <xdr:sp macro="" textlink="">
      <xdr:nvSpPr>
        <xdr:cNvPr id="44" name="Text Box 1" hidden="1">
          <a:extLst>
            <a:ext uri="{FF2B5EF4-FFF2-40B4-BE49-F238E27FC236}">
              <a16:creationId xmlns:a16="http://schemas.microsoft.com/office/drawing/2014/main" id="{12030084-D27B-4919-A0DF-25C8C01CE68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119289</xdr:rowOff>
    </xdr:to>
    <xdr:sp macro="" textlink="">
      <xdr:nvSpPr>
        <xdr:cNvPr id="45" name="Text Box 2" hidden="1">
          <a:extLst>
            <a:ext uri="{FF2B5EF4-FFF2-40B4-BE49-F238E27FC236}">
              <a16:creationId xmlns:a16="http://schemas.microsoft.com/office/drawing/2014/main" id="{125AA5FD-37B5-44E0-8E43-808B5756253C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119289</xdr:rowOff>
    </xdr:to>
    <xdr:sp macro="" textlink="">
      <xdr:nvSpPr>
        <xdr:cNvPr id="46" name="Text Box 1" hidden="1">
          <a:extLst>
            <a:ext uri="{FF2B5EF4-FFF2-40B4-BE49-F238E27FC236}">
              <a16:creationId xmlns:a16="http://schemas.microsoft.com/office/drawing/2014/main" id="{1966A0C2-25A5-439D-8F93-95165792555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119289</xdr:rowOff>
    </xdr:to>
    <xdr:sp macro="" textlink="">
      <xdr:nvSpPr>
        <xdr:cNvPr id="47" name="Text Box 1" hidden="1">
          <a:extLst>
            <a:ext uri="{FF2B5EF4-FFF2-40B4-BE49-F238E27FC236}">
              <a16:creationId xmlns:a16="http://schemas.microsoft.com/office/drawing/2014/main" id="{9A68E781-8B37-4A2A-B218-064B76F5DA53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119289</xdr:rowOff>
    </xdr:to>
    <xdr:sp macro="" textlink="">
      <xdr:nvSpPr>
        <xdr:cNvPr id="48" name="Text Box 2" hidden="1">
          <a:extLst>
            <a:ext uri="{FF2B5EF4-FFF2-40B4-BE49-F238E27FC236}">
              <a16:creationId xmlns:a16="http://schemas.microsoft.com/office/drawing/2014/main" id="{ECEF2C55-4B7E-4BEE-81E5-868A79EDACA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119289</xdr:rowOff>
    </xdr:to>
    <xdr:sp macro="" textlink="">
      <xdr:nvSpPr>
        <xdr:cNvPr id="49" name="Text Box 1" hidden="1">
          <a:extLst>
            <a:ext uri="{FF2B5EF4-FFF2-40B4-BE49-F238E27FC236}">
              <a16:creationId xmlns:a16="http://schemas.microsoft.com/office/drawing/2014/main" id="{7DBF928D-D18B-41A4-BE6B-235BCB450807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119289</xdr:rowOff>
    </xdr:to>
    <xdr:sp macro="" textlink="">
      <xdr:nvSpPr>
        <xdr:cNvPr id="50" name="Text Box 2" hidden="1">
          <a:extLst>
            <a:ext uri="{FF2B5EF4-FFF2-40B4-BE49-F238E27FC236}">
              <a16:creationId xmlns:a16="http://schemas.microsoft.com/office/drawing/2014/main" id="{D1B16B2D-B60E-4C67-AAC5-240CF4F61BA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165</xdr:row>
      <xdr:rowOff>0</xdr:rowOff>
    </xdr:from>
    <xdr:to>
      <xdr:col>8</xdr:col>
      <xdr:colOff>206375</xdr:colOff>
      <xdr:row>166</xdr:row>
      <xdr:rowOff>119289</xdr:rowOff>
    </xdr:to>
    <xdr:sp macro="" textlink="">
      <xdr:nvSpPr>
        <xdr:cNvPr id="51" name="Text Box 1" hidden="1">
          <a:extLst>
            <a:ext uri="{FF2B5EF4-FFF2-40B4-BE49-F238E27FC236}">
              <a16:creationId xmlns:a16="http://schemas.microsoft.com/office/drawing/2014/main" id="{41BC93BF-23C4-4C0E-A57E-A7A0C50862B0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V197"/>
  <sheetViews>
    <sheetView tabSelected="1" view="pageBreakPreview" topLeftCell="A107" zoomScaleNormal="100" zoomScaleSheetLayoutView="100" workbookViewId="0">
      <selection activeCell="D130" sqref="D130:D136"/>
    </sheetView>
  </sheetViews>
  <sheetFormatPr defaultColWidth="8.8984375" defaultRowHeight="14.4" x14ac:dyDescent="0.25"/>
  <cols>
    <col min="1" max="1" width="3" style="2" customWidth="1"/>
    <col min="2" max="2" width="36.796875" style="2" customWidth="1"/>
    <col min="3" max="3" width="17.796875" style="2" customWidth="1"/>
    <col min="4" max="4" width="12.59765625" style="2" customWidth="1"/>
    <col min="5" max="5" width="11.09765625" style="18" customWidth="1"/>
    <col min="6" max="6" width="25.19921875" style="2" customWidth="1"/>
    <col min="7" max="8" width="16.3984375" style="2" customWidth="1"/>
    <col min="9" max="9" width="10.796875" style="2" customWidth="1"/>
    <col min="10" max="10" width="7.59765625" style="2" customWidth="1"/>
    <col min="11" max="11" width="7" style="2" bestFit="1" customWidth="1"/>
    <col min="12" max="12" width="6.8984375" style="2" bestFit="1" customWidth="1"/>
    <col min="13" max="19" width="7" style="2" customWidth="1"/>
    <col min="20" max="21" width="9" style="2" bestFit="1" customWidth="1"/>
    <col min="22" max="22" width="10.796875" style="2" bestFit="1" customWidth="1"/>
    <col min="23" max="16384" width="8.8984375" style="2"/>
  </cols>
  <sheetData>
    <row r="1" spans="1:22" x14ac:dyDescent="0.25">
      <c r="A1" s="1"/>
      <c r="B1" s="1" t="s">
        <v>11</v>
      </c>
      <c r="C1" s="1"/>
      <c r="D1" s="1"/>
      <c r="E1" s="1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5" customHeight="1" x14ac:dyDescent="0.25">
      <c r="A2" s="1"/>
      <c r="B2" s="3" t="s">
        <v>29</v>
      </c>
      <c r="C2" s="1"/>
      <c r="D2" s="1"/>
      <c r="E2" s="1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4" t="s">
        <v>10</v>
      </c>
      <c r="C3" s="5" t="s">
        <v>1</v>
      </c>
      <c r="D3" s="5" t="s">
        <v>13</v>
      </c>
      <c r="E3" s="16" t="s">
        <v>30</v>
      </c>
      <c r="F3" s="4" t="s">
        <v>0</v>
      </c>
      <c r="G3" s="4" t="s">
        <v>31</v>
      </c>
      <c r="H3" s="4" t="s">
        <v>25</v>
      </c>
      <c r="I3" s="5" t="s">
        <v>2</v>
      </c>
      <c r="J3" s="5" t="s">
        <v>12</v>
      </c>
      <c r="K3" s="5" t="s">
        <v>3</v>
      </c>
      <c r="L3" s="5" t="s">
        <v>4</v>
      </c>
      <c r="M3" s="5" t="s">
        <v>5</v>
      </c>
      <c r="N3" s="5" t="s">
        <v>6</v>
      </c>
      <c r="O3" s="5" t="s">
        <v>7</v>
      </c>
      <c r="P3" s="5" t="s">
        <v>8</v>
      </c>
      <c r="Q3" s="5" t="s">
        <v>32</v>
      </c>
      <c r="R3" s="5" t="s">
        <v>33</v>
      </c>
      <c r="S3" s="5" t="s">
        <v>34</v>
      </c>
      <c r="T3" s="6" t="s">
        <v>9</v>
      </c>
      <c r="U3" s="6" t="s">
        <v>24</v>
      </c>
      <c r="V3" s="6" t="s">
        <v>23</v>
      </c>
    </row>
    <row r="4" spans="1:22" ht="14.4" customHeight="1" x14ac:dyDescent="0.25">
      <c r="A4" s="1"/>
      <c r="B4" s="11" t="s">
        <v>35</v>
      </c>
      <c r="C4" s="71">
        <v>4500458768</v>
      </c>
      <c r="D4" s="61" t="s">
        <v>60</v>
      </c>
      <c r="E4" s="16">
        <v>528383</v>
      </c>
      <c r="F4" s="25" t="s">
        <v>38</v>
      </c>
      <c r="G4" s="19" t="s">
        <v>52</v>
      </c>
      <c r="H4" s="12" t="s">
        <v>51</v>
      </c>
      <c r="I4" s="68">
        <v>44500</v>
      </c>
      <c r="J4" s="7"/>
      <c r="K4" s="6"/>
      <c r="L4" s="6">
        <v>58</v>
      </c>
      <c r="M4" s="6">
        <v>281</v>
      </c>
      <c r="N4" s="6">
        <v>378</v>
      </c>
      <c r="O4" s="6">
        <v>209</v>
      </c>
      <c r="P4" s="6">
        <v>74</v>
      </c>
      <c r="Q4" s="6"/>
      <c r="R4" s="6"/>
      <c r="S4" s="6"/>
      <c r="T4" s="6">
        <f>SUM(L4:S4)</f>
        <v>1000</v>
      </c>
      <c r="U4" s="13">
        <v>11.36</v>
      </c>
      <c r="V4" s="13">
        <f>U4*T4</f>
        <v>11360</v>
      </c>
    </row>
    <row r="5" spans="1:22" ht="15.6" x14ac:dyDescent="0.25">
      <c r="A5" s="1"/>
      <c r="B5" s="63"/>
      <c r="C5" s="66"/>
      <c r="D5" s="62"/>
      <c r="E5" s="16">
        <v>528383</v>
      </c>
      <c r="F5" s="37" t="s">
        <v>39</v>
      </c>
      <c r="G5" s="20" t="s">
        <v>54</v>
      </c>
      <c r="H5" s="12" t="s">
        <v>53</v>
      </c>
      <c r="I5" s="69"/>
      <c r="J5" s="7"/>
      <c r="K5" s="6"/>
      <c r="L5" s="6">
        <v>57</v>
      </c>
      <c r="M5" s="6">
        <v>281</v>
      </c>
      <c r="N5" s="6">
        <v>379</v>
      </c>
      <c r="O5" s="6">
        <v>210</v>
      </c>
      <c r="P5" s="6">
        <v>73</v>
      </c>
      <c r="Q5" s="6"/>
      <c r="R5" s="6"/>
      <c r="S5" s="6"/>
      <c r="T5" s="6">
        <f t="shared" ref="T5:T7" si="0">SUM(L5:S5)</f>
        <v>1000</v>
      </c>
      <c r="U5" s="13">
        <v>11.36</v>
      </c>
      <c r="V5" s="13">
        <f t="shared" ref="V5:V7" si="1">U5*T5</f>
        <v>11360</v>
      </c>
    </row>
    <row r="6" spans="1:22" ht="15.6" x14ac:dyDescent="0.25">
      <c r="A6" s="1"/>
      <c r="B6" s="64"/>
      <c r="C6" s="66"/>
      <c r="D6" s="62"/>
      <c r="E6" s="16">
        <v>528383</v>
      </c>
      <c r="F6" s="37" t="s">
        <v>40</v>
      </c>
      <c r="G6" s="20" t="s">
        <v>37</v>
      </c>
      <c r="H6" s="12" t="s">
        <v>55</v>
      </c>
      <c r="I6" s="69"/>
      <c r="J6" s="7"/>
      <c r="K6" s="6"/>
      <c r="L6" s="6">
        <v>40</v>
      </c>
      <c r="M6" s="6">
        <v>197</v>
      </c>
      <c r="N6" s="6">
        <v>265</v>
      </c>
      <c r="O6" s="6">
        <v>147</v>
      </c>
      <c r="P6" s="6">
        <v>51</v>
      </c>
      <c r="Q6" s="6"/>
      <c r="R6" s="6"/>
      <c r="S6" s="6"/>
      <c r="T6" s="6">
        <f t="shared" si="0"/>
        <v>700</v>
      </c>
      <c r="U6" s="13">
        <v>11.36</v>
      </c>
      <c r="V6" s="13">
        <f t="shared" si="1"/>
        <v>7952</v>
      </c>
    </row>
    <row r="7" spans="1:22" ht="15.6" x14ac:dyDescent="0.25">
      <c r="A7" s="1"/>
      <c r="B7" s="64"/>
      <c r="C7" s="66"/>
      <c r="D7" s="62"/>
      <c r="E7" s="16">
        <v>528383</v>
      </c>
      <c r="F7" s="37" t="s">
        <v>41</v>
      </c>
      <c r="G7" s="20" t="s">
        <v>57</v>
      </c>
      <c r="H7" s="12" t="s">
        <v>56</v>
      </c>
      <c r="I7" s="69"/>
      <c r="J7" s="7"/>
      <c r="K7" s="6"/>
      <c r="L7" s="6">
        <v>104</v>
      </c>
      <c r="M7" s="6">
        <v>506</v>
      </c>
      <c r="N7" s="6">
        <v>681</v>
      </c>
      <c r="O7" s="6">
        <v>377</v>
      </c>
      <c r="P7" s="6">
        <v>132</v>
      </c>
      <c r="Q7" s="6"/>
      <c r="R7" s="6"/>
      <c r="S7" s="6"/>
      <c r="T7" s="6">
        <f t="shared" si="0"/>
        <v>1800</v>
      </c>
      <c r="U7" s="13">
        <v>11.36</v>
      </c>
      <c r="V7" s="13">
        <f t="shared" si="1"/>
        <v>20448</v>
      </c>
    </row>
    <row r="8" spans="1:22" ht="15.6" x14ac:dyDescent="0.25">
      <c r="A8" s="1"/>
      <c r="B8" s="64"/>
      <c r="C8" s="66"/>
      <c r="D8" s="62"/>
      <c r="E8" s="16">
        <v>528383</v>
      </c>
      <c r="F8" s="37" t="s">
        <v>42</v>
      </c>
      <c r="G8" s="21" t="s">
        <v>36</v>
      </c>
      <c r="H8" s="12" t="s">
        <v>48</v>
      </c>
      <c r="I8" s="69"/>
      <c r="J8" s="7"/>
      <c r="K8" s="6"/>
      <c r="L8" s="6">
        <v>29</v>
      </c>
      <c r="M8" s="6">
        <v>140</v>
      </c>
      <c r="N8" s="6">
        <v>189</v>
      </c>
      <c r="O8" s="6">
        <v>105</v>
      </c>
      <c r="P8" s="6">
        <v>37</v>
      </c>
      <c r="Q8" s="6"/>
      <c r="R8" s="6"/>
      <c r="S8" s="6"/>
      <c r="T8" s="6">
        <f t="shared" ref="T8" si="2">SUM(L8:S8)</f>
        <v>500</v>
      </c>
      <c r="U8" s="13">
        <v>11.36</v>
      </c>
      <c r="V8" s="13">
        <f t="shared" ref="V8" si="3">U8*T8</f>
        <v>5680</v>
      </c>
    </row>
    <row r="9" spans="1:22" ht="15.6" x14ac:dyDescent="0.25">
      <c r="A9" s="1"/>
      <c r="B9" s="64"/>
      <c r="C9" s="66"/>
      <c r="D9" s="62"/>
      <c r="E9" s="16">
        <v>528383</v>
      </c>
      <c r="F9" s="37" t="s">
        <v>43</v>
      </c>
      <c r="G9" s="21" t="s">
        <v>49</v>
      </c>
      <c r="H9" s="12" t="s">
        <v>50</v>
      </c>
      <c r="I9" s="69"/>
      <c r="J9" s="7"/>
      <c r="K9" s="6"/>
      <c r="L9" s="6">
        <v>57</v>
      </c>
      <c r="M9" s="6">
        <v>281</v>
      </c>
      <c r="N9" s="6">
        <v>379</v>
      </c>
      <c r="O9" s="6">
        <v>210</v>
      </c>
      <c r="P9" s="6">
        <v>73</v>
      </c>
      <c r="Q9" s="6"/>
      <c r="R9" s="6"/>
      <c r="S9" s="6"/>
      <c r="T9" s="6">
        <f t="shared" ref="T9" si="4">SUM(L9:S9)</f>
        <v>1000</v>
      </c>
      <c r="U9" s="13">
        <v>11.36</v>
      </c>
      <c r="V9" s="13">
        <f t="shared" ref="V9" si="5">U9*T9</f>
        <v>11360</v>
      </c>
    </row>
    <row r="10" spans="1:22" ht="15.6" x14ac:dyDescent="0.25">
      <c r="A10" s="1"/>
      <c r="B10" s="64"/>
      <c r="C10" s="66"/>
      <c r="D10" s="62"/>
      <c r="E10" s="16">
        <v>528383</v>
      </c>
      <c r="F10" s="37" t="s">
        <v>44</v>
      </c>
      <c r="G10" s="12" t="s">
        <v>59</v>
      </c>
      <c r="H10" s="12" t="s">
        <v>58</v>
      </c>
      <c r="I10" s="69"/>
      <c r="J10" s="7"/>
      <c r="K10" s="6"/>
      <c r="L10" s="6">
        <v>46</v>
      </c>
      <c r="M10" s="6">
        <v>225</v>
      </c>
      <c r="N10" s="6">
        <v>302</v>
      </c>
      <c r="O10" s="6">
        <v>168</v>
      </c>
      <c r="P10" s="6">
        <v>59</v>
      </c>
      <c r="Q10" s="6"/>
      <c r="R10" s="6"/>
      <c r="S10" s="6"/>
      <c r="T10" s="6">
        <f t="shared" ref="T10" si="6">SUM(L10:S10)</f>
        <v>800</v>
      </c>
      <c r="U10" s="13">
        <v>11.36</v>
      </c>
      <c r="V10" s="13">
        <f t="shared" ref="V10" si="7">U10*T10</f>
        <v>9088</v>
      </c>
    </row>
    <row r="11" spans="1:22" x14ac:dyDescent="0.25">
      <c r="A11" s="1"/>
      <c r="B11" s="64"/>
      <c r="C11" s="66"/>
      <c r="D11" s="9"/>
      <c r="E11" s="17" t="s">
        <v>9</v>
      </c>
      <c r="F11" s="8"/>
      <c r="G11" s="8"/>
      <c r="H11" s="8"/>
      <c r="I11" s="69"/>
      <c r="J11" s="9" t="e">
        <f>SUM(#REF!)</f>
        <v>#REF!</v>
      </c>
      <c r="K11" s="10"/>
      <c r="L11" s="10">
        <f>SUM(L4:L10)</f>
        <v>391</v>
      </c>
      <c r="M11" s="10">
        <f>SUM(M4:M10)</f>
        <v>1911</v>
      </c>
      <c r="N11" s="10">
        <f>SUM(N4:N10)</f>
        <v>2573</v>
      </c>
      <c r="O11" s="10">
        <f>SUM(O4:O10)</f>
        <v>1426</v>
      </c>
      <c r="P11" s="10">
        <f>SUM(P4:P10)</f>
        <v>499</v>
      </c>
      <c r="Q11" s="10">
        <f>SUM(Q4:Q9)</f>
        <v>0</v>
      </c>
      <c r="R11" s="10">
        <f>SUM(R4:R9)</f>
        <v>0</v>
      </c>
      <c r="S11" s="10">
        <f>SUM(S4:S9)</f>
        <v>0</v>
      </c>
      <c r="T11" s="10">
        <f>SUM(T4:T10)</f>
        <v>6800</v>
      </c>
      <c r="U11" s="10"/>
      <c r="V11" s="60">
        <f>SUM(V4:V10)</f>
        <v>77248</v>
      </c>
    </row>
    <row r="12" spans="1:22" ht="15.6" x14ac:dyDescent="0.25">
      <c r="A12" s="1"/>
      <c r="B12" s="64"/>
      <c r="C12" s="66"/>
      <c r="D12" s="61" t="s">
        <v>61</v>
      </c>
      <c r="E12" s="16">
        <v>528383</v>
      </c>
      <c r="F12" s="25" t="s">
        <v>38</v>
      </c>
      <c r="G12" s="19" t="s">
        <v>52</v>
      </c>
      <c r="H12" s="12" t="s">
        <v>64</v>
      </c>
      <c r="I12" s="69"/>
      <c r="J12" s="7"/>
      <c r="K12" s="6"/>
      <c r="L12" s="6"/>
      <c r="M12" s="6"/>
      <c r="N12" s="6"/>
      <c r="O12" s="6"/>
      <c r="P12" s="6"/>
      <c r="Q12" s="6">
        <v>125</v>
      </c>
      <c r="R12" s="6">
        <v>112</v>
      </c>
      <c r="S12" s="6">
        <v>33</v>
      </c>
      <c r="T12" s="6">
        <f>SUM(L12:S12)</f>
        <v>270</v>
      </c>
      <c r="U12" s="13">
        <v>12.13</v>
      </c>
      <c r="V12" s="13">
        <f>U12*T12</f>
        <v>3275.1000000000004</v>
      </c>
    </row>
    <row r="13" spans="1:22" ht="15.6" x14ac:dyDescent="0.25">
      <c r="A13" s="1"/>
      <c r="B13" s="64"/>
      <c r="C13" s="66"/>
      <c r="D13" s="62"/>
      <c r="E13" s="16">
        <v>528383</v>
      </c>
      <c r="F13" s="37" t="s">
        <v>39</v>
      </c>
      <c r="G13" s="20" t="s">
        <v>54</v>
      </c>
      <c r="H13" s="12" t="s">
        <v>65</v>
      </c>
      <c r="I13" s="69"/>
      <c r="J13" s="7"/>
      <c r="K13" s="6"/>
      <c r="L13" s="6"/>
      <c r="M13" s="6"/>
      <c r="N13" s="6"/>
      <c r="O13" s="6"/>
      <c r="P13" s="6"/>
      <c r="Q13" s="6">
        <v>120</v>
      </c>
      <c r="R13" s="6">
        <v>107</v>
      </c>
      <c r="S13" s="6">
        <v>32</v>
      </c>
      <c r="T13" s="6">
        <f t="shared" ref="T13:T18" si="8">SUM(L13:S13)</f>
        <v>259</v>
      </c>
      <c r="U13" s="13">
        <v>12.13</v>
      </c>
      <c r="V13" s="13">
        <f t="shared" ref="V13:V18" si="9">U13*T13</f>
        <v>3141.67</v>
      </c>
    </row>
    <row r="14" spans="1:22" ht="15.6" x14ac:dyDescent="0.25">
      <c r="A14" s="1"/>
      <c r="B14" s="64"/>
      <c r="C14" s="66"/>
      <c r="D14" s="62"/>
      <c r="E14" s="16">
        <v>528383</v>
      </c>
      <c r="F14" s="37" t="s">
        <v>40</v>
      </c>
      <c r="G14" s="20" t="s">
        <v>37</v>
      </c>
      <c r="H14" s="12" t="s">
        <v>66</v>
      </c>
      <c r="I14" s="69"/>
      <c r="J14" s="7"/>
      <c r="K14" s="6"/>
      <c r="L14" s="6"/>
      <c r="M14" s="6"/>
      <c r="N14" s="6"/>
      <c r="O14" s="6"/>
      <c r="P14" s="6"/>
      <c r="Q14" s="6">
        <v>75</v>
      </c>
      <c r="R14" s="6">
        <v>67</v>
      </c>
      <c r="S14" s="6">
        <v>25</v>
      </c>
      <c r="T14" s="6">
        <f t="shared" si="8"/>
        <v>167</v>
      </c>
      <c r="U14" s="13">
        <v>12.13</v>
      </c>
      <c r="V14" s="13">
        <f t="shared" si="9"/>
        <v>2025.71</v>
      </c>
    </row>
    <row r="15" spans="1:22" ht="15.6" x14ac:dyDescent="0.25">
      <c r="A15" s="1"/>
      <c r="B15" s="64"/>
      <c r="C15" s="66"/>
      <c r="D15" s="62"/>
      <c r="E15" s="16">
        <v>528383</v>
      </c>
      <c r="F15" s="37" t="s">
        <v>41</v>
      </c>
      <c r="G15" s="20" t="s">
        <v>57</v>
      </c>
      <c r="H15" s="12" t="s">
        <v>67</v>
      </c>
      <c r="I15" s="69"/>
      <c r="J15" s="7"/>
      <c r="K15" s="6"/>
      <c r="L15" s="6"/>
      <c r="M15" s="6"/>
      <c r="N15" s="6"/>
      <c r="O15" s="6"/>
      <c r="P15" s="6"/>
      <c r="Q15" s="6">
        <v>204</v>
      </c>
      <c r="R15" s="6">
        <v>183</v>
      </c>
      <c r="S15" s="6">
        <v>55</v>
      </c>
      <c r="T15" s="6">
        <f t="shared" si="8"/>
        <v>442</v>
      </c>
      <c r="U15" s="13">
        <v>12.13</v>
      </c>
      <c r="V15" s="13">
        <f t="shared" si="9"/>
        <v>5361.46</v>
      </c>
    </row>
    <row r="16" spans="1:22" ht="15.6" x14ac:dyDescent="0.25">
      <c r="A16" s="1"/>
      <c r="B16" s="64"/>
      <c r="C16" s="66"/>
      <c r="D16" s="62"/>
      <c r="E16" s="16">
        <v>528383</v>
      </c>
      <c r="F16" s="37" t="s">
        <v>42</v>
      </c>
      <c r="G16" s="21" t="s">
        <v>36</v>
      </c>
      <c r="H16" s="12" t="s">
        <v>62</v>
      </c>
      <c r="I16" s="69"/>
      <c r="J16" s="7"/>
      <c r="K16" s="6"/>
      <c r="L16" s="6"/>
      <c r="M16" s="6"/>
      <c r="N16" s="6"/>
      <c r="O16" s="6"/>
      <c r="P16" s="6"/>
      <c r="Q16" s="6">
        <v>59</v>
      </c>
      <c r="R16" s="6">
        <v>54</v>
      </c>
      <c r="S16" s="6">
        <v>25</v>
      </c>
      <c r="T16" s="6">
        <f t="shared" si="8"/>
        <v>138</v>
      </c>
      <c r="U16" s="13">
        <v>12.13</v>
      </c>
      <c r="V16" s="13">
        <f t="shared" si="9"/>
        <v>1673.94</v>
      </c>
    </row>
    <row r="17" spans="1:22" ht="15.6" x14ac:dyDescent="0.25">
      <c r="A17" s="1"/>
      <c r="B17" s="64"/>
      <c r="C17" s="66"/>
      <c r="D17" s="62"/>
      <c r="E17" s="16">
        <v>528383</v>
      </c>
      <c r="F17" s="37" t="s">
        <v>43</v>
      </c>
      <c r="G17" s="21" t="s">
        <v>49</v>
      </c>
      <c r="H17" s="12" t="s">
        <v>63</v>
      </c>
      <c r="I17" s="69"/>
      <c r="J17" s="7"/>
      <c r="K17" s="6"/>
      <c r="L17" s="6"/>
      <c r="M17" s="6"/>
      <c r="N17" s="6"/>
      <c r="O17" s="6"/>
      <c r="P17" s="6"/>
      <c r="Q17" s="6">
        <v>120</v>
      </c>
      <c r="R17" s="6">
        <v>107</v>
      </c>
      <c r="S17" s="6">
        <v>32</v>
      </c>
      <c r="T17" s="6">
        <f t="shared" si="8"/>
        <v>259</v>
      </c>
      <c r="U17" s="13">
        <v>12.13</v>
      </c>
      <c r="V17" s="13">
        <f t="shared" si="9"/>
        <v>3141.67</v>
      </c>
    </row>
    <row r="18" spans="1:22" ht="15.6" x14ac:dyDescent="0.25">
      <c r="A18" s="1"/>
      <c r="B18" s="64"/>
      <c r="C18" s="66"/>
      <c r="D18" s="62"/>
      <c r="E18" s="16">
        <v>528383</v>
      </c>
      <c r="F18" s="37" t="s">
        <v>44</v>
      </c>
      <c r="G18" s="12" t="s">
        <v>59</v>
      </c>
      <c r="H18" s="12"/>
      <c r="I18" s="69"/>
      <c r="J18" s="7"/>
      <c r="K18" s="6"/>
      <c r="L18" s="6"/>
      <c r="M18" s="6"/>
      <c r="N18" s="6"/>
      <c r="O18" s="6"/>
      <c r="P18" s="6"/>
      <c r="Q18" s="6">
        <v>92</v>
      </c>
      <c r="R18" s="6">
        <v>83</v>
      </c>
      <c r="S18" s="6">
        <v>25</v>
      </c>
      <c r="T18" s="6">
        <f t="shared" si="8"/>
        <v>200</v>
      </c>
      <c r="U18" s="13">
        <v>12.13</v>
      </c>
      <c r="V18" s="13">
        <f t="shared" si="9"/>
        <v>2426</v>
      </c>
    </row>
    <row r="19" spans="1:22" x14ac:dyDescent="0.25">
      <c r="A19" s="1"/>
      <c r="B19" s="65"/>
      <c r="C19" s="67"/>
      <c r="D19" s="9"/>
      <c r="E19" s="17" t="s">
        <v>9</v>
      </c>
      <c r="F19" s="8"/>
      <c r="G19" s="8"/>
      <c r="H19" s="8"/>
      <c r="I19" s="70"/>
      <c r="J19" s="9" t="e">
        <f>SUM(#REF!)</f>
        <v>#REF!</v>
      </c>
      <c r="K19" s="10"/>
      <c r="L19" s="10">
        <f t="shared" ref="L19:T19" si="10">SUM(L12:L18)</f>
        <v>0</v>
      </c>
      <c r="M19" s="10">
        <f t="shared" si="10"/>
        <v>0</v>
      </c>
      <c r="N19" s="10">
        <f t="shared" si="10"/>
        <v>0</v>
      </c>
      <c r="O19" s="10">
        <f t="shared" si="10"/>
        <v>0</v>
      </c>
      <c r="P19" s="10">
        <f t="shared" si="10"/>
        <v>0</v>
      </c>
      <c r="Q19" s="10">
        <f t="shared" si="10"/>
        <v>795</v>
      </c>
      <c r="R19" s="10">
        <f t="shared" si="10"/>
        <v>713</v>
      </c>
      <c r="S19" s="10">
        <f t="shared" si="10"/>
        <v>227</v>
      </c>
      <c r="T19" s="10">
        <f t="shared" si="10"/>
        <v>1735</v>
      </c>
      <c r="U19" s="10"/>
      <c r="V19" s="60">
        <f>SUM(V12:V18)</f>
        <v>21045.55</v>
      </c>
    </row>
    <row r="20" spans="1:22" ht="13.5" customHeight="1" x14ac:dyDescent="0.25">
      <c r="A20" s="1"/>
      <c r="B20" s="3" t="s">
        <v>29</v>
      </c>
      <c r="C20" s="1"/>
      <c r="D20" s="1"/>
      <c r="E20" s="1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4" t="s">
        <v>10</v>
      </c>
      <c r="C21" s="5" t="s">
        <v>1</v>
      </c>
      <c r="D21" s="5" t="s">
        <v>13</v>
      </c>
      <c r="E21" s="16" t="s">
        <v>30</v>
      </c>
      <c r="F21" s="4" t="s">
        <v>0</v>
      </c>
      <c r="G21" s="4" t="s">
        <v>31</v>
      </c>
      <c r="H21" s="4" t="s">
        <v>25</v>
      </c>
      <c r="I21" s="5" t="s">
        <v>2</v>
      </c>
      <c r="J21" s="5" t="s">
        <v>12</v>
      </c>
      <c r="K21" s="5" t="s">
        <v>3</v>
      </c>
      <c r="L21" s="5" t="s">
        <v>4</v>
      </c>
      <c r="M21" s="5" t="s">
        <v>5</v>
      </c>
      <c r="N21" s="5" t="s">
        <v>6</v>
      </c>
      <c r="O21" s="5" t="s">
        <v>7</v>
      </c>
      <c r="P21" s="5" t="s">
        <v>8</v>
      </c>
      <c r="Q21" s="5" t="s">
        <v>32</v>
      </c>
      <c r="R21" s="5" t="s">
        <v>33</v>
      </c>
      <c r="S21" s="5" t="s">
        <v>34</v>
      </c>
      <c r="T21" s="6" t="s">
        <v>9</v>
      </c>
      <c r="U21" s="6" t="s">
        <v>24</v>
      </c>
      <c r="V21" s="6" t="s">
        <v>23</v>
      </c>
    </row>
    <row r="22" spans="1:22" ht="14.4" customHeight="1" x14ac:dyDescent="0.25">
      <c r="A22" s="1"/>
      <c r="B22" s="11" t="s">
        <v>35</v>
      </c>
      <c r="C22" s="71">
        <v>4500458769</v>
      </c>
      <c r="D22" s="61" t="s">
        <v>60</v>
      </c>
      <c r="E22" s="16">
        <v>528383</v>
      </c>
      <c r="F22" s="25" t="s">
        <v>38</v>
      </c>
      <c r="G22" s="19" t="s">
        <v>52</v>
      </c>
      <c r="H22" s="12" t="s">
        <v>51</v>
      </c>
      <c r="I22" s="68">
        <v>44528</v>
      </c>
      <c r="J22" s="7"/>
      <c r="K22" s="6"/>
      <c r="L22" s="6">
        <v>81</v>
      </c>
      <c r="M22" s="6">
        <v>393</v>
      </c>
      <c r="N22" s="6">
        <v>530</v>
      </c>
      <c r="O22" s="6">
        <v>293</v>
      </c>
      <c r="P22" s="6">
        <v>103</v>
      </c>
      <c r="Q22" s="6"/>
      <c r="R22" s="6"/>
      <c r="S22" s="6"/>
      <c r="T22" s="6">
        <f>SUM(L22:S22)</f>
        <v>1400</v>
      </c>
      <c r="U22" s="13">
        <v>11.36</v>
      </c>
      <c r="V22" s="13">
        <f>U22*T22</f>
        <v>15904</v>
      </c>
    </row>
    <row r="23" spans="1:22" ht="15.6" x14ac:dyDescent="0.25">
      <c r="A23" s="1"/>
      <c r="B23" s="63"/>
      <c r="C23" s="66"/>
      <c r="D23" s="62"/>
      <c r="E23" s="16">
        <v>528383</v>
      </c>
      <c r="F23" s="37" t="s">
        <v>39</v>
      </c>
      <c r="G23" s="20" t="s">
        <v>54</v>
      </c>
      <c r="H23" s="12" t="s">
        <v>53</v>
      </c>
      <c r="I23" s="69"/>
      <c r="J23" s="7"/>
      <c r="K23" s="6"/>
      <c r="L23" s="6">
        <v>81</v>
      </c>
      <c r="M23" s="6">
        <v>393</v>
      </c>
      <c r="N23" s="6">
        <v>530</v>
      </c>
      <c r="O23" s="6">
        <v>293</v>
      </c>
      <c r="P23" s="6">
        <v>103</v>
      </c>
      <c r="Q23" s="6"/>
      <c r="R23" s="6"/>
      <c r="S23" s="6"/>
      <c r="T23" s="6">
        <f t="shared" ref="T23:T28" si="11">SUM(L23:S23)</f>
        <v>1400</v>
      </c>
      <c r="U23" s="13">
        <v>11.36</v>
      </c>
      <c r="V23" s="13">
        <f t="shared" ref="V23:V28" si="12">U23*T23</f>
        <v>15904</v>
      </c>
    </row>
    <row r="24" spans="1:22" ht="15.6" x14ac:dyDescent="0.25">
      <c r="A24" s="1"/>
      <c r="B24" s="64"/>
      <c r="C24" s="66"/>
      <c r="D24" s="62"/>
      <c r="E24" s="16">
        <v>528383</v>
      </c>
      <c r="F24" s="37" t="s">
        <v>40</v>
      </c>
      <c r="G24" s="20" t="s">
        <v>37</v>
      </c>
      <c r="H24" s="12" t="s">
        <v>55</v>
      </c>
      <c r="I24" s="69"/>
      <c r="J24" s="7"/>
      <c r="K24" s="6"/>
      <c r="L24" s="6">
        <v>52</v>
      </c>
      <c r="M24" s="6">
        <v>253</v>
      </c>
      <c r="N24" s="6">
        <v>340</v>
      </c>
      <c r="O24" s="6">
        <v>189</v>
      </c>
      <c r="P24" s="6">
        <v>66</v>
      </c>
      <c r="Q24" s="6"/>
      <c r="R24" s="6"/>
      <c r="S24" s="6"/>
      <c r="T24" s="6">
        <f t="shared" si="11"/>
        <v>900</v>
      </c>
      <c r="U24" s="13">
        <v>11.36</v>
      </c>
      <c r="V24" s="13">
        <f t="shared" si="12"/>
        <v>10224</v>
      </c>
    </row>
    <row r="25" spans="1:22" ht="15.6" x14ac:dyDescent="0.25">
      <c r="A25" s="1"/>
      <c r="B25" s="64"/>
      <c r="C25" s="66"/>
      <c r="D25" s="62"/>
      <c r="E25" s="16">
        <v>528383</v>
      </c>
      <c r="F25" s="37" t="s">
        <v>41</v>
      </c>
      <c r="G25" s="20" t="s">
        <v>57</v>
      </c>
      <c r="H25" s="12" t="s">
        <v>56</v>
      </c>
      <c r="I25" s="69"/>
      <c r="J25" s="7"/>
      <c r="K25" s="6"/>
      <c r="L25" s="6">
        <v>138</v>
      </c>
      <c r="M25" s="6">
        <v>674</v>
      </c>
      <c r="N25" s="6">
        <v>908</v>
      </c>
      <c r="O25" s="6">
        <v>503</v>
      </c>
      <c r="P25" s="6">
        <v>177</v>
      </c>
      <c r="Q25" s="6"/>
      <c r="R25" s="6"/>
      <c r="S25" s="6"/>
      <c r="T25" s="6">
        <f t="shared" si="11"/>
        <v>2400</v>
      </c>
      <c r="U25" s="13">
        <v>11.36</v>
      </c>
      <c r="V25" s="13">
        <f t="shared" si="12"/>
        <v>27264</v>
      </c>
    </row>
    <row r="26" spans="1:22" ht="15.6" x14ac:dyDescent="0.25">
      <c r="A26" s="1"/>
      <c r="B26" s="64"/>
      <c r="C26" s="66"/>
      <c r="D26" s="62"/>
      <c r="E26" s="16">
        <v>528383</v>
      </c>
      <c r="F26" s="37" t="s">
        <v>42</v>
      </c>
      <c r="G26" s="21" t="s">
        <v>36</v>
      </c>
      <c r="H26" s="12" t="s">
        <v>48</v>
      </c>
      <c r="I26" s="69"/>
      <c r="J26" s="7"/>
      <c r="K26" s="6"/>
      <c r="L26" s="6">
        <v>46</v>
      </c>
      <c r="M26" s="6">
        <v>225</v>
      </c>
      <c r="N26" s="6">
        <v>303</v>
      </c>
      <c r="O26" s="6">
        <v>168</v>
      </c>
      <c r="P26" s="6">
        <v>58</v>
      </c>
      <c r="Q26" s="6"/>
      <c r="R26" s="6"/>
      <c r="S26" s="6"/>
      <c r="T26" s="6">
        <f t="shared" si="11"/>
        <v>800</v>
      </c>
      <c r="U26" s="13">
        <v>11.36</v>
      </c>
      <c r="V26" s="13">
        <f t="shared" si="12"/>
        <v>9088</v>
      </c>
    </row>
    <row r="27" spans="1:22" ht="15.6" x14ac:dyDescent="0.25">
      <c r="A27" s="1"/>
      <c r="B27" s="64"/>
      <c r="C27" s="66"/>
      <c r="D27" s="62"/>
      <c r="E27" s="16">
        <v>528383</v>
      </c>
      <c r="F27" s="37" t="s">
        <v>43</v>
      </c>
      <c r="G27" s="21" t="s">
        <v>49</v>
      </c>
      <c r="H27" s="12" t="s">
        <v>50</v>
      </c>
      <c r="I27" s="69"/>
      <c r="J27" s="7"/>
      <c r="K27" s="6"/>
      <c r="L27" s="6">
        <v>81</v>
      </c>
      <c r="M27" s="6">
        <v>393</v>
      </c>
      <c r="N27" s="6">
        <v>530</v>
      </c>
      <c r="O27" s="6">
        <v>293</v>
      </c>
      <c r="P27" s="6">
        <v>103</v>
      </c>
      <c r="Q27" s="6"/>
      <c r="R27" s="6"/>
      <c r="S27" s="6"/>
      <c r="T27" s="6">
        <f t="shared" si="11"/>
        <v>1400</v>
      </c>
      <c r="U27" s="13">
        <v>11.36</v>
      </c>
      <c r="V27" s="13">
        <f t="shared" si="12"/>
        <v>15904</v>
      </c>
    </row>
    <row r="28" spans="1:22" ht="15.6" x14ac:dyDescent="0.25">
      <c r="A28" s="1"/>
      <c r="B28" s="64"/>
      <c r="C28" s="66"/>
      <c r="D28" s="62"/>
      <c r="E28" s="16">
        <v>528383</v>
      </c>
      <c r="F28" s="37" t="s">
        <v>44</v>
      </c>
      <c r="G28" s="12" t="s">
        <v>59</v>
      </c>
      <c r="H28" s="12" t="s">
        <v>58</v>
      </c>
      <c r="I28" s="69"/>
      <c r="J28" s="7"/>
      <c r="K28" s="6"/>
      <c r="L28" s="6">
        <v>69</v>
      </c>
      <c r="M28" s="6">
        <v>337</v>
      </c>
      <c r="N28" s="6">
        <v>454</v>
      </c>
      <c r="O28" s="6">
        <v>252</v>
      </c>
      <c r="P28" s="6">
        <v>88</v>
      </c>
      <c r="Q28" s="6"/>
      <c r="R28" s="6"/>
      <c r="S28" s="6"/>
      <c r="T28" s="6">
        <f t="shared" si="11"/>
        <v>1200</v>
      </c>
      <c r="U28" s="13">
        <v>11.36</v>
      </c>
      <c r="V28" s="13">
        <f t="shared" si="12"/>
        <v>13632</v>
      </c>
    </row>
    <row r="29" spans="1:22" x14ac:dyDescent="0.25">
      <c r="A29" s="1"/>
      <c r="B29" s="64"/>
      <c r="C29" s="66"/>
      <c r="D29" s="9"/>
      <c r="E29" s="17" t="s">
        <v>9</v>
      </c>
      <c r="F29" s="8"/>
      <c r="G29" s="8"/>
      <c r="H29" s="8"/>
      <c r="I29" s="69"/>
      <c r="J29" s="9" t="e">
        <f>SUM(#REF!)</f>
        <v>#REF!</v>
      </c>
      <c r="K29" s="10"/>
      <c r="L29" s="10">
        <f>SUM(L22:L28)</f>
        <v>548</v>
      </c>
      <c r="M29" s="10">
        <f>SUM(M22:M28)</f>
        <v>2668</v>
      </c>
      <c r="N29" s="10">
        <f>SUM(N22:N28)</f>
        <v>3595</v>
      </c>
      <c r="O29" s="10">
        <f>SUM(O22:O28)</f>
        <v>1991</v>
      </c>
      <c r="P29" s="10">
        <f>SUM(P22:P28)</f>
        <v>698</v>
      </c>
      <c r="Q29" s="10">
        <f>SUM(Q22:Q27)</f>
        <v>0</v>
      </c>
      <c r="R29" s="10">
        <f>SUM(R22:R27)</f>
        <v>0</v>
      </c>
      <c r="S29" s="10">
        <f>SUM(S22:S27)</f>
        <v>0</v>
      </c>
      <c r="T29" s="10">
        <f>SUM(T22:T28)</f>
        <v>9500</v>
      </c>
      <c r="U29" s="10"/>
      <c r="V29" s="60">
        <f>SUM(V22:V28)</f>
        <v>107920</v>
      </c>
    </row>
    <row r="30" spans="1:22" ht="13.5" customHeight="1" x14ac:dyDescent="0.25">
      <c r="A30" s="1"/>
      <c r="B30" s="64"/>
      <c r="C30" s="66"/>
      <c r="D30" s="61" t="s">
        <v>61</v>
      </c>
      <c r="E30" s="16">
        <v>528383</v>
      </c>
      <c r="F30" s="25" t="s">
        <v>38</v>
      </c>
      <c r="G30" s="19" t="s">
        <v>52</v>
      </c>
      <c r="H30" s="12" t="s">
        <v>64</v>
      </c>
      <c r="I30" s="69"/>
      <c r="J30" s="7"/>
      <c r="K30" s="6"/>
      <c r="L30" s="6"/>
      <c r="M30" s="6"/>
      <c r="N30" s="6"/>
      <c r="O30" s="6"/>
      <c r="P30" s="6"/>
      <c r="Q30" s="6"/>
      <c r="R30" s="6"/>
      <c r="S30" s="6"/>
      <c r="T30" s="6">
        <f>SUM(L30:S30)</f>
        <v>0</v>
      </c>
      <c r="U30" s="13">
        <v>12.13</v>
      </c>
      <c r="V30" s="13">
        <f>U30*T30</f>
        <v>0</v>
      </c>
    </row>
    <row r="31" spans="1:22" ht="15.6" x14ac:dyDescent="0.25">
      <c r="A31" s="1"/>
      <c r="B31" s="64"/>
      <c r="C31" s="66"/>
      <c r="D31" s="62"/>
      <c r="E31" s="16">
        <v>528383</v>
      </c>
      <c r="F31" s="37" t="s">
        <v>39</v>
      </c>
      <c r="G31" s="20" t="s">
        <v>54</v>
      </c>
      <c r="H31" s="12" t="s">
        <v>65</v>
      </c>
      <c r="I31" s="69"/>
      <c r="J31" s="7"/>
      <c r="K31" s="6"/>
      <c r="L31" s="6"/>
      <c r="M31" s="6"/>
      <c r="N31" s="6"/>
      <c r="O31" s="6"/>
      <c r="P31" s="6"/>
      <c r="Q31" s="6"/>
      <c r="R31" s="6"/>
      <c r="S31" s="6"/>
      <c r="T31" s="6">
        <f t="shared" ref="T31:T36" si="13">SUM(L31:S31)</f>
        <v>0</v>
      </c>
      <c r="U31" s="13">
        <v>12.13</v>
      </c>
      <c r="V31" s="13">
        <f t="shared" ref="V31:V36" si="14">U31*T31</f>
        <v>0</v>
      </c>
    </row>
    <row r="32" spans="1:22" ht="15.6" x14ac:dyDescent="0.25">
      <c r="A32" s="1"/>
      <c r="B32" s="64"/>
      <c r="C32" s="66"/>
      <c r="D32" s="62"/>
      <c r="E32" s="16">
        <v>528383</v>
      </c>
      <c r="F32" s="37" t="s">
        <v>40</v>
      </c>
      <c r="G32" s="20" t="s">
        <v>37</v>
      </c>
      <c r="H32" s="12" t="s">
        <v>66</v>
      </c>
      <c r="I32" s="69"/>
      <c r="J32" s="7"/>
      <c r="K32" s="6"/>
      <c r="L32" s="6"/>
      <c r="M32" s="6"/>
      <c r="N32" s="6"/>
      <c r="O32" s="6"/>
      <c r="P32" s="6"/>
      <c r="Q32" s="6"/>
      <c r="R32" s="6"/>
      <c r="S32" s="6"/>
      <c r="T32" s="6">
        <f t="shared" si="13"/>
        <v>0</v>
      </c>
      <c r="U32" s="13">
        <v>12.13</v>
      </c>
      <c r="V32" s="13">
        <f t="shared" si="14"/>
        <v>0</v>
      </c>
    </row>
    <row r="33" spans="1:22" ht="15.6" x14ac:dyDescent="0.25">
      <c r="A33" s="1"/>
      <c r="B33" s="64"/>
      <c r="C33" s="66"/>
      <c r="D33" s="62"/>
      <c r="E33" s="16">
        <v>528383</v>
      </c>
      <c r="F33" s="37" t="s">
        <v>41</v>
      </c>
      <c r="G33" s="20" t="s">
        <v>57</v>
      </c>
      <c r="H33" s="12" t="s">
        <v>67</v>
      </c>
      <c r="I33" s="69"/>
      <c r="J33" s="7"/>
      <c r="K33" s="6"/>
      <c r="L33" s="6"/>
      <c r="M33" s="6"/>
      <c r="N33" s="6"/>
      <c r="O33" s="6"/>
      <c r="P33" s="6"/>
      <c r="Q33" s="6"/>
      <c r="R33" s="6"/>
      <c r="S33" s="6"/>
      <c r="T33" s="6">
        <f t="shared" si="13"/>
        <v>0</v>
      </c>
      <c r="U33" s="13">
        <v>12.13</v>
      </c>
      <c r="V33" s="13">
        <f t="shared" si="14"/>
        <v>0</v>
      </c>
    </row>
    <row r="34" spans="1:22" ht="15.6" x14ac:dyDescent="0.25">
      <c r="A34" s="1"/>
      <c r="B34" s="64"/>
      <c r="C34" s="66"/>
      <c r="D34" s="62"/>
      <c r="E34" s="16">
        <v>528383</v>
      </c>
      <c r="F34" s="37" t="s">
        <v>42</v>
      </c>
      <c r="G34" s="21" t="s">
        <v>36</v>
      </c>
      <c r="H34" s="12" t="s">
        <v>62</v>
      </c>
      <c r="I34" s="69"/>
      <c r="J34" s="7"/>
      <c r="K34" s="6"/>
      <c r="L34" s="6"/>
      <c r="M34" s="6"/>
      <c r="N34" s="6"/>
      <c r="O34" s="6"/>
      <c r="P34" s="6"/>
      <c r="Q34" s="6"/>
      <c r="R34" s="6"/>
      <c r="S34" s="6"/>
      <c r="T34" s="6">
        <f t="shared" si="13"/>
        <v>0</v>
      </c>
      <c r="U34" s="13">
        <v>12.13</v>
      </c>
      <c r="V34" s="13">
        <f t="shared" si="14"/>
        <v>0</v>
      </c>
    </row>
    <row r="35" spans="1:22" ht="15.6" x14ac:dyDescent="0.25">
      <c r="A35" s="1"/>
      <c r="B35" s="64"/>
      <c r="C35" s="66"/>
      <c r="D35" s="62"/>
      <c r="E35" s="16">
        <v>528383</v>
      </c>
      <c r="F35" s="37" t="s">
        <v>43</v>
      </c>
      <c r="G35" s="21" t="s">
        <v>49</v>
      </c>
      <c r="H35" s="12" t="s">
        <v>63</v>
      </c>
      <c r="I35" s="69"/>
      <c r="J35" s="7"/>
      <c r="K35" s="6"/>
      <c r="L35" s="6"/>
      <c r="M35" s="6"/>
      <c r="N35" s="6"/>
      <c r="O35" s="6"/>
      <c r="P35" s="6"/>
      <c r="Q35" s="6"/>
      <c r="R35" s="6"/>
      <c r="S35" s="6"/>
      <c r="T35" s="6">
        <f t="shared" si="13"/>
        <v>0</v>
      </c>
      <c r="U35" s="13">
        <v>12.13</v>
      </c>
      <c r="V35" s="13">
        <f t="shared" si="14"/>
        <v>0</v>
      </c>
    </row>
    <row r="36" spans="1:22" ht="15.6" x14ac:dyDescent="0.25">
      <c r="A36" s="1"/>
      <c r="B36" s="64"/>
      <c r="C36" s="66"/>
      <c r="D36" s="62"/>
      <c r="E36" s="16">
        <v>528383</v>
      </c>
      <c r="F36" s="37" t="s">
        <v>44</v>
      </c>
      <c r="G36" s="12" t="s">
        <v>59</v>
      </c>
      <c r="H36" s="12"/>
      <c r="I36" s="69"/>
      <c r="J36" s="7"/>
      <c r="K36" s="6"/>
      <c r="L36" s="6"/>
      <c r="M36" s="6"/>
      <c r="N36" s="6"/>
      <c r="O36" s="6"/>
      <c r="P36" s="6"/>
      <c r="Q36" s="6"/>
      <c r="R36" s="6"/>
      <c r="S36" s="6"/>
      <c r="T36" s="6">
        <f t="shared" si="13"/>
        <v>0</v>
      </c>
      <c r="U36" s="13">
        <v>12.13</v>
      </c>
      <c r="V36" s="13">
        <f t="shared" si="14"/>
        <v>0</v>
      </c>
    </row>
    <row r="37" spans="1:22" x14ac:dyDescent="0.25">
      <c r="A37" s="1"/>
      <c r="B37" s="65"/>
      <c r="C37" s="67"/>
      <c r="D37" s="9"/>
      <c r="E37" s="17" t="s">
        <v>9</v>
      </c>
      <c r="F37" s="8"/>
      <c r="G37" s="8"/>
      <c r="H37" s="8"/>
      <c r="I37" s="70"/>
      <c r="J37" s="9" t="e">
        <f>SUM(#REF!)</f>
        <v>#REF!</v>
      </c>
      <c r="K37" s="10"/>
      <c r="L37" s="10">
        <f t="shared" ref="L37:T37" si="15">SUM(L30:L36)</f>
        <v>0</v>
      </c>
      <c r="M37" s="10">
        <f t="shared" si="15"/>
        <v>0</v>
      </c>
      <c r="N37" s="10">
        <f t="shared" si="15"/>
        <v>0</v>
      </c>
      <c r="O37" s="10">
        <f t="shared" si="15"/>
        <v>0</v>
      </c>
      <c r="P37" s="10">
        <f t="shared" si="15"/>
        <v>0</v>
      </c>
      <c r="Q37" s="10">
        <f t="shared" si="15"/>
        <v>0</v>
      </c>
      <c r="R37" s="10">
        <f t="shared" si="15"/>
        <v>0</v>
      </c>
      <c r="S37" s="10">
        <f t="shared" si="15"/>
        <v>0</v>
      </c>
      <c r="T37" s="10">
        <f t="shared" si="15"/>
        <v>0</v>
      </c>
      <c r="U37" s="10"/>
      <c r="V37" s="60">
        <f>SUM(V30:V36)</f>
        <v>0</v>
      </c>
    </row>
    <row r="38" spans="1:22" ht="13.5" customHeight="1" x14ac:dyDescent="0.25">
      <c r="A38" s="1"/>
      <c r="B38" s="3" t="s">
        <v>29</v>
      </c>
      <c r="C38" s="1"/>
      <c r="D38" s="1"/>
      <c r="E38" s="15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/>
      <c r="B39" s="4" t="s">
        <v>10</v>
      </c>
      <c r="C39" s="5" t="s">
        <v>1</v>
      </c>
      <c r="D39" s="5" t="s">
        <v>13</v>
      </c>
      <c r="E39" s="16" t="s">
        <v>30</v>
      </c>
      <c r="F39" s="4" t="s">
        <v>0</v>
      </c>
      <c r="G39" s="4" t="s">
        <v>31</v>
      </c>
      <c r="H39" s="4" t="s">
        <v>25</v>
      </c>
      <c r="I39" s="5" t="s">
        <v>2</v>
      </c>
      <c r="J39" s="5" t="s">
        <v>12</v>
      </c>
      <c r="K39" s="5" t="s">
        <v>3</v>
      </c>
      <c r="L39" s="5" t="s">
        <v>4</v>
      </c>
      <c r="M39" s="5" t="s">
        <v>5</v>
      </c>
      <c r="N39" s="5" t="s">
        <v>6</v>
      </c>
      <c r="O39" s="5" t="s">
        <v>7</v>
      </c>
      <c r="P39" s="5" t="s">
        <v>8</v>
      </c>
      <c r="Q39" s="5" t="s">
        <v>32</v>
      </c>
      <c r="R39" s="5" t="s">
        <v>33</v>
      </c>
      <c r="S39" s="5" t="s">
        <v>34</v>
      </c>
      <c r="T39" s="6" t="s">
        <v>9</v>
      </c>
      <c r="U39" s="6" t="s">
        <v>24</v>
      </c>
      <c r="V39" s="6" t="s">
        <v>23</v>
      </c>
    </row>
    <row r="40" spans="1:22" ht="14.4" customHeight="1" x14ac:dyDescent="0.25">
      <c r="A40" s="1"/>
      <c r="B40" s="11" t="s">
        <v>35</v>
      </c>
      <c r="C40" s="61" t="s">
        <v>68</v>
      </c>
      <c r="D40" s="61" t="s">
        <v>69</v>
      </c>
      <c r="E40" s="16">
        <v>528383</v>
      </c>
      <c r="F40" s="25" t="s">
        <v>38</v>
      </c>
      <c r="G40" s="19" t="s">
        <v>52</v>
      </c>
      <c r="H40" s="12" t="s">
        <v>51</v>
      </c>
      <c r="I40" s="68">
        <v>44549</v>
      </c>
      <c r="J40" s="7"/>
      <c r="K40" s="6"/>
      <c r="L40" s="6">
        <v>54</v>
      </c>
      <c r="M40" s="6">
        <v>165</v>
      </c>
      <c r="N40" s="6">
        <v>225</v>
      </c>
      <c r="O40" s="6">
        <v>111</v>
      </c>
      <c r="P40" s="6">
        <v>57</v>
      </c>
      <c r="Q40" s="6"/>
      <c r="R40" s="6"/>
      <c r="S40" s="6"/>
      <c r="T40" s="6">
        <f>SUM(L40:S40)</f>
        <v>612</v>
      </c>
      <c r="U40" s="13">
        <v>11.36</v>
      </c>
      <c r="V40" s="13">
        <f>U40*T40</f>
        <v>6952.32</v>
      </c>
    </row>
    <row r="41" spans="1:22" ht="15.6" x14ac:dyDescent="0.25">
      <c r="A41" s="1"/>
      <c r="B41" s="63"/>
      <c r="C41" s="66"/>
      <c r="D41" s="62"/>
      <c r="E41" s="16">
        <v>528383</v>
      </c>
      <c r="F41" s="37" t="s">
        <v>39</v>
      </c>
      <c r="G41" s="20" t="s">
        <v>54</v>
      </c>
      <c r="H41" s="12" t="s">
        <v>53</v>
      </c>
      <c r="I41" s="69"/>
      <c r="J41" s="7"/>
      <c r="K41" s="6"/>
      <c r="L41" s="6"/>
      <c r="M41" s="6"/>
      <c r="N41" s="6"/>
      <c r="O41" s="6"/>
      <c r="P41" s="6"/>
      <c r="Q41" s="6"/>
      <c r="R41" s="6"/>
      <c r="S41" s="6"/>
      <c r="T41" s="6">
        <f t="shared" ref="T41:T46" si="16">SUM(L41:S41)</f>
        <v>0</v>
      </c>
      <c r="U41" s="13">
        <v>11.36</v>
      </c>
      <c r="V41" s="13">
        <f t="shared" ref="V41:V46" si="17">U41*T41</f>
        <v>0</v>
      </c>
    </row>
    <row r="42" spans="1:22" ht="15.6" x14ac:dyDescent="0.25">
      <c r="A42" s="1"/>
      <c r="B42" s="64"/>
      <c r="C42" s="66"/>
      <c r="D42" s="62"/>
      <c r="E42" s="16">
        <v>528383</v>
      </c>
      <c r="F42" s="37" t="s">
        <v>40</v>
      </c>
      <c r="G42" s="20" t="s">
        <v>37</v>
      </c>
      <c r="H42" s="12" t="s">
        <v>55</v>
      </c>
      <c r="I42" s="69"/>
      <c r="J42" s="7"/>
      <c r="K42" s="6"/>
      <c r="L42" s="6"/>
      <c r="M42" s="6"/>
      <c r="N42" s="6"/>
      <c r="O42" s="6"/>
      <c r="P42" s="6"/>
      <c r="Q42" s="6"/>
      <c r="R42" s="6"/>
      <c r="S42" s="6"/>
      <c r="T42" s="6">
        <f t="shared" si="16"/>
        <v>0</v>
      </c>
      <c r="U42" s="13">
        <v>11.36</v>
      </c>
      <c r="V42" s="13">
        <f t="shared" si="17"/>
        <v>0</v>
      </c>
    </row>
    <row r="43" spans="1:22" ht="15.6" x14ac:dyDescent="0.25">
      <c r="A43" s="1"/>
      <c r="B43" s="64"/>
      <c r="C43" s="66"/>
      <c r="D43" s="62"/>
      <c r="E43" s="16">
        <v>528383</v>
      </c>
      <c r="F43" s="37" t="s">
        <v>41</v>
      </c>
      <c r="G43" s="20" t="s">
        <v>57</v>
      </c>
      <c r="H43" s="12" t="s">
        <v>56</v>
      </c>
      <c r="I43" s="69"/>
      <c r="J43" s="7"/>
      <c r="K43" s="6"/>
      <c r="L43" s="6">
        <v>56</v>
      </c>
      <c r="M43" s="6">
        <v>172</v>
      </c>
      <c r="N43" s="6">
        <v>234</v>
      </c>
      <c r="O43" s="6">
        <v>115</v>
      </c>
      <c r="P43" s="6">
        <v>59</v>
      </c>
      <c r="Q43" s="6"/>
      <c r="R43" s="6"/>
      <c r="S43" s="6"/>
      <c r="T43" s="6">
        <f t="shared" si="16"/>
        <v>636</v>
      </c>
      <c r="U43" s="13">
        <v>11.36</v>
      </c>
      <c r="V43" s="13">
        <f t="shared" si="17"/>
        <v>7224.96</v>
      </c>
    </row>
    <row r="44" spans="1:22" ht="15.6" x14ac:dyDescent="0.25">
      <c r="A44" s="1"/>
      <c r="B44" s="64"/>
      <c r="C44" s="66"/>
      <c r="D44" s="62"/>
      <c r="E44" s="16">
        <v>528383</v>
      </c>
      <c r="F44" s="37" t="s">
        <v>42</v>
      </c>
      <c r="G44" s="21" t="s">
        <v>36</v>
      </c>
      <c r="H44" s="12" t="s">
        <v>48</v>
      </c>
      <c r="I44" s="69"/>
      <c r="J44" s="7"/>
      <c r="K44" s="6"/>
      <c r="L44" s="6"/>
      <c r="M44" s="6"/>
      <c r="N44" s="6"/>
      <c r="O44" s="6"/>
      <c r="P44" s="6"/>
      <c r="Q44" s="6"/>
      <c r="R44" s="6"/>
      <c r="S44" s="6"/>
      <c r="T44" s="6">
        <f t="shared" si="16"/>
        <v>0</v>
      </c>
      <c r="U44" s="13">
        <v>11.36</v>
      </c>
      <c r="V44" s="13">
        <f t="shared" si="17"/>
        <v>0</v>
      </c>
    </row>
    <row r="45" spans="1:22" ht="15.6" x14ac:dyDescent="0.25">
      <c r="A45" s="1"/>
      <c r="B45" s="64"/>
      <c r="C45" s="66"/>
      <c r="D45" s="62"/>
      <c r="E45" s="16">
        <v>528383</v>
      </c>
      <c r="F45" s="37" t="s">
        <v>43</v>
      </c>
      <c r="G45" s="21" t="s">
        <v>49</v>
      </c>
      <c r="H45" s="12" t="s">
        <v>50</v>
      </c>
      <c r="I45" s="69"/>
      <c r="J45" s="7"/>
      <c r="K45" s="6"/>
      <c r="L45" s="6">
        <v>50</v>
      </c>
      <c r="M45" s="6">
        <v>153</v>
      </c>
      <c r="N45" s="6">
        <v>209</v>
      </c>
      <c r="O45" s="6">
        <v>103</v>
      </c>
      <c r="P45" s="6">
        <v>53</v>
      </c>
      <c r="Q45" s="6"/>
      <c r="R45" s="6"/>
      <c r="S45" s="6"/>
      <c r="T45" s="6">
        <f t="shared" si="16"/>
        <v>568</v>
      </c>
      <c r="U45" s="13">
        <v>11.36</v>
      </c>
      <c r="V45" s="13">
        <f t="shared" si="17"/>
        <v>6452.48</v>
      </c>
    </row>
    <row r="46" spans="1:22" ht="15.6" x14ac:dyDescent="0.25">
      <c r="A46" s="1"/>
      <c r="B46" s="64"/>
      <c r="C46" s="66"/>
      <c r="D46" s="62"/>
      <c r="E46" s="16">
        <v>528383</v>
      </c>
      <c r="F46" s="37" t="s">
        <v>44</v>
      </c>
      <c r="G46" s="12" t="s">
        <v>59</v>
      </c>
      <c r="H46" s="12" t="s">
        <v>58</v>
      </c>
      <c r="I46" s="69"/>
      <c r="J46" s="7"/>
      <c r="K46" s="6"/>
      <c r="L46" s="6">
        <v>40</v>
      </c>
      <c r="M46" s="6">
        <v>123</v>
      </c>
      <c r="N46" s="6">
        <v>167</v>
      </c>
      <c r="O46" s="6">
        <v>82</v>
      </c>
      <c r="P46" s="6">
        <v>42</v>
      </c>
      <c r="Q46" s="6"/>
      <c r="R46" s="6"/>
      <c r="S46" s="6"/>
      <c r="T46" s="6">
        <f t="shared" si="16"/>
        <v>454</v>
      </c>
      <c r="U46" s="13">
        <v>11.36</v>
      </c>
      <c r="V46" s="13">
        <f t="shared" si="17"/>
        <v>5157.4399999999996</v>
      </c>
    </row>
    <row r="47" spans="1:22" x14ac:dyDescent="0.25">
      <c r="A47" s="1"/>
      <c r="B47" s="64"/>
      <c r="C47" s="66"/>
      <c r="D47" s="9"/>
      <c r="E47" s="17" t="s">
        <v>9</v>
      </c>
      <c r="F47" s="8"/>
      <c r="G47" s="8"/>
      <c r="H47" s="8"/>
      <c r="I47" s="69"/>
      <c r="J47" s="9" t="e">
        <f>SUM(#REF!)</f>
        <v>#REF!</v>
      </c>
      <c r="K47" s="10"/>
      <c r="L47" s="10">
        <f>SUM(L40:L46)</f>
        <v>200</v>
      </c>
      <c r="M47" s="10">
        <f>SUM(M40:M46)</f>
        <v>613</v>
      </c>
      <c r="N47" s="10">
        <f>SUM(N40:N46)</f>
        <v>835</v>
      </c>
      <c r="O47" s="10">
        <f>SUM(O40:O46)</f>
        <v>411</v>
      </c>
      <c r="P47" s="10">
        <f>SUM(P40:P46)</f>
        <v>211</v>
      </c>
      <c r="Q47" s="10">
        <f>SUM(Q40:Q45)</f>
        <v>0</v>
      </c>
      <c r="R47" s="10">
        <f>SUM(R40:R45)</f>
        <v>0</v>
      </c>
      <c r="S47" s="10">
        <f>SUM(S40:S45)</f>
        <v>0</v>
      </c>
      <c r="T47" s="10">
        <f>SUM(T40:T46)</f>
        <v>2270</v>
      </c>
      <c r="U47" s="10"/>
      <c r="V47" s="60">
        <f>SUM(V40:V46)</f>
        <v>25787.199999999997</v>
      </c>
    </row>
    <row r="48" spans="1:22" ht="13.5" customHeight="1" x14ac:dyDescent="0.25">
      <c r="A48" s="1"/>
      <c r="B48" s="64"/>
      <c r="C48" s="66"/>
      <c r="D48" s="61" t="s">
        <v>61</v>
      </c>
      <c r="E48" s="16">
        <v>528383</v>
      </c>
      <c r="F48" s="25" t="s">
        <v>38</v>
      </c>
      <c r="G48" s="19" t="s">
        <v>52</v>
      </c>
      <c r="H48" s="12" t="s">
        <v>64</v>
      </c>
      <c r="I48" s="69"/>
      <c r="J48" s="7"/>
      <c r="K48" s="6"/>
      <c r="L48" s="6"/>
      <c r="M48" s="6"/>
      <c r="N48" s="6"/>
      <c r="O48" s="6"/>
      <c r="P48" s="6"/>
      <c r="Q48" s="6"/>
      <c r="R48" s="6"/>
      <c r="S48" s="6"/>
      <c r="T48" s="6">
        <f>SUM(L48:S48)</f>
        <v>0</v>
      </c>
      <c r="U48" s="13">
        <v>12.13</v>
      </c>
      <c r="V48" s="13">
        <f>U48*T48</f>
        <v>0</v>
      </c>
    </row>
    <row r="49" spans="1:22" ht="15.6" x14ac:dyDescent="0.25">
      <c r="A49" s="1"/>
      <c r="B49" s="64"/>
      <c r="C49" s="66"/>
      <c r="D49" s="62"/>
      <c r="E49" s="16">
        <v>528383</v>
      </c>
      <c r="F49" s="37" t="s">
        <v>39</v>
      </c>
      <c r="G49" s="20" t="s">
        <v>54</v>
      </c>
      <c r="H49" s="12" t="s">
        <v>65</v>
      </c>
      <c r="I49" s="69"/>
      <c r="J49" s="7"/>
      <c r="K49" s="6"/>
      <c r="L49" s="6"/>
      <c r="M49" s="6"/>
      <c r="N49" s="6"/>
      <c r="O49" s="6"/>
      <c r="P49" s="6"/>
      <c r="Q49" s="6"/>
      <c r="R49" s="6"/>
      <c r="S49" s="6"/>
      <c r="T49" s="6">
        <f t="shared" ref="T49:T54" si="18">SUM(L49:S49)</f>
        <v>0</v>
      </c>
      <c r="U49" s="13">
        <v>12.13</v>
      </c>
      <c r="V49" s="13">
        <f t="shared" ref="V49:V54" si="19">U49*T49</f>
        <v>0</v>
      </c>
    </row>
    <row r="50" spans="1:22" ht="15.6" x14ac:dyDescent="0.25">
      <c r="A50" s="1"/>
      <c r="B50" s="64"/>
      <c r="C50" s="66"/>
      <c r="D50" s="62"/>
      <c r="E50" s="16">
        <v>528383</v>
      </c>
      <c r="F50" s="37" t="s">
        <v>40</v>
      </c>
      <c r="G50" s="20" t="s">
        <v>37</v>
      </c>
      <c r="H50" s="12" t="s">
        <v>66</v>
      </c>
      <c r="I50" s="69"/>
      <c r="J50" s="7"/>
      <c r="K50" s="6"/>
      <c r="L50" s="6"/>
      <c r="M50" s="6"/>
      <c r="N50" s="6"/>
      <c r="O50" s="6"/>
      <c r="P50" s="6"/>
      <c r="Q50" s="6"/>
      <c r="R50" s="6"/>
      <c r="S50" s="6"/>
      <c r="T50" s="6">
        <f t="shared" si="18"/>
        <v>0</v>
      </c>
      <c r="U50" s="13">
        <v>12.13</v>
      </c>
      <c r="V50" s="13">
        <f t="shared" si="19"/>
        <v>0</v>
      </c>
    </row>
    <row r="51" spans="1:22" ht="15.6" x14ac:dyDescent="0.25">
      <c r="A51" s="1"/>
      <c r="B51" s="64"/>
      <c r="C51" s="66"/>
      <c r="D51" s="62"/>
      <c r="E51" s="16">
        <v>528383</v>
      </c>
      <c r="F51" s="37" t="s">
        <v>41</v>
      </c>
      <c r="G51" s="20" t="s">
        <v>57</v>
      </c>
      <c r="H51" s="12" t="s">
        <v>67</v>
      </c>
      <c r="I51" s="69"/>
      <c r="J51" s="7"/>
      <c r="K51" s="6"/>
      <c r="L51" s="6"/>
      <c r="M51" s="6"/>
      <c r="N51" s="6"/>
      <c r="O51" s="6"/>
      <c r="P51" s="6"/>
      <c r="Q51" s="6"/>
      <c r="R51" s="6"/>
      <c r="S51" s="6"/>
      <c r="T51" s="6">
        <f t="shared" si="18"/>
        <v>0</v>
      </c>
      <c r="U51" s="13">
        <v>12.13</v>
      </c>
      <c r="V51" s="13">
        <f t="shared" si="19"/>
        <v>0</v>
      </c>
    </row>
    <row r="52" spans="1:22" ht="15.6" x14ac:dyDescent="0.25">
      <c r="A52" s="1"/>
      <c r="B52" s="64"/>
      <c r="C52" s="66"/>
      <c r="D52" s="62"/>
      <c r="E52" s="16">
        <v>528383</v>
      </c>
      <c r="F52" s="37" t="s">
        <v>42</v>
      </c>
      <c r="G52" s="21" t="s">
        <v>36</v>
      </c>
      <c r="H52" s="12" t="s">
        <v>62</v>
      </c>
      <c r="I52" s="69"/>
      <c r="J52" s="7"/>
      <c r="K52" s="6"/>
      <c r="L52" s="6"/>
      <c r="M52" s="6"/>
      <c r="N52" s="6"/>
      <c r="O52" s="6"/>
      <c r="P52" s="6"/>
      <c r="Q52" s="6"/>
      <c r="R52" s="6"/>
      <c r="S52" s="6"/>
      <c r="T52" s="6">
        <f t="shared" si="18"/>
        <v>0</v>
      </c>
      <c r="U52" s="13">
        <v>12.13</v>
      </c>
      <c r="V52" s="13">
        <f t="shared" si="19"/>
        <v>0</v>
      </c>
    </row>
    <row r="53" spans="1:22" ht="15.6" x14ac:dyDescent="0.25">
      <c r="A53" s="1"/>
      <c r="B53" s="64"/>
      <c r="C53" s="66"/>
      <c r="D53" s="62"/>
      <c r="E53" s="16">
        <v>528383</v>
      </c>
      <c r="F53" s="37" t="s">
        <v>43</v>
      </c>
      <c r="G53" s="21" t="s">
        <v>49</v>
      </c>
      <c r="H53" s="12" t="s">
        <v>63</v>
      </c>
      <c r="I53" s="69"/>
      <c r="J53" s="7"/>
      <c r="K53" s="6"/>
      <c r="L53" s="6"/>
      <c r="M53" s="6"/>
      <c r="N53" s="6"/>
      <c r="O53" s="6"/>
      <c r="P53" s="6"/>
      <c r="Q53" s="6"/>
      <c r="R53" s="6"/>
      <c r="S53" s="6"/>
      <c r="T53" s="6">
        <f t="shared" si="18"/>
        <v>0</v>
      </c>
      <c r="U53" s="13">
        <v>12.13</v>
      </c>
      <c r="V53" s="13">
        <f t="shared" si="19"/>
        <v>0</v>
      </c>
    </row>
    <row r="54" spans="1:22" ht="15.6" x14ac:dyDescent="0.25">
      <c r="A54" s="1"/>
      <c r="B54" s="64"/>
      <c r="C54" s="66"/>
      <c r="D54" s="62"/>
      <c r="E54" s="16">
        <v>528383</v>
      </c>
      <c r="F54" s="37" t="s">
        <v>44</v>
      </c>
      <c r="G54" s="12" t="s">
        <v>59</v>
      </c>
      <c r="H54" s="12"/>
      <c r="I54" s="69"/>
      <c r="J54" s="7"/>
      <c r="K54" s="6"/>
      <c r="L54" s="6"/>
      <c r="M54" s="6"/>
      <c r="N54" s="6"/>
      <c r="O54" s="6"/>
      <c r="P54" s="6"/>
      <c r="Q54" s="6"/>
      <c r="R54" s="6"/>
      <c r="S54" s="6"/>
      <c r="T54" s="6">
        <f t="shared" si="18"/>
        <v>0</v>
      </c>
      <c r="U54" s="13">
        <v>12.13</v>
      </c>
      <c r="V54" s="13">
        <f t="shared" si="19"/>
        <v>0</v>
      </c>
    </row>
    <row r="55" spans="1:22" x14ac:dyDescent="0.25">
      <c r="A55" s="1"/>
      <c r="B55" s="65"/>
      <c r="C55" s="67"/>
      <c r="D55" s="9"/>
      <c r="E55" s="17" t="s">
        <v>9</v>
      </c>
      <c r="F55" s="8"/>
      <c r="G55" s="8"/>
      <c r="H55" s="8"/>
      <c r="I55" s="70"/>
      <c r="J55" s="9" t="e">
        <f>SUM(#REF!)</f>
        <v>#REF!</v>
      </c>
      <c r="K55" s="10"/>
      <c r="L55" s="10">
        <f t="shared" ref="L55:T55" si="20">SUM(L48:L54)</f>
        <v>0</v>
      </c>
      <c r="M55" s="10">
        <f t="shared" si="20"/>
        <v>0</v>
      </c>
      <c r="N55" s="10">
        <f t="shared" si="20"/>
        <v>0</v>
      </c>
      <c r="O55" s="10">
        <f t="shared" si="20"/>
        <v>0</v>
      </c>
      <c r="P55" s="10">
        <f t="shared" si="20"/>
        <v>0</v>
      </c>
      <c r="Q55" s="10">
        <f t="shared" si="20"/>
        <v>0</v>
      </c>
      <c r="R55" s="10">
        <f t="shared" si="20"/>
        <v>0</v>
      </c>
      <c r="S55" s="10">
        <f t="shared" si="20"/>
        <v>0</v>
      </c>
      <c r="T55" s="10">
        <f t="shared" si="20"/>
        <v>0</v>
      </c>
      <c r="U55" s="10"/>
      <c r="V55" s="10">
        <f>SUM(V48:V54)</f>
        <v>0</v>
      </c>
    </row>
    <row r="56" spans="1:22" ht="13.5" customHeight="1" x14ac:dyDescent="0.25">
      <c r="A56" s="1"/>
      <c r="B56" s="3" t="s">
        <v>29</v>
      </c>
      <c r="C56" s="1"/>
      <c r="D56" s="1"/>
      <c r="E56" s="1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4" t="s">
        <v>10</v>
      </c>
      <c r="C57" s="5" t="s">
        <v>1</v>
      </c>
      <c r="D57" s="5" t="s">
        <v>13</v>
      </c>
      <c r="E57" s="16" t="s">
        <v>30</v>
      </c>
      <c r="F57" s="4" t="s">
        <v>0</v>
      </c>
      <c r="G57" s="4" t="s">
        <v>31</v>
      </c>
      <c r="H57" s="4" t="s">
        <v>25</v>
      </c>
      <c r="I57" s="5" t="s">
        <v>2</v>
      </c>
      <c r="J57" s="5" t="s">
        <v>12</v>
      </c>
      <c r="K57" s="5" t="s">
        <v>3</v>
      </c>
      <c r="L57" s="5" t="s">
        <v>4</v>
      </c>
      <c r="M57" s="5" t="s">
        <v>5</v>
      </c>
      <c r="N57" s="5" t="s">
        <v>6</v>
      </c>
      <c r="O57" s="5" t="s">
        <v>7</v>
      </c>
      <c r="P57" s="5" t="s">
        <v>8</v>
      </c>
      <c r="Q57" s="5" t="s">
        <v>32</v>
      </c>
      <c r="R57" s="5" t="s">
        <v>33</v>
      </c>
      <c r="S57" s="5" t="s">
        <v>34</v>
      </c>
      <c r="T57" s="6" t="s">
        <v>9</v>
      </c>
      <c r="U57" s="6" t="s">
        <v>24</v>
      </c>
      <c r="V57" s="6" t="s">
        <v>23</v>
      </c>
    </row>
    <row r="58" spans="1:22" ht="14.4" customHeight="1" x14ac:dyDescent="0.25">
      <c r="A58" s="1"/>
      <c r="B58" s="11" t="s">
        <v>35</v>
      </c>
      <c r="C58" s="61" t="s">
        <v>70</v>
      </c>
      <c r="D58" s="61" t="s">
        <v>69</v>
      </c>
      <c r="E58" s="16">
        <v>528383</v>
      </c>
      <c r="F58" s="25" t="s">
        <v>38</v>
      </c>
      <c r="G58" s="19" t="s">
        <v>52</v>
      </c>
      <c r="H58" s="12" t="s">
        <v>51</v>
      </c>
      <c r="I58" s="68">
        <v>44220</v>
      </c>
      <c r="J58" s="7"/>
      <c r="K58" s="6"/>
      <c r="L58" s="6">
        <v>54</v>
      </c>
      <c r="M58" s="6">
        <v>165</v>
      </c>
      <c r="N58" s="6">
        <v>225</v>
      </c>
      <c r="O58" s="6">
        <v>111</v>
      </c>
      <c r="P58" s="6">
        <v>57</v>
      </c>
      <c r="Q58" s="6"/>
      <c r="R58" s="6"/>
      <c r="S58" s="6"/>
      <c r="T58" s="6">
        <f>SUM(L58:S58)</f>
        <v>612</v>
      </c>
      <c r="U58" s="13">
        <v>11.36</v>
      </c>
      <c r="V58" s="13">
        <f>U58*T58</f>
        <v>6952.32</v>
      </c>
    </row>
    <row r="59" spans="1:22" ht="15.6" x14ac:dyDescent="0.25">
      <c r="A59" s="1"/>
      <c r="B59" s="63"/>
      <c r="C59" s="66"/>
      <c r="D59" s="62"/>
      <c r="E59" s="16">
        <v>528383</v>
      </c>
      <c r="F59" s="37" t="s">
        <v>39</v>
      </c>
      <c r="G59" s="20" t="s">
        <v>54</v>
      </c>
      <c r="H59" s="12" t="s">
        <v>53</v>
      </c>
      <c r="I59" s="69"/>
      <c r="J59" s="7"/>
      <c r="K59" s="6"/>
      <c r="L59" s="6"/>
      <c r="M59" s="6"/>
      <c r="N59" s="6"/>
      <c r="O59" s="6"/>
      <c r="P59" s="6"/>
      <c r="Q59" s="6"/>
      <c r="R59" s="6"/>
      <c r="S59" s="6"/>
      <c r="T59" s="6">
        <f t="shared" ref="T59:T64" si="21">SUM(L59:S59)</f>
        <v>0</v>
      </c>
      <c r="U59" s="13">
        <v>11.36</v>
      </c>
      <c r="V59" s="13">
        <f t="shared" ref="V59:V64" si="22">U59*T59</f>
        <v>0</v>
      </c>
    </row>
    <row r="60" spans="1:22" ht="15.6" x14ac:dyDescent="0.25">
      <c r="A60" s="1"/>
      <c r="B60" s="64"/>
      <c r="C60" s="66"/>
      <c r="D60" s="62"/>
      <c r="E60" s="16">
        <v>528383</v>
      </c>
      <c r="F60" s="37" t="s">
        <v>40</v>
      </c>
      <c r="G60" s="20" t="s">
        <v>37</v>
      </c>
      <c r="H60" s="12" t="s">
        <v>55</v>
      </c>
      <c r="I60" s="69"/>
      <c r="J60" s="7"/>
      <c r="K60" s="6"/>
      <c r="L60" s="6"/>
      <c r="M60" s="6"/>
      <c r="N60" s="6"/>
      <c r="O60" s="6"/>
      <c r="P60" s="6"/>
      <c r="Q60" s="6"/>
      <c r="R60" s="6"/>
      <c r="S60" s="6"/>
      <c r="T60" s="6">
        <f t="shared" si="21"/>
        <v>0</v>
      </c>
      <c r="U60" s="13">
        <v>11.36</v>
      </c>
      <c r="V60" s="13">
        <f t="shared" si="22"/>
        <v>0</v>
      </c>
    </row>
    <row r="61" spans="1:22" ht="15.6" x14ac:dyDescent="0.25">
      <c r="A61" s="1"/>
      <c r="B61" s="64"/>
      <c r="C61" s="66"/>
      <c r="D61" s="62"/>
      <c r="E61" s="16">
        <v>528383</v>
      </c>
      <c r="F61" s="37" t="s">
        <v>41</v>
      </c>
      <c r="G61" s="20" t="s">
        <v>57</v>
      </c>
      <c r="H61" s="12" t="s">
        <v>56</v>
      </c>
      <c r="I61" s="69"/>
      <c r="J61" s="7"/>
      <c r="K61" s="6"/>
      <c r="L61" s="6">
        <v>56</v>
      </c>
      <c r="M61" s="6">
        <v>172</v>
      </c>
      <c r="N61" s="6">
        <v>234</v>
      </c>
      <c r="O61" s="6">
        <v>115</v>
      </c>
      <c r="P61" s="6">
        <v>59</v>
      </c>
      <c r="Q61" s="6"/>
      <c r="R61" s="6"/>
      <c r="S61" s="6"/>
      <c r="T61" s="6">
        <f t="shared" si="21"/>
        <v>636</v>
      </c>
      <c r="U61" s="13">
        <v>11.36</v>
      </c>
      <c r="V61" s="13">
        <f t="shared" si="22"/>
        <v>7224.96</v>
      </c>
    </row>
    <row r="62" spans="1:22" ht="15.6" x14ac:dyDescent="0.25">
      <c r="A62" s="1"/>
      <c r="B62" s="64"/>
      <c r="C62" s="66"/>
      <c r="D62" s="62"/>
      <c r="E62" s="16">
        <v>528383</v>
      </c>
      <c r="F62" s="37" t="s">
        <v>42</v>
      </c>
      <c r="G62" s="21" t="s">
        <v>36</v>
      </c>
      <c r="H62" s="12" t="s">
        <v>48</v>
      </c>
      <c r="I62" s="69"/>
      <c r="J62" s="7"/>
      <c r="K62" s="6"/>
      <c r="L62" s="6"/>
      <c r="M62" s="6"/>
      <c r="N62" s="6"/>
      <c r="O62" s="6"/>
      <c r="P62" s="6"/>
      <c r="Q62" s="6"/>
      <c r="R62" s="6"/>
      <c r="S62" s="6"/>
      <c r="T62" s="6">
        <f t="shared" si="21"/>
        <v>0</v>
      </c>
      <c r="U62" s="13">
        <v>11.36</v>
      </c>
      <c r="V62" s="13">
        <f t="shared" si="22"/>
        <v>0</v>
      </c>
    </row>
    <row r="63" spans="1:22" ht="15.6" x14ac:dyDescent="0.25">
      <c r="A63" s="1"/>
      <c r="B63" s="64"/>
      <c r="C63" s="66"/>
      <c r="D63" s="62"/>
      <c r="E63" s="16">
        <v>528383</v>
      </c>
      <c r="F63" s="37" t="s">
        <v>43</v>
      </c>
      <c r="G63" s="21" t="s">
        <v>49</v>
      </c>
      <c r="H63" s="12" t="s">
        <v>50</v>
      </c>
      <c r="I63" s="69"/>
      <c r="J63" s="7"/>
      <c r="K63" s="6"/>
      <c r="L63" s="6">
        <v>50</v>
      </c>
      <c r="M63" s="6">
        <v>153</v>
      </c>
      <c r="N63" s="6">
        <v>209</v>
      </c>
      <c r="O63" s="6">
        <v>103</v>
      </c>
      <c r="P63" s="6">
        <v>53</v>
      </c>
      <c r="Q63" s="6"/>
      <c r="R63" s="6"/>
      <c r="S63" s="6"/>
      <c r="T63" s="6">
        <f t="shared" si="21"/>
        <v>568</v>
      </c>
      <c r="U63" s="13">
        <v>11.36</v>
      </c>
      <c r="V63" s="13">
        <f t="shared" si="22"/>
        <v>6452.48</v>
      </c>
    </row>
    <row r="64" spans="1:22" ht="15.6" x14ac:dyDescent="0.25">
      <c r="A64" s="1"/>
      <c r="B64" s="64"/>
      <c r="C64" s="66"/>
      <c r="D64" s="62"/>
      <c r="E64" s="16">
        <v>528383</v>
      </c>
      <c r="F64" s="37" t="s">
        <v>44</v>
      </c>
      <c r="G64" s="12" t="s">
        <v>59</v>
      </c>
      <c r="H64" s="12" t="s">
        <v>58</v>
      </c>
      <c r="I64" s="69"/>
      <c r="J64" s="7"/>
      <c r="K64" s="6"/>
      <c r="L64" s="6">
        <v>40</v>
      </c>
      <c r="M64" s="6">
        <v>123</v>
      </c>
      <c r="N64" s="6">
        <v>167</v>
      </c>
      <c r="O64" s="6">
        <v>82</v>
      </c>
      <c r="P64" s="6">
        <v>42</v>
      </c>
      <c r="Q64" s="6"/>
      <c r="R64" s="6"/>
      <c r="S64" s="6"/>
      <c r="T64" s="6">
        <f t="shared" si="21"/>
        <v>454</v>
      </c>
      <c r="U64" s="13">
        <v>11.36</v>
      </c>
      <c r="V64" s="13">
        <f t="shared" si="22"/>
        <v>5157.4399999999996</v>
      </c>
    </row>
    <row r="65" spans="1:22" x14ac:dyDescent="0.25">
      <c r="A65" s="1"/>
      <c r="B65" s="64"/>
      <c r="C65" s="66"/>
      <c r="D65" s="9"/>
      <c r="E65" s="17" t="s">
        <v>9</v>
      </c>
      <c r="F65" s="8"/>
      <c r="G65" s="8"/>
      <c r="H65" s="8"/>
      <c r="I65" s="69"/>
      <c r="J65" s="9" t="e">
        <f>SUM(#REF!)</f>
        <v>#REF!</v>
      </c>
      <c r="K65" s="10"/>
      <c r="L65" s="10">
        <f>SUM(L58:L64)</f>
        <v>200</v>
      </c>
      <c r="M65" s="10">
        <f>SUM(M58:M64)</f>
        <v>613</v>
      </c>
      <c r="N65" s="10">
        <f>SUM(N58:N64)</f>
        <v>835</v>
      </c>
      <c r="O65" s="10">
        <f>SUM(O58:O64)</f>
        <v>411</v>
      </c>
      <c r="P65" s="10">
        <f>SUM(P58:P64)</f>
        <v>211</v>
      </c>
      <c r="Q65" s="10">
        <f>SUM(Q58:Q63)</f>
        <v>0</v>
      </c>
      <c r="R65" s="10">
        <f>SUM(R58:R63)</f>
        <v>0</v>
      </c>
      <c r="S65" s="10">
        <f>SUM(S58:S63)</f>
        <v>0</v>
      </c>
      <c r="T65" s="10">
        <f>SUM(T58:T64)</f>
        <v>2270</v>
      </c>
      <c r="U65" s="10"/>
      <c r="V65" s="60">
        <f>SUM(V58:V64)</f>
        <v>25787.199999999997</v>
      </c>
    </row>
    <row r="66" spans="1:22" ht="13.5" customHeight="1" x14ac:dyDescent="0.25">
      <c r="A66" s="1"/>
      <c r="B66" s="64"/>
      <c r="C66" s="66"/>
      <c r="D66" s="61" t="s">
        <v>61</v>
      </c>
      <c r="E66" s="16">
        <v>528383</v>
      </c>
      <c r="F66" s="25" t="s">
        <v>38</v>
      </c>
      <c r="G66" s="19" t="s">
        <v>52</v>
      </c>
      <c r="H66" s="12" t="s">
        <v>64</v>
      </c>
      <c r="I66" s="69"/>
      <c r="J66" s="7"/>
      <c r="K66" s="6"/>
      <c r="L66" s="6"/>
      <c r="M66" s="6"/>
      <c r="N66" s="6"/>
      <c r="O66" s="6"/>
      <c r="P66" s="6"/>
      <c r="Q66" s="6"/>
      <c r="R66" s="6"/>
      <c r="S66" s="6"/>
      <c r="T66" s="6">
        <f>SUM(L66:S66)</f>
        <v>0</v>
      </c>
      <c r="U66" s="13">
        <v>12.13</v>
      </c>
      <c r="V66" s="13">
        <f>U66*T66</f>
        <v>0</v>
      </c>
    </row>
    <row r="67" spans="1:22" ht="15.6" x14ac:dyDescent="0.25">
      <c r="A67" s="1"/>
      <c r="B67" s="64"/>
      <c r="C67" s="66"/>
      <c r="D67" s="62"/>
      <c r="E67" s="16">
        <v>528383</v>
      </c>
      <c r="F67" s="37" t="s">
        <v>39</v>
      </c>
      <c r="G67" s="20" t="s">
        <v>54</v>
      </c>
      <c r="H67" s="12" t="s">
        <v>65</v>
      </c>
      <c r="I67" s="69"/>
      <c r="J67" s="7"/>
      <c r="K67" s="6"/>
      <c r="L67" s="6"/>
      <c r="M67" s="6"/>
      <c r="N67" s="6"/>
      <c r="O67" s="6"/>
      <c r="P67" s="6"/>
      <c r="Q67" s="6"/>
      <c r="R67" s="6"/>
      <c r="S67" s="6"/>
      <c r="T67" s="6">
        <f t="shared" ref="T67:T72" si="23">SUM(L67:S67)</f>
        <v>0</v>
      </c>
      <c r="U67" s="13">
        <v>12.13</v>
      </c>
      <c r="V67" s="13">
        <f t="shared" ref="V67:V72" si="24">U67*T67</f>
        <v>0</v>
      </c>
    </row>
    <row r="68" spans="1:22" ht="15.6" x14ac:dyDescent="0.25">
      <c r="A68" s="1"/>
      <c r="B68" s="64"/>
      <c r="C68" s="66"/>
      <c r="D68" s="62"/>
      <c r="E68" s="16">
        <v>528383</v>
      </c>
      <c r="F68" s="37" t="s">
        <v>40</v>
      </c>
      <c r="G68" s="20" t="s">
        <v>37</v>
      </c>
      <c r="H68" s="12" t="s">
        <v>66</v>
      </c>
      <c r="I68" s="69"/>
      <c r="J68" s="7"/>
      <c r="K68" s="6"/>
      <c r="L68" s="6"/>
      <c r="M68" s="6"/>
      <c r="N68" s="6"/>
      <c r="O68" s="6"/>
      <c r="P68" s="6"/>
      <c r="Q68" s="6"/>
      <c r="R68" s="6"/>
      <c r="S68" s="6"/>
      <c r="T68" s="6">
        <f t="shared" si="23"/>
        <v>0</v>
      </c>
      <c r="U68" s="13">
        <v>12.13</v>
      </c>
      <c r="V68" s="13">
        <f t="shared" si="24"/>
        <v>0</v>
      </c>
    </row>
    <row r="69" spans="1:22" ht="15.6" x14ac:dyDescent="0.25">
      <c r="A69" s="1"/>
      <c r="B69" s="64"/>
      <c r="C69" s="66"/>
      <c r="D69" s="62"/>
      <c r="E69" s="16">
        <v>528383</v>
      </c>
      <c r="F69" s="37" t="s">
        <v>41</v>
      </c>
      <c r="G69" s="20" t="s">
        <v>57</v>
      </c>
      <c r="H69" s="12" t="s">
        <v>67</v>
      </c>
      <c r="I69" s="69"/>
      <c r="J69" s="7"/>
      <c r="K69" s="6"/>
      <c r="L69" s="6"/>
      <c r="M69" s="6"/>
      <c r="N69" s="6"/>
      <c r="O69" s="6"/>
      <c r="P69" s="6"/>
      <c r="Q69" s="6"/>
      <c r="R69" s="6"/>
      <c r="S69" s="6"/>
      <c r="T69" s="6">
        <f t="shared" si="23"/>
        <v>0</v>
      </c>
      <c r="U69" s="13">
        <v>12.13</v>
      </c>
      <c r="V69" s="13">
        <f t="shared" si="24"/>
        <v>0</v>
      </c>
    </row>
    <row r="70" spans="1:22" ht="15.6" x14ac:dyDescent="0.25">
      <c r="A70" s="1"/>
      <c r="B70" s="64"/>
      <c r="C70" s="66"/>
      <c r="D70" s="62"/>
      <c r="E70" s="16">
        <v>528383</v>
      </c>
      <c r="F70" s="37" t="s">
        <v>42</v>
      </c>
      <c r="G70" s="21" t="s">
        <v>36</v>
      </c>
      <c r="H70" s="12" t="s">
        <v>62</v>
      </c>
      <c r="I70" s="69"/>
      <c r="J70" s="7"/>
      <c r="K70" s="6"/>
      <c r="L70" s="6"/>
      <c r="M70" s="6"/>
      <c r="N70" s="6"/>
      <c r="O70" s="6"/>
      <c r="P70" s="6"/>
      <c r="Q70" s="6"/>
      <c r="R70" s="6"/>
      <c r="S70" s="6"/>
      <c r="T70" s="6">
        <f t="shared" si="23"/>
        <v>0</v>
      </c>
      <c r="U70" s="13">
        <v>12.13</v>
      </c>
      <c r="V70" s="13">
        <f t="shared" si="24"/>
        <v>0</v>
      </c>
    </row>
    <row r="71" spans="1:22" ht="15.6" x14ac:dyDescent="0.25">
      <c r="A71" s="1"/>
      <c r="B71" s="64"/>
      <c r="C71" s="66"/>
      <c r="D71" s="62"/>
      <c r="E71" s="16">
        <v>528383</v>
      </c>
      <c r="F71" s="37" t="s">
        <v>43</v>
      </c>
      <c r="G71" s="21" t="s">
        <v>49</v>
      </c>
      <c r="H71" s="12" t="s">
        <v>63</v>
      </c>
      <c r="I71" s="69"/>
      <c r="J71" s="7"/>
      <c r="K71" s="6"/>
      <c r="L71" s="6"/>
      <c r="M71" s="6"/>
      <c r="N71" s="6"/>
      <c r="O71" s="6"/>
      <c r="P71" s="6"/>
      <c r="Q71" s="6"/>
      <c r="R71" s="6"/>
      <c r="S71" s="6"/>
      <c r="T71" s="6">
        <f t="shared" si="23"/>
        <v>0</v>
      </c>
      <c r="U71" s="13">
        <v>12.13</v>
      </c>
      <c r="V71" s="13">
        <f t="shared" si="24"/>
        <v>0</v>
      </c>
    </row>
    <row r="72" spans="1:22" ht="15.6" x14ac:dyDescent="0.25">
      <c r="A72" s="1"/>
      <c r="B72" s="64"/>
      <c r="C72" s="66"/>
      <c r="D72" s="62"/>
      <c r="E72" s="16">
        <v>528383</v>
      </c>
      <c r="F72" s="37" t="s">
        <v>44</v>
      </c>
      <c r="G72" s="12" t="s">
        <v>59</v>
      </c>
      <c r="H72" s="12"/>
      <c r="I72" s="69"/>
      <c r="J72" s="7"/>
      <c r="K72" s="6"/>
      <c r="L72" s="6"/>
      <c r="M72" s="6"/>
      <c r="N72" s="6"/>
      <c r="O72" s="6"/>
      <c r="P72" s="6"/>
      <c r="Q72" s="6"/>
      <c r="R72" s="6"/>
      <c r="S72" s="6"/>
      <c r="T72" s="6">
        <f t="shared" si="23"/>
        <v>0</v>
      </c>
      <c r="U72" s="13">
        <v>12.13</v>
      </c>
      <c r="V72" s="13">
        <f t="shared" si="24"/>
        <v>0</v>
      </c>
    </row>
    <row r="73" spans="1:22" x14ac:dyDescent="0.25">
      <c r="A73" s="1"/>
      <c r="B73" s="65"/>
      <c r="C73" s="67"/>
      <c r="D73" s="9"/>
      <c r="E73" s="17" t="s">
        <v>9</v>
      </c>
      <c r="F73" s="8"/>
      <c r="G73" s="8"/>
      <c r="H73" s="8"/>
      <c r="I73" s="70"/>
      <c r="J73" s="9" t="e">
        <f>SUM(#REF!)</f>
        <v>#REF!</v>
      </c>
      <c r="K73" s="10"/>
      <c r="L73" s="10">
        <f t="shared" ref="L73:T73" si="25">SUM(L66:L72)</f>
        <v>0</v>
      </c>
      <c r="M73" s="10">
        <f t="shared" si="25"/>
        <v>0</v>
      </c>
      <c r="N73" s="10">
        <f t="shared" si="25"/>
        <v>0</v>
      </c>
      <c r="O73" s="10">
        <f t="shared" si="25"/>
        <v>0</v>
      </c>
      <c r="P73" s="10">
        <f t="shared" si="25"/>
        <v>0</v>
      </c>
      <c r="Q73" s="10">
        <f t="shared" si="25"/>
        <v>0</v>
      </c>
      <c r="R73" s="10">
        <f t="shared" si="25"/>
        <v>0</v>
      </c>
      <c r="S73" s="10">
        <f t="shared" si="25"/>
        <v>0</v>
      </c>
      <c r="T73" s="10">
        <f t="shared" si="25"/>
        <v>0</v>
      </c>
      <c r="U73" s="10"/>
      <c r="V73" s="10">
        <f>SUM(V66:V72)</f>
        <v>0</v>
      </c>
    </row>
    <row r="74" spans="1:22" ht="13.5" customHeight="1" x14ac:dyDescent="0.25">
      <c r="A74" s="1"/>
      <c r="B74" s="3" t="s">
        <v>29</v>
      </c>
      <c r="C74" s="1"/>
      <c r="D74" s="1"/>
      <c r="E74" s="15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/>
      <c r="B75" s="4" t="s">
        <v>10</v>
      </c>
      <c r="C75" s="5" t="s">
        <v>1</v>
      </c>
      <c r="D75" s="5" t="s">
        <v>13</v>
      </c>
      <c r="E75" s="16" t="s">
        <v>30</v>
      </c>
      <c r="F75" s="4" t="s">
        <v>0</v>
      </c>
      <c r="G75" s="4" t="s">
        <v>31</v>
      </c>
      <c r="H75" s="4" t="s">
        <v>25</v>
      </c>
      <c r="I75" s="5" t="s">
        <v>2</v>
      </c>
      <c r="J75" s="5" t="s">
        <v>12</v>
      </c>
      <c r="K75" s="5" t="s">
        <v>3</v>
      </c>
      <c r="L75" s="5" t="s">
        <v>4</v>
      </c>
      <c r="M75" s="5" t="s">
        <v>5</v>
      </c>
      <c r="N75" s="5" t="s">
        <v>6</v>
      </c>
      <c r="O75" s="5" t="s">
        <v>7</v>
      </c>
      <c r="P75" s="5" t="s">
        <v>8</v>
      </c>
      <c r="Q75" s="5" t="s">
        <v>32</v>
      </c>
      <c r="R75" s="5" t="s">
        <v>33</v>
      </c>
      <c r="S75" s="5" t="s">
        <v>34</v>
      </c>
      <c r="T75" s="6" t="s">
        <v>9</v>
      </c>
      <c r="U75" s="6" t="s">
        <v>24</v>
      </c>
      <c r="V75" s="6" t="s">
        <v>23</v>
      </c>
    </row>
    <row r="76" spans="1:22" ht="14.4" customHeight="1" x14ac:dyDescent="0.25">
      <c r="A76" s="1"/>
      <c r="B76" s="11" t="s">
        <v>35</v>
      </c>
      <c r="C76" s="71">
        <v>4500458772</v>
      </c>
      <c r="D76" s="61" t="s">
        <v>60</v>
      </c>
      <c r="E76" s="16">
        <v>528383</v>
      </c>
      <c r="F76" s="25" t="s">
        <v>38</v>
      </c>
      <c r="G76" s="19" t="s">
        <v>52</v>
      </c>
      <c r="H76" s="12" t="s">
        <v>51</v>
      </c>
      <c r="I76" s="68">
        <v>44500</v>
      </c>
      <c r="J76" s="7"/>
      <c r="K76" s="6"/>
      <c r="L76" s="6">
        <v>6</v>
      </c>
      <c r="M76" s="6">
        <v>27</v>
      </c>
      <c r="N76" s="6">
        <v>36</v>
      </c>
      <c r="O76" s="6">
        <v>20</v>
      </c>
      <c r="P76" s="6">
        <v>7</v>
      </c>
      <c r="Q76" s="6"/>
      <c r="R76" s="6"/>
      <c r="S76" s="6"/>
      <c r="T76" s="6">
        <f>SUM(L76:S76)</f>
        <v>96</v>
      </c>
      <c r="U76" s="13">
        <v>11.36</v>
      </c>
      <c r="V76" s="13">
        <f>U76*T76</f>
        <v>1090.56</v>
      </c>
    </row>
    <row r="77" spans="1:22" ht="15.6" x14ac:dyDescent="0.25">
      <c r="A77" s="1"/>
      <c r="B77" s="63"/>
      <c r="C77" s="66"/>
      <c r="D77" s="62"/>
      <c r="E77" s="16">
        <v>528383</v>
      </c>
      <c r="F77" s="37" t="s">
        <v>39</v>
      </c>
      <c r="G77" s="20" t="s">
        <v>54</v>
      </c>
      <c r="H77" s="12" t="s">
        <v>53</v>
      </c>
      <c r="I77" s="69"/>
      <c r="J77" s="7"/>
      <c r="K77" s="6"/>
      <c r="L77" s="6">
        <v>13</v>
      </c>
      <c r="M77" s="6">
        <v>63</v>
      </c>
      <c r="N77" s="6">
        <v>84</v>
      </c>
      <c r="O77" s="6">
        <v>47</v>
      </c>
      <c r="P77" s="6">
        <v>16</v>
      </c>
      <c r="Q77" s="6"/>
      <c r="R77" s="6"/>
      <c r="S77" s="6"/>
      <c r="T77" s="6">
        <f t="shared" ref="T77:T82" si="26">SUM(L77:S77)</f>
        <v>223</v>
      </c>
      <c r="U77" s="13">
        <v>11.36</v>
      </c>
      <c r="V77" s="13">
        <f t="shared" ref="V77:V82" si="27">U77*T77</f>
        <v>2533.2799999999997</v>
      </c>
    </row>
    <row r="78" spans="1:22" ht="15.6" x14ac:dyDescent="0.25">
      <c r="A78" s="1"/>
      <c r="B78" s="64"/>
      <c r="C78" s="66"/>
      <c r="D78" s="62"/>
      <c r="E78" s="16">
        <v>528383</v>
      </c>
      <c r="F78" s="37" t="s">
        <v>40</v>
      </c>
      <c r="G78" s="20" t="s">
        <v>37</v>
      </c>
      <c r="H78" s="12" t="s">
        <v>55</v>
      </c>
      <c r="I78" s="69"/>
      <c r="J78" s="7"/>
      <c r="K78" s="6"/>
      <c r="L78" s="6"/>
      <c r="M78" s="6"/>
      <c r="N78" s="6"/>
      <c r="O78" s="6"/>
      <c r="P78" s="6"/>
      <c r="Q78" s="6"/>
      <c r="R78" s="6"/>
      <c r="S78" s="6"/>
      <c r="T78" s="6">
        <f t="shared" si="26"/>
        <v>0</v>
      </c>
      <c r="U78" s="13">
        <v>11.36</v>
      </c>
      <c r="V78" s="13">
        <f t="shared" si="27"/>
        <v>0</v>
      </c>
    </row>
    <row r="79" spans="1:22" ht="15.6" x14ac:dyDescent="0.25">
      <c r="A79" s="1"/>
      <c r="B79" s="64"/>
      <c r="C79" s="66"/>
      <c r="D79" s="62"/>
      <c r="E79" s="16">
        <v>528383</v>
      </c>
      <c r="F79" s="37" t="s">
        <v>41</v>
      </c>
      <c r="G79" s="20" t="s">
        <v>57</v>
      </c>
      <c r="H79" s="12" t="s">
        <v>56</v>
      </c>
      <c r="I79" s="69"/>
      <c r="J79" s="7"/>
      <c r="K79" s="6"/>
      <c r="L79" s="6">
        <v>9</v>
      </c>
      <c r="M79" s="6">
        <v>44</v>
      </c>
      <c r="N79" s="6">
        <v>59</v>
      </c>
      <c r="O79" s="6">
        <v>33</v>
      </c>
      <c r="P79" s="6">
        <v>11</v>
      </c>
      <c r="Q79" s="6"/>
      <c r="R79" s="6"/>
      <c r="S79" s="6"/>
      <c r="T79" s="6">
        <f t="shared" si="26"/>
        <v>156</v>
      </c>
      <c r="U79" s="13">
        <v>11.36</v>
      </c>
      <c r="V79" s="13">
        <f t="shared" si="27"/>
        <v>1772.1599999999999</v>
      </c>
    </row>
    <row r="80" spans="1:22" ht="15.6" x14ac:dyDescent="0.25">
      <c r="A80" s="1"/>
      <c r="B80" s="64"/>
      <c r="C80" s="66"/>
      <c r="D80" s="62"/>
      <c r="E80" s="16">
        <v>528383</v>
      </c>
      <c r="F80" s="37" t="s">
        <v>42</v>
      </c>
      <c r="G80" s="21" t="s">
        <v>36</v>
      </c>
      <c r="H80" s="12" t="s">
        <v>48</v>
      </c>
      <c r="I80" s="69"/>
      <c r="J80" s="7"/>
      <c r="K80" s="6"/>
      <c r="L80" s="6"/>
      <c r="M80" s="6"/>
      <c r="N80" s="6"/>
      <c r="O80" s="6"/>
      <c r="P80" s="6"/>
      <c r="Q80" s="6"/>
      <c r="R80" s="6"/>
      <c r="S80" s="6"/>
      <c r="T80" s="6">
        <f t="shared" si="26"/>
        <v>0</v>
      </c>
      <c r="U80" s="13">
        <v>11.36</v>
      </c>
      <c r="V80" s="13">
        <f t="shared" si="27"/>
        <v>0</v>
      </c>
    </row>
    <row r="81" spans="1:22" ht="15.6" x14ac:dyDescent="0.25">
      <c r="A81" s="1"/>
      <c r="B81" s="64"/>
      <c r="C81" s="66"/>
      <c r="D81" s="62"/>
      <c r="E81" s="16">
        <v>528383</v>
      </c>
      <c r="F81" s="37" t="s">
        <v>43</v>
      </c>
      <c r="G81" s="21" t="s">
        <v>49</v>
      </c>
      <c r="H81" s="12" t="s">
        <v>50</v>
      </c>
      <c r="I81" s="69"/>
      <c r="J81" s="7"/>
      <c r="K81" s="6"/>
      <c r="L81" s="6">
        <v>6</v>
      </c>
      <c r="M81" s="6">
        <v>21</v>
      </c>
      <c r="N81" s="6">
        <v>28</v>
      </c>
      <c r="O81" s="6">
        <v>15</v>
      </c>
      <c r="P81" s="6">
        <v>6</v>
      </c>
      <c r="Q81" s="6"/>
      <c r="R81" s="6"/>
      <c r="S81" s="6"/>
      <c r="T81" s="6">
        <f t="shared" si="26"/>
        <v>76</v>
      </c>
      <c r="U81" s="13">
        <v>11.36</v>
      </c>
      <c r="V81" s="13">
        <f t="shared" si="27"/>
        <v>863.3599999999999</v>
      </c>
    </row>
    <row r="82" spans="1:22" ht="15.6" x14ac:dyDescent="0.25">
      <c r="A82" s="1"/>
      <c r="B82" s="64"/>
      <c r="C82" s="66"/>
      <c r="D82" s="62"/>
      <c r="E82" s="16">
        <v>528383</v>
      </c>
      <c r="F82" s="37" t="s">
        <v>44</v>
      </c>
      <c r="G82" s="12" t="s">
        <v>59</v>
      </c>
      <c r="H82" s="12" t="s">
        <v>58</v>
      </c>
      <c r="I82" s="69"/>
      <c r="J82" s="7"/>
      <c r="K82" s="6"/>
      <c r="L82" s="6"/>
      <c r="M82" s="6"/>
      <c r="N82" s="6"/>
      <c r="O82" s="6"/>
      <c r="P82" s="6"/>
      <c r="Q82" s="6"/>
      <c r="R82" s="6"/>
      <c r="S82" s="6"/>
      <c r="T82" s="6">
        <f t="shared" si="26"/>
        <v>0</v>
      </c>
      <c r="U82" s="13">
        <v>11.36</v>
      </c>
      <c r="V82" s="13">
        <f t="shared" si="27"/>
        <v>0</v>
      </c>
    </row>
    <row r="83" spans="1:22" x14ac:dyDescent="0.25">
      <c r="A83" s="1"/>
      <c r="B83" s="64"/>
      <c r="C83" s="66"/>
      <c r="D83" s="9"/>
      <c r="E83" s="17" t="s">
        <v>9</v>
      </c>
      <c r="F83" s="8"/>
      <c r="G83" s="8"/>
      <c r="H83" s="8"/>
      <c r="I83" s="69"/>
      <c r="J83" s="9" t="e">
        <f>SUM(#REF!)</f>
        <v>#REF!</v>
      </c>
      <c r="K83" s="10"/>
      <c r="L83" s="10">
        <f>SUM(L76:L82)</f>
        <v>34</v>
      </c>
      <c r="M83" s="10">
        <f>SUM(M76:M82)</f>
        <v>155</v>
      </c>
      <c r="N83" s="10">
        <f>SUM(N76:N82)</f>
        <v>207</v>
      </c>
      <c r="O83" s="10">
        <f>SUM(O76:O82)</f>
        <v>115</v>
      </c>
      <c r="P83" s="10">
        <f>SUM(P76:P82)</f>
        <v>40</v>
      </c>
      <c r="Q83" s="10">
        <f>SUM(Q76:Q81)</f>
        <v>0</v>
      </c>
      <c r="R83" s="10">
        <f>SUM(R76:R81)</f>
        <v>0</v>
      </c>
      <c r="S83" s="10">
        <f>SUM(S76:S81)</f>
        <v>0</v>
      </c>
      <c r="T83" s="10">
        <f>SUM(T76:T82)</f>
        <v>551</v>
      </c>
      <c r="U83" s="10"/>
      <c r="V83" s="60">
        <f>SUM(V76:V82)</f>
        <v>6259.36</v>
      </c>
    </row>
    <row r="84" spans="1:22" ht="13.5" customHeight="1" x14ac:dyDescent="0.25">
      <c r="A84" s="1"/>
      <c r="B84" s="64"/>
      <c r="C84" s="66"/>
      <c r="D84" s="61" t="s">
        <v>61</v>
      </c>
      <c r="E84" s="16">
        <v>528383</v>
      </c>
      <c r="F84" s="25" t="s">
        <v>38</v>
      </c>
      <c r="G84" s="19" t="s">
        <v>52</v>
      </c>
      <c r="H84" s="12" t="s">
        <v>64</v>
      </c>
      <c r="I84" s="69"/>
      <c r="J84" s="7"/>
      <c r="K84" s="6"/>
      <c r="L84" s="6"/>
      <c r="M84" s="6"/>
      <c r="N84" s="6"/>
      <c r="O84" s="6"/>
      <c r="P84" s="6"/>
      <c r="Q84" s="6"/>
      <c r="R84" s="6"/>
      <c r="S84" s="6"/>
      <c r="T84" s="6">
        <f>SUM(L84:S84)</f>
        <v>0</v>
      </c>
      <c r="U84" s="13">
        <v>12.13</v>
      </c>
      <c r="V84" s="13">
        <f>U84*T84</f>
        <v>0</v>
      </c>
    </row>
    <row r="85" spans="1:22" ht="15.6" x14ac:dyDescent="0.25">
      <c r="A85" s="1"/>
      <c r="B85" s="64"/>
      <c r="C85" s="66"/>
      <c r="D85" s="62"/>
      <c r="E85" s="16">
        <v>528383</v>
      </c>
      <c r="F85" s="37" t="s">
        <v>39</v>
      </c>
      <c r="G85" s="20" t="s">
        <v>54</v>
      </c>
      <c r="H85" s="12" t="s">
        <v>65</v>
      </c>
      <c r="I85" s="69"/>
      <c r="J85" s="7"/>
      <c r="K85" s="6"/>
      <c r="L85" s="6"/>
      <c r="M85" s="6"/>
      <c r="N85" s="6"/>
      <c r="O85" s="6"/>
      <c r="P85" s="6"/>
      <c r="Q85" s="6"/>
      <c r="R85" s="6"/>
      <c r="S85" s="6"/>
      <c r="T85" s="6">
        <f t="shared" ref="T85:T90" si="28">SUM(L85:S85)</f>
        <v>0</v>
      </c>
      <c r="U85" s="13">
        <v>12.13</v>
      </c>
      <c r="V85" s="13">
        <f t="shared" ref="V85:V90" si="29">U85*T85</f>
        <v>0</v>
      </c>
    </row>
    <row r="86" spans="1:22" ht="15.6" x14ac:dyDescent="0.25">
      <c r="A86" s="1"/>
      <c r="B86" s="64"/>
      <c r="C86" s="66"/>
      <c r="D86" s="62"/>
      <c r="E86" s="16">
        <v>528383</v>
      </c>
      <c r="F86" s="37" t="s">
        <v>40</v>
      </c>
      <c r="G86" s="20" t="s">
        <v>37</v>
      </c>
      <c r="H86" s="12" t="s">
        <v>66</v>
      </c>
      <c r="I86" s="69"/>
      <c r="J86" s="7"/>
      <c r="K86" s="6"/>
      <c r="L86" s="6"/>
      <c r="M86" s="6"/>
      <c r="N86" s="6"/>
      <c r="O86" s="6"/>
      <c r="P86" s="6"/>
      <c r="Q86" s="6"/>
      <c r="R86" s="6"/>
      <c r="S86" s="6"/>
      <c r="T86" s="6">
        <f t="shared" si="28"/>
        <v>0</v>
      </c>
      <c r="U86" s="13">
        <v>12.13</v>
      </c>
      <c r="V86" s="13">
        <f t="shared" si="29"/>
        <v>0</v>
      </c>
    </row>
    <row r="87" spans="1:22" ht="15.6" x14ac:dyDescent="0.25">
      <c r="A87" s="1"/>
      <c r="B87" s="64"/>
      <c r="C87" s="66"/>
      <c r="D87" s="62"/>
      <c r="E87" s="16">
        <v>528383</v>
      </c>
      <c r="F87" s="37" t="s">
        <v>41</v>
      </c>
      <c r="G87" s="20" t="s">
        <v>57</v>
      </c>
      <c r="H87" s="12" t="s">
        <v>67</v>
      </c>
      <c r="I87" s="69"/>
      <c r="J87" s="7"/>
      <c r="K87" s="6"/>
      <c r="L87" s="6"/>
      <c r="M87" s="6"/>
      <c r="N87" s="6"/>
      <c r="O87" s="6"/>
      <c r="P87" s="6"/>
      <c r="Q87" s="6"/>
      <c r="R87" s="6"/>
      <c r="S87" s="6"/>
      <c r="T87" s="6">
        <f t="shared" si="28"/>
        <v>0</v>
      </c>
      <c r="U87" s="13">
        <v>12.13</v>
      </c>
      <c r="V87" s="13">
        <f t="shared" si="29"/>
        <v>0</v>
      </c>
    </row>
    <row r="88" spans="1:22" ht="15.6" x14ac:dyDescent="0.25">
      <c r="A88" s="1"/>
      <c r="B88" s="64"/>
      <c r="C88" s="66"/>
      <c r="D88" s="62"/>
      <c r="E88" s="16">
        <v>528383</v>
      </c>
      <c r="F88" s="37" t="s">
        <v>42</v>
      </c>
      <c r="G88" s="21" t="s">
        <v>36</v>
      </c>
      <c r="H88" s="12" t="s">
        <v>62</v>
      </c>
      <c r="I88" s="69"/>
      <c r="J88" s="7"/>
      <c r="K88" s="6"/>
      <c r="L88" s="6"/>
      <c r="M88" s="6"/>
      <c r="N88" s="6"/>
      <c r="O88" s="6"/>
      <c r="P88" s="6"/>
      <c r="Q88" s="6"/>
      <c r="R88" s="6"/>
      <c r="S88" s="6"/>
      <c r="T88" s="6">
        <f t="shared" si="28"/>
        <v>0</v>
      </c>
      <c r="U88" s="13">
        <v>12.13</v>
      </c>
      <c r="V88" s="13">
        <f t="shared" si="29"/>
        <v>0</v>
      </c>
    </row>
    <row r="89" spans="1:22" ht="15.6" x14ac:dyDescent="0.25">
      <c r="A89" s="1"/>
      <c r="B89" s="64"/>
      <c r="C89" s="66"/>
      <c r="D89" s="62"/>
      <c r="E89" s="16">
        <v>528383</v>
      </c>
      <c r="F89" s="37" t="s">
        <v>43</v>
      </c>
      <c r="G89" s="21" t="s">
        <v>49</v>
      </c>
      <c r="H89" s="12" t="s">
        <v>63</v>
      </c>
      <c r="I89" s="69"/>
      <c r="J89" s="7"/>
      <c r="K89" s="6"/>
      <c r="L89" s="6"/>
      <c r="M89" s="6"/>
      <c r="N89" s="6"/>
      <c r="O89" s="6"/>
      <c r="P89" s="6"/>
      <c r="Q89" s="6"/>
      <c r="R89" s="6"/>
      <c r="S89" s="6"/>
      <c r="T89" s="6">
        <f t="shared" si="28"/>
        <v>0</v>
      </c>
      <c r="U89" s="13">
        <v>12.13</v>
      </c>
      <c r="V89" s="13">
        <f t="shared" si="29"/>
        <v>0</v>
      </c>
    </row>
    <row r="90" spans="1:22" ht="15.6" x14ac:dyDescent="0.25">
      <c r="A90" s="1"/>
      <c r="B90" s="64"/>
      <c r="C90" s="66"/>
      <c r="D90" s="62"/>
      <c r="E90" s="16">
        <v>528383</v>
      </c>
      <c r="F90" s="37" t="s">
        <v>44</v>
      </c>
      <c r="G90" s="12" t="s">
        <v>59</v>
      </c>
      <c r="H90" s="12"/>
      <c r="I90" s="69"/>
      <c r="J90" s="7"/>
      <c r="K90" s="6"/>
      <c r="L90" s="6"/>
      <c r="M90" s="6"/>
      <c r="N90" s="6"/>
      <c r="O90" s="6"/>
      <c r="P90" s="6"/>
      <c r="Q90" s="6"/>
      <c r="R90" s="6"/>
      <c r="S90" s="6"/>
      <c r="T90" s="6">
        <f t="shared" si="28"/>
        <v>0</v>
      </c>
      <c r="U90" s="13">
        <v>12.13</v>
      </c>
      <c r="V90" s="13">
        <f t="shared" si="29"/>
        <v>0</v>
      </c>
    </row>
    <row r="91" spans="1:22" x14ac:dyDescent="0.25">
      <c r="A91" s="1"/>
      <c r="B91" s="65"/>
      <c r="C91" s="67"/>
      <c r="D91" s="9"/>
      <c r="E91" s="17" t="s">
        <v>9</v>
      </c>
      <c r="F91" s="8"/>
      <c r="G91" s="8"/>
      <c r="H91" s="8"/>
      <c r="I91" s="70"/>
      <c r="J91" s="9" t="e">
        <f>SUM(#REF!)</f>
        <v>#REF!</v>
      </c>
      <c r="K91" s="10"/>
      <c r="L91" s="10">
        <f t="shared" ref="L91:T91" si="30">SUM(L84:L90)</f>
        <v>0</v>
      </c>
      <c r="M91" s="10">
        <f t="shared" si="30"/>
        <v>0</v>
      </c>
      <c r="N91" s="10">
        <f t="shared" si="30"/>
        <v>0</v>
      </c>
      <c r="O91" s="10">
        <f t="shared" si="30"/>
        <v>0</v>
      </c>
      <c r="P91" s="10">
        <f t="shared" si="30"/>
        <v>0</v>
      </c>
      <c r="Q91" s="10">
        <f t="shared" si="30"/>
        <v>0</v>
      </c>
      <c r="R91" s="10">
        <f t="shared" si="30"/>
        <v>0</v>
      </c>
      <c r="S91" s="10">
        <f t="shared" si="30"/>
        <v>0</v>
      </c>
      <c r="T91" s="10">
        <f t="shared" si="30"/>
        <v>0</v>
      </c>
      <c r="U91" s="10"/>
      <c r="V91" s="10">
        <f>SUM(V84:V90)</f>
        <v>0</v>
      </c>
    </row>
    <row r="92" spans="1:22" ht="13.5" customHeight="1" x14ac:dyDescent="0.25">
      <c r="A92" s="1"/>
      <c r="B92" s="3"/>
      <c r="C92" s="1"/>
      <c r="D92" s="1"/>
      <c r="E92" s="15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/>
      <c r="B93" s="4" t="s">
        <v>10</v>
      </c>
      <c r="C93" s="5" t="s">
        <v>1</v>
      </c>
      <c r="D93" s="5" t="s">
        <v>13</v>
      </c>
      <c r="E93" s="16" t="s">
        <v>30</v>
      </c>
      <c r="F93" s="4" t="s">
        <v>0</v>
      </c>
      <c r="G93" s="4" t="s">
        <v>31</v>
      </c>
      <c r="H93" s="4" t="s">
        <v>25</v>
      </c>
      <c r="I93" s="5" t="s">
        <v>2</v>
      </c>
      <c r="J93" s="5" t="s">
        <v>12</v>
      </c>
      <c r="K93" s="5" t="s">
        <v>3</v>
      </c>
      <c r="L93" s="5" t="s">
        <v>4</v>
      </c>
      <c r="M93" s="5" t="s">
        <v>5</v>
      </c>
      <c r="N93" s="5" t="s">
        <v>6</v>
      </c>
      <c r="O93" s="5" t="s">
        <v>7</v>
      </c>
      <c r="P93" s="5" t="s">
        <v>8</v>
      </c>
      <c r="Q93" s="5" t="s">
        <v>32</v>
      </c>
      <c r="R93" s="5" t="s">
        <v>33</v>
      </c>
      <c r="S93" s="5" t="s">
        <v>34</v>
      </c>
      <c r="T93" s="6" t="s">
        <v>9</v>
      </c>
      <c r="U93" s="6" t="s">
        <v>24</v>
      </c>
      <c r="V93" s="6" t="s">
        <v>23</v>
      </c>
    </row>
    <row r="94" spans="1:22" ht="14.4" customHeight="1" x14ac:dyDescent="0.25">
      <c r="A94" s="1"/>
      <c r="B94" s="11" t="s">
        <v>35</v>
      </c>
      <c r="C94" s="61" t="s">
        <v>71</v>
      </c>
      <c r="D94" s="61" t="s">
        <v>60</v>
      </c>
      <c r="E94" s="16">
        <v>528383</v>
      </c>
      <c r="F94" s="25" t="s">
        <v>38</v>
      </c>
      <c r="G94" s="19" t="s">
        <v>52</v>
      </c>
      <c r="H94" s="12" t="s">
        <v>51</v>
      </c>
      <c r="I94" s="68">
        <v>44528</v>
      </c>
      <c r="J94" s="7"/>
      <c r="K94" s="6"/>
      <c r="L94" s="6">
        <v>6</v>
      </c>
      <c r="M94" s="6">
        <v>48</v>
      </c>
      <c r="N94" s="6">
        <v>97</v>
      </c>
      <c r="O94" s="6">
        <v>86</v>
      </c>
      <c r="P94" s="6">
        <v>60</v>
      </c>
      <c r="Q94" s="6"/>
      <c r="R94" s="6"/>
      <c r="S94" s="6"/>
      <c r="T94" s="6">
        <f>SUM(L94:S94)</f>
        <v>297</v>
      </c>
      <c r="U94" s="13">
        <v>11.649999999999999</v>
      </c>
      <c r="V94" s="13">
        <f>U94*T94</f>
        <v>3460.0499999999997</v>
      </c>
    </row>
    <row r="95" spans="1:22" ht="15.6" x14ac:dyDescent="0.25">
      <c r="A95" s="1"/>
      <c r="B95" s="63"/>
      <c r="C95" s="66"/>
      <c r="D95" s="62"/>
      <c r="E95" s="16">
        <v>528383</v>
      </c>
      <c r="F95" s="37" t="s">
        <v>39</v>
      </c>
      <c r="G95" s="20" t="s">
        <v>54</v>
      </c>
      <c r="H95" s="12" t="s">
        <v>53</v>
      </c>
      <c r="I95" s="69"/>
      <c r="J95" s="7"/>
      <c r="K95" s="6"/>
      <c r="L95" s="6"/>
      <c r="M95" s="6">
        <v>3</v>
      </c>
      <c r="N95" s="6">
        <v>5</v>
      </c>
      <c r="O95" s="6">
        <v>5</v>
      </c>
      <c r="P95" s="6">
        <v>3</v>
      </c>
      <c r="Q95" s="6"/>
      <c r="R95" s="6"/>
      <c r="S95" s="6"/>
      <c r="T95" s="6">
        <f t="shared" ref="T95:T100" si="31">SUM(L95:S95)</f>
        <v>16</v>
      </c>
      <c r="U95" s="13">
        <v>11.649999999999999</v>
      </c>
      <c r="V95" s="13">
        <f t="shared" ref="V95:V100" si="32">U95*T95</f>
        <v>186.39999999999998</v>
      </c>
    </row>
    <row r="96" spans="1:22" ht="15.6" x14ac:dyDescent="0.25">
      <c r="A96" s="1"/>
      <c r="B96" s="64"/>
      <c r="C96" s="66"/>
      <c r="D96" s="62"/>
      <c r="E96" s="16">
        <v>528383</v>
      </c>
      <c r="F96" s="37" t="s">
        <v>40</v>
      </c>
      <c r="G96" s="20" t="s">
        <v>37</v>
      </c>
      <c r="H96" s="12" t="s">
        <v>55</v>
      </c>
      <c r="I96" s="69"/>
      <c r="J96" s="7"/>
      <c r="K96" s="6"/>
      <c r="L96" s="6"/>
      <c r="M96" s="6"/>
      <c r="N96" s="6"/>
      <c r="O96" s="6"/>
      <c r="P96" s="6"/>
      <c r="Q96" s="6"/>
      <c r="R96" s="6"/>
      <c r="S96" s="6"/>
      <c r="T96" s="6">
        <f t="shared" si="31"/>
        <v>0</v>
      </c>
      <c r="U96" s="13">
        <v>11.649999999999999</v>
      </c>
      <c r="V96" s="13">
        <f t="shared" si="32"/>
        <v>0</v>
      </c>
    </row>
    <row r="97" spans="1:22" ht="15.6" x14ac:dyDescent="0.25">
      <c r="A97" s="1"/>
      <c r="B97" s="64"/>
      <c r="C97" s="66"/>
      <c r="D97" s="62"/>
      <c r="E97" s="16">
        <v>528383</v>
      </c>
      <c r="F97" s="37" t="s">
        <v>41</v>
      </c>
      <c r="G97" s="20" t="s">
        <v>57</v>
      </c>
      <c r="H97" s="12" t="s">
        <v>56</v>
      </c>
      <c r="I97" s="69"/>
      <c r="J97" s="7"/>
      <c r="K97" s="6"/>
      <c r="L97" s="6">
        <v>19</v>
      </c>
      <c r="M97" s="6">
        <v>90</v>
      </c>
      <c r="N97" s="6">
        <v>183</v>
      </c>
      <c r="O97" s="6">
        <v>164</v>
      </c>
      <c r="P97" s="6">
        <v>121</v>
      </c>
      <c r="Q97" s="6"/>
      <c r="R97" s="6"/>
      <c r="S97" s="6"/>
      <c r="T97" s="6">
        <f t="shared" si="31"/>
        <v>577</v>
      </c>
      <c r="U97" s="13">
        <v>11.649999999999999</v>
      </c>
      <c r="V97" s="13">
        <f t="shared" si="32"/>
        <v>6722.0499999999993</v>
      </c>
    </row>
    <row r="98" spans="1:22" ht="15.6" x14ac:dyDescent="0.25">
      <c r="A98" s="1"/>
      <c r="B98" s="64"/>
      <c r="C98" s="66"/>
      <c r="D98" s="62"/>
      <c r="E98" s="16">
        <v>528383</v>
      </c>
      <c r="F98" s="37" t="s">
        <v>42</v>
      </c>
      <c r="G98" s="21" t="s">
        <v>36</v>
      </c>
      <c r="H98" s="12" t="s">
        <v>48</v>
      </c>
      <c r="I98" s="69"/>
      <c r="J98" s="7"/>
      <c r="K98" s="6"/>
      <c r="L98" s="6"/>
      <c r="M98" s="6"/>
      <c r="N98" s="6"/>
      <c r="O98" s="6"/>
      <c r="P98" s="6"/>
      <c r="Q98" s="6"/>
      <c r="R98" s="6"/>
      <c r="S98" s="6"/>
      <c r="T98" s="6">
        <f t="shared" si="31"/>
        <v>0</v>
      </c>
      <c r="U98" s="13">
        <v>11.649999999999999</v>
      </c>
      <c r="V98" s="13">
        <f t="shared" si="32"/>
        <v>0</v>
      </c>
    </row>
    <row r="99" spans="1:22" ht="15.6" x14ac:dyDescent="0.25">
      <c r="A99" s="1"/>
      <c r="B99" s="64"/>
      <c r="C99" s="66"/>
      <c r="D99" s="62"/>
      <c r="E99" s="16">
        <v>528383</v>
      </c>
      <c r="F99" s="37" t="s">
        <v>43</v>
      </c>
      <c r="G99" s="21" t="s">
        <v>49</v>
      </c>
      <c r="H99" s="12" t="s">
        <v>50</v>
      </c>
      <c r="I99" s="69"/>
      <c r="J99" s="7"/>
      <c r="K99" s="6"/>
      <c r="L99" s="6"/>
      <c r="M99" s="6">
        <v>18</v>
      </c>
      <c r="N99" s="6">
        <v>37</v>
      </c>
      <c r="O99" s="6">
        <v>33</v>
      </c>
      <c r="P99" s="6">
        <v>22</v>
      </c>
      <c r="Q99" s="6"/>
      <c r="R99" s="6"/>
      <c r="S99" s="6"/>
      <c r="T99" s="6">
        <f t="shared" si="31"/>
        <v>110</v>
      </c>
      <c r="U99" s="13">
        <v>11.649999999999999</v>
      </c>
      <c r="V99" s="13">
        <f t="shared" si="32"/>
        <v>1281.4999999999998</v>
      </c>
    </row>
    <row r="100" spans="1:22" ht="15.6" x14ac:dyDescent="0.25">
      <c r="A100" s="1"/>
      <c r="B100" s="64"/>
      <c r="C100" s="66"/>
      <c r="D100" s="62"/>
      <c r="E100" s="16">
        <v>528383</v>
      </c>
      <c r="F100" s="37" t="s">
        <v>44</v>
      </c>
      <c r="G100" s="12" t="s">
        <v>59</v>
      </c>
      <c r="H100" s="12" t="s">
        <v>58</v>
      </c>
      <c r="I100" s="69"/>
      <c r="J100" s="7"/>
      <c r="K100" s="6"/>
      <c r="L100" s="6"/>
      <c r="M100" s="6"/>
      <c r="N100" s="6"/>
      <c r="O100" s="6"/>
      <c r="P100" s="6"/>
      <c r="Q100" s="6"/>
      <c r="R100" s="6"/>
      <c r="S100" s="6"/>
      <c r="T100" s="6">
        <f t="shared" si="31"/>
        <v>0</v>
      </c>
      <c r="U100" s="13">
        <v>11.649999999999999</v>
      </c>
      <c r="V100" s="13">
        <f t="shared" si="32"/>
        <v>0</v>
      </c>
    </row>
    <row r="101" spans="1:22" x14ac:dyDescent="0.25">
      <c r="A101" s="1"/>
      <c r="B101" s="64"/>
      <c r="C101" s="66"/>
      <c r="D101" s="9"/>
      <c r="E101" s="17" t="s">
        <v>9</v>
      </c>
      <c r="F101" s="8"/>
      <c r="G101" s="8"/>
      <c r="H101" s="8"/>
      <c r="I101" s="69"/>
      <c r="J101" s="9" t="e">
        <f>SUM(#REF!)</f>
        <v>#REF!</v>
      </c>
      <c r="K101" s="10"/>
      <c r="L101" s="10">
        <f>SUM(L94:L100)</f>
        <v>25</v>
      </c>
      <c r="M101" s="10">
        <f>SUM(M94:M100)</f>
        <v>159</v>
      </c>
      <c r="N101" s="10">
        <f>SUM(N94:N100)</f>
        <v>322</v>
      </c>
      <c r="O101" s="10">
        <f>SUM(O94:O100)</f>
        <v>288</v>
      </c>
      <c r="P101" s="10">
        <f>SUM(P94:P100)</f>
        <v>206</v>
      </c>
      <c r="Q101" s="10">
        <f>SUM(Q94:Q99)</f>
        <v>0</v>
      </c>
      <c r="R101" s="10">
        <f>SUM(R94:R99)</f>
        <v>0</v>
      </c>
      <c r="S101" s="10">
        <f>SUM(S94:S99)</f>
        <v>0</v>
      </c>
      <c r="T101" s="10">
        <f>SUM(T94:T100)</f>
        <v>1000</v>
      </c>
      <c r="U101" s="10"/>
      <c r="V101" s="60">
        <f>SUM(V94:V100)</f>
        <v>11650</v>
      </c>
    </row>
    <row r="102" spans="1:22" ht="13.5" customHeight="1" x14ac:dyDescent="0.25">
      <c r="A102" s="1"/>
      <c r="B102" s="64"/>
      <c r="C102" s="66"/>
      <c r="D102" s="61" t="s">
        <v>61</v>
      </c>
      <c r="E102" s="16">
        <v>528383</v>
      </c>
      <c r="F102" s="25" t="s">
        <v>38</v>
      </c>
      <c r="G102" s="19" t="s">
        <v>52</v>
      </c>
      <c r="H102" s="12" t="s">
        <v>64</v>
      </c>
      <c r="I102" s="69"/>
      <c r="J102" s="7"/>
      <c r="K102" s="6"/>
      <c r="L102" s="6"/>
      <c r="M102" s="6"/>
      <c r="N102" s="6"/>
      <c r="O102" s="6"/>
      <c r="P102" s="6"/>
      <c r="Q102" s="6"/>
      <c r="R102" s="6"/>
      <c r="S102" s="6"/>
      <c r="T102" s="6">
        <f>SUM(L102:S102)</f>
        <v>0</v>
      </c>
      <c r="U102" s="13">
        <v>12.42</v>
      </c>
      <c r="V102" s="13">
        <f>U102*T102</f>
        <v>0</v>
      </c>
    </row>
    <row r="103" spans="1:22" ht="15.6" x14ac:dyDescent="0.25">
      <c r="A103" s="1"/>
      <c r="B103" s="64"/>
      <c r="C103" s="66"/>
      <c r="D103" s="62"/>
      <c r="E103" s="16">
        <v>528383</v>
      </c>
      <c r="F103" s="37" t="s">
        <v>39</v>
      </c>
      <c r="G103" s="20" t="s">
        <v>54</v>
      </c>
      <c r="H103" s="12" t="s">
        <v>65</v>
      </c>
      <c r="I103" s="69"/>
      <c r="J103" s="7"/>
      <c r="K103" s="6"/>
      <c r="L103" s="6"/>
      <c r="M103" s="6"/>
      <c r="N103" s="6"/>
      <c r="O103" s="6"/>
      <c r="P103" s="6"/>
      <c r="Q103" s="6"/>
      <c r="R103" s="6"/>
      <c r="S103" s="6"/>
      <c r="T103" s="6">
        <f t="shared" ref="T103:T108" si="33">SUM(L103:S103)</f>
        <v>0</v>
      </c>
      <c r="U103" s="13">
        <v>12.42</v>
      </c>
      <c r="V103" s="13">
        <f t="shared" ref="V103:V108" si="34">U103*T103</f>
        <v>0</v>
      </c>
    </row>
    <row r="104" spans="1:22" ht="15.6" x14ac:dyDescent="0.25">
      <c r="A104" s="1"/>
      <c r="B104" s="64"/>
      <c r="C104" s="66"/>
      <c r="D104" s="62"/>
      <c r="E104" s="16">
        <v>528383</v>
      </c>
      <c r="F104" s="37" t="s">
        <v>40</v>
      </c>
      <c r="G104" s="20" t="s">
        <v>37</v>
      </c>
      <c r="H104" s="12" t="s">
        <v>66</v>
      </c>
      <c r="I104" s="69"/>
      <c r="J104" s="7"/>
      <c r="K104" s="6"/>
      <c r="L104" s="6"/>
      <c r="M104" s="6"/>
      <c r="N104" s="6"/>
      <c r="O104" s="6"/>
      <c r="P104" s="6"/>
      <c r="Q104" s="6"/>
      <c r="R104" s="6"/>
      <c r="S104" s="6"/>
      <c r="T104" s="6">
        <f t="shared" si="33"/>
        <v>0</v>
      </c>
      <c r="U104" s="13">
        <v>12.42</v>
      </c>
      <c r="V104" s="13">
        <f t="shared" si="34"/>
        <v>0</v>
      </c>
    </row>
    <row r="105" spans="1:22" ht="15.6" x14ac:dyDescent="0.25">
      <c r="A105" s="1"/>
      <c r="B105" s="64"/>
      <c r="C105" s="66"/>
      <c r="D105" s="62"/>
      <c r="E105" s="16">
        <v>528383</v>
      </c>
      <c r="F105" s="37" t="s">
        <v>41</v>
      </c>
      <c r="G105" s="20" t="s">
        <v>57</v>
      </c>
      <c r="H105" s="12" t="s">
        <v>67</v>
      </c>
      <c r="I105" s="69"/>
      <c r="J105" s="7"/>
      <c r="K105" s="6"/>
      <c r="L105" s="6"/>
      <c r="M105" s="6"/>
      <c r="N105" s="6"/>
      <c r="O105" s="6"/>
      <c r="P105" s="6"/>
      <c r="Q105" s="6"/>
      <c r="R105" s="6"/>
      <c r="S105" s="6"/>
      <c r="T105" s="6">
        <f t="shared" si="33"/>
        <v>0</v>
      </c>
      <c r="U105" s="13">
        <v>12.42</v>
      </c>
      <c r="V105" s="13">
        <f t="shared" si="34"/>
        <v>0</v>
      </c>
    </row>
    <row r="106" spans="1:22" ht="15.6" x14ac:dyDescent="0.25">
      <c r="A106" s="1"/>
      <c r="B106" s="64"/>
      <c r="C106" s="66"/>
      <c r="D106" s="62"/>
      <c r="E106" s="16">
        <v>528383</v>
      </c>
      <c r="F106" s="37" t="s">
        <v>42</v>
      </c>
      <c r="G106" s="21" t="s">
        <v>36</v>
      </c>
      <c r="H106" s="12" t="s">
        <v>62</v>
      </c>
      <c r="I106" s="69"/>
      <c r="J106" s="7"/>
      <c r="K106" s="6"/>
      <c r="L106" s="6"/>
      <c r="M106" s="6"/>
      <c r="N106" s="6"/>
      <c r="O106" s="6"/>
      <c r="P106" s="6"/>
      <c r="Q106" s="6"/>
      <c r="R106" s="6"/>
      <c r="S106" s="6"/>
      <c r="T106" s="6">
        <f t="shared" si="33"/>
        <v>0</v>
      </c>
      <c r="U106" s="13">
        <v>12.42</v>
      </c>
      <c r="V106" s="13">
        <f t="shared" si="34"/>
        <v>0</v>
      </c>
    </row>
    <row r="107" spans="1:22" ht="15.6" x14ac:dyDescent="0.25">
      <c r="A107" s="1"/>
      <c r="B107" s="64"/>
      <c r="C107" s="66"/>
      <c r="D107" s="62"/>
      <c r="E107" s="16">
        <v>528383</v>
      </c>
      <c r="F107" s="37" t="s">
        <v>43</v>
      </c>
      <c r="G107" s="21" t="s">
        <v>49</v>
      </c>
      <c r="H107" s="12" t="s">
        <v>63</v>
      </c>
      <c r="I107" s="69"/>
      <c r="J107" s="7"/>
      <c r="K107" s="6"/>
      <c r="L107" s="6"/>
      <c r="M107" s="6"/>
      <c r="N107" s="6"/>
      <c r="O107" s="6"/>
      <c r="P107" s="6"/>
      <c r="Q107" s="6"/>
      <c r="R107" s="6"/>
      <c r="S107" s="6"/>
      <c r="T107" s="6">
        <f t="shared" si="33"/>
        <v>0</v>
      </c>
      <c r="U107" s="13">
        <v>12.42</v>
      </c>
      <c r="V107" s="13">
        <f t="shared" si="34"/>
        <v>0</v>
      </c>
    </row>
    <row r="108" spans="1:22" ht="15.6" x14ac:dyDescent="0.25">
      <c r="A108" s="1"/>
      <c r="B108" s="64"/>
      <c r="C108" s="66"/>
      <c r="D108" s="62"/>
      <c r="E108" s="16">
        <v>528383</v>
      </c>
      <c r="F108" s="37" t="s">
        <v>44</v>
      </c>
      <c r="G108" s="12" t="s">
        <v>59</v>
      </c>
      <c r="H108" s="12"/>
      <c r="I108" s="69"/>
      <c r="J108" s="7"/>
      <c r="K108" s="6"/>
      <c r="L108" s="6"/>
      <c r="M108" s="6"/>
      <c r="N108" s="6"/>
      <c r="O108" s="6"/>
      <c r="P108" s="6"/>
      <c r="Q108" s="6"/>
      <c r="R108" s="6"/>
      <c r="S108" s="6"/>
      <c r="T108" s="6">
        <f t="shared" si="33"/>
        <v>0</v>
      </c>
      <c r="U108" s="13">
        <v>12.42</v>
      </c>
      <c r="V108" s="13">
        <f t="shared" si="34"/>
        <v>0</v>
      </c>
    </row>
    <row r="109" spans="1:22" x14ac:dyDescent="0.25">
      <c r="A109" s="1"/>
      <c r="B109" s="65"/>
      <c r="C109" s="67"/>
      <c r="D109" s="9"/>
      <c r="E109" s="17" t="s">
        <v>9</v>
      </c>
      <c r="F109" s="8"/>
      <c r="G109" s="8"/>
      <c r="H109" s="8"/>
      <c r="I109" s="70"/>
      <c r="J109" s="9" t="e">
        <f>SUM(#REF!)</f>
        <v>#REF!</v>
      </c>
      <c r="K109" s="10"/>
      <c r="L109" s="10">
        <f t="shared" ref="L109:T109" si="35">SUM(L102:L108)</f>
        <v>0</v>
      </c>
      <c r="M109" s="10">
        <f t="shared" si="35"/>
        <v>0</v>
      </c>
      <c r="N109" s="10">
        <f t="shared" si="35"/>
        <v>0</v>
      </c>
      <c r="O109" s="10">
        <f t="shared" si="35"/>
        <v>0</v>
      </c>
      <c r="P109" s="10">
        <f t="shared" si="35"/>
        <v>0</v>
      </c>
      <c r="Q109" s="10">
        <f t="shared" si="35"/>
        <v>0</v>
      </c>
      <c r="R109" s="10">
        <f t="shared" si="35"/>
        <v>0</v>
      </c>
      <c r="S109" s="10">
        <f t="shared" si="35"/>
        <v>0</v>
      </c>
      <c r="T109" s="10">
        <f t="shared" si="35"/>
        <v>0</v>
      </c>
      <c r="U109" s="10"/>
      <c r="V109" s="10">
        <f>SUM(V102:V108)</f>
        <v>0</v>
      </c>
    </row>
    <row r="110" spans="1:22" ht="13.5" customHeight="1" x14ac:dyDescent="0.25">
      <c r="A110" s="1"/>
      <c r="B110" s="3"/>
      <c r="C110" s="1"/>
      <c r="D110" s="1"/>
      <c r="E110" s="1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/>
      <c r="B111" s="4" t="s">
        <v>10</v>
      </c>
      <c r="C111" s="5" t="s">
        <v>1</v>
      </c>
      <c r="D111" s="5" t="s">
        <v>13</v>
      </c>
      <c r="E111" s="16" t="s">
        <v>30</v>
      </c>
      <c r="F111" s="4" t="s">
        <v>0</v>
      </c>
      <c r="G111" s="4" t="s">
        <v>31</v>
      </c>
      <c r="H111" s="4" t="s">
        <v>25</v>
      </c>
      <c r="I111" s="5" t="s">
        <v>2</v>
      </c>
      <c r="J111" s="5" t="s">
        <v>12</v>
      </c>
      <c r="K111" s="5" t="s">
        <v>3</v>
      </c>
      <c r="L111" s="5" t="s">
        <v>4</v>
      </c>
      <c r="M111" s="5" t="s">
        <v>5</v>
      </c>
      <c r="N111" s="5" t="s">
        <v>6</v>
      </c>
      <c r="O111" s="5" t="s">
        <v>7</v>
      </c>
      <c r="P111" s="5" t="s">
        <v>8</v>
      </c>
      <c r="Q111" s="5" t="s">
        <v>32</v>
      </c>
      <c r="R111" s="5" t="s">
        <v>33</v>
      </c>
      <c r="S111" s="5" t="s">
        <v>34</v>
      </c>
      <c r="T111" s="6" t="s">
        <v>9</v>
      </c>
      <c r="U111" s="6" t="s">
        <v>24</v>
      </c>
      <c r="V111" s="6" t="s">
        <v>23</v>
      </c>
    </row>
    <row r="112" spans="1:22" ht="14.4" customHeight="1" x14ac:dyDescent="0.25">
      <c r="A112" s="1"/>
      <c r="B112" s="11" t="s">
        <v>35</v>
      </c>
      <c r="C112" s="61" t="s">
        <v>72</v>
      </c>
      <c r="D112" s="61" t="s">
        <v>60</v>
      </c>
      <c r="E112" s="16">
        <v>528383</v>
      </c>
      <c r="F112" s="25" t="s">
        <v>38</v>
      </c>
      <c r="G112" s="19" t="s">
        <v>52</v>
      </c>
      <c r="H112" s="12" t="s">
        <v>51</v>
      </c>
      <c r="I112" s="68">
        <v>44514</v>
      </c>
      <c r="J112" s="7"/>
      <c r="K112" s="6"/>
      <c r="L112" s="6">
        <v>150</v>
      </c>
      <c r="M112" s="6">
        <v>150</v>
      </c>
      <c r="N112" s="6">
        <v>300</v>
      </c>
      <c r="O112" s="6">
        <v>300</v>
      </c>
      <c r="P112" s="6">
        <v>300</v>
      </c>
      <c r="Q112" s="6"/>
      <c r="R112" s="6"/>
      <c r="S112" s="6"/>
      <c r="T112" s="6">
        <f>SUM(L112:S112)</f>
        <v>1200</v>
      </c>
      <c r="U112" s="13">
        <v>11.649999999999999</v>
      </c>
      <c r="V112" s="13">
        <f>U112*T112</f>
        <v>13979.999999999998</v>
      </c>
    </row>
    <row r="113" spans="1:22" ht="15.6" x14ac:dyDescent="0.25">
      <c r="A113" s="1"/>
      <c r="B113" s="63"/>
      <c r="C113" s="66"/>
      <c r="D113" s="62"/>
      <c r="E113" s="16">
        <v>528383</v>
      </c>
      <c r="F113" s="37" t="s">
        <v>39</v>
      </c>
      <c r="G113" s="20" t="s">
        <v>54</v>
      </c>
      <c r="H113" s="12" t="s">
        <v>53</v>
      </c>
      <c r="I113" s="69"/>
      <c r="J113" s="7"/>
      <c r="K113" s="6"/>
      <c r="L113" s="6">
        <v>150</v>
      </c>
      <c r="M113" s="6">
        <v>150</v>
      </c>
      <c r="N113" s="6">
        <v>300</v>
      </c>
      <c r="O113" s="6">
        <v>300</v>
      </c>
      <c r="P113" s="6">
        <v>300</v>
      </c>
      <c r="Q113" s="6"/>
      <c r="R113" s="6"/>
      <c r="S113" s="6"/>
      <c r="T113" s="6">
        <f t="shared" ref="T113:T118" si="36">SUM(L113:S113)</f>
        <v>1200</v>
      </c>
      <c r="U113" s="13">
        <v>11.649999999999999</v>
      </c>
      <c r="V113" s="13">
        <f t="shared" ref="V113:V118" si="37">U113*T113</f>
        <v>13979.999999999998</v>
      </c>
    </row>
    <row r="114" spans="1:22" ht="15.6" x14ac:dyDescent="0.25">
      <c r="A114" s="1"/>
      <c r="B114" s="64"/>
      <c r="C114" s="66"/>
      <c r="D114" s="62"/>
      <c r="E114" s="16">
        <v>528383</v>
      </c>
      <c r="F114" s="37" t="s">
        <v>40</v>
      </c>
      <c r="G114" s="20" t="s">
        <v>37</v>
      </c>
      <c r="H114" s="12" t="s">
        <v>55</v>
      </c>
      <c r="I114" s="69"/>
      <c r="J114" s="7"/>
      <c r="K114" s="6"/>
      <c r="L114" s="6"/>
      <c r="M114" s="6"/>
      <c r="N114" s="6"/>
      <c r="O114" s="6"/>
      <c r="P114" s="6"/>
      <c r="Q114" s="6"/>
      <c r="R114" s="6"/>
      <c r="S114" s="6"/>
      <c r="T114" s="6">
        <f t="shared" si="36"/>
        <v>0</v>
      </c>
      <c r="U114" s="13">
        <v>11.649999999999999</v>
      </c>
      <c r="V114" s="13">
        <f t="shared" si="37"/>
        <v>0</v>
      </c>
    </row>
    <row r="115" spans="1:22" ht="15.6" x14ac:dyDescent="0.25">
      <c r="A115" s="1"/>
      <c r="B115" s="64"/>
      <c r="C115" s="66"/>
      <c r="D115" s="62"/>
      <c r="E115" s="16">
        <v>528383</v>
      </c>
      <c r="F115" s="37" t="s">
        <v>41</v>
      </c>
      <c r="G115" s="20" t="s">
        <v>57</v>
      </c>
      <c r="H115" s="12" t="s">
        <v>56</v>
      </c>
      <c r="I115" s="69"/>
      <c r="J115" s="7"/>
      <c r="K115" s="6"/>
      <c r="L115" s="6">
        <v>150</v>
      </c>
      <c r="M115" s="6">
        <v>150</v>
      </c>
      <c r="N115" s="6">
        <v>300</v>
      </c>
      <c r="O115" s="6">
        <v>300</v>
      </c>
      <c r="P115" s="6">
        <v>300</v>
      </c>
      <c r="Q115" s="6"/>
      <c r="R115" s="6"/>
      <c r="S115" s="6"/>
      <c r="T115" s="6">
        <f t="shared" si="36"/>
        <v>1200</v>
      </c>
      <c r="U115" s="13">
        <v>11.649999999999999</v>
      </c>
      <c r="V115" s="13">
        <f t="shared" si="37"/>
        <v>13979.999999999998</v>
      </c>
    </row>
    <row r="116" spans="1:22" ht="15.6" x14ac:dyDescent="0.25">
      <c r="A116" s="1"/>
      <c r="B116" s="64"/>
      <c r="C116" s="66"/>
      <c r="D116" s="62"/>
      <c r="E116" s="16">
        <v>528383</v>
      </c>
      <c r="F116" s="37" t="s">
        <v>42</v>
      </c>
      <c r="G116" s="21" t="s">
        <v>36</v>
      </c>
      <c r="H116" s="12" t="s">
        <v>48</v>
      </c>
      <c r="I116" s="69"/>
      <c r="J116" s="7"/>
      <c r="K116" s="6"/>
      <c r="L116" s="6"/>
      <c r="M116" s="6"/>
      <c r="N116" s="6"/>
      <c r="O116" s="6"/>
      <c r="P116" s="6"/>
      <c r="Q116" s="6"/>
      <c r="R116" s="6"/>
      <c r="S116" s="6"/>
      <c r="T116" s="6">
        <f t="shared" si="36"/>
        <v>0</v>
      </c>
      <c r="U116" s="13">
        <v>11.649999999999999</v>
      </c>
      <c r="V116" s="13">
        <f t="shared" si="37"/>
        <v>0</v>
      </c>
    </row>
    <row r="117" spans="1:22" ht="15.6" x14ac:dyDescent="0.25">
      <c r="A117" s="1"/>
      <c r="B117" s="64"/>
      <c r="C117" s="66"/>
      <c r="D117" s="62"/>
      <c r="E117" s="16">
        <v>528383</v>
      </c>
      <c r="F117" s="37" t="s">
        <v>43</v>
      </c>
      <c r="G117" s="21" t="s">
        <v>49</v>
      </c>
      <c r="H117" s="12" t="s">
        <v>50</v>
      </c>
      <c r="I117" s="69"/>
      <c r="J117" s="7"/>
      <c r="K117" s="6"/>
      <c r="L117" s="6">
        <v>150</v>
      </c>
      <c r="M117" s="6">
        <v>150</v>
      </c>
      <c r="N117" s="6">
        <v>300</v>
      </c>
      <c r="O117" s="6">
        <v>300</v>
      </c>
      <c r="P117" s="6">
        <v>300</v>
      </c>
      <c r="Q117" s="6"/>
      <c r="R117" s="6"/>
      <c r="S117" s="6"/>
      <c r="T117" s="6">
        <f t="shared" si="36"/>
        <v>1200</v>
      </c>
      <c r="U117" s="13">
        <v>11.649999999999999</v>
      </c>
      <c r="V117" s="13">
        <f t="shared" si="37"/>
        <v>13979.999999999998</v>
      </c>
    </row>
    <row r="118" spans="1:22" ht="15.6" x14ac:dyDescent="0.25">
      <c r="A118" s="1"/>
      <c r="B118" s="64"/>
      <c r="C118" s="66"/>
      <c r="D118" s="62"/>
      <c r="E118" s="16">
        <v>528383</v>
      </c>
      <c r="F118" s="37" t="s">
        <v>44</v>
      </c>
      <c r="G118" s="12" t="s">
        <v>59</v>
      </c>
      <c r="H118" s="12" t="s">
        <v>58</v>
      </c>
      <c r="I118" s="69"/>
      <c r="J118" s="7"/>
      <c r="K118" s="6"/>
      <c r="L118" s="6"/>
      <c r="M118" s="6"/>
      <c r="N118" s="6"/>
      <c r="O118" s="6"/>
      <c r="P118" s="6"/>
      <c r="Q118" s="6"/>
      <c r="R118" s="6"/>
      <c r="S118" s="6"/>
      <c r="T118" s="6">
        <f t="shared" si="36"/>
        <v>0</v>
      </c>
      <c r="U118" s="13">
        <v>11.649999999999999</v>
      </c>
      <c r="V118" s="13">
        <f t="shared" si="37"/>
        <v>0</v>
      </c>
    </row>
    <row r="119" spans="1:22" x14ac:dyDescent="0.25">
      <c r="A119" s="1"/>
      <c r="B119" s="64"/>
      <c r="C119" s="66"/>
      <c r="D119" s="9"/>
      <c r="E119" s="17" t="s">
        <v>9</v>
      </c>
      <c r="F119" s="8"/>
      <c r="G119" s="8"/>
      <c r="H119" s="8"/>
      <c r="I119" s="69"/>
      <c r="J119" s="9" t="e">
        <f>SUM(#REF!)</f>
        <v>#REF!</v>
      </c>
      <c r="K119" s="10"/>
      <c r="L119" s="10">
        <f>SUM(L112:L118)</f>
        <v>600</v>
      </c>
      <c r="M119" s="10">
        <f>SUM(M112:M118)</f>
        <v>600</v>
      </c>
      <c r="N119" s="10">
        <f>SUM(N112:N118)</f>
        <v>1200</v>
      </c>
      <c r="O119" s="10">
        <f>SUM(O112:O118)</f>
        <v>1200</v>
      </c>
      <c r="P119" s="10">
        <f>SUM(P112:P118)</f>
        <v>1200</v>
      </c>
      <c r="Q119" s="10">
        <f>SUM(Q112:Q117)</f>
        <v>0</v>
      </c>
      <c r="R119" s="10">
        <f>SUM(R112:R117)</f>
        <v>0</v>
      </c>
      <c r="S119" s="10">
        <f>SUM(S112:S117)</f>
        <v>0</v>
      </c>
      <c r="T119" s="10">
        <f>SUM(T112:T118)</f>
        <v>4800</v>
      </c>
      <c r="U119" s="10"/>
      <c r="V119" s="60">
        <f>SUM(V112:V118)</f>
        <v>55919.999999999993</v>
      </c>
    </row>
    <row r="120" spans="1:22" ht="13.5" customHeight="1" x14ac:dyDescent="0.25">
      <c r="A120" s="1"/>
      <c r="B120" s="64"/>
      <c r="C120" s="66"/>
      <c r="D120" s="61" t="s">
        <v>61</v>
      </c>
      <c r="E120" s="16">
        <v>528383</v>
      </c>
      <c r="F120" s="25" t="s">
        <v>38</v>
      </c>
      <c r="G120" s="19" t="s">
        <v>52</v>
      </c>
      <c r="H120" s="12" t="s">
        <v>64</v>
      </c>
      <c r="I120" s="69"/>
      <c r="J120" s="7"/>
      <c r="K120" s="6"/>
      <c r="L120" s="6"/>
      <c r="M120" s="6"/>
      <c r="N120" s="6"/>
      <c r="O120" s="6"/>
      <c r="P120" s="6"/>
      <c r="Q120" s="6"/>
      <c r="R120" s="6"/>
      <c r="S120" s="6"/>
      <c r="T120" s="6">
        <f>SUM(L120:S120)</f>
        <v>0</v>
      </c>
      <c r="U120" s="13">
        <v>12.42</v>
      </c>
      <c r="V120" s="13">
        <f>U120*T120</f>
        <v>0</v>
      </c>
    </row>
    <row r="121" spans="1:22" ht="15.6" x14ac:dyDescent="0.25">
      <c r="A121" s="1"/>
      <c r="B121" s="64"/>
      <c r="C121" s="66"/>
      <c r="D121" s="62"/>
      <c r="E121" s="16">
        <v>528383</v>
      </c>
      <c r="F121" s="37" t="s">
        <v>39</v>
      </c>
      <c r="G121" s="20" t="s">
        <v>54</v>
      </c>
      <c r="H121" s="12" t="s">
        <v>65</v>
      </c>
      <c r="I121" s="69"/>
      <c r="J121" s="7"/>
      <c r="K121" s="6"/>
      <c r="L121" s="6"/>
      <c r="M121" s="6"/>
      <c r="N121" s="6"/>
      <c r="O121" s="6"/>
      <c r="P121" s="6"/>
      <c r="Q121" s="6"/>
      <c r="R121" s="6"/>
      <c r="S121" s="6"/>
      <c r="T121" s="6">
        <f t="shared" ref="T121:T126" si="38">SUM(L121:S121)</f>
        <v>0</v>
      </c>
      <c r="U121" s="13">
        <v>12.42</v>
      </c>
      <c r="V121" s="13">
        <f t="shared" ref="V121:V126" si="39">U121*T121</f>
        <v>0</v>
      </c>
    </row>
    <row r="122" spans="1:22" ht="15.6" x14ac:dyDescent="0.25">
      <c r="A122" s="1"/>
      <c r="B122" s="64"/>
      <c r="C122" s="66"/>
      <c r="D122" s="62"/>
      <c r="E122" s="16">
        <v>528383</v>
      </c>
      <c r="F122" s="37" t="s">
        <v>40</v>
      </c>
      <c r="G122" s="20" t="s">
        <v>37</v>
      </c>
      <c r="H122" s="12" t="s">
        <v>66</v>
      </c>
      <c r="I122" s="69"/>
      <c r="J122" s="7"/>
      <c r="K122" s="6"/>
      <c r="L122" s="6"/>
      <c r="M122" s="6"/>
      <c r="N122" s="6"/>
      <c r="O122" s="6"/>
      <c r="P122" s="6"/>
      <c r="Q122" s="6"/>
      <c r="R122" s="6"/>
      <c r="S122" s="6"/>
      <c r="T122" s="6">
        <f t="shared" si="38"/>
        <v>0</v>
      </c>
      <c r="U122" s="13">
        <v>12.42</v>
      </c>
      <c r="V122" s="13">
        <f t="shared" si="39"/>
        <v>0</v>
      </c>
    </row>
    <row r="123" spans="1:22" ht="15.6" x14ac:dyDescent="0.25">
      <c r="A123" s="1"/>
      <c r="B123" s="64"/>
      <c r="C123" s="66"/>
      <c r="D123" s="62"/>
      <c r="E123" s="16">
        <v>528383</v>
      </c>
      <c r="F123" s="37" t="s">
        <v>41</v>
      </c>
      <c r="G123" s="20" t="s">
        <v>57</v>
      </c>
      <c r="H123" s="12" t="s">
        <v>67</v>
      </c>
      <c r="I123" s="69"/>
      <c r="J123" s="7"/>
      <c r="K123" s="6"/>
      <c r="L123" s="6"/>
      <c r="M123" s="6"/>
      <c r="N123" s="6"/>
      <c r="O123" s="6"/>
      <c r="P123" s="6"/>
      <c r="Q123" s="6"/>
      <c r="R123" s="6"/>
      <c r="S123" s="6"/>
      <c r="T123" s="6">
        <f t="shared" si="38"/>
        <v>0</v>
      </c>
      <c r="U123" s="13">
        <v>12.42</v>
      </c>
      <c r="V123" s="13">
        <f t="shared" si="39"/>
        <v>0</v>
      </c>
    </row>
    <row r="124" spans="1:22" ht="15.6" x14ac:dyDescent="0.25">
      <c r="A124" s="1"/>
      <c r="B124" s="64"/>
      <c r="C124" s="66"/>
      <c r="D124" s="62"/>
      <c r="E124" s="16">
        <v>528383</v>
      </c>
      <c r="F124" s="37" t="s">
        <v>42</v>
      </c>
      <c r="G124" s="21" t="s">
        <v>36</v>
      </c>
      <c r="H124" s="12" t="s">
        <v>62</v>
      </c>
      <c r="I124" s="69"/>
      <c r="J124" s="7"/>
      <c r="K124" s="6"/>
      <c r="L124" s="6"/>
      <c r="M124" s="6"/>
      <c r="N124" s="6"/>
      <c r="O124" s="6"/>
      <c r="P124" s="6"/>
      <c r="Q124" s="6"/>
      <c r="R124" s="6"/>
      <c r="S124" s="6"/>
      <c r="T124" s="6">
        <f t="shared" si="38"/>
        <v>0</v>
      </c>
      <c r="U124" s="13">
        <v>12.42</v>
      </c>
      <c r="V124" s="13">
        <f t="shared" si="39"/>
        <v>0</v>
      </c>
    </row>
    <row r="125" spans="1:22" ht="15.6" x14ac:dyDescent="0.25">
      <c r="A125" s="1"/>
      <c r="B125" s="64"/>
      <c r="C125" s="66"/>
      <c r="D125" s="62"/>
      <c r="E125" s="16">
        <v>528383</v>
      </c>
      <c r="F125" s="37" t="s">
        <v>43</v>
      </c>
      <c r="G125" s="21" t="s">
        <v>49</v>
      </c>
      <c r="H125" s="12" t="s">
        <v>63</v>
      </c>
      <c r="I125" s="69"/>
      <c r="J125" s="7"/>
      <c r="K125" s="6"/>
      <c r="L125" s="6"/>
      <c r="M125" s="6"/>
      <c r="N125" s="6"/>
      <c r="O125" s="6"/>
      <c r="P125" s="6"/>
      <c r="Q125" s="6"/>
      <c r="R125" s="6"/>
      <c r="S125" s="6"/>
      <c r="T125" s="6">
        <f t="shared" si="38"/>
        <v>0</v>
      </c>
      <c r="U125" s="13">
        <v>12.42</v>
      </c>
      <c r="V125" s="13">
        <f t="shared" si="39"/>
        <v>0</v>
      </c>
    </row>
    <row r="126" spans="1:22" ht="15.6" x14ac:dyDescent="0.25">
      <c r="A126" s="1"/>
      <c r="B126" s="64"/>
      <c r="C126" s="66"/>
      <c r="D126" s="62"/>
      <c r="E126" s="16">
        <v>528383</v>
      </c>
      <c r="F126" s="37" t="s">
        <v>44</v>
      </c>
      <c r="G126" s="12" t="s">
        <v>59</v>
      </c>
      <c r="H126" s="12"/>
      <c r="I126" s="69"/>
      <c r="J126" s="7"/>
      <c r="K126" s="6"/>
      <c r="L126" s="6"/>
      <c r="M126" s="6"/>
      <c r="N126" s="6"/>
      <c r="O126" s="6"/>
      <c r="P126" s="6"/>
      <c r="Q126" s="6"/>
      <c r="R126" s="6"/>
      <c r="S126" s="6"/>
      <c r="T126" s="6">
        <f t="shared" si="38"/>
        <v>0</v>
      </c>
      <c r="U126" s="13">
        <v>12.42</v>
      </c>
      <c r="V126" s="13">
        <f t="shared" si="39"/>
        <v>0</v>
      </c>
    </row>
    <row r="127" spans="1:22" x14ac:dyDescent="0.25">
      <c r="A127" s="1"/>
      <c r="B127" s="65"/>
      <c r="C127" s="67"/>
      <c r="D127" s="9"/>
      <c r="E127" s="17" t="s">
        <v>9</v>
      </c>
      <c r="F127" s="8"/>
      <c r="G127" s="8"/>
      <c r="H127" s="8"/>
      <c r="I127" s="70"/>
      <c r="J127" s="9" t="e">
        <f>SUM(#REF!)</f>
        <v>#REF!</v>
      </c>
      <c r="K127" s="10"/>
      <c r="L127" s="10">
        <f t="shared" ref="L127:T127" si="40">SUM(L120:L126)</f>
        <v>0</v>
      </c>
      <c r="M127" s="10">
        <f t="shared" si="40"/>
        <v>0</v>
      </c>
      <c r="N127" s="10">
        <f t="shared" si="40"/>
        <v>0</v>
      </c>
      <c r="O127" s="10">
        <f t="shared" si="40"/>
        <v>0</v>
      </c>
      <c r="P127" s="10">
        <f t="shared" si="40"/>
        <v>0</v>
      </c>
      <c r="Q127" s="10">
        <f t="shared" si="40"/>
        <v>0</v>
      </c>
      <c r="R127" s="10">
        <f t="shared" si="40"/>
        <v>0</v>
      </c>
      <c r="S127" s="10">
        <f t="shared" si="40"/>
        <v>0</v>
      </c>
      <c r="T127" s="10">
        <f t="shared" si="40"/>
        <v>0</v>
      </c>
      <c r="U127" s="10"/>
      <c r="V127" s="10">
        <f>SUM(V120:V126)</f>
        <v>0</v>
      </c>
    </row>
    <row r="128" spans="1:22" ht="13.5" customHeight="1" x14ac:dyDescent="0.25">
      <c r="A128" s="1"/>
      <c r="B128" s="3"/>
      <c r="C128" s="1"/>
      <c r="D128" s="1"/>
      <c r="E128" s="1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/>
      <c r="B129" s="4" t="s">
        <v>10</v>
      </c>
      <c r="C129" s="5" t="s">
        <v>1</v>
      </c>
      <c r="D129" s="5" t="s">
        <v>13</v>
      </c>
      <c r="E129" s="16" t="s">
        <v>30</v>
      </c>
      <c r="F129" s="4" t="s">
        <v>0</v>
      </c>
      <c r="G129" s="4" t="s">
        <v>31</v>
      </c>
      <c r="H129" s="4" t="s">
        <v>25</v>
      </c>
      <c r="I129" s="5" t="s">
        <v>2</v>
      </c>
      <c r="J129" s="5" t="s">
        <v>12</v>
      </c>
      <c r="K129" s="5" t="s">
        <v>3</v>
      </c>
      <c r="L129" s="5" t="s">
        <v>4</v>
      </c>
      <c r="M129" s="5" t="s">
        <v>5</v>
      </c>
      <c r="N129" s="5" t="s">
        <v>6</v>
      </c>
      <c r="O129" s="5" t="s">
        <v>7</v>
      </c>
      <c r="P129" s="5" t="s">
        <v>8</v>
      </c>
      <c r="Q129" s="5" t="s">
        <v>32</v>
      </c>
      <c r="R129" s="5" t="s">
        <v>33</v>
      </c>
      <c r="S129" s="5" t="s">
        <v>34</v>
      </c>
      <c r="T129" s="6" t="s">
        <v>9</v>
      </c>
      <c r="U129" s="6" t="s">
        <v>24</v>
      </c>
      <c r="V129" s="6" t="s">
        <v>23</v>
      </c>
    </row>
    <row r="130" spans="1:22" ht="14.4" customHeight="1" x14ac:dyDescent="0.25">
      <c r="A130" s="1"/>
      <c r="B130" s="11" t="s">
        <v>35</v>
      </c>
      <c r="C130" s="61" t="s">
        <v>73</v>
      </c>
      <c r="D130" s="61" t="s">
        <v>60</v>
      </c>
      <c r="E130" s="16">
        <v>528383</v>
      </c>
      <c r="F130" s="25" t="s">
        <v>38</v>
      </c>
      <c r="G130" s="19" t="s">
        <v>52</v>
      </c>
      <c r="H130" s="12" t="s">
        <v>51</v>
      </c>
      <c r="I130" s="68">
        <v>44554</v>
      </c>
      <c r="J130" s="7"/>
      <c r="K130" s="6"/>
      <c r="L130" s="6">
        <v>25</v>
      </c>
      <c r="M130" s="6">
        <v>25</v>
      </c>
      <c r="N130" s="6">
        <v>37</v>
      </c>
      <c r="O130" s="6">
        <v>31</v>
      </c>
      <c r="P130" s="6">
        <v>25</v>
      </c>
      <c r="Q130" s="6"/>
      <c r="R130" s="6"/>
      <c r="S130" s="6"/>
      <c r="T130" s="6">
        <f>SUM(L130:S130)</f>
        <v>143</v>
      </c>
      <c r="U130" s="13">
        <v>11.36</v>
      </c>
      <c r="V130" s="13">
        <f>U130*T130</f>
        <v>1624.48</v>
      </c>
    </row>
    <row r="131" spans="1:22" ht="15.6" x14ac:dyDescent="0.25">
      <c r="A131" s="1"/>
      <c r="B131" s="63"/>
      <c r="C131" s="66"/>
      <c r="D131" s="62"/>
      <c r="E131" s="16">
        <v>528383</v>
      </c>
      <c r="F131" s="37" t="s">
        <v>39</v>
      </c>
      <c r="G131" s="20" t="s">
        <v>54</v>
      </c>
      <c r="H131" s="12" t="s">
        <v>53</v>
      </c>
      <c r="I131" s="69"/>
      <c r="J131" s="7"/>
      <c r="K131" s="6"/>
      <c r="L131" s="6"/>
      <c r="M131" s="6"/>
      <c r="N131" s="6"/>
      <c r="O131" s="6"/>
      <c r="P131" s="6"/>
      <c r="Q131" s="6"/>
      <c r="R131" s="6"/>
      <c r="S131" s="6"/>
      <c r="T131" s="6">
        <f t="shared" ref="T131:T136" si="41">SUM(L131:S131)</f>
        <v>0</v>
      </c>
      <c r="U131" s="13">
        <v>11.36</v>
      </c>
      <c r="V131" s="13">
        <f t="shared" ref="V131:V136" si="42">U131*T131</f>
        <v>0</v>
      </c>
    </row>
    <row r="132" spans="1:22" ht="15.6" x14ac:dyDescent="0.25">
      <c r="A132" s="1"/>
      <c r="B132" s="64"/>
      <c r="C132" s="66"/>
      <c r="D132" s="62"/>
      <c r="E132" s="16">
        <v>528383</v>
      </c>
      <c r="F132" s="37" t="s">
        <v>40</v>
      </c>
      <c r="G132" s="20" t="s">
        <v>37</v>
      </c>
      <c r="H132" s="12" t="s">
        <v>55</v>
      </c>
      <c r="I132" s="69"/>
      <c r="J132" s="7"/>
      <c r="K132" s="6"/>
      <c r="L132" s="6"/>
      <c r="M132" s="6"/>
      <c r="N132" s="6"/>
      <c r="O132" s="6"/>
      <c r="P132" s="6"/>
      <c r="Q132" s="6"/>
      <c r="R132" s="6"/>
      <c r="S132" s="6"/>
      <c r="T132" s="6">
        <f t="shared" si="41"/>
        <v>0</v>
      </c>
      <c r="U132" s="13">
        <v>11.36</v>
      </c>
      <c r="V132" s="13">
        <f t="shared" si="42"/>
        <v>0</v>
      </c>
    </row>
    <row r="133" spans="1:22" ht="15.6" x14ac:dyDescent="0.25">
      <c r="A133" s="1"/>
      <c r="B133" s="64"/>
      <c r="C133" s="66"/>
      <c r="D133" s="62"/>
      <c r="E133" s="16">
        <v>528383</v>
      </c>
      <c r="F133" s="37" t="s">
        <v>41</v>
      </c>
      <c r="G133" s="20" t="s">
        <v>57</v>
      </c>
      <c r="H133" s="12" t="s">
        <v>56</v>
      </c>
      <c r="I133" s="69"/>
      <c r="J133" s="7"/>
      <c r="K133" s="6"/>
      <c r="L133" s="6">
        <v>25</v>
      </c>
      <c r="M133" s="6">
        <v>25</v>
      </c>
      <c r="N133" s="6">
        <v>28</v>
      </c>
      <c r="O133" s="6">
        <v>25</v>
      </c>
      <c r="P133" s="6">
        <v>25</v>
      </c>
      <c r="Q133" s="6"/>
      <c r="R133" s="6"/>
      <c r="S133" s="6"/>
      <c r="T133" s="6">
        <f t="shared" si="41"/>
        <v>128</v>
      </c>
      <c r="U133" s="13">
        <v>11.36</v>
      </c>
      <c r="V133" s="13">
        <f t="shared" si="42"/>
        <v>1454.08</v>
      </c>
    </row>
    <row r="134" spans="1:22" ht="15.6" x14ac:dyDescent="0.25">
      <c r="A134" s="1"/>
      <c r="B134" s="64"/>
      <c r="C134" s="66"/>
      <c r="D134" s="62"/>
      <c r="E134" s="16">
        <v>528383</v>
      </c>
      <c r="F134" s="37" t="s">
        <v>42</v>
      </c>
      <c r="G134" s="21" t="s">
        <v>36</v>
      </c>
      <c r="H134" s="12" t="s">
        <v>48</v>
      </c>
      <c r="I134" s="69"/>
      <c r="J134" s="7"/>
      <c r="K134" s="6"/>
      <c r="L134" s="6"/>
      <c r="M134" s="6"/>
      <c r="N134" s="6"/>
      <c r="O134" s="6"/>
      <c r="P134" s="6"/>
      <c r="Q134" s="6"/>
      <c r="R134" s="6"/>
      <c r="S134" s="6"/>
      <c r="T134" s="6">
        <f t="shared" si="41"/>
        <v>0</v>
      </c>
      <c r="U134" s="13">
        <v>11.36</v>
      </c>
      <c r="V134" s="13">
        <f t="shared" si="42"/>
        <v>0</v>
      </c>
    </row>
    <row r="135" spans="1:22" ht="15.6" x14ac:dyDescent="0.25">
      <c r="A135" s="1"/>
      <c r="B135" s="64"/>
      <c r="C135" s="66"/>
      <c r="D135" s="62"/>
      <c r="E135" s="16">
        <v>528383</v>
      </c>
      <c r="F135" s="37" t="s">
        <v>43</v>
      </c>
      <c r="G135" s="21" t="s">
        <v>49</v>
      </c>
      <c r="H135" s="12" t="s">
        <v>50</v>
      </c>
      <c r="I135" s="69"/>
      <c r="J135" s="7"/>
      <c r="K135" s="6"/>
      <c r="L135" s="6">
        <v>25</v>
      </c>
      <c r="M135" s="6">
        <v>25</v>
      </c>
      <c r="N135" s="6">
        <v>37</v>
      </c>
      <c r="O135" s="6">
        <v>31</v>
      </c>
      <c r="P135" s="6">
        <v>25</v>
      </c>
      <c r="Q135" s="6"/>
      <c r="R135" s="6"/>
      <c r="S135" s="6"/>
      <c r="T135" s="6">
        <f t="shared" si="41"/>
        <v>143</v>
      </c>
      <c r="U135" s="13">
        <v>11.36</v>
      </c>
      <c r="V135" s="13">
        <f t="shared" si="42"/>
        <v>1624.48</v>
      </c>
    </row>
    <row r="136" spans="1:22" ht="15.6" x14ac:dyDescent="0.25">
      <c r="A136" s="1"/>
      <c r="B136" s="64"/>
      <c r="C136" s="66"/>
      <c r="D136" s="62"/>
      <c r="E136" s="16">
        <v>528383</v>
      </c>
      <c r="F136" s="37" t="s">
        <v>44</v>
      </c>
      <c r="G136" s="12" t="s">
        <v>59</v>
      </c>
      <c r="H136" s="12" t="s">
        <v>58</v>
      </c>
      <c r="I136" s="69"/>
      <c r="J136" s="7"/>
      <c r="K136" s="6"/>
      <c r="L136" s="6">
        <v>25</v>
      </c>
      <c r="M136" s="6">
        <v>25</v>
      </c>
      <c r="N136" s="6">
        <v>28</v>
      </c>
      <c r="O136" s="6">
        <v>25</v>
      </c>
      <c r="P136" s="6">
        <v>25</v>
      </c>
      <c r="Q136" s="6"/>
      <c r="R136" s="6"/>
      <c r="S136" s="6"/>
      <c r="T136" s="6">
        <f t="shared" si="41"/>
        <v>128</v>
      </c>
      <c r="U136" s="13">
        <v>11.36</v>
      </c>
      <c r="V136" s="13">
        <f t="shared" si="42"/>
        <v>1454.08</v>
      </c>
    </row>
    <row r="137" spans="1:22" x14ac:dyDescent="0.25">
      <c r="A137" s="1"/>
      <c r="B137" s="64"/>
      <c r="C137" s="66"/>
      <c r="D137" s="9"/>
      <c r="E137" s="17" t="s">
        <v>9</v>
      </c>
      <c r="F137" s="8"/>
      <c r="G137" s="8"/>
      <c r="H137" s="8"/>
      <c r="I137" s="69"/>
      <c r="J137" s="9" t="e">
        <f>SUM(#REF!)</f>
        <v>#REF!</v>
      </c>
      <c r="K137" s="10"/>
      <c r="L137" s="10">
        <f>SUM(L130:L136)</f>
        <v>100</v>
      </c>
      <c r="M137" s="10">
        <f>SUM(M130:M136)</f>
        <v>100</v>
      </c>
      <c r="N137" s="10">
        <f>SUM(N130:N136)</f>
        <v>130</v>
      </c>
      <c r="O137" s="10">
        <f>SUM(O130:O136)</f>
        <v>112</v>
      </c>
      <c r="P137" s="10">
        <f>SUM(P130:P136)</f>
        <v>100</v>
      </c>
      <c r="Q137" s="10">
        <f>SUM(Q130:Q135)</f>
        <v>0</v>
      </c>
      <c r="R137" s="10">
        <f>SUM(R130:R135)</f>
        <v>0</v>
      </c>
      <c r="S137" s="10">
        <f>SUM(S130:S135)</f>
        <v>0</v>
      </c>
      <c r="T137" s="10">
        <f>SUM(T130:T136)</f>
        <v>542</v>
      </c>
      <c r="U137" s="10"/>
      <c r="V137" s="60">
        <f>SUM(V130:V136)</f>
        <v>6157.12</v>
      </c>
    </row>
    <row r="138" spans="1:22" ht="13.5" customHeight="1" x14ac:dyDescent="0.25">
      <c r="A138" s="1"/>
      <c r="B138" s="64"/>
      <c r="C138" s="66"/>
      <c r="D138" s="61" t="s">
        <v>61</v>
      </c>
      <c r="E138" s="16">
        <v>528383</v>
      </c>
      <c r="F138" s="25" t="s">
        <v>38</v>
      </c>
      <c r="G138" s="19" t="s">
        <v>52</v>
      </c>
      <c r="H138" s="12" t="s">
        <v>64</v>
      </c>
      <c r="I138" s="69"/>
      <c r="J138" s="7"/>
      <c r="K138" s="6"/>
      <c r="L138" s="6"/>
      <c r="M138" s="6"/>
      <c r="N138" s="6"/>
      <c r="O138" s="6"/>
      <c r="P138" s="6"/>
      <c r="Q138" s="6"/>
      <c r="R138" s="6"/>
      <c r="S138" s="6"/>
      <c r="T138" s="6">
        <f>SUM(L138:S138)</f>
        <v>0</v>
      </c>
      <c r="U138" s="13">
        <v>12.13</v>
      </c>
      <c r="V138" s="13">
        <f>U138*T138</f>
        <v>0</v>
      </c>
    </row>
    <row r="139" spans="1:22" ht="15.6" x14ac:dyDescent="0.25">
      <c r="A139" s="1"/>
      <c r="B139" s="64"/>
      <c r="C139" s="66"/>
      <c r="D139" s="62"/>
      <c r="E139" s="16">
        <v>528383</v>
      </c>
      <c r="F139" s="37" t="s">
        <v>39</v>
      </c>
      <c r="G139" s="20" t="s">
        <v>54</v>
      </c>
      <c r="H139" s="12" t="s">
        <v>65</v>
      </c>
      <c r="I139" s="69"/>
      <c r="J139" s="7"/>
      <c r="K139" s="6"/>
      <c r="L139" s="6"/>
      <c r="M139" s="6"/>
      <c r="N139" s="6"/>
      <c r="O139" s="6"/>
      <c r="P139" s="6"/>
      <c r="Q139" s="6"/>
      <c r="R139" s="6"/>
      <c r="S139" s="6"/>
      <c r="T139" s="6">
        <f t="shared" ref="T139:T144" si="43">SUM(L139:S139)</f>
        <v>0</v>
      </c>
      <c r="U139" s="13">
        <v>12.13</v>
      </c>
      <c r="V139" s="13">
        <f t="shared" ref="V139:V144" si="44">U139*T139</f>
        <v>0</v>
      </c>
    </row>
    <row r="140" spans="1:22" ht="15.6" x14ac:dyDescent="0.25">
      <c r="A140" s="1"/>
      <c r="B140" s="64"/>
      <c r="C140" s="66"/>
      <c r="D140" s="62"/>
      <c r="E140" s="16">
        <v>528383</v>
      </c>
      <c r="F140" s="37" t="s">
        <v>40</v>
      </c>
      <c r="G140" s="20" t="s">
        <v>37</v>
      </c>
      <c r="H140" s="12" t="s">
        <v>66</v>
      </c>
      <c r="I140" s="69"/>
      <c r="J140" s="7"/>
      <c r="K140" s="6"/>
      <c r="L140" s="6"/>
      <c r="M140" s="6"/>
      <c r="N140" s="6"/>
      <c r="O140" s="6"/>
      <c r="P140" s="6"/>
      <c r="Q140" s="6"/>
      <c r="R140" s="6"/>
      <c r="S140" s="6"/>
      <c r="T140" s="6">
        <f t="shared" si="43"/>
        <v>0</v>
      </c>
      <c r="U140" s="13">
        <v>12.13</v>
      </c>
      <c r="V140" s="13">
        <f t="shared" si="44"/>
        <v>0</v>
      </c>
    </row>
    <row r="141" spans="1:22" ht="15.6" x14ac:dyDescent="0.25">
      <c r="A141" s="1"/>
      <c r="B141" s="64"/>
      <c r="C141" s="66"/>
      <c r="D141" s="62"/>
      <c r="E141" s="16">
        <v>528383</v>
      </c>
      <c r="F141" s="37" t="s">
        <v>41</v>
      </c>
      <c r="G141" s="20" t="s">
        <v>57</v>
      </c>
      <c r="H141" s="12" t="s">
        <v>67</v>
      </c>
      <c r="I141" s="69"/>
      <c r="J141" s="7"/>
      <c r="K141" s="6"/>
      <c r="L141" s="6"/>
      <c r="M141" s="6"/>
      <c r="N141" s="6"/>
      <c r="O141" s="6"/>
      <c r="P141" s="6"/>
      <c r="Q141" s="6"/>
      <c r="R141" s="6"/>
      <c r="S141" s="6"/>
      <c r="T141" s="6">
        <f t="shared" si="43"/>
        <v>0</v>
      </c>
      <c r="U141" s="13">
        <v>12.13</v>
      </c>
      <c r="V141" s="13">
        <f t="shared" si="44"/>
        <v>0</v>
      </c>
    </row>
    <row r="142" spans="1:22" ht="15.6" x14ac:dyDescent="0.25">
      <c r="A142" s="1"/>
      <c r="B142" s="64"/>
      <c r="C142" s="66"/>
      <c r="D142" s="62"/>
      <c r="E142" s="16">
        <v>528383</v>
      </c>
      <c r="F142" s="37" t="s">
        <v>42</v>
      </c>
      <c r="G142" s="21" t="s">
        <v>36</v>
      </c>
      <c r="H142" s="12" t="s">
        <v>62</v>
      </c>
      <c r="I142" s="69"/>
      <c r="J142" s="7"/>
      <c r="K142" s="6"/>
      <c r="L142" s="6"/>
      <c r="M142" s="6"/>
      <c r="N142" s="6"/>
      <c r="O142" s="6"/>
      <c r="P142" s="6"/>
      <c r="Q142" s="6"/>
      <c r="R142" s="6"/>
      <c r="S142" s="6"/>
      <c r="T142" s="6">
        <f t="shared" si="43"/>
        <v>0</v>
      </c>
      <c r="U142" s="13">
        <v>12.13</v>
      </c>
      <c r="V142" s="13">
        <f t="shared" si="44"/>
        <v>0</v>
      </c>
    </row>
    <row r="143" spans="1:22" ht="15.6" x14ac:dyDescent="0.25">
      <c r="A143" s="1"/>
      <c r="B143" s="64"/>
      <c r="C143" s="66"/>
      <c r="D143" s="62"/>
      <c r="E143" s="16">
        <v>528383</v>
      </c>
      <c r="F143" s="37" t="s">
        <v>43</v>
      </c>
      <c r="G143" s="21" t="s">
        <v>49</v>
      </c>
      <c r="H143" s="12" t="s">
        <v>63</v>
      </c>
      <c r="I143" s="69"/>
      <c r="J143" s="7"/>
      <c r="K143" s="6"/>
      <c r="L143" s="6"/>
      <c r="M143" s="6"/>
      <c r="N143" s="6"/>
      <c r="O143" s="6"/>
      <c r="P143" s="6"/>
      <c r="Q143" s="6"/>
      <c r="R143" s="6"/>
      <c r="S143" s="6"/>
      <c r="T143" s="6">
        <f t="shared" si="43"/>
        <v>0</v>
      </c>
      <c r="U143" s="13">
        <v>12.13</v>
      </c>
      <c r="V143" s="13">
        <f t="shared" si="44"/>
        <v>0</v>
      </c>
    </row>
    <row r="144" spans="1:22" ht="15.6" x14ac:dyDescent="0.25">
      <c r="A144" s="1"/>
      <c r="B144" s="64"/>
      <c r="C144" s="66"/>
      <c r="D144" s="62"/>
      <c r="E144" s="16">
        <v>528383</v>
      </c>
      <c r="F144" s="37" t="s">
        <v>44</v>
      </c>
      <c r="G144" s="12" t="s">
        <v>59</v>
      </c>
      <c r="H144" s="12"/>
      <c r="I144" s="69"/>
      <c r="J144" s="7"/>
      <c r="K144" s="6"/>
      <c r="L144" s="6"/>
      <c r="M144" s="6"/>
      <c r="N144" s="6"/>
      <c r="O144" s="6"/>
      <c r="P144" s="6"/>
      <c r="Q144" s="6"/>
      <c r="R144" s="6"/>
      <c r="S144" s="6"/>
      <c r="T144" s="6">
        <f t="shared" si="43"/>
        <v>0</v>
      </c>
      <c r="U144" s="13">
        <v>12.13</v>
      </c>
      <c r="V144" s="13">
        <f t="shared" si="44"/>
        <v>0</v>
      </c>
    </row>
    <row r="145" spans="1:22" x14ac:dyDescent="0.25">
      <c r="A145" s="1"/>
      <c r="B145" s="65"/>
      <c r="C145" s="67"/>
      <c r="D145" s="9"/>
      <c r="E145" s="17" t="s">
        <v>9</v>
      </c>
      <c r="F145" s="8"/>
      <c r="G145" s="8"/>
      <c r="H145" s="8"/>
      <c r="I145" s="70"/>
      <c r="J145" s="9" t="e">
        <f>SUM(#REF!)</f>
        <v>#REF!</v>
      </c>
      <c r="K145" s="10"/>
      <c r="L145" s="10">
        <f t="shared" ref="L145:T145" si="45">SUM(L138:L144)</f>
        <v>0</v>
      </c>
      <c r="M145" s="10">
        <f t="shared" si="45"/>
        <v>0</v>
      </c>
      <c r="N145" s="10">
        <f t="shared" si="45"/>
        <v>0</v>
      </c>
      <c r="O145" s="10">
        <f t="shared" si="45"/>
        <v>0</v>
      </c>
      <c r="P145" s="10">
        <f t="shared" si="45"/>
        <v>0</v>
      </c>
      <c r="Q145" s="10">
        <f t="shared" si="45"/>
        <v>0</v>
      </c>
      <c r="R145" s="10">
        <f t="shared" si="45"/>
        <v>0</v>
      </c>
      <c r="S145" s="10">
        <f t="shared" si="45"/>
        <v>0</v>
      </c>
      <c r="T145" s="10">
        <f t="shared" si="45"/>
        <v>0</v>
      </c>
      <c r="U145" s="10"/>
      <c r="V145" s="10">
        <f>SUM(V138:V144)</f>
        <v>0</v>
      </c>
    </row>
    <row r="146" spans="1:22" ht="13.5" customHeight="1" x14ac:dyDescent="0.25">
      <c r="A146" s="1"/>
      <c r="B146" s="3"/>
      <c r="C146" s="1"/>
      <c r="D146" s="1"/>
      <c r="E146" s="1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3.5" customHeight="1" x14ac:dyDescent="0.25">
      <c r="A147" s="1"/>
      <c r="B147" s="3" t="s">
        <v>29</v>
      </c>
      <c r="C147" s="1"/>
      <c r="D147" s="1"/>
      <c r="E147" s="1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4" t="s">
        <v>10</v>
      </c>
      <c r="C148" s="5" t="s">
        <v>1</v>
      </c>
      <c r="D148" s="5" t="s">
        <v>13</v>
      </c>
      <c r="E148" s="16" t="s">
        <v>30</v>
      </c>
      <c r="F148" s="4" t="s">
        <v>0</v>
      </c>
      <c r="G148" s="4" t="s">
        <v>31</v>
      </c>
      <c r="H148" s="4" t="s">
        <v>25</v>
      </c>
      <c r="I148" s="5" t="s">
        <v>2</v>
      </c>
      <c r="J148" s="5" t="s">
        <v>12</v>
      </c>
      <c r="K148" s="5" t="s">
        <v>3</v>
      </c>
      <c r="L148" s="5" t="s">
        <v>4</v>
      </c>
      <c r="M148" s="5" t="s">
        <v>5</v>
      </c>
      <c r="N148" s="5" t="s">
        <v>6</v>
      </c>
      <c r="O148" s="5" t="s">
        <v>7</v>
      </c>
      <c r="P148" s="5" t="s">
        <v>8</v>
      </c>
      <c r="Q148" s="5" t="s">
        <v>32</v>
      </c>
      <c r="R148" s="5" t="s">
        <v>33</v>
      </c>
      <c r="S148" s="5" t="s">
        <v>34</v>
      </c>
      <c r="T148" s="6" t="s">
        <v>9</v>
      </c>
      <c r="U148" s="6" t="s">
        <v>24</v>
      </c>
      <c r="V148" s="6" t="s">
        <v>23</v>
      </c>
    </row>
    <row r="149" spans="1:22" ht="14.4" customHeight="1" x14ac:dyDescent="0.25">
      <c r="A149" s="1"/>
      <c r="B149" s="11" t="s">
        <v>35</v>
      </c>
      <c r="C149" s="71"/>
      <c r="D149" s="61" t="s">
        <v>60</v>
      </c>
      <c r="E149" s="16">
        <v>528383</v>
      </c>
      <c r="F149" s="25" t="s">
        <v>38</v>
      </c>
      <c r="G149" s="19" t="s">
        <v>52</v>
      </c>
      <c r="H149" s="12" t="s">
        <v>51</v>
      </c>
      <c r="I149" s="68"/>
      <c r="J149" s="7"/>
      <c r="K149" s="6"/>
      <c r="L149" s="6">
        <f>L4+L22+L40+L58+L76+L94+L112</f>
        <v>409</v>
      </c>
      <c r="M149" s="6">
        <f t="shared" ref="M149:P149" si="46">M4+M22+M40+M58+M76+M94+M112</f>
        <v>1229</v>
      </c>
      <c r="N149" s="6">
        <f t="shared" si="46"/>
        <v>1791</v>
      </c>
      <c r="O149" s="6">
        <f t="shared" si="46"/>
        <v>1130</v>
      </c>
      <c r="P149" s="6">
        <f t="shared" si="46"/>
        <v>658</v>
      </c>
      <c r="Q149" s="6"/>
      <c r="R149" s="6"/>
      <c r="S149" s="6"/>
      <c r="T149" s="6">
        <f>SUM(L149:S149)</f>
        <v>5217</v>
      </c>
      <c r="U149" s="13">
        <v>11.36</v>
      </c>
      <c r="V149" s="13">
        <f>U149*T149</f>
        <v>59265.119999999995</v>
      </c>
    </row>
    <row r="150" spans="1:22" ht="15.6" x14ac:dyDescent="0.25">
      <c r="A150" s="1"/>
      <c r="B150" s="63"/>
      <c r="C150" s="66"/>
      <c r="D150" s="62"/>
      <c r="E150" s="16">
        <v>528383</v>
      </c>
      <c r="F150" s="37" t="s">
        <v>39</v>
      </c>
      <c r="G150" s="20" t="s">
        <v>54</v>
      </c>
      <c r="H150" s="12" t="s">
        <v>53</v>
      </c>
      <c r="I150" s="69"/>
      <c r="J150" s="7"/>
      <c r="K150" s="6"/>
      <c r="L150" s="6">
        <f t="shared" ref="L150:P150" si="47">L5+L23+L41+L59+L77+L95+L113</f>
        <v>301</v>
      </c>
      <c r="M150" s="6">
        <f t="shared" si="47"/>
        <v>890</v>
      </c>
      <c r="N150" s="6">
        <f t="shared" si="47"/>
        <v>1298</v>
      </c>
      <c r="O150" s="6">
        <f t="shared" si="47"/>
        <v>855</v>
      </c>
      <c r="P150" s="6">
        <f t="shared" si="47"/>
        <v>495</v>
      </c>
      <c r="Q150" s="6"/>
      <c r="R150" s="6"/>
      <c r="S150" s="6"/>
      <c r="T150" s="6">
        <f t="shared" ref="T150:T155" si="48">SUM(L150:S150)</f>
        <v>3839</v>
      </c>
      <c r="U150" s="13">
        <v>11.36</v>
      </c>
      <c r="V150" s="13">
        <f t="shared" ref="V150:V155" si="49">U150*T150</f>
        <v>43611.040000000001</v>
      </c>
    </row>
    <row r="151" spans="1:22" ht="15.6" x14ac:dyDescent="0.25">
      <c r="A151" s="1"/>
      <c r="B151" s="64"/>
      <c r="C151" s="66"/>
      <c r="D151" s="62"/>
      <c r="E151" s="16">
        <v>528383</v>
      </c>
      <c r="F151" s="37" t="s">
        <v>40</v>
      </c>
      <c r="G151" s="20" t="s">
        <v>37</v>
      </c>
      <c r="H151" s="12" t="s">
        <v>55</v>
      </c>
      <c r="I151" s="69"/>
      <c r="J151" s="7"/>
      <c r="K151" s="6"/>
      <c r="L151" s="6">
        <f t="shared" ref="L151:P151" si="50">L6+L24+L42+L60+L78+L96+L114</f>
        <v>92</v>
      </c>
      <c r="M151" s="6">
        <f t="shared" si="50"/>
        <v>450</v>
      </c>
      <c r="N151" s="6">
        <f t="shared" si="50"/>
        <v>605</v>
      </c>
      <c r="O151" s="6">
        <f t="shared" si="50"/>
        <v>336</v>
      </c>
      <c r="P151" s="6">
        <f t="shared" si="50"/>
        <v>117</v>
      </c>
      <c r="Q151" s="6"/>
      <c r="R151" s="6"/>
      <c r="S151" s="6"/>
      <c r="T151" s="6">
        <f t="shared" si="48"/>
        <v>1600</v>
      </c>
      <c r="U151" s="13">
        <v>11.36</v>
      </c>
      <c r="V151" s="13">
        <f t="shared" si="49"/>
        <v>18176</v>
      </c>
    </row>
    <row r="152" spans="1:22" ht="15.6" x14ac:dyDescent="0.25">
      <c r="A152" s="1"/>
      <c r="B152" s="64"/>
      <c r="C152" s="66"/>
      <c r="D152" s="62"/>
      <c r="E152" s="16">
        <v>528383</v>
      </c>
      <c r="F152" s="37" t="s">
        <v>41</v>
      </c>
      <c r="G152" s="20" t="s">
        <v>57</v>
      </c>
      <c r="H152" s="12" t="s">
        <v>56</v>
      </c>
      <c r="I152" s="69"/>
      <c r="J152" s="7"/>
      <c r="K152" s="6"/>
      <c r="L152" s="6">
        <f t="shared" ref="L152:P152" si="51">L7+L25+L43+L61+L79+L97+L115</f>
        <v>532</v>
      </c>
      <c r="M152" s="6">
        <f t="shared" si="51"/>
        <v>1808</v>
      </c>
      <c r="N152" s="6">
        <f t="shared" si="51"/>
        <v>2599</v>
      </c>
      <c r="O152" s="6">
        <f t="shared" si="51"/>
        <v>1607</v>
      </c>
      <c r="P152" s="6">
        <f t="shared" si="51"/>
        <v>859</v>
      </c>
      <c r="Q152" s="6"/>
      <c r="R152" s="6"/>
      <c r="S152" s="6"/>
      <c r="T152" s="6">
        <f t="shared" si="48"/>
        <v>7405</v>
      </c>
      <c r="U152" s="13">
        <v>11.36</v>
      </c>
      <c r="V152" s="13">
        <f t="shared" si="49"/>
        <v>84120.8</v>
      </c>
    </row>
    <row r="153" spans="1:22" ht="15.6" x14ac:dyDescent="0.25">
      <c r="A153" s="1"/>
      <c r="B153" s="64"/>
      <c r="C153" s="66"/>
      <c r="D153" s="62"/>
      <c r="E153" s="16">
        <v>528383</v>
      </c>
      <c r="F153" s="37" t="s">
        <v>42</v>
      </c>
      <c r="G153" s="21" t="s">
        <v>36</v>
      </c>
      <c r="H153" s="12" t="s">
        <v>48</v>
      </c>
      <c r="I153" s="69"/>
      <c r="J153" s="7"/>
      <c r="K153" s="6"/>
      <c r="L153" s="6">
        <f t="shared" ref="L153:P153" si="52">L8+L26+L44+L62+L80+L98+L116</f>
        <v>75</v>
      </c>
      <c r="M153" s="6">
        <f t="shared" si="52"/>
        <v>365</v>
      </c>
      <c r="N153" s="6">
        <f t="shared" si="52"/>
        <v>492</v>
      </c>
      <c r="O153" s="6">
        <f t="shared" si="52"/>
        <v>273</v>
      </c>
      <c r="P153" s="6">
        <f t="shared" si="52"/>
        <v>95</v>
      </c>
      <c r="Q153" s="6"/>
      <c r="R153" s="6"/>
      <c r="S153" s="6"/>
      <c r="T153" s="6">
        <f t="shared" si="48"/>
        <v>1300</v>
      </c>
      <c r="U153" s="13">
        <v>11.36</v>
      </c>
      <c r="V153" s="13">
        <f t="shared" si="49"/>
        <v>14768</v>
      </c>
    </row>
    <row r="154" spans="1:22" ht="15.6" x14ac:dyDescent="0.25">
      <c r="A154" s="1"/>
      <c r="B154" s="64"/>
      <c r="C154" s="66"/>
      <c r="D154" s="62"/>
      <c r="E154" s="16">
        <v>528383</v>
      </c>
      <c r="F154" s="37" t="s">
        <v>43</v>
      </c>
      <c r="G154" s="21" t="s">
        <v>49</v>
      </c>
      <c r="H154" s="12" t="s">
        <v>50</v>
      </c>
      <c r="I154" s="69"/>
      <c r="J154" s="7"/>
      <c r="K154" s="6"/>
      <c r="L154" s="6">
        <f t="shared" ref="L154:P154" si="53">L9+L27+L45+L63+L81+L99+L117</f>
        <v>394</v>
      </c>
      <c r="M154" s="6">
        <f t="shared" si="53"/>
        <v>1169</v>
      </c>
      <c r="N154" s="6">
        <f t="shared" si="53"/>
        <v>1692</v>
      </c>
      <c r="O154" s="6">
        <f t="shared" si="53"/>
        <v>1057</v>
      </c>
      <c r="P154" s="6">
        <f t="shared" si="53"/>
        <v>610</v>
      </c>
      <c r="Q154" s="6"/>
      <c r="R154" s="6"/>
      <c r="S154" s="6"/>
      <c r="T154" s="6">
        <f t="shared" si="48"/>
        <v>4922</v>
      </c>
      <c r="U154" s="13">
        <v>11.36</v>
      </c>
      <c r="V154" s="13">
        <f t="shared" si="49"/>
        <v>55913.919999999998</v>
      </c>
    </row>
    <row r="155" spans="1:22" ht="15.6" x14ac:dyDescent="0.25">
      <c r="A155" s="1"/>
      <c r="B155" s="64"/>
      <c r="C155" s="66"/>
      <c r="D155" s="62"/>
      <c r="E155" s="16">
        <v>528383</v>
      </c>
      <c r="F155" s="37" t="s">
        <v>44</v>
      </c>
      <c r="G155" s="12" t="s">
        <v>59</v>
      </c>
      <c r="H155" s="12" t="s">
        <v>58</v>
      </c>
      <c r="I155" s="69"/>
      <c r="J155" s="7"/>
      <c r="K155" s="6"/>
      <c r="L155" s="6">
        <f t="shared" ref="L155:P155" si="54">L10+L28+L46+L64+L82+L100+L118</f>
        <v>195</v>
      </c>
      <c r="M155" s="6">
        <f t="shared" si="54"/>
        <v>808</v>
      </c>
      <c r="N155" s="6">
        <f t="shared" si="54"/>
        <v>1090</v>
      </c>
      <c r="O155" s="6">
        <f t="shared" si="54"/>
        <v>584</v>
      </c>
      <c r="P155" s="6">
        <f t="shared" si="54"/>
        <v>231</v>
      </c>
      <c r="Q155" s="6"/>
      <c r="R155" s="6"/>
      <c r="S155" s="6"/>
      <c r="T155" s="6">
        <f t="shared" si="48"/>
        <v>2908</v>
      </c>
      <c r="U155" s="13">
        <v>11.36</v>
      </c>
      <c r="V155" s="13">
        <f t="shared" si="49"/>
        <v>33034.879999999997</v>
      </c>
    </row>
    <row r="156" spans="1:22" x14ac:dyDescent="0.25">
      <c r="A156" s="1"/>
      <c r="B156" s="64"/>
      <c r="C156" s="66"/>
      <c r="D156" s="9"/>
      <c r="E156" s="17" t="s">
        <v>9</v>
      </c>
      <c r="F156" s="8"/>
      <c r="G156" s="8"/>
      <c r="H156" s="8"/>
      <c r="I156" s="69"/>
      <c r="J156" s="9" t="e">
        <f>SUM(#REF!)</f>
        <v>#REF!</v>
      </c>
      <c r="K156" s="10"/>
      <c r="L156" s="10">
        <f>SUM(L149:L155)</f>
        <v>1998</v>
      </c>
      <c r="M156" s="10">
        <f>SUM(M149:M155)</f>
        <v>6719</v>
      </c>
      <c r="N156" s="10">
        <f>SUM(N149:N155)</f>
        <v>9567</v>
      </c>
      <c r="O156" s="10">
        <f>SUM(O149:O155)</f>
        <v>5842</v>
      </c>
      <c r="P156" s="10">
        <f>SUM(P149:P155)</f>
        <v>3065</v>
      </c>
      <c r="Q156" s="10">
        <f>SUM(Q149:Q154)</f>
        <v>0</v>
      </c>
      <c r="R156" s="10">
        <f>SUM(R149:R154)</f>
        <v>0</v>
      </c>
      <c r="S156" s="10">
        <f>SUM(S149:S154)</f>
        <v>0</v>
      </c>
      <c r="T156" s="10">
        <f>SUM(T149:T155)</f>
        <v>27191</v>
      </c>
      <c r="U156" s="10"/>
      <c r="V156" s="60">
        <f>SUM(V149:V155)</f>
        <v>308889.76</v>
      </c>
    </row>
    <row r="157" spans="1:22" ht="13.5" customHeight="1" x14ac:dyDescent="0.25">
      <c r="A157" s="1"/>
      <c r="B157" s="64"/>
      <c r="C157" s="66"/>
      <c r="D157" s="61" t="s">
        <v>61</v>
      </c>
      <c r="E157" s="16">
        <v>528383</v>
      </c>
      <c r="F157" s="25" t="s">
        <v>38</v>
      </c>
      <c r="G157" s="19" t="s">
        <v>52</v>
      </c>
      <c r="H157" s="12" t="s">
        <v>64</v>
      </c>
      <c r="I157" s="69"/>
      <c r="J157" s="7"/>
      <c r="K157" s="6"/>
      <c r="L157" s="6"/>
      <c r="M157" s="6"/>
      <c r="N157" s="6"/>
      <c r="O157" s="6"/>
      <c r="P157" s="6"/>
      <c r="Q157" s="6">
        <f t="shared" ref="Q157:S157" si="55">Q12+Q30+Q48+Q66+Q84+Q102</f>
        <v>125</v>
      </c>
      <c r="R157" s="6">
        <f t="shared" si="55"/>
        <v>112</v>
      </c>
      <c r="S157" s="6">
        <f t="shared" si="55"/>
        <v>33</v>
      </c>
      <c r="T157" s="6">
        <f>SUM(L157:S157)</f>
        <v>270</v>
      </c>
      <c r="U157" s="13">
        <v>12.13</v>
      </c>
      <c r="V157" s="13">
        <f>U157*T157</f>
        <v>3275.1000000000004</v>
      </c>
    </row>
    <row r="158" spans="1:22" ht="15.6" x14ac:dyDescent="0.25">
      <c r="A158" s="1"/>
      <c r="B158" s="64"/>
      <c r="C158" s="66"/>
      <c r="D158" s="62"/>
      <c r="E158" s="16">
        <v>528383</v>
      </c>
      <c r="F158" s="37" t="s">
        <v>39</v>
      </c>
      <c r="G158" s="20" t="s">
        <v>54</v>
      </c>
      <c r="H158" s="12" t="s">
        <v>65</v>
      </c>
      <c r="I158" s="69"/>
      <c r="J158" s="7"/>
      <c r="K158" s="6"/>
      <c r="L158" s="6"/>
      <c r="M158" s="6"/>
      <c r="N158" s="6"/>
      <c r="O158" s="6"/>
      <c r="P158" s="6"/>
      <c r="Q158" s="6">
        <f t="shared" ref="Q158:S158" si="56">Q13+Q31+Q49+Q67+Q85+Q103</f>
        <v>120</v>
      </c>
      <c r="R158" s="6">
        <f t="shared" si="56"/>
        <v>107</v>
      </c>
      <c r="S158" s="6">
        <f t="shared" si="56"/>
        <v>32</v>
      </c>
      <c r="T158" s="6">
        <f t="shared" ref="T158:T163" si="57">SUM(L158:S158)</f>
        <v>259</v>
      </c>
      <c r="U158" s="13">
        <v>12.13</v>
      </c>
      <c r="V158" s="13">
        <f t="shared" ref="V158:V163" si="58">U158*T158</f>
        <v>3141.67</v>
      </c>
    </row>
    <row r="159" spans="1:22" ht="15.6" x14ac:dyDescent="0.25">
      <c r="A159" s="1"/>
      <c r="B159" s="64"/>
      <c r="C159" s="66"/>
      <c r="D159" s="62"/>
      <c r="E159" s="16">
        <v>528383</v>
      </c>
      <c r="F159" s="37" t="s">
        <v>40</v>
      </c>
      <c r="G159" s="20" t="s">
        <v>37</v>
      </c>
      <c r="H159" s="12" t="s">
        <v>66</v>
      </c>
      <c r="I159" s="69"/>
      <c r="J159" s="7"/>
      <c r="K159" s="6"/>
      <c r="L159" s="6"/>
      <c r="M159" s="6"/>
      <c r="N159" s="6"/>
      <c r="O159" s="6"/>
      <c r="P159" s="6"/>
      <c r="Q159" s="6">
        <f t="shared" ref="Q159:S159" si="59">Q14+Q32+Q50+Q68+Q86+Q104</f>
        <v>75</v>
      </c>
      <c r="R159" s="6">
        <f t="shared" si="59"/>
        <v>67</v>
      </c>
      <c r="S159" s="6">
        <f t="shared" si="59"/>
        <v>25</v>
      </c>
      <c r="T159" s="6">
        <f t="shared" si="57"/>
        <v>167</v>
      </c>
      <c r="U159" s="13">
        <v>12.13</v>
      </c>
      <c r="V159" s="13">
        <f t="shared" si="58"/>
        <v>2025.71</v>
      </c>
    </row>
    <row r="160" spans="1:22" ht="15.6" x14ac:dyDescent="0.25">
      <c r="A160" s="1"/>
      <c r="B160" s="64"/>
      <c r="C160" s="66"/>
      <c r="D160" s="62"/>
      <c r="E160" s="16">
        <v>528383</v>
      </c>
      <c r="F160" s="37" t="s">
        <v>41</v>
      </c>
      <c r="G160" s="20" t="s">
        <v>57</v>
      </c>
      <c r="H160" s="12" t="s">
        <v>67</v>
      </c>
      <c r="I160" s="69"/>
      <c r="J160" s="7"/>
      <c r="K160" s="6"/>
      <c r="L160" s="6"/>
      <c r="M160" s="6"/>
      <c r="N160" s="6"/>
      <c r="O160" s="6"/>
      <c r="P160" s="6"/>
      <c r="Q160" s="6">
        <f t="shared" ref="Q160:S160" si="60">Q15+Q33+Q51+Q69+Q87+Q105</f>
        <v>204</v>
      </c>
      <c r="R160" s="6">
        <f t="shared" si="60"/>
        <v>183</v>
      </c>
      <c r="S160" s="6">
        <f t="shared" si="60"/>
        <v>55</v>
      </c>
      <c r="T160" s="6">
        <f t="shared" si="57"/>
        <v>442</v>
      </c>
      <c r="U160" s="13">
        <v>12.13</v>
      </c>
      <c r="V160" s="13">
        <f t="shared" si="58"/>
        <v>5361.46</v>
      </c>
    </row>
    <row r="161" spans="1:22" ht="15.6" x14ac:dyDescent="0.25">
      <c r="A161" s="1"/>
      <c r="B161" s="64"/>
      <c r="C161" s="66"/>
      <c r="D161" s="62"/>
      <c r="E161" s="16">
        <v>528383</v>
      </c>
      <c r="F161" s="37" t="s">
        <v>42</v>
      </c>
      <c r="G161" s="21" t="s">
        <v>36</v>
      </c>
      <c r="H161" s="12" t="s">
        <v>62</v>
      </c>
      <c r="I161" s="69"/>
      <c r="J161" s="7"/>
      <c r="K161" s="6"/>
      <c r="L161" s="6"/>
      <c r="M161" s="6"/>
      <c r="N161" s="6"/>
      <c r="O161" s="6"/>
      <c r="P161" s="6"/>
      <c r="Q161" s="6">
        <f t="shared" ref="Q161:S161" si="61">Q16+Q34+Q52+Q70+Q88+Q106</f>
        <v>59</v>
      </c>
      <c r="R161" s="6">
        <f t="shared" si="61"/>
        <v>54</v>
      </c>
      <c r="S161" s="6">
        <f t="shared" si="61"/>
        <v>25</v>
      </c>
      <c r="T161" s="6">
        <f t="shared" si="57"/>
        <v>138</v>
      </c>
      <c r="U161" s="13">
        <v>12.13</v>
      </c>
      <c r="V161" s="13">
        <f t="shared" si="58"/>
        <v>1673.94</v>
      </c>
    </row>
    <row r="162" spans="1:22" ht="15.6" x14ac:dyDescent="0.25">
      <c r="A162" s="1"/>
      <c r="B162" s="64"/>
      <c r="C162" s="66"/>
      <c r="D162" s="62"/>
      <c r="E162" s="16">
        <v>528383</v>
      </c>
      <c r="F162" s="37" t="s">
        <v>43</v>
      </c>
      <c r="G162" s="21" t="s">
        <v>49</v>
      </c>
      <c r="H162" s="12" t="s">
        <v>63</v>
      </c>
      <c r="I162" s="69"/>
      <c r="J162" s="7"/>
      <c r="K162" s="6"/>
      <c r="L162" s="6"/>
      <c r="M162" s="6"/>
      <c r="N162" s="6"/>
      <c r="O162" s="6"/>
      <c r="P162" s="6"/>
      <c r="Q162" s="6">
        <f t="shared" ref="Q162:S162" si="62">Q17+Q35+Q53+Q71+Q89+Q107</f>
        <v>120</v>
      </c>
      <c r="R162" s="6">
        <f t="shared" si="62"/>
        <v>107</v>
      </c>
      <c r="S162" s="6">
        <f t="shared" si="62"/>
        <v>32</v>
      </c>
      <c r="T162" s="6">
        <f t="shared" si="57"/>
        <v>259</v>
      </c>
      <c r="U162" s="13">
        <v>12.13</v>
      </c>
      <c r="V162" s="13">
        <f t="shared" si="58"/>
        <v>3141.67</v>
      </c>
    </row>
    <row r="163" spans="1:22" ht="15.6" x14ac:dyDescent="0.25">
      <c r="A163" s="1"/>
      <c r="B163" s="64"/>
      <c r="C163" s="66"/>
      <c r="D163" s="62"/>
      <c r="E163" s="16">
        <v>528383</v>
      </c>
      <c r="F163" s="37" t="s">
        <v>44</v>
      </c>
      <c r="G163" s="12" t="s">
        <v>59</v>
      </c>
      <c r="H163" s="12"/>
      <c r="I163" s="69"/>
      <c r="J163" s="7"/>
      <c r="K163" s="6"/>
      <c r="L163" s="6"/>
      <c r="M163" s="6"/>
      <c r="N163" s="6"/>
      <c r="O163" s="6"/>
      <c r="P163" s="6"/>
      <c r="Q163" s="6">
        <f t="shared" ref="Q163:S163" si="63">Q18+Q36+Q54+Q72+Q90+Q108</f>
        <v>92</v>
      </c>
      <c r="R163" s="6">
        <f t="shared" si="63"/>
        <v>83</v>
      </c>
      <c r="S163" s="6">
        <f t="shared" si="63"/>
        <v>25</v>
      </c>
      <c r="T163" s="6">
        <f t="shared" si="57"/>
        <v>200</v>
      </c>
      <c r="U163" s="13">
        <v>12.13</v>
      </c>
      <c r="V163" s="13">
        <f t="shared" si="58"/>
        <v>2426</v>
      </c>
    </row>
    <row r="164" spans="1:22" x14ac:dyDescent="0.25">
      <c r="A164" s="1"/>
      <c r="B164" s="65"/>
      <c r="C164" s="67"/>
      <c r="D164" s="9"/>
      <c r="E164" s="17" t="s">
        <v>9</v>
      </c>
      <c r="F164" s="8"/>
      <c r="G164" s="8"/>
      <c r="H164" s="8"/>
      <c r="I164" s="70"/>
      <c r="J164" s="9" t="e">
        <f>SUM(#REF!)</f>
        <v>#REF!</v>
      </c>
      <c r="K164" s="10"/>
      <c r="L164" s="10">
        <f t="shared" ref="L164:T164" si="64">SUM(L157:L163)</f>
        <v>0</v>
      </c>
      <c r="M164" s="10">
        <f t="shared" si="64"/>
        <v>0</v>
      </c>
      <c r="N164" s="10">
        <f t="shared" si="64"/>
        <v>0</v>
      </c>
      <c r="O164" s="10">
        <f t="shared" si="64"/>
        <v>0</v>
      </c>
      <c r="P164" s="10">
        <f t="shared" si="64"/>
        <v>0</v>
      </c>
      <c r="Q164" s="10">
        <f t="shared" si="64"/>
        <v>795</v>
      </c>
      <c r="R164" s="10">
        <f t="shared" si="64"/>
        <v>713</v>
      </c>
      <c r="S164" s="10">
        <f t="shared" si="64"/>
        <v>227</v>
      </c>
      <c r="T164" s="10">
        <f t="shared" si="64"/>
        <v>1735</v>
      </c>
      <c r="U164" s="10"/>
      <c r="V164" s="60">
        <f>SUM(V157:V163)</f>
        <v>21045.55</v>
      </c>
    </row>
    <row r="165" spans="1:22" ht="13.5" customHeight="1" x14ac:dyDescent="0.25">
      <c r="A165" s="1"/>
      <c r="B165" s="3" t="s">
        <v>29</v>
      </c>
      <c r="C165" s="1"/>
      <c r="D165" s="1"/>
      <c r="E165" s="1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7" spans="1:22" ht="15" thickBot="1" x14ac:dyDescent="0.3"/>
    <row r="168" spans="1:22" ht="15.6" x14ac:dyDescent="0.25">
      <c r="D168" s="22" t="s">
        <v>14</v>
      </c>
      <c r="E168" s="23" t="s">
        <v>15</v>
      </c>
      <c r="F168" s="24"/>
      <c r="G168" s="24" t="s">
        <v>16</v>
      </c>
      <c r="H168" s="24" t="s">
        <v>17</v>
      </c>
      <c r="I168" s="24" t="s">
        <v>18</v>
      </c>
      <c r="J168" s="24" t="s">
        <v>19</v>
      </c>
      <c r="K168" s="99" t="s">
        <v>20</v>
      </c>
      <c r="L168" s="99"/>
      <c r="M168" s="99" t="s">
        <v>26</v>
      </c>
      <c r="N168" s="99"/>
      <c r="O168" s="99" t="s">
        <v>27</v>
      </c>
      <c r="P168" s="99"/>
      <c r="Q168" s="24" t="s">
        <v>28</v>
      </c>
      <c r="R168" s="24"/>
      <c r="S168" s="99" t="s">
        <v>21</v>
      </c>
      <c r="T168" s="100"/>
    </row>
    <row r="169" spans="1:22" ht="13.5" customHeight="1" x14ac:dyDescent="0.25">
      <c r="D169" s="92" t="s">
        <v>45</v>
      </c>
      <c r="E169" s="25" t="s">
        <v>38</v>
      </c>
      <c r="F169" s="26"/>
      <c r="G169" s="27">
        <v>409</v>
      </c>
      <c r="H169" s="28">
        <v>1229</v>
      </c>
      <c r="I169" s="29">
        <v>1791</v>
      </c>
      <c r="J169" s="28">
        <v>1130</v>
      </c>
      <c r="K169" s="88">
        <v>658</v>
      </c>
      <c r="L169" s="88"/>
      <c r="M169" s="88"/>
      <c r="N169" s="88"/>
      <c r="O169" s="89"/>
      <c r="P169" s="89"/>
      <c r="Q169" s="28"/>
      <c r="R169" s="28"/>
      <c r="S169" s="88">
        <f>SUM(G169:R169)</f>
        <v>5217</v>
      </c>
      <c r="T169" s="101"/>
    </row>
    <row r="170" spans="1:22" ht="15.6" x14ac:dyDescent="0.25">
      <c r="D170" s="93"/>
      <c r="E170" s="37" t="s">
        <v>39</v>
      </c>
      <c r="F170" s="26"/>
      <c r="G170" s="27">
        <v>301</v>
      </c>
      <c r="H170" s="28">
        <v>890</v>
      </c>
      <c r="I170" s="29">
        <v>1298</v>
      </c>
      <c r="J170" s="28">
        <v>855</v>
      </c>
      <c r="K170" s="88">
        <v>495</v>
      </c>
      <c r="L170" s="88"/>
      <c r="M170" s="88"/>
      <c r="N170" s="88"/>
      <c r="O170" s="89"/>
      <c r="P170" s="89"/>
      <c r="Q170" s="28"/>
      <c r="R170" s="28"/>
      <c r="S170" s="88">
        <f>SUM(G170:R170)</f>
        <v>3839</v>
      </c>
      <c r="T170" s="101"/>
    </row>
    <row r="171" spans="1:22" ht="15.6" x14ac:dyDescent="0.25">
      <c r="D171" s="93"/>
      <c r="E171" s="37" t="s">
        <v>40</v>
      </c>
      <c r="F171" s="26"/>
      <c r="G171" s="27">
        <v>92</v>
      </c>
      <c r="H171" s="28">
        <v>450</v>
      </c>
      <c r="I171" s="29">
        <v>605</v>
      </c>
      <c r="J171" s="28">
        <v>336</v>
      </c>
      <c r="K171" s="88">
        <v>117</v>
      </c>
      <c r="L171" s="88"/>
      <c r="M171" s="88"/>
      <c r="N171" s="88"/>
      <c r="O171" s="89"/>
      <c r="P171" s="89"/>
      <c r="Q171" s="28"/>
      <c r="R171" s="28"/>
      <c r="S171" s="88">
        <f>SUM(F171:R171)</f>
        <v>1600</v>
      </c>
      <c r="T171" s="101"/>
    </row>
    <row r="172" spans="1:22" ht="15.6" x14ac:dyDescent="0.25">
      <c r="D172" s="93"/>
      <c r="E172" s="37" t="s">
        <v>41</v>
      </c>
      <c r="F172" s="30"/>
      <c r="G172" s="27">
        <v>532</v>
      </c>
      <c r="H172" s="28">
        <v>1808</v>
      </c>
      <c r="I172" s="29">
        <v>2599</v>
      </c>
      <c r="J172" s="28">
        <v>1607</v>
      </c>
      <c r="K172" s="88">
        <v>859</v>
      </c>
      <c r="L172" s="88"/>
      <c r="M172" s="88"/>
      <c r="N172" s="88"/>
      <c r="O172" s="89"/>
      <c r="P172" s="89"/>
      <c r="Q172" s="28"/>
      <c r="R172" s="28"/>
      <c r="S172" s="88">
        <f>SUM(G172:R172)</f>
        <v>7405</v>
      </c>
      <c r="T172" s="101"/>
    </row>
    <row r="173" spans="1:22" ht="15.6" x14ac:dyDescent="0.25">
      <c r="D173" s="93"/>
      <c r="E173" s="37" t="s">
        <v>42</v>
      </c>
      <c r="F173" s="30"/>
      <c r="G173" s="27">
        <v>75</v>
      </c>
      <c r="H173" s="28">
        <v>365</v>
      </c>
      <c r="I173" s="29">
        <v>492</v>
      </c>
      <c r="J173" s="28">
        <v>273</v>
      </c>
      <c r="K173" s="88">
        <v>95</v>
      </c>
      <c r="L173" s="88"/>
      <c r="M173" s="88"/>
      <c r="N173" s="88"/>
      <c r="O173" s="89"/>
      <c r="P173" s="89"/>
      <c r="Q173" s="28"/>
      <c r="R173" s="28"/>
      <c r="S173" s="88">
        <f>SUM(F173:R173)</f>
        <v>1300</v>
      </c>
      <c r="T173" s="101"/>
    </row>
    <row r="174" spans="1:22" ht="15.6" x14ac:dyDescent="0.25">
      <c r="D174" s="93"/>
      <c r="E174" s="37" t="s">
        <v>43</v>
      </c>
      <c r="F174" s="26"/>
      <c r="G174" s="27">
        <v>394</v>
      </c>
      <c r="H174" s="28">
        <v>1169</v>
      </c>
      <c r="I174" s="29">
        <v>1692</v>
      </c>
      <c r="J174" s="28">
        <v>1057</v>
      </c>
      <c r="K174" s="88">
        <v>610</v>
      </c>
      <c r="L174" s="88"/>
      <c r="M174" s="88"/>
      <c r="N174" s="88"/>
      <c r="O174" s="89"/>
      <c r="P174" s="89"/>
      <c r="Q174" s="28"/>
      <c r="R174" s="28"/>
      <c r="S174" s="88">
        <f>SUM(G174:R174)</f>
        <v>4922</v>
      </c>
      <c r="T174" s="101"/>
    </row>
    <row r="175" spans="1:22" ht="13.5" customHeight="1" x14ac:dyDescent="0.25">
      <c r="D175" s="93"/>
      <c r="E175" s="37" t="s">
        <v>44</v>
      </c>
      <c r="F175" s="30"/>
      <c r="G175" s="27">
        <v>195</v>
      </c>
      <c r="H175" s="28">
        <v>808</v>
      </c>
      <c r="I175" s="29">
        <v>1090</v>
      </c>
      <c r="J175" s="28">
        <v>584</v>
      </c>
      <c r="K175" s="88">
        <v>231</v>
      </c>
      <c r="L175" s="88"/>
      <c r="M175" s="88"/>
      <c r="N175" s="88"/>
      <c r="O175" s="89"/>
      <c r="P175" s="89"/>
      <c r="Q175" s="28"/>
      <c r="R175" s="31"/>
      <c r="S175" s="88">
        <f>SUM(F175:R175)</f>
        <v>2908</v>
      </c>
      <c r="T175" s="101"/>
    </row>
    <row r="176" spans="1:22" ht="13.5" customHeight="1" thickBot="1" x14ac:dyDescent="0.3">
      <c r="D176" s="93"/>
      <c r="E176" s="37"/>
      <c r="F176" s="30"/>
      <c r="G176" s="27"/>
      <c r="H176" s="28"/>
      <c r="I176" s="29"/>
      <c r="J176" s="28"/>
      <c r="K176" s="88"/>
      <c r="L176" s="88"/>
      <c r="M176" s="88"/>
      <c r="N176" s="88"/>
      <c r="O176" s="89"/>
      <c r="P176" s="89"/>
      <c r="Q176" s="28"/>
      <c r="R176" s="31"/>
      <c r="S176" s="88">
        <f>SUM(F176:R176)</f>
        <v>0</v>
      </c>
      <c r="T176" s="101"/>
    </row>
    <row r="177" spans="4:20" ht="16.2" thickBot="1" x14ac:dyDescent="0.3">
      <c r="D177" s="38"/>
      <c r="E177" s="35" t="s">
        <v>21</v>
      </c>
      <c r="F177" s="36">
        <f>SUM(F172:F176)</f>
        <v>0</v>
      </c>
      <c r="G177" s="36">
        <f>SUM(G169:G176)</f>
        <v>1998</v>
      </c>
      <c r="H177" s="36">
        <f>SUM(H169:H176)</f>
        <v>6719</v>
      </c>
      <c r="I177" s="36">
        <f>SUM(I169:I176)</f>
        <v>9567</v>
      </c>
      <c r="J177" s="36">
        <f>SUM(J169:J176)</f>
        <v>5842</v>
      </c>
      <c r="K177" s="77">
        <f>SUM(K169:L176)</f>
        <v>3065</v>
      </c>
      <c r="L177" s="78"/>
      <c r="M177" s="77">
        <f>SUM(M172:M176)</f>
        <v>0</v>
      </c>
      <c r="N177" s="78"/>
      <c r="O177" s="77">
        <f>SUM(O172:O176)</f>
        <v>0</v>
      </c>
      <c r="P177" s="78"/>
      <c r="Q177" s="36">
        <f>SUM(Q172:Q176)</f>
        <v>0</v>
      </c>
      <c r="R177" s="36">
        <f>SUM(R172:R176)</f>
        <v>0</v>
      </c>
      <c r="S177" s="77">
        <f>SUM(S169:T176)</f>
        <v>27191</v>
      </c>
      <c r="T177" s="98"/>
    </row>
    <row r="178" spans="4:20" ht="15.6" x14ac:dyDescent="0.25">
      <c r="D178" s="92" t="s">
        <v>46</v>
      </c>
      <c r="E178" s="25" t="s">
        <v>38</v>
      </c>
      <c r="F178" s="39"/>
      <c r="G178" s="40"/>
      <c r="H178" s="41"/>
      <c r="I178" s="42"/>
      <c r="J178" s="41"/>
      <c r="K178" s="76"/>
      <c r="L178" s="76"/>
      <c r="M178" s="76">
        <v>125</v>
      </c>
      <c r="N178" s="76"/>
      <c r="O178" s="94">
        <v>112</v>
      </c>
      <c r="P178" s="94"/>
      <c r="Q178" s="41">
        <v>33</v>
      </c>
      <c r="R178" s="41"/>
      <c r="S178" s="76">
        <f>SUM(G178:R178)</f>
        <v>270</v>
      </c>
      <c r="T178" s="95"/>
    </row>
    <row r="179" spans="4:20" ht="15.6" x14ac:dyDescent="0.25">
      <c r="D179" s="93"/>
      <c r="E179" s="37" t="s">
        <v>39</v>
      </c>
      <c r="F179" s="26"/>
      <c r="G179" s="27"/>
      <c r="H179" s="28"/>
      <c r="I179" s="29"/>
      <c r="J179" s="28"/>
      <c r="K179" s="88"/>
      <c r="L179" s="88"/>
      <c r="M179" s="88">
        <v>120</v>
      </c>
      <c r="N179" s="88"/>
      <c r="O179" s="89">
        <v>107</v>
      </c>
      <c r="P179" s="89"/>
      <c r="Q179" s="28">
        <v>32</v>
      </c>
      <c r="R179" s="28"/>
      <c r="S179" s="90">
        <f t="shared" ref="S179:S185" si="65">SUM(G179:R179)</f>
        <v>259</v>
      </c>
      <c r="T179" s="91"/>
    </row>
    <row r="180" spans="4:20" ht="15.6" x14ac:dyDescent="0.25">
      <c r="D180" s="93"/>
      <c r="E180" s="37" t="s">
        <v>40</v>
      </c>
      <c r="F180" s="26"/>
      <c r="G180" s="27"/>
      <c r="H180" s="28"/>
      <c r="I180" s="29"/>
      <c r="J180" s="28"/>
      <c r="K180" s="88"/>
      <c r="L180" s="88"/>
      <c r="M180" s="88">
        <v>75</v>
      </c>
      <c r="N180" s="88"/>
      <c r="O180" s="89">
        <v>67</v>
      </c>
      <c r="P180" s="89"/>
      <c r="Q180" s="28">
        <v>25</v>
      </c>
      <c r="R180" s="28"/>
      <c r="S180" s="90">
        <f t="shared" si="65"/>
        <v>167</v>
      </c>
      <c r="T180" s="91"/>
    </row>
    <row r="181" spans="4:20" ht="15.6" x14ac:dyDescent="0.25">
      <c r="D181" s="93"/>
      <c r="E181" s="37" t="s">
        <v>41</v>
      </c>
      <c r="F181" s="30"/>
      <c r="G181" s="27"/>
      <c r="H181" s="28"/>
      <c r="I181" s="29"/>
      <c r="J181" s="28"/>
      <c r="K181" s="88"/>
      <c r="L181" s="88"/>
      <c r="M181" s="88">
        <v>204</v>
      </c>
      <c r="N181" s="88"/>
      <c r="O181" s="89">
        <v>183</v>
      </c>
      <c r="P181" s="89"/>
      <c r="Q181" s="28">
        <v>55</v>
      </c>
      <c r="R181" s="28"/>
      <c r="S181" s="90">
        <f t="shared" si="65"/>
        <v>442</v>
      </c>
      <c r="T181" s="91"/>
    </row>
    <row r="182" spans="4:20" ht="15.6" x14ac:dyDescent="0.25">
      <c r="D182" s="93"/>
      <c r="E182" s="37" t="s">
        <v>42</v>
      </c>
      <c r="F182" s="30"/>
      <c r="G182" s="27"/>
      <c r="H182" s="28"/>
      <c r="I182" s="29"/>
      <c r="J182" s="28"/>
      <c r="K182" s="88"/>
      <c r="L182" s="88"/>
      <c r="M182" s="88">
        <v>59</v>
      </c>
      <c r="N182" s="88"/>
      <c r="O182" s="89">
        <v>54</v>
      </c>
      <c r="P182" s="89"/>
      <c r="Q182" s="28">
        <v>25</v>
      </c>
      <c r="R182" s="31"/>
      <c r="S182" s="90">
        <f t="shared" si="65"/>
        <v>138</v>
      </c>
      <c r="T182" s="91"/>
    </row>
    <row r="183" spans="4:20" ht="13.5" customHeight="1" x14ac:dyDescent="0.25">
      <c r="D183" s="93"/>
      <c r="E183" s="37" t="s">
        <v>43</v>
      </c>
      <c r="F183" s="26"/>
      <c r="G183" s="27"/>
      <c r="H183" s="28"/>
      <c r="I183" s="29"/>
      <c r="J183" s="28"/>
      <c r="K183" s="88"/>
      <c r="L183" s="88"/>
      <c r="M183" s="88">
        <v>120</v>
      </c>
      <c r="N183" s="88"/>
      <c r="O183" s="89">
        <v>107</v>
      </c>
      <c r="P183" s="89"/>
      <c r="Q183" s="28">
        <v>32</v>
      </c>
      <c r="R183" s="28"/>
      <c r="S183" s="90">
        <f t="shared" si="65"/>
        <v>259</v>
      </c>
      <c r="T183" s="91"/>
    </row>
    <row r="184" spans="4:20" ht="15.6" x14ac:dyDescent="0.25">
      <c r="D184" s="93"/>
      <c r="E184" s="37" t="s">
        <v>44</v>
      </c>
      <c r="F184" s="30"/>
      <c r="G184" s="27"/>
      <c r="H184" s="28"/>
      <c r="I184" s="29"/>
      <c r="J184" s="28"/>
      <c r="K184" s="88"/>
      <c r="L184" s="88"/>
      <c r="M184" s="88">
        <v>92</v>
      </c>
      <c r="N184" s="88"/>
      <c r="O184" s="89">
        <v>83</v>
      </c>
      <c r="P184" s="89"/>
      <c r="Q184" s="28">
        <v>25</v>
      </c>
      <c r="R184" s="31"/>
      <c r="S184" s="90">
        <f t="shared" si="65"/>
        <v>200</v>
      </c>
      <c r="T184" s="91"/>
    </row>
    <row r="185" spans="4:20" ht="16.2" thickBot="1" x14ac:dyDescent="0.3">
      <c r="D185" s="93"/>
      <c r="E185" s="37"/>
      <c r="F185" s="43"/>
      <c r="G185" s="32"/>
      <c r="H185" s="33"/>
      <c r="I185" s="34"/>
      <c r="J185" s="33"/>
      <c r="K185" s="102"/>
      <c r="L185" s="102"/>
      <c r="M185" s="102"/>
      <c r="N185" s="102"/>
      <c r="O185" s="103"/>
      <c r="P185" s="103"/>
      <c r="Q185" s="33"/>
      <c r="R185" s="44"/>
      <c r="S185" s="96">
        <f t="shared" si="65"/>
        <v>0</v>
      </c>
      <c r="T185" s="97"/>
    </row>
    <row r="186" spans="4:20" ht="16.2" thickBot="1" x14ac:dyDescent="0.3">
      <c r="D186" s="38"/>
      <c r="E186" s="35" t="s">
        <v>21</v>
      </c>
      <c r="F186" s="36">
        <f>SUM(F181:F185)</f>
        <v>0</v>
      </c>
      <c r="G186" s="36">
        <f>SUM(G181:G185)</f>
        <v>0</v>
      </c>
      <c r="H186" s="36">
        <f>SUM(H181:H185)</f>
        <v>0</v>
      </c>
      <c r="I186" s="36">
        <f>SUM(I181:I185)</f>
        <v>0</v>
      </c>
      <c r="J186" s="36">
        <f>SUM(J181:J185)</f>
        <v>0</v>
      </c>
      <c r="K186" s="77">
        <f>SUM(K181:L185)</f>
        <v>0</v>
      </c>
      <c r="L186" s="78"/>
      <c r="M186" s="77">
        <f>SUM(M178:N185)</f>
        <v>795</v>
      </c>
      <c r="N186" s="98"/>
      <c r="O186" s="77">
        <f>SUM(O178:P185)</f>
        <v>713</v>
      </c>
      <c r="P186" s="98"/>
      <c r="Q186" s="36">
        <f>SUM(Q178:Q185)</f>
        <v>227</v>
      </c>
      <c r="R186" s="36">
        <f>SUM(R181:R185)</f>
        <v>0</v>
      </c>
      <c r="S186" s="77">
        <f>SUM(S178:T185)</f>
        <v>1735</v>
      </c>
      <c r="T186" s="98"/>
    </row>
    <row r="187" spans="4:20" ht="15.6" x14ac:dyDescent="0.25">
      <c r="D187" s="92" t="s">
        <v>47</v>
      </c>
      <c r="E187" s="25" t="s">
        <v>38</v>
      </c>
      <c r="F187" s="39"/>
      <c r="G187" s="40">
        <v>25</v>
      </c>
      <c r="H187" s="41">
        <v>25</v>
      </c>
      <c r="I187" s="42">
        <v>37</v>
      </c>
      <c r="J187" s="41">
        <v>31</v>
      </c>
      <c r="K187" s="76">
        <v>25</v>
      </c>
      <c r="L187" s="76"/>
      <c r="M187" s="76"/>
      <c r="N187" s="76"/>
      <c r="O187" s="94"/>
      <c r="P187" s="94"/>
      <c r="Q187" s="41"/>
      <c r="R187" s="41"/>
      <c r="S187" s="76">
        <f>SUM(G187:R187)</f>
        <v>143</v>
      </c>
      <c r="T187" s="95"/>
    </row>
    <row r="188" spans="4:20" ht="15.6" x14ac:dyDescent="0.25">
      <c r="D188" s="93"/>
      <c r="E188" s="37" t="s">
        <v>39</v>
      </c>
      <c r="F188" s="26"/>
      <c r="G188" s="27"/>
      <c r="H188" s="28"/>
      <c r="I188" s="29"/>
      <c r="J188" s="28"/>
      <c r="K188" s="88"/>
      <c r="L188" s="88"/>
      <c r="M188" s="88"/>
      <c r="N188" s="88"/>
      <c r="O188" s="89"/>
      <c r="P188" s="89"/>
      <c r="Q188" s="28"/>
      <c r="R188" s="28"/>
      <c r="S188" s="90">
        <f t="shared" ref="S188:S194" si="66">SUM(G188:R188)</f>
        <v>0</v>
      </c>
      <c r="T188" s="91"/>
    </row>
    <row r="189" spans="4:20" ht="15.6" x14ac:dyDescent="0.25">
      <c r="D189" s="93"/>
      <c r="E189" s="37" t="s">
        <v>40</v>
      </c>
      <c r="F189" s="26"/>
      <c r="G189" s="27"/>
      <c r="H189" s="28"/>
      <c r="I189" s="29"/>
      <c r="J189" s="28"/>
      <c r="K189" s="88"/>
      <c r="L189" s="88"/>
      <c r="M189" s="88"/>
      <c r="N189" s="88"/>
      <c r="O189" s="89"/>
      <c r="P189" s="89"/>
      <c r="Q189" s="28"/>
      <c r="R189" s="28"/>
      <c r="S189" s="90">
        <f t="shared" si="66"/>
        <v>0</v>
      </c>
      <c r="T189" s="91"/>
    </row>
    <row r="190" spans="4:20" ht="15.6" x14ac:dyDescent="0.25">
      <c r="D190" s="93"/>
      <c r="E190" s="37" t="s">
        <v>41</v>
      </c>
      <c r="F190" s="30"/>
      <c r="G190" s="27">
        <v>25</v>
      </c>
      <c r="H190" s="28">
        <v>25</v>
      </c>
      <c r="I190" s="29">
        <v>28</v>
      </c>
      <c r="J190" s="28">
        <v>25</v>
      </c>
      <c r="K190" s="88">
        <v>25</v>
      </c>
      <c r="L190" s="88"/>
      <c r="M190" s="88"/>
      <c r="N190" s="88"/>
      <c r="O190" s="89"/>
      <c r="P190" s="89"/>
      <c r="Q190" s="28"/>
      <c r="R190" s="31"/>
      <c r="S190" s="90">
        <f t="shared" si="66"/>
        <v>128</v>
      </c>
      <c r="T190" s="91"/>
    </row>
    <row r="191" spans="4:20" ht="15.6" x14ac:dyDescent="0.25">
      <c r="D191" s="93"/>
      <c r="E191" s="37" t="s">
        <v>42</v>
      </c>
      <c r="F191" s="30"/>
      <c r="G191" s="27"/>
      <c r="H191" s="28"/>
      <c r="I191" s="29"/>
      <c r="J191" s="28"/>
      <c r="K191" s="88"/>
      <c r="L191" s="88"/>
      <c r="M191" s="88"/>
      <c r="N191" s="88"/>
      <c r="O191" s="89"/>
      <c r="P191" s="89"/>
      <c r="Q191" s="28"/>
      <c r="R191" s="31"/>
      <c r="S191" s="90">
        <f t="shared" si="66"/>
        <v>0</v>
      </c>
      <c r="T191" s="91"/>
    </row>
    <row r="192" spans="4:20" ht="15.6" x14ac:dyDescent="0.25">
      <c r="D192" s="93"/>
      <c r="E192" s="37" t="s">
        <v>43</v>
      </c>
      <c r="F192" s="26"/>
      <c r="G192" s="27">
        <v>25</v>
      </c>
      <c r="H192" s="28">
        <v>25</v>
      </c>
      <c r="I192" s="29">
        <v>37</v>
      </c>
      <c r="J192" s="28">
        <v>31</v>
      </c>
      <c r="K192" s="88">
        <v>25</v>
      </c>
      <c r="L192" s="88"/>
      <c r="M192" s="88"/>
      <c r="N192" s="88"/>
      <c r="O192" s="89"/>
      <c r="P192" s="89"/>
      <c r="Q192" s="28"/>
      <c r="R192" s="28"/>
      <c r="S192" s="90">
        <f t="shared" si="66"/>
        <v>143</v>
      </c>
      <c r="T192" s="91"/>
    </row>
    <row r="193" spans="4:20" ht="15.6" x14ac:dyDescent="0.25">
      <c r="D193" s="93"/>
      <c r="E193" s="37" t="s">
        <v>44</v>
      </c>
      <c r="F193" s="30"/>
      <c r="G193" s="27">
        <v>25</v>
      </c>
      <c r="H193" s="28">
        <v>25</v>
      </c>
      <c r="I193" s="29">
        <v>28</v>
      </c>
      <c r="J193" s="28">
        <v>25</v>
      </c>
      <c r="K193" s="88">
        <v>25</v>
      </c>
      <c r="L193" s="88"/>
      <c r="M193" s="88"/>
      <c r="N193" s="88"/>
      <c r="O193" s="89"/>
      <c r="P193" s="89"/>
      <c r="Q193" s="28"/>
      <c r="R193" s="31"/>
      <c r="S193" s="90">
        <f t="shared" si="66"/>
        <v>128</v>
      </c>
      <c r="T193" s="91"/>
    </row>
    <row r="194" spans="4:20" ht="16.2" thickBot="1" x14ac:dyDescent="0.3">
      <c r="D194" s="93"/>
      <c r="E194" s="37"/>
      <c r="F194" s="45"/>
      <c r="G194" s="46"/>
      <c r="H194" s="47"/>
      <c r="I194" s="48"/>
      <c r="J194" s="47"/>
      <c r="K194" s="72"/>
      <c r="L194" s="72"/>
      <c r="M194" s="72"/>
      <c r="N194" s="72"/>
      <c r="O194" s="73"/>
      <c r="P194" s="73"/>
      <c r="Q194" s="47"/>
      <c r="R194" s="49"/>
      <c r="S194" s="74">
        <f t="shared" si="66"/>
        <v>0</v>
      </c>
      <c r="T194" s="75"/>
    </row>
    <row r="195" spans="4:20" ht="16.2" thickBot="1" x14ac:dyDescent="0.3">
      <c r="D195" s="50"/>
      <c r="E195" s="51" t="s">
        <v>21</v>
      </c>
      <c r="F195" s="52">
        <f>SUM(F189:F194)</f>
        <v>0</v>
      </c>
      <c r="G195" s="36">
        <f>SUM(G187:G194)</f>
        <v>100</v>
      </c>
      <c r="H195" s="36">
        <f>SUM(H187:H194)</f>
        <v>100</v>
      </c>
      <c r="I195" s="36">
        <f>SUM(I187:I194)</f>
        <v>130</v>
      </c>
      <c r="J195" s="36">
        <f>SUM(J187:J194)</f>
        <v>112</v>
      </c>
      <c r="K195" s="77">
        <f>SUM(K187:L194)</f>
        <v>100</v>
      </c>
      <c r="L195" s="78"/>
      <c r="M195" s="79">
        <f>SUM(M190:M194)</f>
        <v>0</v>
      </c>
      <c r="N195" s="80"/>
      <c r="O195" s="79">
        <f>SUM(O190:O194)</f>
        <v>0</v>
      </c>
      <c r="P195" s="80"/>
      <c r="Q195" s="52">
        <f>SUM(Q190:Q194)</f>
        <v>0</v>
      </c>
      <c r="R195" s="52">
        <f>SUM(R189:R194)</f>
        <v>0</v>
      </c>
      <c r="S195" s="81">
        <f>SUM(S187:T194)</f>
        <v>542</v>
      </c>
      <c r="T195" s="82"/>
    </row>
    <row r="196" spans="4:20" ht="16.2" thickBot="1" x14ac:dyDescent="0.3">
      <c r="D196" s="83" t="s">
        <v>22</v>
      </c>
      <c r="E196" s="84"/>
      <c r="F196" s="53">
        <f>SUM(F184:F188)</f>
        <v>0</v>
      </c>
      <c r="G196" s="53">
        <f>G186+G177+G195</f>
        <v>2098</v>
      </c>
      <c r="H196" s="53">
        <f>H186+H177+H195</f>
        <v>6819</v>
      </c>
      <c r="I196" s="53">
        <f>I186+I177+I195</f>
        <v>9697</v>
      </c>
      <c r="J196" s="53">
        <f>J186+J177+J195</f>
        <v>5954</v>
      </c>
      <c r="K196" s="85">
        <f>K195+K186+K177</f>
        <v>3165</v>
      </c>
      <c r="L196" s="86"/>
      <c r="M196" s="85">
        <f>M186+M177+M195</f>
        <v>795</v>
      </c>
      <c r="N196" s="86"/>
      <c r="O196" s="85">
        <f>O186+O177+O195</f>
        <v>713</v>
      </c>
      <c r="P196" s="86"/>
      <c r="Q196" s="53">
        <f>Q186+Q177+Q195</f>
        <v>227</v>
      </c>
      <c r="R196" s="53">
        <f>SUM(R184:R188)</f>
        <v>0</v>
      </c>
      <c r="S196" s="85">
        <f>S195+S186+S177</f>
        <v>29468</v>
      </c>
      <c r="T196" s="87"/>
    </row>
    <row r="197" spans="4:20" ht="16.2" thickBot="1" x14ac:dyDescent="0.3">
      <c r="D197" s="54"/>
      <c r="E197" s="55"/>
      <c r="F197" s="56"/>
      <c r="G197" s="57"/>
      <c r="H197" s="57"/>
      <c r="I197" s="58"/>
      <c r="J197" s="57"/>
      <c r="K197" s="57"/>
      <c r="L197" s="59"/>
      <c r="M197" s="57"/>
      <c r="N197" s="57"/>
      <c r="O197" s="57"/>
      <c r="P197" s="57"/>
      <c r="Q197" s="57"/>
      <c r="R197" s="57"/>
      <c r="S197" s="57"/>
      <c r="T197" s="57"/>
    </row>
  </sheetData>
  <mergeCells count="165">
    <mergeCell ref="K174:L174"/>
    <mergeCell ref="M174:N174"/>
    <mergeCell ref="O174:P174"/>
    <mergeCell ref="S174:T174"/>
    <mergeCell ref="K175:L175"/>
    <mergeCell ref="M175:N175"/>
    <mergeCell ref="O175:P175"/>
    <mergeCell ref="S175:T175"/>
    <mergeCell ref="S186:T186"/>
    <mergeCell ref="K176:L176"/>
    <mergeCell ref="M176:N176"/>
    <mergeCell ref="O176:P176"/>
    <mergeCell ref="S176:T176"/>
    <mergeCell ref="K177:L177"/>
    <mergeCell ref="M177:N177"/>
    <mergeCell ref="O177:P177"/>
    <mergeCell ref="S177:T177"/>
    <mergeCell ref="K178:L178"/>
    <mergeCell ref="M178:N178"/>
    <mergeCell ref="O178:P178"/>
    <mergeCell ref="S178:T178"/>
    <mergeCell ref="K185:L185"/>
    <mergeCell ref="M185:N185"/>
    <mergeCell ref="O185:P185"/>
    <mergeCell ref="S173:T173"/>
    <mergeCell ref="D12:D18"/>
    <mergeCell ref="B5:B19"/>
    <mergeCell ref="D58:D64"/>
    <mergeCell ref="B59:B73"/>
    <mergeCell ref="D66:D72"/>
    <mergeCell ref="C4:C19"/>
    <mergeCell ref="I4:I19"/>
    <mergeCell ref="C22:C37"/>
    <mergeCell ref="D22:D28"/>
    <mergeCell ref="I22:I37"/>
    <mergeCell ref="B23:B37"/>
    <mergeCell ref="D30:D36"/>
    <mergeCell ref="C40:C55"/>
    <mergeCell ref="D40:D46"/>
    <mergeCell ref="I40:I55"/>
    <mergeCell ref="B41:B55"/>
    <mergeCell ref="D4:D10"/>
    <mergeCell ref="D48:D54"/>
    <mergeCell ref="C58:C73"/>
    <mergeCell ref="I58:I73"/>
    <mergeCell ref="S183:T183"/>
    <mergeCell ref="K168:L168"/>
    <mergeCell ref="M168:N168"/>
    <mergeCell ref="O168:P168"/>
    <mergeCell ref="S168:T168"/>
    <mergeCell ref="K169:L169"/>
    <mergeCell ref="M169:N169"/>
    <mergeCell ref="O169:P169"/>
    <mergeCell ref="S169:T169"/>
    <mergeCell ref="K170:L170"/>
    <mergeCell ref="M170:N170"/>
    <mergeCell ref="O170:P170"/>
    <mergeCell ref="S170:T170"/>
    <mergeCell ref="K171:L171"/>
    <mergeCell ref="M171:N171"/>
    <mergeCell ref="O171:P171"/>
    <mergeCell ref="S171:T171"/>
    <mergeCell ref="K172:L172"/>
    <mergeCell ref="M172:N172"/>
    <mergeCell ref="O172:P172"/>
    <mergeCell ref="S172:T172"/>
    <mergeCell ref="K173:L173"/>
    <mergeCell ref="M173:N173"/>
    <mergeCell ref="O173:P173"/>
    <mergeCell ref="S188:T188"/>
    <mergeCell ref="S185:T185"/>
    <mergeCell ref="K186:L186"/>
    <mergeCell ref="M186:N186"/>
    <mergeCell ref="O186:P186"/>
    <mergeCell ref="K179:L179"/>
    <mergeCell ref="M179:N179"/>
    <mergeCell ref="O179:P179"/>
    <mergeCell ref="S179:T179"/>
    <mergeCell ref="K180:L180"/>
    <mergeCell ref="M180:N180"/>
    <mergeCell ref="O180:P180"/>
    <mergeCell ref="S180:T180"/>
    <mergeCell ref="K181:L181"/>
    <mergeCell ref="M181:N181"/>
    <mergeCell ref="O181:P181"/>
    <mergeCell ref="S181:T181"/>
    <mergeCell ref="K182:L182"/>
    <mergeCell ref="M182:N182"/>
    <mergeCell ref="O182:P182"/>
    <mergeCell ref="S182:T182"/>
    <mergeCell ref="K183:L183"/>
    <mergeCell ref="M183:N183"/>
    <mergeCell ref="O183:P183"/>
    <mergeCell ref="D196:E196"/>
    <mergeCell ref="K196:L196"/>
    <mergeCell ref="M196:N196"/>
    <mergeCell ref="O196:P196"/>
    <mergeCell ref="S196:T196"/>
    <mergeCell ref="K189:L189"/>
    <mergeCell ref="M189:N189"/>
    <mergeCell ref="O189:P189"/>
    <mergeCell ref="S189:T189"/>
    <mergeCell ref="K190:L190"/>
    <mergeCell ref="M190:N190"/>
    <mergeCell ref="O190:P190"/>
    <mergeCell ref="S190:T190"/>
    <mergeCell ref="D187:D194"/>
    <mergeCell ref="K191:L191"/>
    <mergeCell ref="M191:N191"/>
    <mergeCell ref="O191:P191"/>
    <mergeCell ref="S191:T191"/>
    <mergeCell ref="K192:L192"/>
    <mergeCell ref="M192:N192"/>
    <mergeCell ref="O192:P192"/>
    <mergeCell ref="S192:T192"/>
    <mergeCell ref="K193:L193"/>
    <mergeCell ref="M193:N193"/>
    <mergeCell ref="B131:B145"/>
    <mergeCell ref="M194:N194"/>
    <mergeCell ref="O194:P194"/>
    <mergeCell ref="S194:T194"/>
    <mergeCell ref="K187:L187"/>
    <mergeCell ref="K195:L195"/>
    <mergeCell ref="M195:N195"/>
    <mergeCell ref="O195:P195"/>
    <mergeCell ref="S195:T195"/>
    <mergeCell ref="D169:D176"/>
    <mergeCell ref="D178:D185"/>
    <mergeCell ref="O193:P193"/>
    <mergeCell ref="S193:T193"/>
    <mergeCell ref="K194:L194"/>
    <mergeCell ref="K184:L184"/>
    <mergeCell ref="M184:N184"/>
    <mergeCell ref="O184:P184"/>
    <mergeCell ref="S184:T184"/>
    <mergeCell ref="M187:N187"/>
    <mergeCell ref="O187:P187"/>
    <mergeCell ref="S187:T187"/>
    <mergeCell ref="K188:L188"/>
    <mergeCell ref="M188:N188"/>
    <mergeCell ref="O188:P188"/>
    <mergeCell ref="D138:D144"/>
    <mergeCell ref="B77:B91"/>
    <mergeCell ref="D84:D90"/>
    <mergeCell ref="C94:C109"/>
    <mergeCell ref="D94:D100"/>
    <mergeCell ref="I94:I109"/>
    <mergeCell ref="B95:B109"/>
    <mergeCell ref="D102:D108"/>
    <mergeCell ref="C149:C164"/>
    <mergeCell ref="D149:D155"/>
    <mergeCell ref="I149:I164"/>
    <mergeCell ref="B150:B164"/>
    <mergeCell ref="D157:D163"/>
    <mergeCell ref="C76:C91"/>
    <mergeCell ref="D76:D82"/>
    <mergeCell ref="I76:I91"/>
    <mergeCell ref="C112:C127"/>
    <mergeCell ref="D112:D118"/>
    <mergeCell ref="I112:I127"/>
    <mergeCell ref="B113:B127"/>
    <mergeCell ref="D120:D126"/>
    <mergeCell ref="C130:C145"/>
    <mergeCell ref="D130:D136"/>
    <mergeCell ref="I130:I14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1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Eileen Kang</cp:lastModifiedBy>
  <cp:lastPrinted>2019-11-27T00:29:17Z</cp:lastPrinted>
  <dcterms:created xsi:type="dcterms:W3CDTF">2019-09-30T05:29:53Z</dcterms:created>
  <dcterms:modified xsi:type="dcterms:W3CDTF">2021-09-17T01:31:40Z</dcterms:modified>
</cp:coreProperties>
</file>