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HG Sales#1\3. LIFUNG\2. commit  PO\MENS\PO\SP22\Recap\Summer\"/>
    </mc:Choice>
  </mc:AlternateContent>
  <xr:revisionPtr revIDLastSave="0" documentId="13_ncr:1_{6FC7038B-C9C5-4252-BC6F-8BC56D39A7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Print_Area" localSheetId="0">SHEET!$A$1:$V$84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5" i="1" l="1"/>
  <c r="P75" i="1"/>
  <c r="N75" i="1"/>
  <c r="H75" i="1"/>
  <c r="T74" i="1"/>
  <c r="T73" i="1"/>
  <c r="T72" i="1"/>
  <c r="T71" i="1"/>
  <c r="T70" i="1"/>
  <c r="T69" i="1"/>
  <c r="S68" i="1"/>
  <c r="S75" i="1" s="1"/>
  <c r="R68" i="1"/>
  <c r="P68" i="1"/>
  <c r="N68" i="1"/>
  <c r="L68" i="1"/>
  <c r="K68" i="1"/>
  <c r="J68" i="1"/>
  <c r="I68" i="1"/>
  <c r="H68" i="1"/>
  <c r="G68" i="1"/>
  <c r="G75" i="1" s="1"/>
  <c r="T67" i="1"/>
  <c r="T66" i="1"/>
  <c r="T65" i="1"/>
  <c r="T64" i="1"/>
  <c r="T63" i="1"/>
  <c r="T62" i="1"/>
  <c r="T75" i="1" l="1"/>
  <c r="T68" i="1"/>
  <c r="P47" i="1" l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P57" i="1"/>
  <c r="O57" i="1"/>
  <c r="N57" i="1"/>
  <c r="M57" i="1"/>
  <c r="L57" i="1"/>
  <c r="J57" i="1"/>
  <c r="T56" i="1"/>
  <c r="V56" i="1" s="1"/>
  <c r="S49" i="1"/>
  <c r="R49" i="1"/>
  <c r="Q49" i="1"/>
  <c r="J49" i="1"/>
  <c r="T48" i="1"/>
  <c r="V48" i="1" s="1"/>
  <c r="S37" i="1"/>
  <c r="R37" i="1"/>
  <c r="Q37" i="1"/>
  <c r="P37" i="1"/>
  <c r="O37" i="1"/>
  <c r="N37" i="1"/>
  <c r="M37" i="1"/>
  <c r="L37" i="1"/>
  <c r="J37" i="1"/>
  <c r="T36" i="1"/>
  <c r="V36" i="1" s="1"/>
  <c r="T35" i="1"/>
  <c r="V35" i="1" s="1"/>
  <c r="T34" i="1"/>
  <c r="V34" i="1" s="1"/>
  <c r="T33" i="1"/>
  <c r="V33" i="1" s="1"/>
  <c r="T32" i="1"/>
  <c r="V32" i="1" s="1"/>
  <c r="T31" i="1"/>
  <c r="V31" i="1" s="1"/>
  <c r="T30" i="1"/>
  <c r="S29" i="1"/>
  <c r="R29" i="1"/>
  <c r="Q29" i="1"/>
  <c r="P29" i="1"/>
  <c r="O29" i="1"/>
  <c r="N29" i="1"/>
  <c r="M29" i="1"/>
  <c r="L29" i="1"/>
  <c r="J29" i="1"/>
  <c r="T28" i="1"/>
  <c r="V28" i="1" s="1"/>
  <c r="T27" i="1"/>
  <c r="V27" i="1" s="1"/>
  <c r="T26" i="1"/>
  <c r="V26" i="1" s="1"/>
  <c r="T25" i="1"/>
  <c r="V25" i="1" s="1"/>
  <c r="T24" i="1"/>
  <c r="V24" i="1" s="1"/>
  <c r="T23" i="1"/>
  <c r="T22" i="1"/>
  <c r="V22" i="1" s="1"/>
  <c r="T52" i="1" l="1"/>
  <c r="V52" i="1" s="1"/>
  <c r="T54" i="1"/>
  <c r="V54" i="1" s="1"/>
  <c r="N49" i="1"/>
  <c r="R57" i="1"/>
  <c r="T55" i="1"/>
  <c r="V55" i="1" s="1"/>
  <c r="L49" i="1"/>
  <c r="T47" i="1"/>
  <c r="V47" i="1" s="1"/>
  <c r="P49" i="1"/>
  <c r="T46" i="1"/>
  <c r="V46" i="1" s="1"/>
  <c r="T44" i="1"/>
  <c r="V44" i="1" s="1"/>
  <c r="T45" i="1"/>
  <c r="V45" i="1" s="1"/>
  <c r="S57" i="1"/>
  <c r="T53" i="1"/>
  <c r="V53" i="1" s="1"/>
  <c r="T42" i="1"/>
  <c r="V42" i="1" s="1"/>
  <c r="M49" i="1"/>
  <c r="T51" i="1"/>
  <c r="V51" i="1" s="1"/>
  <c r="T50" i="1"/>
  <c r="Q57" i="1"/>
  <c r="O49" i="1"/>
  <c r="T43" i="1"/>
  <c r="V43" i="1" s="1"/>
  <c r="T37" i="1"/>
  <c r="T29" i="1"/>
  <c r="V30" i="1"/>
  <c r="V37" i="1" s="1"/>
  <c r="V23" i="1"/>
  <c r="V29" i="1" s="1"/>
  <c r="V49" i="1" l="1"/>
  <c r="T49" i="1"/>
  <c r="T57" i="1"/>
  <c r="V50" i="1"/>
  <c r="V57" i="1" s="1"/>
  <c r="S19" i="1" l="1"/>
  <c r="R19" i="1"/>
  <c r="Q19" i="1"/>
  <c r="P19" i="1"/>
  <c r="O19" i="1"/>
  <c r="N19" i="1"/>
  <c r="M19" i="1"/>
  <c r="L19" i="1"/>
  <c r="J19" i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T19" i="1" l="1"/>
  <c r="V12" i="1"/>
  <c r="V19" i="1" s="1"/>
  <c r="P11" i="1" l="1"/>
  <c r="O11" i="1"/>
  <c r="N11" i="1"/>
  <c r="M11" i="1"/>
  <c r="L11" i="1"/>
  <c r="T10" i="1"/>
  <c r="V10" i="1" s="1"/>
  <c r="T4" i="1"/>
  <c r="J11" i="1" l="1"/>
  <c r="Q11" i="1"/>
  <c r="R11" i="1"/>
  <c r="S11" i="1"/>
  <c r="T9" i="1"/>
  <c r="V9" i="1" s="1"/>
  <c r="T7" i="1"/>
  <c r="V7" i="1" s="1"/>
  <c r="T6" i="1"/>
  <c r="V6" i="1" s="1"/>
  <c r="T5" i="1"/>
  <c r="T8" i="1"/>
  <c r="V8" i="1" s="1"/>
  <c r="V4" i="1"/>
  <c r="V5" i="1" l="1"/>
  <c r="V11" i="1" s="1"/>
  <c r="T11" i="1"/>
</calcChain>
</file>

<file path=xl/sharedStrings.xml><?xml version="1.0" encoding="utf-8"?>
<sst xmlns="http://schemas.openxmlformats.org/spreadsheetml/2006/main" count="221" uniqueCount="64">
  <si>
    <t>SHELL</t>
    <phoneticPr fontId="4" type="noConversion"/>
  </si>
  <si>
    <t>PO#</t>
    <phoneticPr fontId="2" type="noConversion"/>
  </si>
  <si>
    <t>X-FTY</t>
    <phoneticPr fontId="2" type="noConversion"/>
  </si>
  <si>
    <t>XS</t>
    <phoneticPr fontId="4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</si>
  <si>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</si>
  <si>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</si>
  <si>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</si>
  <si>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</si>
  <si>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</si>
  <si>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</si>
  <si>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DESIGN # AND SKETCH</t>
    <phoneticPr fontId="2" type="noConversion"/>
  </si>
  <si>
    <t>COMMIT#</t>
    <phoneticPr fontId="2" type="noConversion"/>
  </si>
  <si>
    <t>XXS</t>
    <phoneticPr fontId="2" type="noConversion"/>
  </si>
  <si>
    <t>Type</t>
    <phoneticPr fontId="2" type="noConversion"/>
  </si>
  <si>
    <t>FLOW</t>
    <phoneticPr fontId="8" type="noConversion"/>
  </si>
  <si>
    <t>COLOR / SIZE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</si>
  <si>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</si>
  <si>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</si>
  <si>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</si>
  <si>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</si>
  <si>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XXL</t>
    <phoneticPr fontId="8" type="noConversion"/>
  </si>
  <si>
    <t>TOTAL</t>
    <phoneticPr fontId="8" type="noConversion"/>
  </si>
  <si>
    <t>Amount</t>
    <phoneticPr fontId="2" type="noConversion"/>
  </si>
  <si>
    <t>FOB</t>
    <phoneticPr fontId="2" type="noConversion"/>
  </si>
  <si>
    <t>PLM NO.</t>
    <phoneticPr fontId="4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</si>
  <si>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</si>
  <si>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</si>
  <si>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</si>
  <si>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SP22</t>
    <phoneticPr fontId="2" type="noConversion"/>
  </si>
  <si>
    <t>Style#</t>
    <phoneticPr fontId="2" type="noConversion"/>
  </si>
  <si>
    <t>TOTAL</t>
    <phoneticPr fontId="2" type="noConversion"/>
  </si>
  <si>
    <t>CLR CODE</t>
    <phoneticPr fontId="4" type="noConversion"/>
  </si>
  <si>
    <t>2XL</t>
    <phoneticPr fontId="2" type="noConversion"/>
  </si>
  <si>
    <t>3XL</t>
    <phoneticPr fontId="2" type="noConversion"/>
  </si>
  <si>
    <t>4XL</t>
    <phoneticPr fontId="2" type="noConversion"/>
  </si>
  <si>
    <t>M SPORT</t>
    <phoneticPr fontId="2" type="noConversion"/>
  </si>
  <si>
    <t>Black Berry</t>
    <phoneticPr fontId="8" type="noConversion"/>
  </si>
  <si>
    <t>Deep Sea Navy</t>
    <phoneticPr fontId="8" type="noConversion"/>
  </si>
  <si>
    <t>Hot Pink</t>
    <phoneticPr fontId="9" type="noConversion"/>
  </si>
  <si>
    <t>Island Turquoise</t>
    <phoneticPr fontId="9" type="noConversion"/>
  </si>
  <si>
    <t>Lemon Lime</t>
    <phoneticPr fontId="9" type="noConversion"/>
  </si>
  <si>
    <t>Papaya Orange</t>
    <phoneticPr fontId="9" type="noConversion"/>
  </si>
  <si>
    <t>13L528395-0XX</t>
    <phoneticPr fontId="2" type="noConversion"/>
  </si>
  <si>
    <t>0XX</t>
    <phoneticPr fontId="2" type="noConversion"/>
  </si>
  <si>
    <t>13L528395-BKY</t>
    <phoneticPr fontId="2" type="noConversion"/>
  </si>
  <si>
    <t>BKY</t>
    <phoneticPr fontId="2" type="noConversion"/>
  </si>
  <si>
    <t>13L528395-HME</t>
    <phoneticPr fontId="2" type="noConversion"/>
  </si>
  <si>
    <t>HME</t>
    <phoneticPr fontId="2" type="noConversion"/>
  </si>
  <si>
    <t>13L528395-HPI</t>
    <phoneticPr fontId="2" type="noConversion"/>
  </si>
  <si>
    <t>HPI</t>
    <phoneticPr fontId="2" type="noConversion"/>
  </si>
  <si>
    <t>13L528395-ITU</t>
    <phoneticPr fontId="2" type="noConversion"/>
  </si>
  <si>
    <t>ITU</t>
    <phoneticPr fontId="2" type="noConversion"/>
  </si>
  <si>
    <t>13L528395-M91</t>
    <phoneticPr fontId="2" type="noConversion"/>
  </si>
  <si>
    <t>M91</t>
    <phoneticPr fontId="2" type="noConversion"/>
  </si>
  <si>
    <t>528395
(Regular)
528874
(J-Fit)</t>
    <phoneticPr fontId="2" type="noConversion"/>
  </si>
  <si>
    <t>529691
(Big)</t>
    <phoneticPr fontId="2" type="noConversion"/>
  </si>
  <si>
    <t>13L529691-0XX</t>
  </si>
  <si>
    <t>13L529691-BKY</t>
    <phoneticPr fontId="2" type="noConversion"/>
  </si>
  <si>
    <t>13L529691-HME</t>
    <phoneticPr fontId="2" type="noConversion"/>
  </si>
  <si>
    <t>13L529691-HPI</t>
    <phoneticPr fontId="2" type="noConversion"/>
  </si>
  <si>
    <t>13L529691-ITU</t>
    <phoneticPr fontId="2" type="noConversion"/>
  </si>
  <si>
    <t>13L529691-M91</t>
  </si>
  <si>
    <t>528395
(Regular)</t>
    <phoneticPr fontId="8" type="noConversion"/>
  </si>
  <si>
    <t>529691
(Big)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</si>
</sst>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-\$* #,##0.00_ ;_-\$* \-#,##0.00\ ;_-\$* &quot;-&quot;??_ ;_-@_ "/>
    <numFmt numFmtId="181" formatCode="_-&quot;US$&quot;* #,##0.00_ ;_-&quot;US$&quot;* \-#,##0.00\ ;_-&quot;US$&quot;* &quot;-&quot;??_ ;_-@_ "/>
  </numFmts>
  <fonts count="13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top"/>
    </xf>
    <xf numFmtId="41" fontId="7" fillId="0" borderId="0" applyFont="0" applyFill="0" applyBorder="0" applyAlignment="0" applyProtection="0">
      <alignment vertical="center"/>
    </xf>
    <xf numFmtId="0" fontId="7" fillId="0" borderId="0"/>
  </cellStyleXfs>
  <cellXfs count="76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41" fontId="1" fillId="0" borderId="0" xfId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11" fillId="2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Continuous" vertical="center"/>
    </xf>
    <xf numFmtId="0" fontId="12" fillId="0" borderId="1" xfId="2" applyFont="1" applyBorder="1" applyAlignment="1">
      <alignment vertical="center"/>
    </xf>
    <xf numFmtId="41" fontId="12" fillId="0" borderId="1" xfId="1" applyFont="1" applyFill="1" applyBorder="1" applyAlignment="1">
      <alignment vertical="center"/>
    </xf>
    <xf numFmtId="41" fontId="12" fillId="0" borderId="1" xfId="1" applyFont="1" applyFill="1" applyBorder="1" applyAlignment="1">
      <alignment horizontal="right" vertical="center"/>
    </xf>
    <xf numFmtId="49" fontId="12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2" xfId="2" applyFont="1" applyBorder="1" applyAlignment="1">
      <alignment horizontal="centerContinuous" vertical="center"/>
    </xf>
    <xf numFmtId="0" fontId="12" fillId="0" borderId="2" xfId="2" applyFont="1" applyBorder="1" applyAlignment="1">
      <alignment vertical="center"/>
    </xf>
    <xf numFmtId="41" fontId="12" fillId="0" borderId="2" xfId="1" applyFont="1" applyFill="1" applyBorder="1" applyAlignment="1">
      <alignment vertical="center"/>
    </xf>
    <xf numFmtId="41" fontId="12" fillId="0" borderId="2" xfId="1" applyFont="1" applyFill="1" applyBorder="1" applyAlignment="1">
      <alignment horizontal="right" vertical="center"/>
    </xf>
    <xf numFmtId="0" fontId="12" fillId="5" borderId="15" xfId="2" applyFont="1" applyFill="1" applyBorder="1" applyAlignment="1">
      <alignment horizontal="center" vertical="center"/>
    </xf>
    <xf numFmtId="41" fontId="12" fillId="5" borderId="15" xfId="1" applyFont="1" applyFill="1" applyBorder="1" applyAlignment="1">
      <alignment vertical="center"/>
    </xf>
    <xf numFmtId="181" fontId="1" fillId="3" borderId="1" xfId="0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41" fontId="12" fillId="5" borderId="13" xfId="1" applyFont="1" applyFill="1" applyBorder="1" applyAlignment="1">
      <alignment horizontal="center" vertical="center"/>
    </xf>
    <xf numFmtId="41" fontId="12" fillId="5" borderId="14" xfId="1" applyFont="1" applyFill="1" applyBorder="1" applyAlignment="1">
      <alignment horizontal="center" vertical="center"/>
    </xf>
    <xf numFmtId="41" fontId="12" fillId="5" borderId="15" xfId="1" applyFont="1" applyFill="1" applyBorder="1" applyAlignment="1">
      <alignment horizontal="center" vertical="center"/>
    </xf>
    <xf numFmtId="41" fontId="12" fillId="5" borderId="16" xfId="1" applyFont="1" applyFill="1" applyBorder="1" applyAlignment="1">
      <alignment horizontal="center" vertical="center"/>
    </xf>
    <xf numFmtId="41" fontId="12" fillId="0" borderId="1" xfId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1" fontId="12" fillId="0" borderId="5" xfId="1" applyFont="1" applyFill="1" applyBorder="1" applyAlignment="1">
      <alignment horizontal="center" vertical="center"/>
    </xf>
    <xf numFmtId="41" fontId="12" fillId="0" borderId="12" xfId="1" applyFont="1" applyFill="1" applyBorder="1" applyAlignment="1">
      <alignment horizontal="center" vertical="center"/>
    </xf>
    <xf numFmtId="0" fontId="12" fillId="0" borderId="11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0" fontId="12" fillId="0" borderId="18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179" fontId="6" fillId="2" borderId="2" xfId="0" applyNumberFormat="1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0" fillId="4" borderId="7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 vertical="center"/>
    </xf>
    <xf numFmtId="0" fontId="10" fillId="4" borderId="17" xfId="2" applyFont="1" applyFill="1" applyBorder="1" applyAlignment="1">
      <alignment horizontal="center" vertical="center"/>
    </xf>
    <xf numFmtId="0" fontId="10" fillId="4" borderId="10" xfId="2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 wrapText="1"/>
    </xf>
    <xf numFmtId="178" fontId="5" fillId="2" borderId="4" xfId="0" applyNumberFormat="1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2" name="Text Box 1" hidden="1">
          <a:extLst>
            <a:ext uri="{FF2B5EF4-FFF2-40B4-BE49-F238E27FC236}">
              <a16:creationId xmlns:a16="http://schemas.microsoft.com/office/drawing/2014/main" id="{2C133B75-217F-4B04-9522-39EC6951BB9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2CF60648-455B-490D-91A3-7CE9D15E609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7B59DDA0-1F60-4DD4-8506-14FF7E9282B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4893C81-7F55-4A50-AEE9-5F45193A06D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6" name="Text Box 1" hidden="1">
          <a:extLst>
            <a:ext uri="{FF2B5EF4-FFF2-40B4-BE49-F238E27FC236}">
              <a16:creationId xmlns:a16="http://schemas.microsoft.com/office/drawing/2014/main" id="{E88853AA-F21F-40D8-88BF-D8E622E0FCE6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8EF10C31-04FA-4A8E-93D8-5BC81B6F9B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8" name="Text Box 2" hidden="1">
          <a:extLst>
            <a:ext uri="{FF2B5EF4-FFF2-40B4-BE49-F238E27FC236}">
              <a16:creationId xmlns:a16="http://schemas.microsoft.com/office/drawing/2014/main" id="{A5D89E6B-D842-4D66-979C-2787D49571C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9" name="Text Box 1" hidden="1">
          <a:extLst>
            <a:ext uri="{FF2B5EF4-FFF2-40B4-BE49-F238E27FC236}">
              <a16:creationId xmlns:a16="http://schemas.microsoft.com/office/drawing/2014/main" id="{516AF9F2-7893-4616-98EE-4E55A886E6C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10" name="Text Box 2" hidden="1">
          <a:extLst>
            <a:ext uri="{FF2B5EF4-FFF2-40B4-BE49-F238E27FC236}">
              <a16:creationId xmlns:a16="http://schemas.microsoft.com/office/drawing/2014/main" id="{2292CE90-796B-46FA-A0DF-434664D144C9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11" name="Text Box 1" hidden="1">
          <a:extLst>
            <a:ext uri="{FF2B5EF4-FFF2-40B4-BE49-F238E27FC236}">
              <a16:creationId xmlns:a16="http://schemas.microsoft.com/office/drawing/2014/main" id="{59B194C4-9799-4811-828E-B51DB1C369B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81190</xdr:rowOff>
    </xdr:to>
    <xdr:sp macro="" textlink="">
      <xdr:nvSpPr>
        <xdr:cNvPr id="12" name="Text Box 1" hidden="1">
          <a:extLst>
            <a:ext uri="{FF2B5EF4-FFF2-40B4-BE49-F238E27FC236}">
              <a16:creationId xmlns:a16="http://schemas.microsoft.com/office/drawing/2014/main" id="{FD16AB2A-07AB-4E1A-8C0D-923E240AC3B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81190</xdr:rowOff>
    </xdr:to>
    <xdr:sp macro="" textlink="">
      <xdr:nvSpPr>
        <xdr:cNvPr id="13" name="Text Box 2" hidden="1">
          <a:extLst>
            <a:ext uri="{FF2B5EF4-FFF2-40B4-BE49-F238E27FC236}">
              <a16:creationId xmlns:a16="http://schemas.microsoft.com/office/drawing/2014/main" id="{BE4CCC60-2D34-4173-9267-181383DC919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81190</xdr:rowOff>
    </xdr:to>
    <xdr:sp macro="" textlink="">
      <xdr:nvSpPr>
        <xdr:cNvPr id="14" name="Text Box 1" hidden="1">
          <a:extLst>
            <a:ext uri="{FF2B5EF4-FFF2-40B4-BE49-F238E27FC236}">
              <a16:creationId xmlns:a16="http://schemas.microsoft.com/office/drawing/2014/main" id="{12E7964D-C293-4E03-A2EF-22258CDEF4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81190</xdr:rowOff>
    </xdr:to>
    <xdr:sp macro="" textlink="">
      <xdr:nvSpPr>
        <xdr:cNvPr id="15" name="Text Box 2" hidden="1">
          <a:extLst>
            <a:ext uri="{FF2B5EF4-FFF2-40B4-BE49-F238E27FC236}">
              <a16:creationId xmlns:a16="http://schemas.microsoft.com/office/drawing/2014/main" id="{C79D24E3-8B7A-4E67-9578-CB0FC89A7A7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81190</xdr:rowOff>
    </xdr:to>
    <xdr:sp macro="" textlink="">
      <xdr:nvSpPr>
        <xdr:cNvPr id="16" name="Text Box 1" hidden="1">
          <a:extLst>
            <a:ext uri="{FF2B5EF4-FFF2-40B4-BE49-F238E27FC236}">
              <a16:creationId xmlns:a16="http://schemas.microsoft.com/office/drawing/2014/main" id="{BE0DBBDA-1A56-4EB8-A9CC-C561E87C93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81190</xdr:rowOff>
    </xdr:to>
    <xdr:sp macro="" textlink="">
      <xdr:nvSpPr>
        <xdr:cNvPr id="17" name="Text Box 1" hidden="1">
          <a:extLst>
            <a:ext uri="{FF2B5EF4-FFF2-40B4-BE49-F238E27FC236}">
              <a16:creationId xmlns:a16="http://schemas.microsoft.com/office/drawing/2014/main" id="{9AC5AE73-6084-48FB-87D1-37C5590C04D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81190</xdr:rowOff>
    </xdr:to>
    <xdr:sp macro="" textlink="">
      <xdr:nvSpPr>
        <xdr:cNvPr id="18" name="Text Box 2" hidden="1">
          <a:extLst>
            <a:ext uri="{FF2B5EF4-FFF2-40B4-BE49-F238E27FC236}">
              <a16:creationId xmlns:a16="http://schemas.microsoft.com/office/drawing/2014/main" id="{EB13BA37-750A-4F87-BFDD-783BA9DDAA7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81190</xdr:rowOff>
    </xdr:to>
    <xdr:sp macro="" textlink="">
      <xdr:nvSpPr>
        <xdr:cNvPr id="19" name="Text Box 1" hidden="1">
          <a:extLst>
            <a:ext uri="{FF2B5EF4-FFF2-40B4-BE49-F238E27FC236}">
              <a16:creationId xmlns:a16="http://schemas.microsoft.com/office/drawing/2014/main" id="{5FB5C499-A075-4E43-A3B9-2B0CDA32315E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81190</xdr:rowOff>
    </xdr:to>
    <xdr:sp macro="" textlink="">
      <xdr:nvSpPr>
        <xdr:cNvPr id="20" name="Text Box 2" hidden="1">
          <a:extLst>
            <a:ext uri="{FF2B5EF4-FFF2-40B4-BE49-F238E27FC236}">
              <a16:creationId xmlns:a16="http://schemas.microsoft.com/office/drawing/2014/main" id="{5432FCEC-3D0C-4889-B8A4-59C3CE32ECD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81190</xdr:rowOff>
    </xdr:to>
    <xdr:sp macro="" textlink="">
      <xdr:nvSpPr>
        <xdr:cNvPr id="21" name="Text Box 1" hidden="1">
          <a:extLst>
            <a:ext uri="{FF2B5EF4-FFF2-40B4-BE49-F238E27FC236}">
              <a16:creationId xmlns:a16="http://schemas.microsoft.com/office/drawing/2014/main" id="{C5721919-6C45-439A-AEA8-55DAE0713881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108857</xdr:rowOff>
    </xdr:to>
    <xdr:sp macro="" textlink="">
      <xdr:nvSpPr>
        <xdr:cNvPr id="22" name="Text Box 1" hidden="1">
          <a:extLst>
            <a:ext uri="{FF2B5EF4-FFF2-40B4-BE49-F238E27FC236}">
              <a16:creationId xmlns:a16="http://schemas.microsoft.com/office/drawing/2014/main" id="{F9564FC5-7935-4599-9996-3E67DC57BBA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108857</xdr:rowOff>
    </xdr:to>
    <xdr:sp macro="" textlink="">
      <xdr:nvSpPr>
        <xdr:cNvPr id="23" name="Text Box 2" hidden="1">
          <a:extLst>
            <a:ext uri="{FF2B5EF4-FFF2-40B4-BE49-F238E27FC236}">
              <a16:creationId xmlns:a16="http://schemas.microsoft.com/office/drawing/2014/main" id="{A4477F01-E8C8-4F81-B83A-2E994F7EF13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108857</xdr:rowOff>
    </xdr:to>
    <xdr:sp macro="" textlink="">
      <xdr:nvSpPr>
        <xdr:cNvPr id="24" name="Text Box 1" hidden="1">
          <a:extLst>
            <a:ext uri="{FF2B5EF4-FFF2-40B4-BE49-F238E27FC236}">
              <a16:creationId xmlns:a16="http://schemas.microsoft.com/office/drawing/2014/main" id="{74591E20-5D4A-4711-99EF-B3F1720DC27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108857</xdr:rowOff>
    </xdr:to>
    <xdr:sp macro="" textlink="">
      <xdr:nvSpPr>
        <xdr:cNvPr id="25" name="Text Box 2" hidden="1">
          <a:extLst>
            <a:ext uri="{FF2B5EF4-FFF2-40B4-BE49-F238E27FC236}">
              <a16:creationId xmlns:a16="http://schemas.microsoft.com/office/drawing/2014/main" id="{CF839E2A-52A6-43EB-89C8-127D77768E3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108857</xdr:rowOff>
    </xdr:to>
    <xdr:sp macro="" textlink="">
      <xdr:nvSpPr>
        <xdr:cNvPr id="26" name="Text Box 1" hidden="1">
          <a:extLst>
            <a:ext uri="{FF2B5EF4-FFF2-40B4-BE49-F238E27FC236}">
              <a16:creationId xmlns:a16="http://schemas.microsoft.com/office/drawing/2014/main" id="{7BD135C6-C62B-4ADE-9E2E-DADE13C28CD1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108857</xdr:rowOff>
    </xdr:to>
    <xdr:sp macro="" textlink="">
      <xdr:nvSpPr>
        <xdr:cNvPr id="27" name="Text Box 1" hidden="1">
          <a:extLst>
            <a:ext uri="{FF2B5EF4-FFF2-40B4-BE49-F238E27FC236}">
              <a16:creationId xmlns:a16="http://schemas.microsoft.com/office/drawing/2014/main" id="{B9753212-77D7-4F49-9659-10167A3757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108857</xdr:rowOff>
    </xdr:to>
    <xdr:sp macro="" textlink="">
      <xdr:nvSpPr>
        <xdr:cNvPr id="28" name="Text Box 2" hidden="1">
          <a:extLst>
            <a:ext uri="{FF2B5EF4-FFF2-40B4-BE49-F238E27FC236}">
              <a16:creationId xmlns:a16="http://schemas.microsoft.com/office/drawing/2014/main" id="{0436E7D1-4CBF-4B49-9E75-66535BCACB2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108857</xdr:rowOff>
    </xdr:to>
    <xdr:sp macro="" textlink="">
      <xdr:nvSpPr>
        <xdr:cNvPr id="29" name="Text Box 1" hidden="1">
          <a:extLst>
            <a:ext uri="{FF2B5EF4-FFF2-40B4-BE49-F238E27FC236}">
              <a16:creationId xmlns:a16="http://schemas.microsoft.com/office/drawing/2014/main" id="{CCB06CB6-1547-4BB3-983F-EBFAC3C17DC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108857</xdr:rowOff>
    </xdr:to>
    <xdr:sp macro="" textlink="">
      <xdr:nvSpPr>
        <xdr:cNvPr id="30" name="Text Box 2" hidden="1">
          <a:extLst>
            <a:ext uri="{FF2B5EF4-FFF2-40B4-BE49-F238E27FC236}">
              <a16:creationId xmlns:a16="http://schemas.microsoft.com/office/drawing/2014/main" id="{0F09745A-3CFF-4AE5-B3A6-DEA17C48D5A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108857</xdr:rowOff>
    </xdr:to>
    <xdr:sp macro="" textlink="">
      <xdr:nvSpPr>
        <xdr:cNvPr id="31" name="Text Box 1" hidden="1">
          <a:extLst>
            <a:ext uri="{FF2B5EF4-FFF2-40B4-BE49-F238E27FC236}">
              <a16:creationId xmlns:a16="http://schemas.microsoft.com/office/drawing/2014/main" id="{99707755-8B7E-4A18-BA91-94C1CDEB1E0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32" name="Text Box 1" hidden="1">
          <a:extLst>
            <a:ext uri="{FF2B5EF4-FFF2-40B4-BE49-F238E27FC236}">
              <a16:creationId xmlns:a16="http://schemas.microsoft.com/office/drawing/2014/main" id="{52D22EAD-A663-4C36-A8AB-E0084B59885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33" name="Text Box 2" hidden="1">
          <a:extLst>
            <a:ext uri="{FF2B5EF4-FFF2-40B4-BE49-F238E27FC236}">
              <a16:creationId xmlns:a16="http://schemas.microsoft.com/office/drawing/2014/main" id="{DD8A0AB8-F094-4215-907C-18506A7FCE5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34" name="Text Box 1" hidden="1">
          <a:extLst>
            <a:ext uri="{FF2B5EF4-FFF2-40B4-BE49-F238E27FC236}">
              <a16:creationId xmlns:a16="http://schemas.microsoft.com/office/drawing/2014/main" id="{D9F4A26C-A5CA-4B83-A42C-0C62EE4D66A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35" name="Text Box 2" hidden="1">
          <a:extLst>
            <a:ext uri="{FF2B5EF4-FFF2-40B4-BE49-F238E27FC236}">
              <a16:creationId xmlns:a16="http://schemas.microsoft.com/office/drawing/2014/main" id="{B3D7B1AE-BDEF-44A3-B5C9-DEEF008D59BF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36" name="Text Box 1" hidden="1">
          <a:extLst>
            <a:ext uri="{FF2B5EF4-FFF2-40B4-BE49-F238E27FC236}">
              <a16:creationId xmlns:a16="http://schemas.microsoft.com/office/drawing/2014/main" id="{82948249-4F56-4339-9F5F-F28AC8454A1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37" name="Text Box 1" hidden="1">
          <a:extLst>
            <a:ext uri="{FF2B5EF4-FFF2-40B4-BE49-F238E27FC236}">
              <a16:creationId xmlns:a16="http://schemas.microsoft.com/office/drawing/2014/main" id="{923C4438-426D-423B-94ED-F6DC5292312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38" name="Text Box 2" hidden="1">
          <a:extLst>
            <a:ext uri="{FF2B5EF4-FFF2-40B4-BE49-F238E27FC236}">
              <a16:creationId xmlns:a16="http://schemas.microsoft.com/office/drawing/2014/main" id="{F5782BA3-33F8-4E94-95EA-2B45C0A05F4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39" name="Text Box 1" hidden="1">
          <a:extLst>
            <a:ext uri="{FF2B5EF4-FFF2-40B4-BE49-F238E27FC236}">
              <a16:creationId xmlns:a16="http://schemas.microsoft.com/office/drawing/2014/main" id="{0825F6E0-A1E2-434B-B9FE-A9104AE85D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40" name="Text Box 2" hidden="1">
          <a:extLst>
            <a:ext uri="{FF2B5EF4-FFF2-40B4-BE49-F238E27FC236}">
              <a16:creationId xmlns:a16="http://schemas.microsoft.com/office/drawing/2014/main" id="{8CF231FF-3ABB-4998-A111-2374A4C777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81189</xdr:rowOff>
    </xdr:to>
    <xdr:sp macro="" textlink="">
      <xdr:nvSpPr>
        <xdr:cNvPr id="41" name="Text Box 1" hidden="1">
          <a:extLst>
            <a:ext uri="{FF2B5EF4-FFF2-40B4-BE49-F238E27FC236}">
              <a16:creationId xmlns:a16="http://schemas.microsoft.com/office/drawing/2014/main" id="{7920335C-AB7B-4871-846E-8EC22D23728B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119289</xdr:rowOff>
    </xdr:to>
    <xdr:sp macro="" textlink="">
      <xdr:nvSpPr>
        <xdr:cNvPr id="42" name="Text Box 1" hidden="1">
          <a:extLst>
            <a:ext uri="{FF2B5EF4-FFF2-40B4-BE49-F238E27FC236}">
              <a16:creationId xmlns:a16="http://schemas.microsoft.com/office/drawing/2014/main" id="{B3E12190-D443-47CA-B036-05549AC0107E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119289</xdr:rowOff>
    </xdr:to>
    <xdr:sp macro="" textlink="">
      <xdr:nvSpPr>
        <xdr:cNvPr id="43" name="Text Box 2" hidden="1">
          <a:extLst>
            <a:ext uri="{FF2B5EF4-FFF2-40B4-BE49-F238E27FC236}">
              <a16:creationId xmlns:a16="http://schemas.microsoft.com/office/drawing/2014/main" id="{C13AE329-65D5-417B-BAC5-C9EF55A7CA71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119289</xdr:rowOff>
    </xdr:to>
    <xdr:sp macro="" textlink="">
      <xdr:nvSpPr>
        <xdr:cNvPr id="44" name="Text Box 1" hidden="1">
          <a:extLst>
            <a:ext uri="{FF2B5EF4-FFF2-40B4-BE49-F238E27FC236}">
              <a16:creationId xmlns:a16="http://schemas.microsoft.com/office/drawing/2014/main" id="{12030084-D27B-4919-A0DF-25C8C01CE68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119289</xdr:rowOff>
    </xdr:to>
    <xdr:sp macro="" textlink="">
      <xdr:nvSpPr>
        <xdr:cNvPr id="45" name="Text Box 2" hidden="1">
          <a:extLst>
            <a:ext uri="{FF2B5EF4-FFF2-40B4-BE49-F238E27FC236}">
              <a16:creationId xmlns:a16="http://schemas.microsoft.com/office/drawing/2014/main" id="{125AA5FD-37B5-44E0-8E43-808B5756253C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119289</xdr:rowOff>
    </xdr:to>
    <xdr:sp macro="" textlink="">
      <xdr:nvSpPr>
        <xdr:cNvPr id="46" name="Text Box 1" hidden="1">
          <a:extLst>
            <a:ext uri="{FF2B5EF4-FFF2-40B4-BE49-F238E27FC236}">
              <a16:creationId xmlns:a16="http://schemas.microsoft.com/office/drawing/2014/main" id="{1966A0C2-25A5-439D-8F93-95165792555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119289</xdr:rowOff>
    </xdr:to>
    <xdr:sp macro="" textlink="">
      <xdr:nvSpPr>
        <xdr:cNvPr id="47" name="Text Box 1" hidden="1">
          <a:extLst>
            <a:ext uri="{FF2B5EF4-FFF2-40B4-BE49-F238E27FC236}">
              <a16:creationId xmlns:a16="http://schemas.microsoft.com/office/drawing/2014/main" id="{9A68E781-8B37-4A2A-B218-064B76F5DA53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119289</xdr:rowOff>
    </xdr:to>
    <xdr:sp macro="" textlink="">
      <xdr:nvSpPr>
        <xdr:cNvPr id="48" name="Text Box 2" hidden="1">
          <a:extLst>
            <a:ext uri="{FF2B5EF4-FFF2-40B4-BE49-F238E27FC236}">
              <a16:creationId xmlns:a16="http://schemas.microsoft.com/office/drawing/2014/main" id="{ECEF2C55-4B7E-4BEE-81E5-868A79EDACA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119289</xdr:rowOff>
    </xdr:to>
    <xdr:sp macro="" textlink="">
      <xdr:nvSpPr>
        <xdr:cNvPr id="49" name="Text Box 1" hidden="1">
          <a:extLst>
            <a:ext uri="{FF2B5EF4-FFF2-40B4-BE49-F238E27FC236}">
              <a16:creationId xmlns:a16="http://schemas.microsoft.com/office/drawing/2014/main" id="{7DBF928D-D18B-41A4-BE6B-235BCB450807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119289</xdr:rowOff>
    </xdr:to>
    <xdr:sp macro="" textlink="">
      <xdr:nvSpPr>
        <xdr:cNvPr id="50" name="Text Box 2" hidden="1">
          <a:extLst>
            <a:ext uri="{FF2B5EF4-FFF2-40B4-BE49-F238E27FC236}">
              <a16:creationId xmlns:a16="http://schemas.microsoft.com/office/drawing/2014/main" id="{D1B16B2D-B60E-4C67-AAC5-240CF4F61BA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58</xdr:row>
      <xdr:rowOff>0</xdr:rowOff>
    </xdr:from>
    <xdr:to>
      <xdr:col>8</xdr:col>
      <xdr:colOff>206375</xdr:colOff>
      <xdr:row>59</xdr:row>
      <xdr:rowOff>119289</xdr:rowOff>
    </xdr:to>
    <xdr:sp macro="" textlink="">
      <xdr:nvSpPr>
        <xdr:cNvPr id="51" name="Text Box 1" hidden="1">
          <a:extLst>
            <a:ext uri="{FF2B5EF4-FFF2-40B4-BE49-F238E27FC236}">
              <a16:creationId xmlns:a16="http://schemas.microsoft.com/office/drawing/2014/main" id="{41BC93BF-23C4-4C0E-A57E-A7A0C50862B0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V75"/>
  <sheetViews>
    <sheetView tabSelected="1" view="pageBreakPreview" topLeftCell="A14" zoomScaleNormal="100" zoomScaleSheetLayoutView="100" workbookViewId="0">
      <selection activeCell="I38" sqref="I38"/>
    </sheetView>
  </sheetViews>
  <sheetFormatPr defaultColWidth="8.8984375" defaultRowHeight="14.4" x14ac:dyDescent="0.25"/>
  <cols>
    <col min="1" max="1" width="3" style="2" customWidth="1"/>
    <col min="2" max="2" width="36.796875" style="2" customWidth="1"/>
    <col min="3" max="3" width="17.796875" style="2" customWidth="1"/>
    <col min="4" max="4" width="12.59765625" style="2" customWidth="1"/>
    <col min="5" max="5" width="11.09765625" style="25" customWidth="1"/>
    <col min="6" max="6" width="25.19921875" style="2" customWidth="1"/>
    <col min="7" max="8" width="16.3984375" style="2" customWidth="1"/>
    <col min="9" max="9" width="10.796875" style="2" customWidth="1"/>
    <col min="10" max="10" width="7.59765625" style="2" customWidth="1"/>
    <col min="11" max="11" width="7" style="2" bestFit="1" customWidth="1"/>
    <col min="12" max="12" width="6.8984375" style="2" bestFit="1" customWidth="1"/>
    <col min="13" max="19" width="7" style="2" customWidth="1"/>
    <col min="20" max="21" width="9" style="2" bestFit="1" customWidth="1"/>
    <col min="22" max="22" width="10.796875" style="2" bestFit="1" customWidth="1"/>
    <col min="23" max="16384" width="8.8984375" style="2"/>
  </cols>
  <sheetData>
    <row r="1" spans="1:22" x14ac:dyDescent="0.25">
      <c r="A1" s="1"/>
      <c r="B1" s="1" t="s">
        <v>11</v>
      </c>
      <c r="C1" s="1"/>
      <c r="D1" s="1"/>
      <c r="E1" s="2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5" customHeight="1" x14ac:dyDescent="0.25">
      <c r="A2" s="1"/>
      <c r="B2" s="3" t="s">
        <v>28</v>
      </c>
      <c r="C2" s="1"/>
      <c r="D2" s="1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4" t="s">
        <v>10</v>
      </c>
      <c r="C3" s="5" t="s">
        <v>1</v>
      </c>
      <c r="D3" s="5" t="s">
        <v>13</v>
      </c>
      <c r="E3" s="23" t="s">
        <v>29</v>
      </c>
      <c r="F3" s="4" t="s">
        <v>0</v>
      </c>
      <c r="G3" s="4" t="s">
        <v>31</v>
      </c>
      <c r="H3" s="4" t="s">
        <v>24</v>
      </c>
      <c r="I3" s="5" t="s">
        <v>2</v>
      </c>
      <c r="J3" s="5" t="s">
        <v>12</v>
      </c>
      <c r="K3" s="5" t="s">
        <v>3</v>
      </c>
      <c r="L3" s="5" t="s">
        <v>4</v>
      </c>
      <c r="M3" s="5" t="s">
        <v>5</v>
      </c>
      <c r="N3" s="5" t="s">
        <v>6</v>
      </c>
      <c r="O3" s="5" t="s">
        <v>7</v>
      </c>
      <c r="P3" s="5" t="s">
        <v>8</v>
      </c>
      <c r="Q3" s="5" t="s">
        <v>32</v>
      </c>
      <c r="R3" s="5" t="s">
        <v>33</v>
      </c>
      <c r="S3" s="5" t="s">
        <v>34</v>
      </c>
      <c r="T3" s="6" t="s">
        <v>9</v>
      </c>
      <c r="U3" s="6" t="s">
        <v>23</v>
      </c>
      <c r="V3" s="6" t="s">
        <v>22</v>
      </c>
    </row>
    <row r="4" spans="1:22" ht="14.4" customHeight="1" x14ac:dyDescent="0.25">
      <c r="A4" s="1"/>
      <c r="B4" s="11" t="s">
        <v>35</v>
      </c>
      <c r="C4" s="70">
        <v>4500459447</v>
      </c>
      <c r="D4" s="64" t="s">
        <v>54</v>
      </c>
      <c r="E4" s="23">
        <v>528395</v>
      </c>
      <c r="F4" s="35" t="s">
        <v>36</v>
      </c>
      <c r="G4" s="26" t="s">
        <v>45</v>
      </c>
      <c r="H4" s="12" t="s">
        <v>44</v>
      </c>
      <c r="I4" s="73">
        <v>44552</v>
      </c>
      <c r="J4" s="7"/>
      <c r="K4" s="6"/>
      <c r="L4" s="6">
        <v>112</v>
      </c>
      <c r="M4" s="6">
        <v>340</v>
      </c>
      <c r="N4" s="6">
        <v>410</v>
      </c>
      <c r="O4" s="6">
        <v>232</v>
      </c>
      <c r="P4" s="6">
        <v>81</v>
      </c>
      <c r="Q4" s="6"/>
      <c r="R4" s="6"/>
      <c r="S4" s="6"/>
      <c r="T4" s="6">
        <f>SUM(L4:S4)</f>
        <v>1175</v>
      </c>
      <c r="U4" s="13">
        <v>8.64</v>
      </c>
      <c r="V4" s="13">
        <f>U4*T4</f>
        <v>10152</v>
      </c>
    </row>
    <row r="5" spans="1:22" ht="15.6" x14ac:dyDescent="0.25">
      <c r="A5" s="1"/>
      <c r="B5" s="61"/>
      <c r="C5" s="71"/>
      <c r="D5" s="65"/>
      <c r="E5" s="23">
        <v>528395</v>
      </c>
      <c r="F5" s="36" t="s">
        <v>37</v>
      </c>
      <c r="G5" s="27" t="s">
        <v>47</v>
      </c>
      <c r="H5" s="12" t="s">
        <v>46</v>
      </c>
      <c r="I5" s="74"/>
      <c r="J5" s="7"/>
      <c r="K5" s="6"/>
      <c r="L5" s="6">
        <v>115</v>
      </c>
      <c r="M5" s="6">
        <v>347</v>
      </c>
      <c r="N5" s="6">
        <v>419</v>
      </c>
      <c r="O5" s="6">
        <v>236</v>
      </c>
      <c r="P5" s="6">
        <v>83</v>
      </c>
      <c r="Q5" s="6"/>
      <c r="R5" s="6"/>
      <c r="S5" s="6"/>
      <c r="T5" s="6">
        <f t="shared" ref="T5:T7" si="0">SUM(L5:S5)</f>
        <v>1200</v>
      </c>
      <c r="U5" s="13">
        <v>8.64</v>
      </c>
      <c r="V5" s="13">
        <f t="shared" ref="V5:V7" si="1">U5*T5</f>
        <v>10368</v>
      </c>
    </row>
    <row r="6" spans="1:22" ht="15.6" x14ac:dyDescent="0.25">
      <c r="A6" s="1"/>
      <c r="B6" s="62"/>
      <c r="C6" s="71"/>
      <c r="D6" s="65"/>
      <c r="E6" s="23">
        <v>528395</v>
      </c>
      <c r="F6" s="37" t="s">
        <v>38</v>
      </c>
      <c r="G6" s="27" t="s">
        <v>49</v>
      </c>
      <c r="H6" s="12" t="s">
        <v>48</v>
      </c>
      <c r="I6" s="74"/>
      <c r="J6" s="7"/>
      <c r="K6" s="6"/>
      <c r="L6" s="6">
        <v>69</v>
      </c>
      <c r="M6" s="6">
        <v>210</v>
      </c>
      <c r="N6" s="6">
        <v>252</v>
      </c>
      <c r="O6" s="6">
        <v>143</v>
      </c>
      <c r="P6" s="6">
        <v>51</v>
      </c>
      <c r="Q6" s="6"/>
      <c r="R6" s="6"/>
      <c r="S6" s="6"/>
      <c r="T6" s="6">
        <f t="shared" si="0"/>
        <v>725</v>
      </c>
      <c r="U6" s="13">
        <v>8.64</v>
      </c>
      <c r="V6" s="13">
        <f t="shared" si="1"/>
        <v>6264</v>
      </c>
    </row>
    <row r="7" spans="1:22" ht="15.6" x14ac:dyDescent="0.25">
      <c r="A7" s="1"/>
      <c r="B7" s="62"/>
      <c r="C7" s="71"/>
      <c r="D7" s="65"/>
      <c r="E7" s="23">
        <v>528395</v>
      </c>
      <c r="F7" s="37" t="s">
        <v>39</v>
      </c>
      <c r="G7" s="27" t="s">
        <v>51</v>
      </c>
      <c r="H7" s="12" t="s">
        <v>50</v>
      </c>
      <c r="I7" s="74"/>
      <c r="J7" s="7"/>
      <c r="K7" s="6"/>
      <c r="L7" s="6">
        <v>80</v>
      </c>
      <c r="M7" s="6">
        <v>245</v>
      </c>
      <c r="N7" s="6">
        <v>298</v>
      </c>
      <c r="O7" s="6">
        <v>168</v>
      </c>
      <c r="P7" s="6">
        <v>59</v>
      </c>
      <c r="Q7" s="6"/>
      <c r="R7" s="6"/>
      <c r="S7" s="6"/>
      <c r="T7" s="6">
        <f t="shared" si="0"/>
        <v>850</v>
      </c>
      <c r="U7" s="13">
        <v>8.64</v>
      </c>
      <c r="V7" s="13">
        <f t="shared" si="1"/>
        <v>7344.0000000000009</v>
      </c>
    </row>
    <row r="8" spans="1:22" ht="15.6" x14ac:dyDescent="0.25">
      <c r="A8" s="1"/>
      <c r="B8" s="62"/>
      <c r="C8" s="71"/>
      <c r="D8" s="65"/>
      <c r="E8" s="23">
        <v>528395</v>
      </c>
      <c r="F8" s="37" t="s">
        <v>40</v>
      </c>
      <c r="G8" s="27" t="s">
        <v>53</v>
      </c>
      <c r="H8" s="12" t="s">
        <v>52</v>
      </c>
      <c r="I8" s="74"/>
      <c r="J8" s="7"/>
      <c r="K8" s="6"/>
      <c r="L8" s="6">
        <v>56</v>
      </c>
      <c r="M8" s="6">
        <v>174</v>
      </c>
      <c r="N8" s="6">
        <v>210</v>
      </c>
      <c r="O8" s="6">
        <v>118</v>
      </c>
      <c r="P8" s="6">
        <v>42</v>
      </c>
      <c r="Q8" s="6"/>
      <c r="R8" s="6"/>
      <c r="S8" s="6"/>
      <c r="T8" s="6">
        <f t="shared" ref="T8:T10" si="2">SUM(L8:S8)</f>
        <v>600</v>
      </c>
      <c r="U8" s="13">
        <v>8.64</v>
      </c>
      <c r="V8" s="13">
        <f t="shared" ref="V8" si="3">U8*T8</f>
        <v>5184</v>
      </c>
    </row>
    <row r="9" spans="1:22" ht="15.6" x14ac:dyDescent="0.25">
      <c r="A9" s="1"/>
      <c r="B9" s="62"/>
      <c r="C9" s="71"/>
      <c r="D9" s="65"/>
      <c r="E9" s="23">
        <v>528395</v>
      </c>
      <c r="F9" s="37" t="s">
        <v>41</v>
      </c>
      <c r="G9" s="28" t="s">
        <v>43</v>
      </c>
      <c r="H9" s="12" t="s">
        <v>42</v>
      </c>
      <c r="I9" s="74"/>
      <c r="J9" s="7"/>
      <c r="K9" s="6"/>
      <c r="L9" s="6">
        <v>74</v>
      </c>
      <c r="M9" s="6">
        <v>224</v>
      </c>
      <c r="N9" s="6">
        <v>270</v>
      </c>
      <c r="O9" s="6">
        <v>153</v>
      </c>
      <c r="P9" s="6">
        <v>54</v>
      </c>
      <c r="Q9" s="6"/>
      <c r="R9" s="6"/>
      <c r="S9" s="6"/>
      <c r="T9" s="6">
        <f t="shared" ref="T9" si="4">SUM(L9:S9)</f>
        <v>775</v>
      </c>
      <c r="U9" s="13">
        <v>8.64</v>
      </c>
      <c r="V9" s="13">
        <f t="shared" ref="V9" si="5">U9*T9</f>
        <v>6696</v>
      </c>
    </row>
    <row r="10" spans="1:22" x14ac:dyDescent="0.25">
      <c r="A10" s="1"/>
      <c r="B10" s="62"/>
      <c r="C10" s="71"/>
      <c r="D10" s="65"/>
      <c r="E10" s="23"/>
      <c r="F10" s="4"/>
      <c r="G10" s="12"/>
      <c r="H10" s="12"/>
      <c r="I10" s="74"/>
      <c r="J10" s="7"/>
      <c r="K10" s="6"/>
      <c r="L10" s="6"/>
      <c r="M10" s="6"/>
      <c r="N10" s="6"/>
      <c r="O10" s="6"/>
      <c r="P10" s="6"/>
      <c r="Q10" s="6"/>
      <c r="R10" s="6"/>
      <c r="S10" s="6"/>
      <c r="T10" s="6">
        <f t="shared" si="2"/>
        <v>0</v>
      </c>
      <c r="U10" s="13"/>
      <c r="V10" s="13">
        <f t="shared" ref="V10" si="6">U10*T10</f>
        <v>0</v>
      </c>
    </row>
    <row r="11" spans="1:22" x14ac:dyDescent="0.25">
      <c r="A11" s="1"/>
      <c r="B11" s="62"/>
      <c r="C11" s="71"/>
      <c r="D11" s="9"/>
      <c r="E11" s="24" t="s">
        <v>9</v>
      </c>
      <c r="F11" s="8"/>
      <c r="G11" s="8"/>
      <c r="H11" s="8"/>
      <c r="I11" s="74"/>
      <c r="J11" s="9" t="e">
        <f>SUM(#REF!)</f>
        <v>#REF!</v>
      </c>
      <c r="K11" s="10"/>
      <c r="L11" s="10">
        <f>SUM(L4:L10)</f>
        <v>506</v>
      </c>
      <c r="M11" s="10">
        <f>SUM(M4:M10)</f>
        <v>1540</v>
      </c>
      <c r="N11" s="10">
        <f>SUM(N4:N10)</f>
        <v>1859</v>
      </c>
      <c r="O11" s="10">
        <f>SUM(O4:O10)</f>
        <v>1050</v>
      </c>
      <c r="P11" s="10">
        <f>SUM(P4:P10)</f>
        <v>370</v>
      </c>
      <c r="Q11" s="10">
        <f>SUM(Q4:Q9)</f>
        <v>0</v>
      </c>
      <c r="R11" s="10">
        <f>SUM(R4:R9)</f>
        <v>0</v>
      </c>
      <c r="S11" s="10">
        <f>SUM(S4:S9)</f>
        <v>0</v>
      </c>
      <c r="T11" s="10">
        <f>SUM(T4:T10)</f>
        <v>5325</v>
      </c>
      <c r="U11" s="10"/>
      <c r="V11" s="44">
        <f>SUM(V4:V10)</f>
        <v>46008</v>
      </c>
    </row>
    <row r="12" spans="1:22" ht="15.6" x14ac:dyDescent="0.25">
      <c r="A12" s="1"/>
      <c r="B12" s="62"/>
      <c r="C12" s="71"/>
      <c r="D12" s="64" t="s">
        <v>55</v>
      </c>
      <c r="E12" s="23">
        <v>529691</v>
      </c>
      <c r="F12" s="35" t="s">
        <v>36</v>
      </c>
      <c r="G12" s="26" t="s">
        <v>45</v>
      </c>
      <c r="H12" s="12" t="s">
        <v>57</v>
      </c>
      <c r="I12" s="74"/>
      <c r="J12" s="7"/>
      <c r="K12" s="6"/>
      <c r="L12" s="6"/>
      <c r="M12" s="6"/>
      <c r="N12" s="6"/>
      <c r="O12" s="6"/>
      <c r="P12" s="6"/>
      <c r="Q12" s="6"/>
      <c r="R12" s="6"/>
      <c r="S12" s="6"/>
      <c r="T12" s="6">
        <f>SUM(L12:S12)</f>
        <v>0</v>
      </c>
      <c r="U12" s="13">
        <v>9.26</v>
      </c>
      <c r="V12" s="13">
        <f>U12*T12</f>
        <v>0</v>
      </c>
    </row>
    <row r="13" spans="1:22" ht="15.6" x14ac:dyDescent="0.25">
      <c r="A13" s="1"/>
      <c r="B13" s="62"/>
      <c r="C13" s="71"/>
      <c r="D13" s="65"/>
      <c r="E13" s="23">
        <v>529691</v>
      </c>
      <c r="F13" s="36" t="s">
        <v>37</v>
      </c>
      <c r="G13" s="27" t="s">
        <v>47</v>
      </c>
      <c r="H13" s="12" t="s">
        <v>58</v>
      </c>
      <c r="I13" s="74"/>
      <c r="J13" s="7"/>
      <c r="K13" s="6"/>
      <c r="L13" s="6"/>
      <c r="M13" s="6"/>
      <c r="N13" s="6"/>
      <c r="O13" s="6"/>
      <c r="P13" s="6"/>
      <c r="Q13" s="6"/>
      <c r="R13" s="6"/>
      <c r="S13" s="6"/>
      <c r="T13" s="6">
        <f t="shared" ref="T13:T18" si="7">SUM(L13:S13)</f>
        <v>0</v>
      </c>
      <c r="U13" s="13">
        <v>9.26</v>
      </c>
      <c r="V13" s="13">
        <f t="shared" ref="V13:V18" si="8">U13*T13</f>
        <v>0</v>
      </c>
    </row>
    <row r="14" spans="1:22" ht="15.6" x14ac:dyDescent="0.25">
      <c r="A14" s="1"/>
      <c r="B14" s="62"/>
      <c r="C14" s="71"/>
      <c r="D14" s="65"/>
      <c r="E14" s="23">
        <v>529691</v>
      </c>
      <c r="F14" s="37" t="s">
        <v>38</v>
      </c>
      <c r="G14" s="27" t="s">
        <v>49</v>
      </c>
      <c r="H14" s="12" t="s">
        <v>59</v>
      </c>
      <c r="I14" s="74"/>
      <c r="J14" s="7"/>
      <c r="K14" s="6"/>
      <c r="L14" s="6"/>
      <c r="M14" s="6"/>
      <c r="N14" s="6"/>
      <c r="O14" s="6"/>
      <c r="P14" s="6"/>
      <c r="Q14" s="6"/>
      <c r="R14" s="6"/>
      <c r="S14" s="6"/>
      <c r="T14" s="6">
        <f t="shared" si="7"/>
        <v>0</v>
      </c>
      <c r="U14" s="13">
        <v>9.26</v>
      </c>
      <c r="V14" s="13">
        <f t="shared" si="8"/>
        <v>0</v>
      </c>
    </row>
    <row r="15" spans="1:22" ht="15.6" x14ac:dyDescent="0.25">
      <c r="A15" s="1"/>
      <c r="B15" s="62"/>
      <c r="C15" s="71"/>
      <c r="D15" s="65"/>
      <c r="E15" s="23">
        <v>529691</v>
      </c>
      <c r="F15" s="37" t="s">
        <v>39</v>
      </c>
      <c r="G15" s="27" t="s">
        <v>51</v>
      </c>
      <c r="H15" s="12" t="s">
        <v>60</v>
      </c>
      <c r="I15" s="74"/>
      <c r="J15" s="7"/>
      <c r="K15" s="6"/>
      <c r="L15" s="6"/>
      <c r="M15" s="6"/>
      <c r="N15" s="6"/>
      <c r="O15" s="6"/>
      <c r="P15" s="6"/>
      <c r="Q15" s="6">
        <v>278</v>
      </c>
      <c r="R15" s="6">
        <v>229</v>
      </c>
      <c r="S15" s="6">
        <v>68</v>
      </c>
      <c r="T15" s="6">
        <f t="shared" si="7"/>
        <v>575</v>
      </c>
      <c r="U15" s="13">
        <v>9.26</v>
      </c>
      <c r="V15" s="13">
        <f t="shared" si="8"/>
        <v>5324.5</v>
      </c>
    </row>
    <row r="16" spans="1:22" ht="15.6" x14ac:dyDescent="0.25">
      <c r="A16" s="1"/>
      <c r="B16" s="62"/>
      <c r="C16" s="71"/>
      <c r="D16" s="65"/>
      <c r="E16" s="23">
        <v>529691</v>
      </c>
      <c r="F16" s="37" t="s">
        <v>40</v>
      </c>
      <c r="G16" s="27" t="s">
        <v>53</v>
      </c>
      <c r="H16" s="12" t="s">
        <v>61</v>
      </c>
      <c r="I16" s="74"/>
      <c r="J16" s="7"/>
      <c r="K16" s="6"/>
      <c r="L16" s="6"/>
      <c r="M16" s="6"/>
      <c r="N16" s="6"/>
      <c r="O16" s="6"/>
      <c r="P16" s="6"/>
      <c r="Q16" s="6"/>
      <c r="R16" s="6"/>
      <c r="S16" s="6"/>
      <c r="T16" s="6">
        <f t="shared" si="7"/>
        <v>0</v>
      </c>
      <c r="U16" s="13">
        <v>9.26</v>
      </c>
      <c r="V16" s="13">
        <f t="shared" si="8"/>
        <v>0</v>
      </c>
    </row>
    <row r="17" spans="1:22" ht="15.6" x14ac:dyDescent="0.25">
      <c r="A17" s="1"/>
      <c r="B17" s="62"/>
      <c r="C17" s="71"/>
      <c r="D17" s="65"/>
      <c r="E17" s="23">
        <v>529691</v>
      </c>
      <c r="F17" s="37" t="s">
        <v>41</v>
      </c>
      <c r="G17" s="28" t="s">
        <v>43</v>
      </c>
      <c r="H17" s="12" t="s">
        <v>56</v>
      </c>
      <c r="I17" s="74"/>
      <c r="J17" s="7"/>
      <c r="K17" s="6"/>
      <c r="L17" s="6"/>
      <c r="M17" s="6"/>
      <c r="N17" s="6"/>
      <c r="O17" s="6"/>
      <c r="P17" s="6"/>
      <c r="Q17" s="6"/>
      <c r="R17" s="6"/>
      <c r="S17" s="6"/>
      <c r="T17" s="6">
        <f t="shared" si="7"/>
        <v>0</v>
      </c>
      <c r="U17" s="13">
        <v>9.26</v>
      </c>
      <c r="V17" s="13">
        <f t="shared" si="8"/>
        <v>0</v>
      </c>
    </row>
    <row r="18" spans="1:22" x14ac:dyDescent="0.25">
      <c r="A18" s="1"/>
      <c r="B18" s="62"/>
      <c r="C18" s="71"/>
      <c r="D18" s="65"/>
      <c r="E18" s="23"/>
      <c r="F18" s="4"/>
      <c r="G18" s="12"/>
      <c r="H18" s="12"/>
      <c r="I18" s="74"/>
      <c r="J18" s="7"/>
      <c r="K18" s="6"/>
      <c r="L18" s="6"/>
      <c r="M18" s="6"/>
      <c r="N18" s="6"/>
      <c r="O18" s="6"/>
      <c r="P18" s="6"/>
      <c r="Q18" s="6"/>
      <c r="R18" s="6"/>
      <c r="S18" s="6"/>
      <c r="T18" s="6">
        <f t="shared" si="7"/>
        <v>0</v>
      </c>
      <c r="U18" s="13"/>
      <c r="V18" s="13">
        <f t="shared" si="8"/>
        <v>0</v>
      </c>
    </row>
    <row r="19" spans="1:22" x14ac:dyDescent="0.25">
      <c r="A19" s="1"/>
      <c r="B19" s="63"/>
      <c r="C19" s="72"/>
      <c r="D19" s="9"/>
      <c r="E19" s="24" t="s">
        <v>9</v>
      </c>
      <c r="F19" s="8"/>
      <c r="G19" s="8"/>
      <c r="H19" s="8"/>
      <c r="I19" s="75"/>
      <c r="J19" s="9" t="e">
        <f>SUM(#REF!)</f>
        <v>#REF!</v>
      </c>
      <c r="K19" s="10"/>
      <c r="L19" s="10">
        <f>SUM(L12:L18)</f>
        <v>0</v>
      </c>
      <c r="M19" s="10">
        <f>SUM(M12:M18)</f>
        <v>0</v>
      </c>
      <c r="N19" s="10">
        <f>SUM(N12:N18)</f>
        <v>0</v>
      </c>
      <c r="O19" s="10">
        <f>SUM(O12:O18)</f>
        <v>0</v>
      </c>
      <c r="P19" s="10">
        <f>SUM(P12:P18)</f>
        <v>0</v>
      </c>
      <c r="Q19" s="10">
        <f>SUM(Q12:Q17)</f>
        <v>278</v>
      </c>
      <c r="R19" s="10">
        <f>SUM(R12:R17)</f>
        <v>229</v>
      </c>
      <c r="S19" s="10">
        <f>SUM(S12:S17)</f>
        <v>68</v>
      </c>
      <c r="T19" s="10">
        <f>SUM(T12:T18)</f>
        <v>575</v>
      </c>
      <c r="U19" s="10"/>
      <c r="V19" s="44">
        <f>SUM(V12:V18)</f>
        <v>5324.5</v>
      </c>
    </row>
    <row r="20" spans="1:22" ht="13.5" customHeight="1" x14ac:dyDescent="0.25">
      <c r="A20" s="1"/>
      <c r="B20" s="3" t="s">
        <v>28</v>
      </c>
      <c r="C20" s="1"/>
      <c r="D20" s="1"/>
      <c r="E20" s="2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4" t="s">
        <v>10</v>
      </c>
      <c r="C21" s="5" t="s">
        <v>1</v>
      </c>
      <c r="D21" s="5" t="s">
        <v>13</v>
      </c>
      <c r="E21" s="23" t="s">
        <v>29</v>
      </c>
      <c r="F21" s="4" t="s">
        <v>0</v>
      </c>
      <c r="G21" s="4" t="s">
        <v>31</v>
      </c>
      <c r="H21" s="4" t="s">
        <v>24</v>
      </c>
      <c r="I21" s="5" t="s">
        <v>2</v>
      </c>
      <c r="J21" s="5" t="s">
        <v>12</v>
      </c>
      <c r="K21" s="5" t="s">
        <v>3</v>
      </c>
      <c r="L21" s="5" t="s">
        <v>4</v>
      </c>
      <c r="M21" s="5" t="s">
        <v>5</v>
      </c>
      <c r="N21" s="5" t="s">
        <v>6</v>
      </c>
      <c r="O21" s="5" t="s">
        <v>7</v>
      </c>
      <c r="P21" s="5" t="s">
        <v>8</v>
      </c>
      <c r="Q21" s="5" t="s">
        <v>32</v>
      </c>
      <c r="R21" s="5" t="s">
        <v>33</v>
      </c>
      <c r="S21" s="5" t="s">
        <v>34</v>
      </c>
      <c r="T21" s="6" t="s">
        <v>9</v>
      </c>
      <c r="U21" s="6" t="s">
        <v>23</v>
      </c>
      <c r="V21" s="6" t="s">
        <v>22</v>
      </c>
    </row>
    <row r="22" spans="1:22" ht="14.4" customHeight="1" x14ac:dyDescent="0.25">
      <c r="A22" s="1"/>
      <c r="B22" s="11" t="s">
        <v>35</v>
      </c>
      <c r="C22" s="70">
        <v>4500459448</v>
      </c>
      <c r="D22" s="64" t="s">
        <v>54</v>
      </c>
      <c r="E22" s="23">
        <v>528395</v>
      </c>
      <c r="F22" s="35" t="s">
        <v>36</v>
      </c>
      <c r="G22" s="26" t="s">
        <v>45</v>
      </c>
      <c r="H22" s="12" t="s">
        <v>44</v>
      </c>
      <c r="I22" s="73">
        <v>44222</v>
      </c>
      <c r="J22" s="7"/>
      <c r="K22" s="6"/>
      <c r="L22" s="6"/>
      <c r="M22" s="6"/>
      <c r="N22" s="6"/>
      <c r="O22" s="6"/>
      <c r="P22" s="6"/>
      <c r="Q22" s="6"/>
      <c r="R22" s="6"/>
      <c r="S22" s="6"/>
      <c r="T22" s="6">
        <f>SUM(L22:S22)</f>
        <v>0</v>
      </c>
      <c r="U22" s="13">
        <v>8.64</v>
      </c>
      <c r="V22" s="13">
        <f>U22*T22</f>
        <v>0</v>
      </c>
    </row>
    <row r="23" spans="1:22" ht="15.6" x14ac:dyDescent="0.25">
      <c r="A23" s="1"/>
      <c r="B23" s="61"/>
      <c r="C23" s="71"/>
      <c r="D23" s="65"/>
      <c r="E23" s="23">
        <v>528395</v>
      </c>
      <c r="F23" s="36" t="s">
        <v>37</v>
      </c>
      <c r="G23" s="27" t="s">
        <v>47</v>
      </c>
      <c r="H23" s="12" t="s">
        <v>46</v>
      </c>
      <c r="I23" s="74"/>
      <c r="J23" s="7"/>
      <c r="K23" s="6"/>
      <c r="L23" s="6">
        <v>115</v>
      </c>
      <c r="M23" s="6">
        <v>347</v>
      </c>
      <c r="N23" s="6">
        <v>419</v>
      </c>
      <c r="O23" s="6">
        <v>236</v>
      </c>
      <c r="P23" s="6">
        <v>83</v>
      </c>
      <c r="Q23" s="6"/>
      <c r="R23" s="6"/>
      <c r="S23" s="6"/>
      <c r="T23" s="6">
        <f t="shared" ref="T23:T28" si="9">SUM(L23:S23)</f>
        <v>1200</v>
      </c>
      <c r="U23" s="13">
        <v>8.64</v>
      </c>
      <c r="V23" s="13">
        <f t="shared" ref="V23:V28" si="10">U23*T23</f>
        <v>10368</v>
      </c>
    </row>
    <row r="24" spans="1:22" ht="15.6" x14ac:dyDescent="0.25">
      <c r="A24" s="1"/>
      <c r="B24" s="62"/>
      <c r="C24" s="71"/>
      <c r="D24" s="65"/>
      <c r="E24" s="23">
        <v>528395</v>
      </c>
      <c r="F24" s="37" t="s">
        <v>38</v>
      </c>
      <c r="G24" s="27" t="s">
        <v>49</v>
      </c>
      <c r="H24" s="12" t="s">
        <v>48</v>
      </c>
      <c r="I24" s="74"/>
      <c r="J24" s="7"/>
      <c r="K24" s="6"/>
      <c r="L24" s="6"/>
      <c r="M24" s="6"/>
      <c r="N24" s="6"/>
      <c r="O24" s="6"/>
      <c r="P24" s="6"/>
      <c r="Q24" s="6"/>
      <c r="R24" s="6"/>
      <c r="S24" s="6"/>
      <c r="T24" s="6">
        <f t="shared" si="9"/>
        <v>0</v>
      </c>
      <c r="U24" s="13">
        <v>8.64</v>
      </c>
      <c r="V24" s="13">
        <f t="shared" si="10"/>
        <v>0</v>
      </c>
    </row>
    <row r="25" spans="1:22" ht="15.6" x14ac:dyDescent="0.25">
      <c r="A25" s="1"/>
      <c r="B25" s="62"/>
      <c r="C25" s="71"/>
      <c r="D25" s="65"/>
      <c r="E25" s="23">
        <v>528395</v>
      </c>
      <c r="F25" s="37" t="s">
        <v>39</v>
      </c>
      <c r="G25" s="27" t="s">
        <v>51</v>
      </c>
      <c r="H25" s="12" t="s">
        <v>50</v>
      </c>
      <c r="I25" s="74"/>
      <c r="J25" s="7"/>
      <c r="K25" s="6"/>
      <c r="L25" s="6"/>
      <c r="M25" s="6"/>
      <c r="N25" s="6"/>
      <c r="O25" s="6"/>
      <c r="P25" s="6"/>
      <c r="Q25" s="6"/>
      <c r="R25" s="6"/>
      <c r="S25" s="6"/>
      <c r="T25" s="6">
        <f t="shared" si="9"/>
        <v>0</v>
      </c>
      <c r="U25" s="13">
        <v>8.64</v>
      </c>
      <c r="V25" s="13">
        <f t="shared" si="10"/>
        <v>0</v>
      </c>
    </row>
    <row r="26" spans="1:22" ht="15.6" x14ac:dyDescent="0.25">
      <c r="A26" s="1"/>
      <c r="B26" s="62"/>
      <c r="C26" s="71"/>
      <c r="D26" s="65"/>
      <c r="E26" s="23">
        <v>528395</v>
      </c>
      <c r="F26" s="37" t="s">
        <v>40</v>
      </c>
      <c r="G26" s="27" t="s">
        <v>53</v>
      </c>
      <c r="H26" s="12" t="s">
        <v>52</v>
      </c>
      <c r="I26" s="74"/>
      <c r="J26" s="7"/>
      <c r="K26" s="6"/>
      <c r="L26" s="6"/>
      <c r="M26" s="6"/>
      <c r="N26" s="6"/>
      <c r="O26" s="6"/>
      <c r="P26" s="6"/>
      <c r="Q26" s="6"/>
      <c r="R26" s="6"/>
      <c r="S26" s="6"/>
      <c r="T26" s="6">
        <f t="shared" si="9"/>
        <v>0</v>
      </c>
      <c r="U26" s="13">
        <v>8.64</v>
      </c>
      <c r="V26" s="13">
        <f t="shared" si="10"/>
        <v>0</v>
      </c>
    </row>
    <row r="27" spans="1:22" ht="15.6" x14ac:dyDescent="0.25">
      <c r="A27" s="1"/>
      <c r="B27" s="62"/>
      <c r="C27" s="71"/>
      <c r="D27" s="65"/>
      <c r="E27" s="23">
        <v>528395</v>
      </c>
      <c r="F27" s="37" t="s">
        <v>41</v>
      </c>
      <c r="G27" s="28" t="s">
        <v>43</v>
      </c>
      <c r="H27" s="12" t="s">
        <v>42</v>
      </c>
      <c r="I27" s="74"/>
      <c r="J27" s="7"/>
      <c r="K27" s="6"/>
      <c r="L27" s="6"/>
      <c r="M27" s="6"/>
      <c r="N27" s="6"/>
      <c r="O27" s="6"/>
      <c r="P27" s="6"/>
      <c r="Q27" s="6"/>
      <c r="R27" s="6"/>
      <c r="S27" s="6"/>
      <c r="T27" s="6">
        <f t="shared" si="9"/>
        <v>0</v>
      </c>
      <c r="U27" s="13">
        <v>8.64</v>
      </c>
      <c r="V27" s="13">
        <f t="shared" si="10"/>
        <v>0</v>
      </c>
    </row>
    <row r="28" spans="1:22" x14ac:dyDescent="0.25">
      <c r="A28" s="1"/>
      <c r="B28" s="62"/>
      <c r="C28" s="71"/>
      <c r="D28" s="65"/>
      <c r="E28" s="23"/>
      <c r="F28" s="4"/>
      <c r="G28" s="12"/>
      <c r="H28" s="12"/>
      <c r="I28" s="74"/>
      <c r="J28" s="7"/>
      <c r="K28" s="6"/>
      <c r="L28" s="6"/>
      <c r="M28" s="6"/>
      <c r="N28" s="6"/>
      <c r="O28" s="6"/>
      <c r="P28" s="6"/>
      <c r="Q28" s="6"/>
      <c r="R28" s="6"/>
      <c r="S28" s="6"/>
      <c r="T28" s="6">
        <f t="shared" si="9"/>
        <v>0</v>
      </c>
      <c r="U28" s="13"/>
      <c r="V28" s="13">
        <f t="shared" si="10"/>
        <v>0</v>
      </c>
    </row>
    <row r="29" spans="1:22" x14ac:dyDescent="0.25">
      <c r="A29" s="1"/>
      <c r="B29" s="62"/>
      <c r="C29" s="71"/>
      <c r="D29" s="9"/>
      <c r="E29" s="24" t="s">
        <v>9</v>
      </c>
      <c r="F29" s="8"/>
      <c r="G29" s="8"/>
      <c r="H29" s="8"/>
      <c r="I29" s="74"/>
      <c r="J29" s="9" t="e">
        <f>SUM(#REF!)</f>
        <v>#REF!</v>
      </c>
      <c r="K29" s="10"/>
      <c r="L29" s="10">
        <f>SUM(L22:L28)</f>
        <v>115</v>
      </c>
      <c r="M29" s="10">
        <f>SUM(M22:M28)</f>
        <v>347</v>
      </c>
      <c r="N29" s="10">
        <f>SUM(N22:N28)</f>
        <v>419</v>
      </c>
      <c r="O29" s="10">
        <f>SUM(O22:O28)</f>
        <v>236</v>
      </c>
      <c r="P29" s="10">
        <f>SUM(P22:P28)</f>
        <v>83</v>
      </c>
      <c r="Q29" s="10">
        <f>SUM(Q22:Q27)</f>
        <v>0</v>
      </c>
      <c r="R29" s="10">
        <f>SUM(R22:R27)</f>
        <v>0</v>
      </c>
      <c r="S29" s="10">
        <f>SUM(S22:S27)</f>
        <v>0</v>
      </c>
      <c r="T29" s="10">
        <f>SUM(T22:T28)</f>
        <v>1200</v>
      </c>
      <c r="U29" s="10"/>
      <c r="V29" s="44">
        <f>SUM(V22:V28)</f>
        <v>10368</v>
      </c>
    </row>
    <row r="30" spans="1:22" ht="15.6" x14ac:dyDescent="0.25">
      <c r="A30" s="1"/>
      <c r="B30" s="62"/>
      <c r="C30" s="71"/>
      <c r="D30" s="64" t="s">
        <v>55</v>
      </c>
      <c r="E30" s="23">
        <v>529691</v>
      </c>
      <c r="F30" s="35" t="s">
        <v>36</v>
      </c>
      <c r="G30" s="26" t="s">
        <v>45</v>
      </c>
      <c r="H30" s="12" t="s">
        <v>57</v>
      </c>
      <c r="I30" s="74"/>
      <c r="J30" s="7"/>
      <c r="K30" s="6"/>
      <c r="L30" s="6"/>
      <c r="M30" s="6"/>
      <c r="N30" s="6"/>
      <c r="O30" s="6"/>
      <c r="P30" s="6"/>
      <c r="Q30" s="6"/>
      <c r="R30" s="6"/>
      <c r="S30" s="6"/>
      <c r="T30" s="6">
        <f>SUM(L30:S30)</f>
        <v>0</v>
      </c>
      <c r="U30" s="13">
        <v>9.26</v>
      </c>
      <c r="V30" s="13">
        <f>U30*T30</f>
        <v>0</v>
      </c>
    </row>
    <row r="31" spans="1:22" ht="15.6" x14ac:dyDescent="0.25">
      <c r="A31" s="1"/>
      <c r="B31" s="62"/>
      <c r="C31" s="71"/>
      <c r="D31" s="65"/>
      <c r="E31" s="23">
        <v>529691</v>
      </c>
      <c r="F31" s="36" t="s">
        <v>37</v>
      </c>
      <c r="G31" s="27" t="s">
        <v>47</v>
      </c>
      <c r="H31" s="12" t="s">
        <v>58</v>
      </c>
      <c r="I31" s="74"/>
      <c r="J31" s="7"/>
      <c r="K31" s="6"/>
      <c r="L31" s="6"/>
      <c r="M31" s="6"/>
      <c r="N31" s="6"/>
      <c r="O31" s="6"/>
      <c r="P31" s="6"/>
      <c r="Q31" s="6"/>
      <c r="R31" s="6"/>
      <c r="S31" s="6"/>
      <c r="T31" s="6">
        <f t="shared" ref="T31:T36" si="11">SUM(L31:S31)</f>
        <v>0</v>
      </c>
      <c r="U31" s="13">
        <v>9.26</v>
      </c>
      <c r="V31" s="13">
        <f t="shared" ref="V31:V36" si="12">U31*T31</f>
        <v>0</v>
      </c>
    </row>
    <row r="32" spans="1:22" ht="15.6" x14ac:dyDescent="0.25">
      <c r="A32" s="1"/>
      <c r="B32" s="62"/>
      <c r="C32" s="71"/>
      <c r="D32" s="65"/>
      <c r="E32" s="23">
        <v>529691</v>
      </c>
      <c r="F32" s="37" t="s">
        <v>38</v>
      </c>
      <c r="G32" s="27" t="s">
        <v>49</v>
      </c>
      <c r="H32" s="12" t="s">
        <v>59</v>
      </c>
      <c r="I32" s="74"/>
      <c r="J32" s="7"/>
      <c r="K32" s="6"/>
      <c r="L32" s="6"/>
      <c r="M32" s="6"/>
      <c r="N32" s="6"/>
      <c r="O32" s="6"/>
      <c r="P32" s="6"/>
      <c r="Q32" s="6"/>
      <c r="R32" s="6"/>
      <c r="S32" s="6"/>
      <c r="T32" s="6">
        <f t="shared" si="11"/>
        <v>0</v>
      </c>
      <c r="U32" s="13">
        <v>9.26</v>
      </c>
      <c r="V32" s="13">
        <f t="shared" si="12"/>
        <v>0</v>
      </c>
    </row>
    <row r="33" spans="1:22" ht="15.6" x14ac:dyDescent="0.25">
      <c r="A33" s="1"/>
      <c r="B33" s="62"/>
      <c r="C33" s="71"/>
      <c r="D33" s="65"/>
      <c r="E33" s="23">
        <v>529691</v>
      </c>
      <c r="F33" s="37" t="s">
        <v>39</v>
      </c>
      <c r="G33" s="27" t="s">
        <v>51</v>
      </c>
      <c r="H33" s="12" t="s">
        <v>60</v>
      </c>
      <c r="I33" s="74"/>
      <c r="J33" s="7"/>
      <c r="K33" s="6"/>
      <c r="L33" s="6"/>
      <c r="M33" s="6"/>
      <c r="N33" s="6"/>
      <c r="O33" s="6"/>
      <c r="P33" s="6"/>
      <c r="Q33" s="6"/>
      <c r="R33" s="6"/>
      <c r="S33" s="6"/>
      <c r="T33" s="6">
        <f t="shared" si="11"/>
        <v>0</v>
      </c>
      <c r="U33" s="13">
        <v>9.26</v>
      </c>
      <c r="V33" s="13">
        <f t="shared" si="12"/>
        <v>0</v>
      </c>
    </row>
    <row r="34" spans="1:22" ht="15.6" x14ac:dyDescent="0.25">
      <c r="A34" s="1"/>
      <c r="B34" s="62"/>
      <c r="C34" s="71"/>
      <c r="D34" s="65"/>
      <c r="E34" s="23">
        <v>529691</v>
      </c>
      <c r="F34" s="37" t="s">
        <v>40</v>
      </c>
      <c r="G34" s="27" t="s">
        <v>53</v>
      </c>
      <c r="H34" s="12" t="s">
        <v>61</v>
      </c>
      <c r="I34" s="74"/>
      <c r="J34" s="7"/>
      <c r="K34" s="6"/>
      <c r="L34" s="6"/>
      <c r="M34" s="6"/>
      <c r="N34" s="6"/>
      <c r="O34" s="6"/>
      <c r="P34" s="6"/>
      <c r="Q34" s="6"/>
      <c r="R34" s="6"/>
      <c r="S34" s="6"/>
      <c r="T34" s="6">
        <f t="shared" si="11"/>
        <v>0</v>
      </c>
      <c r="U34" s="13">
        <v>9.26</v>
      </c>
      <c r="V34" s="13">
        <f t="shared" si="12"/>
        <v>0</v>
      </c>
    </row>
    <row r="35" spans="1:22" ht="15.6" x14ac:dyDescent="0.25">
      <c r="A35" s="1"/>
      <c r="B35" s="62"/>
      <c r="C35" s="71"/>
      <c r="D35" s="65"/>
      <c r="E35" s="23">
        <v>529691</v>
      </c>
      <c r="F35" s="37" t="s">
        <v>41</v>
      </c>
      <c r="G35" s="28" t="s">
        <v>43</v>
      </c>
      <c r="H35" s="12" t="s">
        <v>56</v>
      </c>
      <c r="I35" s="74"/>
      <c r="J35" s="7"/>
      <c r="K35" s="6"/>
      <c r="L35" s="6"/>
      <c r="M35" s="6"/>
      <c r="N35" s="6"/>
      <c r="O35" s="6"/>
      <c r="P35" s="6"/>
      <c r="Q35" s="6"/>
      <c r="R35" s="6"/>
      <c r="S35" s="6"/>
      <c r="T35" s="6">
        <f t="shared" si="11"/>
        <v>0</v>
      </c>
      <c r="U35" s="13">
        <v>9.26</v>
      </c>
      <c r="V35" s="13">
        <f t="shared" si="12"/>
        <v>0</v>
      </c>
    </row>
    <row r="36" spans="1:22" x14ac:dyDescent="0.25">
      <c r="A36" s="1"/>
      <c r="B36" s="62"/>
      <c r="C36" s="71"/>
      <c r="D36" s="65"/>
      <c r="E36" s="23"/>
      <c r="F36" s="4"/>
      <c r="G36" s="12"/>
      <c r="H36" s="12"/>
      <c r="I36" s="74"/>
      <c r="J36" s="7"/>
      <c r="K36" s="6"/>
      <c r="L36" s="6"/>
      <c r="M36" s="6"/>
      <c r="N36" s="6"/>
      <c r="O36" s="6"/>
      <c r="P36" s="6"/>
      <c r="Q36" s="6"/>
      <c r="R36" s="6"/>
      <c r="S36" s="6"/>
      <c r="T36" s="6">
        <f t="shared" si="11"/>
        <v>0</v>
      </c>
      <c r="U36" s="13"/>
      <c r="V36" s="13">
        <f t="shared" si="12"/>
        <v>0</v>
      </c>
    </row>
    <row r="37" spans="1:22" x14ac:dyDescent="0.25">
      <c r="A37" s="1"/>
      <c r="B37" s="63"/>
      <c r="C37" s="72"/>
      <c r="D37" s="9"/>
      <c r="E37" s="24" t="s">
        <v>9</v>
      </c>
      <c r="F37" s="8"/>
      <c r="G37" s="8"/>
      <c r="H37" s="8"/>
      <c r="I37" s="75"/>
      <c r="J37" s="9" t="e">
        <f>SUM(#REF!)</f>
        <v>#REF!</v>
      </c>
      <c r="K37" s="10"/>
      <c r="L37" s="10">
        <f>SUM(L30:L36)</f>
        <v>0</v>
      </c>
      <c r="M37" s="10">
        <f>SUM(M30:M36)</f>
        <v>0</v>
      </c>
      <c r="N37" s="10">
        <f>SUM(N30:N36)</f>
        <v>0</v>
      </c>
      <c r="O37" s="10">
        <f>SUM(O30:O36)</f>
        <v>0</v>
      </c>
      <c r="P37" s="10">
        <f>SUM(P30:P36)</f>
        <v>0</v>
      </c>
      <c r="Q37" s="10">
        <f>SUM(Q30:Q35)</f>
        <v>0</v>
      </c>
      <c r="R37" s="10">
        <f>SUM(R30:R35)</f>
        <v>0</v>
      </c>
      <c r="S37" s="10">
        <f>SUM(S30:S35)</f>
        <v>0</v>
      </c>
      <c r="T37" s="10">
        <f>SUM(T30:T36)</f>
        <v>0</v>
      </c>
      <c r="U37" s="10"/>
      <c r="V37" s="44">
        <f>SUM(V30:V36)</f>
        <v>0</v>
      </c>
    </row>
    <row r="38" spans="1:22" ht="13.5" customHeight="1" x14ac:dyDescent="0.25">
      <c r="A38" s="1"/>
      <c r="B38" s="3"/>
      <c r="C38" s="1"/>
      <c r="D38" s="1"/>
      <c r="E38" s="2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2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3.5" customHeight="1" x14ac:dyDescent="0.25">
      <c r="A40" s="1"/>
      <c r="B40" s="3" t="s">
        <v>28</v>
      </c>
      <c r="C40" s="1"/>
      <c r="D40" s="1"/>
      <c r="E40" s="2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/>
      <c r="B41" s="4" t="s">
        <v>10</v>
      </c>
      <c r="C41" s="5" t="s">
        <v>1</v>
      </c>
      <c r="D41" s="5" t="s">
        <v>13</v>
      </c>
      <c r="E41" s="23" t="s">
        <v>29</v>
      </c>
      <c r="F41" s="4" t="s">
        <v>0</v>
      </c>
      <c r="G41" s="4" t="s">
        <v>31</v>
      </c>
      <c r="H41" s="4" t="s">
        <v>24</v>
      </c>
      <c r="I41" s="5" t="s">
        <v>2</v>
      </c>
      <c r="J41" s="5" t="s">
        <v>12</v>
      </c>
      <c r="K41" s="5" t="s">
        <v>3</v>
      </c>
      <c r="L41" s="5" t="s">
        <v>4</v>
      </c>
      <c r="M41" s="5" t="s">
        <v>5</v>
      </c>
      <c r="N41" s="5" t="s">
        <v>6</v>
      </c>
      <c r="O41" s="5" t="s">
        <v>7</v>
      </c>
      <c r="P41" s="5" t="s">
        <v>8</v>
      </c>
      <c r="Q41" s="5" t="s">
        <v>32</v>
      </c>
      <c r="R41" s="5" t="s">
        <v>33</v>
      </c>
      <c r="S41" s="5" t="s">
        <v>34</v>
      </c>
      <c r="T41" s="6" t="s">
        <v>9</v>
      </c>
      <c r="U41" s="6" t="s">
        <v>23</v>
      </c>
      <c r="V41" s="6" t="s">
        <v>22</v>
      </c>
    </row>
    <row r="42" spans="1:22" ht="14.4" customHeight="1" x14ac:dyDescent="0.25">
      <c r="A42" s="1"/>
      <c r="B42" s="11" t="s">
        <v>35</v>
      </c>
      <c r="C42" s="70" t="s">
        <v>30</v>
      </c>
      <c r="D42" s="64" t="s">
        <v>54</v>
      </c>
      <c r="E42" s="23">
        <v>528395</v>
      </c>
      <c r="F42" s="35" t="s">
        <v>36</v>
      </c>
      <c r="G42" s="26" t="s">
        <v>45</v>
      </c>
      <c r="H42" s="12" t="s">
        <v>44</v>
      </c>
      <c r="I42" s="73"/>
      <c r="J42" s="7"/>
      <c r="K42" s="6"/>
      <c r="L42" s="6">
        <f>L4+L22</f>
        <v>112</v>
      </c>
      <c r="M42" s="6">
        <f t="shared" ref="M42:P42" si="13">M4+M22</f>
        <v>340</v>
      </c>
      <c r="N42" s="6">
        <f t="shared" si="13"/>
        <v>410</v>
      </c>
      <c r="O42" s="6">
        <f t="shared" si="13"/>
        <v>232</v>
      </c>
      <c r="P42" s="6">
        <f t="shared" si="13"/>
        <v>81</v>
      </c>
      <c r="Q42" s="6"/>
      <c r="R42" s="6"/>
      <c r="S42" s="6"/>
      <c r="T42" s="6">
        <f>SUM(L42:S42)</f>
        <v>1175</v>
      </c>
      <c r="U42" s="13">
        <v>8.64</v>
      </c>
      <c r="V42" s="13">
        <f>U42*T42</f>
        <v>10152</v>
      </c>
    </row>
    <row r="43" spans="1:22" ht="15.6" x14ac:dyDescent="0.25">
      <c r="A43" s="1"/>
      <c r="B43" s="61"/>
      <c r="C43" s="71"/>
      <c r="D43" s="65"/>
      <c r="E43" s="23">
        <v>528395</v>
      </c>
      <c r="F43" s="36" t="s">
        <v>37</v>
      </c>
      <c r="G43" s="27" t="s">
        <v>47</v>
      </c>
      <c r="H43" s="12" t="s">
        <v>46</v>
      </c>
      <c r="I43" s="74"/>
      <c r="J43" s="7"/>
      <c r="K43" s="6"/>
      <c r="L43" s="6">
        <f t="shared" ref="L43:P43" si="14">L5+L23</f>
        <v>230</v>
      </c>
      <c r="M43" s="6">
        <f t="shared" si="14"/>
        <v>694</v>
      </c>
      <c r="N43" s="6">
        <f t="shared" si="14"/>
        <v>838</v>
      </c>
      <c r="O43" s="6">
        <f t="shared" si="14"/>
        <v>472</v>
      </c>
      <c r="P43" s="6">
        <f t="shared" si="14"/>
        <v>166</v>
      </c>
      <c r="Q43" s="6"/>
      <c r="R43" s="6"/>
      <c r="S43" s="6"/>
      <c r="T43" s="6">
        <f t="shared" ref="T43:T48" si="15">SUM(L43:S43)</f>
        <v>2400</v>
      </c>
      <c r="U43" s="13">
        <v>8.64</v>
      </c>
      <c r="V43" s="13">
        <f t="shared" ref="V43:V48" si="16">U43*T43</f>
        <v>20736</v>
      </c>
    </row>
    <row r="44" spans="1:22" ht="15.6" x14ac:dyDescent="0.25">
      <c r="A44" s="1"/>
      <c r="B44" s="62"/>
      <c r="C44" s="71"/>
      <c r="D44" s="65"/>
      <c r="E44" s="23">
        <v>528395</v>
      </c>
      <c r="F44" s="37" t="s">
        <v>38</v>
      </c>
      <c r="G44" s="27" t="s">
        <v>49</v>
      </c>
      <c r="H44" s="12" t="s">
        <v>48</v>
      </c>
      <c r="I44" s="74"/>
      <c r="J44" s="7"/>
      <c r="K44" s="6"/>
      <c r="L44" s="6">
        <f t="shared" ref="L44:P44" si="17">L6+L24</f>
        <v>69</v>
      </c>
      <c r="M44" s="6">
        <f t="shared" si="17"/>
        <v>210</v>
      </c>
      <c r="N44" s="6">
        <f t="shared" si="17"/>
        <v>252</v>
      </c>
      <c r="O44" s="6">
        <f t="shared" si="17"/>
        <v>143</v>
      </c>
      <c r="P44" s="6">
        <f t="shared" si="17"/>
        <v>51</v>
      </c>
      <c r="Q44" s="6"/>
      <c r="R44" s="6"/>
      <c r="S44" s="6"/>
      <c r="T44" s="6">
        <f t="shared" si="15"/>
        <v>725</v>
      </c>
      <c r="U44" s="13">
        <v>8.64</v>
      </c>
      <c r="V44" s="13">
        <f t="shared" si="16"/>
        <v>6264</v>
      </c>
    </row>
    <row r="45" spans="1:22" ht="15.6" x14ac:dyDescent="0.25">
      <c r="A45" s="1"/>
      <c r="B45" s="62"/>
      <c r="C45" s="71"/>
      <c r="D45" s="65"/>
      <c r="E45" s="23">
        <v>528395</v>
      </c>
      <c r="F45" s="37" t="s">
        <v>39</v>
      </c>
      <c r="G45" s="27" t="s">
        <v>51</v>
      </c>
      <c r="H45" s="12" t="s">
        <v>50</v>
      </c>
      <c r="I45" s="74"/>
      <c r="J45" s="7"/>
      <c r="K45" s="6"/>
      <c r="L45" s="6">
        <f t="shared" ref="L45:P45" si="18">L7+L25</f>
        <v>80</v>
      </c>
      <c r="M45" s="6">
        <f t="shared" si="18"/>
        <v>245</v>
      </c>
      <c r="N45" s="6">
        <f t="shared" si="18"/>
        <v>298</v>
      </c>
      <c r="O45" s="6">
        <f t="shared" si="18"/>
        <v>168</v>
      </c>
      <c r="P45" s="6">
        <f t="shared" si="18"/>
        <v>59</v>
      </c>
      <c r="Q45" s="6"/>
      <c r="R45" s="6"/>
      <c r="S45" s="6"/>
      <c r="T45" s="6">
        <f t="shared" si="15"/>
        <v>850</v>
      </c>
      <c r="U45" s="13">
        <v>8.64</v>
      </c>
      <c r="V45" s="13">
        <f t="shared" si="16"/>
        <v>7344.0000000000009</v>
      </c>
    </row>
    <row r="46" spans="1:22" ht="15.6" x14ac:dyDescent="0.25">
      <c r="A46" s="1"/>
      <c r="B46" s="62"/>
      <c r="C46" s="71"/>
      <c r="D46" s="65"/>
      <c r="E46" s="23">
        <v>528395</v>
      </c>
      <c r="F46" s="37" t="s">
        <v>40</v>
      </c>
      <c r="G46" s="27" t="s">
        <v>53</v>
      </c>
      <c r="H46" s="12" t="s">
        <v>52</v>
      </c>
      <c r="I46" s="74"/>
      <c r="J46" s="7"/>
      <c r="K46" s="6"/>
      <c r="L46" s="6">
        <f t="shared" ref="L46:P46" si="19">L8+L26</f>
        <v>56</v>
      </c>
      <c r="M46" s="6">
        <f t="shared" si="19"/>
        <v>174</v>
      </c>
      <c r="N46" s="6">
        <f t="shared" si="19"/>
        <v>210</v>
      </c>
      <c r="O46" s="6">
        <f t="shared" si="19"/>
        <v>118</v>
      </c>
      <c r="P46" s="6">
        <f t="shared" si="19"/>
        <v>42</v>
      </c>
      <c r="Q46" s="6"/>
      <c r="R46" s="6"/>
      <c r="S46" s="6"/>
      <c r="T46" s="6">
        <f t="shared" si="15"/>
        <v>600</v>
      </c>
      <c r="U46" s="13">
        <v>8.64</v>
      </c>
      <c r="V46" s="13">
        <f t="shared" si="16"/>
        <v>5184</v>
      </c>
    </row>
    <row r="47" spans="1:22" ht="15.6" x14ac:dyDescent="0.25">
      <c r="A47" s="1"/>
      <c r="B47" s="62"/>
      <c r="C47" s="71"/>
      <c r="D47" s="65"/>
      <c r="E47" s="23">
        <v>528395</v>
      </c>
      <c r="F47" s="37" t="s">
        <v>41</v>
      </c>
      <c r="G47" s="28" t="s">
        <v>43</v>
      </c>
      <c r="H47" s="12" t="s">
        <v>42</v>
      </c>
      <c r="I47" s="74"/>
      <c r="J47" s="7"/>
      <c r="K47" s="6"/>
      <c r="L47" s="6">
        <f t="shared" ref="L47:P47" si="20">L9+L27</f>
        <v>74</v>
      </c>
      <c r="M47" s="6">
        <f t="shared" si="20"/>
        <v>224</v>
      </c>
      <c r="N47" s="6">
        <f t="shared" si="20"/>
        <v>270</v>
      </c>
      <c r="O47" s="6">
        <f t="shared" si="20"/>
        <v>153</v>
      </c>
      <c r="P47" s="6">
        <f t="shared" si="20"/>
        <v>54</v>
      </c>
      <c r="Q47" s="6"/>
      <c r="R47" s="6"/>
      <c r="S47" s="6"/>
      <c r="T47" s="6">
        <f t="shared" si="15"/>
        <v>775</v>
      </c>
      <c r="U47" s="13">
        <v>8.64</v>
      </c>
      <c r="V47" s="13">
        <f t="shared" si="16"/>
        <v>6696</v>
      </c>
    </row>
    <row r="48" spans="1:22" x14ac:dyDescent="0.25">
      <c r="A48" s="1"/>
      <c r="B48" s="62"/>
      <c r="C48" s="71"/>
      <c r="D48" s="65"/>
      <c r="E48" s="23"/>
      <c r="F48" s="4"/>
      <c r="G48" s="12"/>
      <c r="H48" s="12"/>
      <c r="I48" s="74"/>
      <c r="J48" s="7"/>
      <c r="K48" s="6"/>
      <c r="L48" s="6"/>
      <c r="M48" s="6"/>
      <c r="N48" s="6"/>
      <c r="O48" s="6"/>
      <c r="P48" s="6"/>
      <c r="Q48" s="6"/>
      <c r="R48" s="6"/>
      <c r="S48" s="6"/>
      <c r="T48" s="6">
        <f t="shared" si="15"/>
        <v>0</v>
      </c>
      <c r="U48" s="13"/>
      <c r="V48" s="13">
        <f t="shared" si="16"/>
        <v>0</v>
      </c>
    </row>
    <row r="49" spans="1:22" x14ac:dyDescent="0.25">
      <c r="A49" s="1"/>
      <c r="B49" s="62"/>
      <c r="C49" s="71"/>
      <c r="D49" s="9"/>
      <c r="E49" s="24" t="s">
        <v>9</v>
      </c>
      <c r="F49" s="8"/>
      <c r="G49" s="8"/>
      <c r="H49" s="8"/>
      <c r="I49" s="74"/>
      <c r="J49" s="9" t="e">
        <f>SUM(#REF!)</f>
        <v>#REF!</v>
      </c>
      <c r="K49" s="10"/>
      <c r="L49" s="10">
        <f>SUM(L42:L48)</f>
        <v>621</v>
      </c>
      <c r="M49" s="10">
        <f>SUM(M42:M48)</f>
        <v>1887</v>
      </c>
      <c r="N49" s="10">
        <f>SUM(N42:N48)</f>
        <v>2278</v>
      </c>
      <c r="O49" s="10">
        <f>SUM(O42:O48)</f>
        <v>1286</v>
      </c>
      <c r="P49" s="10">
        <f>SUM(P42:P48)</f>
        <v>453</v>
      </c>
      <c r="Q49" s="10">
        <f>SUM(Q42:Q47)</f>
        <v>0</v>
      </c>
      <c r="R49" s="10">
        <f>SUM(R42:R47)</f>
        <v>0</v>
      </c>
      <c r="S49" s="10">
        <f>SUM(S42:S47)</f>
        <v>0</v>
      </c>
      <c r="T49" s="10">
        <f>SUM(T42:T48)</f>
        <v>6525</v>
      </c>
      <c r="U49" s="10"/>
      <c r="V49" s="44">
        <f>SUM(V42:V48)</f>
        <v>56376</v>
      </c>
    </row>
    <row r="50" spans="1:22" ht="15.6" x14ac:dyDescent="0.25">
      <c r="A50" s="1"/>
      <c r="B50" s="62"/>
      <c r="C50" s="71"/>
      <c r="D50" s="64" t="s">
        <v>55</v>
      </c>
      <c r="E50" s="23">
        <v>529691</v>
      </c>
      <c r="F50" s="35" t="s">
        <v>36</v>
      </c>
      <c r="G50" s="26" t="s">
        <v>45</v>
      </c>
      <c r="H50" s="12" t="s">
        <v>57</v>
      </c>
      <c r="I50" s="74"/>
      <c r="J50" s="7"/>
      <c r="K50" s="6"/>
      <c r="L50" s="6"/>
      <c r="M50" s="6"/>
      <c r="N50" s="6"/>
      <c r="O50" s="6"/>
      <c r="P50" s="6"/>
      <c r="Q50" s="6">
        <f t="shared" ref="Q50:S55" si="21">Q12+Q30</f>
        <v>0</v>
      </c>
      <c r="R50" s="6">
        <f t="shared" si="21"/>
        <v>0</v>
      </c>
      <c r="S50" s="6">
        <f t="shared" si="21"/>
        <v>0</v>
      </c>
      <c r="T50" s="6">
        <f>SUM(L50:S50)</f>
        <v>0</v>
      </c>
      <c r="U50" s="13">
        <v>9.26</v>
      </c>
      <c r="V50" s="13">
        <f>U50*T50</f>
        <v>0</v>
      </c>
    </row>
    <row r="51" spans="1:22" ht="15.6" x14ac:dyDescent="0.25">
      <c r="A51" s="1"/>
      <c r="B51" s="62"/>
      <c r="C51" s="71"/>
      <c r="D51" s="65"/>
      <c r="E51" s="23">
        <v>529691</v>
      </c>
      <c r="F51" s="36" t="s">
        <v>37</v>
      </c>
      <c r="G51" s="27" t="s">
        <v>47</v>
      </c>
      <c r="H51" s="12" t="s">
        <v>58</v>
      </c>
      <c r="I51" s="74"/>
      <c r="J51" s="7"/>
      <c r="K51" s="6"/>
      <c r="L51" s="6"/>
      <c r="M51" s="6"/>
      <c r="N51" s="6"/>
      <c r="O51" s="6"/>
      <c r="P51" s="6"/>
      <c r="Q51" s="6">
        <f t="shared" si="21"/>
        <v>0</v>
      </c>
      <c r="R51" s="6">
        <f t="shared" si="21"/>
        <v>0</v>
      </c>
      <c r="S51" s="6">
        <f t="shared" si="21"/>
        <v>0</v>
      </c>
      <c r="T51" s="6">
        <f t="shared" ref="T51:T56" si="22">SUM(L51:S51)</f>
        <v>0</v>
      </c>
      <c r="U51" s="13">
        <v>9.26</v>
      </c>
      <c r="V51" s="13">
        <f t="shared" ref="V51:V56" si="23">U51*T51</f>
        <v>0</v>
      </c>
    </row>
    <row r="52" spans="1:22" ht="15.6" x14ac:dyDescent="0.25">
      <c r="A52" s="1"/>
      <c r="B52" s="62"/>
      <c r="C52" s="71"/>
      <c r="D52" s="65"/>
      <c r="E52" s="23">
        <v>529691</v>
      </c>
      <c r="F52" s="37" t="s">
        <v>38</v>
      </c>
      <c r="G52" s="27" t="s">
        <v>49</v>
      </c>
      <c r="H52" s="12" t="s">
        <v>59</v>
      </c>
      <c r="I52" s="74"/>
      <c r="J52" s="7"/>
      <c r="K52" s="6"/>
      <c r="L52" s="6"/>
      <c r="M52" s="6"/>
      <c r="N52" s="6"/>
      <c r="O52" s="6"/>
      <c r="P52" s="6"/>
      <c r="Q52" s="6">
        <f t="shared" si="21"/>
        <v>0</v>
      </c>
      <c r="R52" s="6">
        <f t="shared" si="21"/>
        <v>0</v>
      </c>
      <c r="S52" s="6">
        <f t="shared" si="21"/>
        <v>0</v>
      </c>
      <c r="T52" s="6">
        <f t="shared" si="22"/>
        <v>0</v>
      </c>
      <c r="U52" s="13">
        <v>9.26</v>
      </c>
      <c r="V52" s="13">
        <f t="shared" si="23"/>
        <v>0</v>
      </c>
    </row>
    <row r="53" spans="1:22" ht="15.6" x14ac:dyDescent="0.25">
      <c r="A53" s="1"/>
      <c r="B53" s="62"/>
      <c r="C53" s="71"/>
      <c r="D53" s="65"/>
      <c r="E53" s="23">
        <v>529691</v>
      </c>
      <c r="F53" s="37" t="s">
        <v>39</v>
      </c>
      <c r="G53" s="27" t="s">
        <v>51</v>
      </c>
      <c r="H53" s="12" t="s">
        <v>60</v>
      </c>
      <c r="I53" s="74"/>
      <c r="J53" s="7"/>
      <c r="K53" s="6"/>
      <c r="L53" s="6"/>
      <c r="M53" s="6"/>
      <c r="N53" s="6"/>
      <c r="O53" s="6"/>
      <c r="P53" s="6"/>
      <c r="Q53" s="6">
        <f t="shared" si="21"/>
        <v>278</v>
      </c>
      <c r="R53" s="6">
        <f t="shared" si="21"/>
        <v>229</v>
      </c>
      <c r="S53" s="6">
        <f t="shared" si="21"/>
        <v>68</v>
      </c>
      <c r="T53" s="6">
        <f t="shared" si="22"/>
        <v>575</v>
      </c>
      <c r="U53" s="13">
        <v>9.26</v>
      </c>
      <c r="V53" s="13">
        <f t="shared" si="23"/>
        <v>5324.5</v>
      </c>
    </row>
    <row r="54" spans="1:22" ht="15.6" x14ac:dyDescent="0.25">
      <c r="A54" s="1"/>
      <c r="B54" s="62"/>
      <c r="C54" s="71"/>
      <c r="D54" s="65"/>
      <c r="E54" s="23">
        <v>529691</v>
      </c>
      <c r="F54" s="37" t="s">
        <v>40</v>
      </c>
      <c r="G54" s="27" t="s">
        <v>53</v>
      </c>
      <c r="H54" s="12" t="s">
        <v>61</v>
      </c>
      <c r="I54" s="74"/>
      <c r="J54" s="7"/>
      <c r="K54" s="6"/>
      <c r="L54" s="6"/>
      <c r="M54" s="6"/>
      <c r="N54" s="6"/>
      <c r="O54" s="6"/>
      <c r="P54" s="6"/>
      <c r="Q54" s="6">
        <f t="shared" si="21"/>
        <v>0</v>
      </c>
      <c r="R54" s="6">
        <f t="shared" si="21"/>
        <v>0</v>
      </c>
      <c r="S54" s="6">
        <f t="shared" si="21"/>
        <v>0</v>
      </c>
      <c r="T54" s="6">
        <f t="shared" si="22"/>
        <v>0</v>
      </c>
      <c r="U54" s="13">
        <v>9.26</v>
      </c>
      <c r="V54" s="13">
        <f t="shared" si="23"/>
        <v>0</v>
      </c>
    </row>
    <row r="55" spans="1:22" ht="15.6" x14ac:dyDescent="0.25">
      <c r="A55" s="1"/>
      <c r="B55" s="62"/>
      <c r="C55" s="71"/>
      <c r="D55" s="65"/>
      <c r="E55" s="23">
        <v>529691</v>
      </c>
      <c r="F55" s="37" t="s">
        <v>41</v>
      </c>
      <c r="G55" s="28" t="s">
        <v>43</v>
      </c>
      <c r="H55" s="12" t="s">
        <v>56</v>
      </c>
      <c r="I55" s="74"/>
      <c r="J55" s="7"/>
      <c r="K55" s="6"/>
      <c r="L55" s="6"/>
      <c r="M55" s="6"/>
      <c r="N55" s="6"/>
      <c r="O55" s="6"/>
      <c r="P55" s="6"/>
      <c r="Q55" s="6">
        <f t="shared" si="21"/>
        <v>0</v>
      </c>
      <c r="R55" s="6">
        <f t="shared" si="21"/>
        <v>0</v>
      </c>
      <c r="S55" s="6">
        <f t="shared" si="21"/>
        <v>0</v>
      </c>
      <c r="T55" s="6">
        <f t="shared" si="22"/>
        <v>0</v>
      </c>
      <c r="U55" s="13">
        <v>9.26</v>
      </c>
      <c r="V55" s="13">
        <f t="shared" si="23"/>
        <v>0</v>
      </c>
    </row>
    <row r="56" spans="1:22" x14ac:dyDescent="0.25">
      <c r="A56" s="1"/>
      <c r="B56" s="62"/>
      <c r="C56" s="71"/>
      <c r="D56" s="65"/>
      <c r="E56" s="23"/>
      <c r="F56" s="4"/>
      <c r="G56" s="12"/>
      <c r="H56" s="12"/>
      <c r="I56" s="74"/>
      <c r="J56" s="7"/>
      <c r="K56" s="6"/>
      <c r="L56" s="6"/>
      <c r="M56" s="6"/>
      <c r="N56" s="6"/>
      <c r="O56" s="6"/>
      <c r="P56" s="6"/>
      <c r="Q56" s="6"/>
      <c r="R56" s="6"/>
      <c r="S56" s="6"/>
      <c r="T56" s="6">
        <f t="shared" si="22"/>
        <v>0</v>
      </c>
      <c r="U56" s="13"/>
      <c r="V56" s="13">
        <f t="shared" si="23"/>
        <v>0</v>
      </c>
    </row>
    <row r="57" spans="1:22" x14ac:dyDescent="0.25">
      <c r="A57" s="1"/>
      <c r="B57" s="63"/>
      <c r="C57" s="72"/>
      <c r="D57" s="9"/>
      <c r="E57" s="24" t="s">
        <v>9</v>
      </c>
      <c r="F57" s="8"/>
      <c r="G57" s="8"/>
      <c r="H57" s="8"/>
      <c r="I57" s="75"/>
      <c r="J57" s="9" t="e">
        <f>SUM(#REF!)</f>
        <v>#REF!</v>
      </c>
      <c r="K57" s="10"/>
      <c r="L57" s="10">
        <f>SUM(L50:L56)</f>
        <v>0</v>
      </c>
      <c r="M57" s="10">
        <f>SUM(M50:M56)</f>
        <v>0</v>
      </c>
      <c r="N57" s="10">
        <f>SUM(N50:N56)</f>
        <v>0</v>
      </c>
      <c r="O57" s="10">
        <f>SUM(O50:O56)</f>
        <v>0</v>
      </c>
      <c r="P57" s="10">
        <f>SUM(P50:P56)</f>
        <v>0</v>
      </c>
      <c r="Q57" s="10">
        <f>SUM(Q50:Q55)</f>
        <v>278</v>
      </c>
      <c r="R57" s="10">
        <f>SUM(R50:R55)</f>
        <v>229</v>
      </c>
      <c r="S57" s="10">
        <f>SUM(S50:S55)</f>
        <v>68</v>
      </c>
      <c r="T57" s="10">
        <f>SUM(T50:T56)</f>
        <v>575</v>
      </c>
      <c r="U57" s="10"/>
      <c r="V57" s="44">
        <f>SUM(V50:V56)</f>
        <v>5324.5</v>
      </c>
    </row>
    <row r="58" spans="1:22" s="20" customFormat="1" x14ac:dyDescent="0.25">
      <c r="A58" s="14"/>
      <c r="B58" s="15"/>
      <c r="C58" s="16"/>
      <c r="D58" s="16"/>
      <c r="E58" s="15"/>
      <c r="F58" s="15"/>
      <c r="G58" s="15"/>
      <c r="H58" s="15"/>
      <c r="I58" s="15"/>
      <c r="J58" s="17"/>
      <c r="K58" s="17"/>
      <c r="L58" s="18"/>
      <c r="M58" s="18"/>
      <c r="N58" s="18"/>
      <c r="O58" s="18"/>
      <c r="P58" s="18"/>
      <c r="Q58" s="18"/>
      <c r="R58" s="18"/>
      <c r="S58" s="18"/>
      <c r="T58" s="18"/>
      <c r="U58" s="17"/>
      <c r="V58" s="19"/>
    </row>
    <row r="60" spans="1:22" ht="15" thickBot="1" x14ac:dyDescent="0.3"/>
    <row r="61" spans="1:22" ht="15.6" x14ac:dyDescent="0.25">
      <c r="D61" s="29" t="s">
        <v>14</v>
      </c>
      <c r="E61" s="29" t="s">
        <v>14</v>
      </c>
      <c r="F61" s="30" t="s">
        <v>15</v>
      </c>
      <c r="G61" s="46"/>
      <c r="H61" s="46" t="s">
        <v>16</v>
      </c>
      <c r="I61" s="46" t="s">
        <v>17</v>
      </c>
      <c r="J61" s="46" t="s">
        <v>18</v>
      </c>
      <c r="K61" s="46" t="s">
        <v>19</v>
      </c>
      <c r="L61" s="66" t="s">
        <v>20</v>
      </c>
      <c r="M61" s="66"/>
      <c r="N61" s="66" t="s">
        <v>25</v>
      </c>
      <c r="O61" s="66"/>
      <c r="P61" s="67" t="s">
        <v>26</v>
      </c>
      <c r="Q61" s="68"/>
      <c r="R61" s="46" t="s">
        <v>27</v>
      </c>
      <c r="S61" s="46"/>
      <c r="T61" s="67" t="s">
        <v>21</v>
      </c>
      <c r="U61" s="69"/>
    </row>
    <row r="62" spans="1:22" ht="13.5" customHeight="1" x14ac:dyDescent="0.25">
      <c r="D62" s="55" t="s">
        <v>62</v>
      </c>
      <c r="E62" s="55" t="s">
        <v>62</v>
      </c>
      <c r="F62" s="35" t="s">
        <v>36</v>
      </c>
      <c r="G62" s="31"/>
      <c r="H62" s="32">
        <v>112</v>
      </c>
      <c r="I62" s="33">
        <v>340</v>
      </c>
      <c r="J62" s="34">
        <v>410</v>
      </c>
      <c r="K62" s="33">
        <v>232</v>
      </c>
      <c r="L62" s="51">
        <v>81</v>
      </c>
      <c r="M62" s="51"/>
      <c r="N62" s="51"/>
      <c r="O62" s="51"/>
      <c r="P62" s="52"/>
      <c r="Q62" s="52"/>
      <c r="R62" s="33"/>
      <c r="S62" s="33"/>
      <c r="T62" s="53">
        <f t="shared" ref="T62:T67" si="24">SUM(G62:S62)</f>
        <v>1175</v>
      </c>
      <c r="U62" s="54"/>
    </row>
    <row r="63" spans="1:22" ht="15.6" x14ac:dyDescent="0.25">
      <c r="D63" s="56"/>
      <c r="E63" s="56"/>
      <c r="F63" s="45" t="s">
        <v>37</v>
      </c>
      <c r="G63" s="31"/>
      <c r="H63" s="32">
        <v>230</v>
      </c>
      <c r="I63" s="33">
        <v>694</v>
      </c>
      <c r="J63" s="34">
        <v>838</v>
      </c>
      <c r="K63" s="33">
        <v>472</v>
      </c>
      <c r="L63" s="51">
        <v>166</v>
      </c>
      <c r="M63" s="51"/>
      <c r="N63" s="51"/>
      <c r="O63" s="51"/>
      <c r="P63" s="52"/>
      <c r="Q63" s="52"/>
      <c r="R63" s="33"/>
      <c r="S63" s="33"/>
      <c r="T63" s="53">
        <f t="shared" si="24"/>
        <v>2400</v>
      </c>
      <c r="U63" s="54"/>
    </row>
    <row r="64" spans="1:22" ht="15.6" x14ac:dyDescent="0.25">
      <c r="D64" s="56"/>
      <c r="E64" s="56"/>
      <c r="F64" s="37" t="s">
        <v>38</v>
      </c>
      <c r="G64" s="38"/>
      <c r="H64" s="39">
        <v>69</v>
      </c>
      <c r="I64" s="40">
        <v>210</v>
      </c>
      <c r="J64" s="41">
        <v>252</v>
      </c>
      <c r="K64" s="40">
        <v>143</v>
      </c>
      <c r="L64" s="51">
        <v>51</v>
      </c>
      <c r="M64" s="51"/>
      <c r="N64" s="51"/>
      <c r="O64" s="51"/>
      <c r="P64" s="52"/>
      <c r="Q64" s="52"/>
      <c r="R64" s="40"/>
      <c r="S64" s="40"/>
      <c r="T64" s="53">
        <f t="shared" si="24"/>
        <v>725</v>
      </c>
      <c r="U64" s="54"/>
    </row>
    <row r="65" spans="4:21" ht="15.6" x14ac:dyDescent="0.25">
      <c r="D65" s="56"/>
      <c r="E65" s="56"/>
      <c r="F65" s="37" t="s">
        <v>39</v>
      </c>
      <c r="G65" s="38"/>
      <c r="H65" s="39">
        <v>80</v>
      </c>
      <c r="I65" s="40">
        <v>245</v>
      </c>
      <c r="J65" s="41">
        <v>298</v>
      </c>
      <c r="K65" s="40">
        <v>168</v>
      </c>
      <c r="L65" s="51">
        <v>59</v>
      </c>
      <c r="M65" s="51"/>
      <c r="N65" s="51"/>
      <c r="O65" s="51"/>
      <c r="P65" s="52"/>
      <c r="Q65" s="52"/>
      <c r="R65" s="40"/>
      <c r="S65" s="40"/>
      <c r="T65" s="53">
        <f t="shared" si="24"/>
        <v>850</v>
      </c>
      <c r="U65" s="54"/>
    </row>
    <row r="66" spans="4:21" ht="15.6" x14ac:dyDescent="0.25">
      <c r="D66" s="56"/>
      <c r="E66" s="56"/>
      <c r="F66" s="37" t="s">
        <v>40</v>
      </c>
      <c r="G66" s="38"/>
      <c r="H66" s="39">
        <v>56</v>
      </c>
      <c r="I66" s="40">
        <v>174</v>
      </c>
      <c r="J66" s="41">
        <v>210</v>
      </c>
      <c r="K66" s="40">
        <v>118</v>
      </c>
      <c r="L66" s="51">
        <v>42</v>
      </c>
      <c r="M66" s="51"/>
      <c r="N66" s="51"/>
      <c r="O66" s="51"/>
      <c r="P66" s="52"/>
      <c r="Q66" s="52"/>
      <c r="R66" s="40"/>
      <c r="S66" s="40"/>
      <c r="T66" s="53">
        <f t="shared" si="24"/>
        <v>600</v>
      </c>
      <c r="U66" s="54"/>
    </row>
    <row r="67" spans="4:21" ht="16.2" thickBot="1" x14ac:dyDescent="0.3">
      <c r="D67" s="56"/>
      <c r="E67" s="56"/>
      <c r="F67" s="37" t="s">
        <v>41</v>
      </c>
      <c r="G67" s="38"/>
      <c r="H67" s="39">
        <v>74</v>
      </c>
      <c r="I67" s="40">
        <v>224</v>
      </c>
      <c r="J67" s="41">
        <v>270</v>
      </c>
      <c r="K67" s="40">
        <v>153</v>
      </c>
      <c r="L67" s="51">
        <v>54</v>
      </c>
      <c r="M67" s="51"/>
      <c r="N67" s="51"/>
      <c r="O67" s="51"/>
      <c r="P67" s="52"/>
      <c r="Q67" s="52"/>
      <c r="R67" s="40"/>
      <c r="S67" s="40"/>
      <c r="T67" s="53">
        <f t="shared" si="24"/>
        <v>775</v>
      </c>
      <c r="U67" s="54"/>
    </row>
    <row r="68" spans="4:21" ht="13.5" customHeight="1" thickBot="1" x14ac:dyDescent="0.3">
      <c r="D68" s="57"/>
      <c r="E68" s="57"/>
      <c r="F68" s="42" t="s">
        <v>21</v>
      </c>
      <c r="G68" s="43">
        <f>SUM(G62:G67)</f>
        <v>0</v>
      </c>
      <c r="H68" s="43">
        <f>SUM(H62:H67)</f>
        <v>621</v>
      </c>
      <c r="I68" s="43">
        <f>SUM(I62:I67)</f>
        <v>1887</v>
      </c>
      <c r="J68" s="43">
        <f>SUM(J62:J67)</f>
        <v>2278</v>
      </c>
      <c r="K68" s="43">
        <f>SUM(K62:K67)</f>
        <v>1286</v>
      </c>
      <c r="L68" s="47">
        <f>SUM(L62:M67)</f>
        <v>453</v>
      </c>
      <c r="M68" s="48"/>
      <c r="N68" s="47">
        <f>SUM(N62:N67)</f>
        <v>0</v>
      </c>
      <c r="O68" s="48"/>
      <c r="P68" s="47">
        <f>SUM(P62:P67)</f>
        <v>0</v>
      </c>
      <c r="Q68" s="48"/>
      <c r="R68" s="43">
        <f>SUM(R62:R67)</f>
        <v>0</v>
      </c>
      <c r="S68" s="43">
        <f>SUM(S62:S67)</f>
        <v>0</v>
      </c>
      <c r="T68" s="49">
        <f>SUM(T62:U67)</f>
        <v>6525</v>
      </c>
      <c r="U68" s="50"/>
    </row>
    <row r="69" spans="4:21" ht="15.6" x14ac:dyDescent="0.25">
      <c r="D69" s="58" t="s">
        <v>63</v>
      </c>
      <c r="E69" s="58" t="s">
        <v>63</v>
      </c>
      <c r="F69" s="35" t="s">
        <v>36</v>
      </c>
      <c r="G69" s="31"/>
      <c r="H69" s="32"/>
      <c r="I69" s="33"/>
      <c r="J69" s="34"/>
      <c r="K69" s="33"/>
      <c r="L69" s="51"/>
      <c r="M69" s="51"/>
      <c r="N69" s="51"/>
      <c r="O69" s="51"/>
      <c r="P69" s="52"/>
      <c r="Q69" s="52"/>
      <c r="R69" s="33"/>
      <c r="S69" s="33"/>
      <c r="T69" s="53">
        <f t="shared" ref="T69:T74" si="25">SUM(G69:S69)</f>
        <v>0</v>
      </c>
      <c r="U69" s="54"/>
    </row>
    <row r="70" spans="4:21" ht="15.6" x14ac:dyDescent="0.25">
      <c r="D70" s="59"/>
      <c r="E70" s="59"/>
      <c r="F70" s="45" t="s">
        <v>37</v>
      </c>
      <c r="G70" s="31"/>
      <c r="H70" s="32"/>
      <c r="I70" s="33"/>
      <c r="J70" s="34"/>
      <c r="K70" s="33"/>
      <c r="L70" s="51"/>
      <c r="M70" s="51"/>
      <c r="N70" s="51"/>
      <c r="O70" s="51"/>
      <c r="P70" s="52"/>
      <c r="Q70" s="52"/>
      <c r="R70" s="33"/>
      <c r="S70" s="33"/>
      <c r="T70" s="53">
        <f t="shared" si="25"/>
        <v>0</v>
      </c>
      <c r="U70" s="54"/>
    </row>
    <row r="71" spans="4:21" ht="15.6" x14ac:dyDescent="0.25">
      <c r="D71" s="59"/>
      <c r="E71" s="59"/>
      <c r="F71" s="37" t="s">
        <v>38</v>
      </c>
      <c r="G71" s="31"/>
      <c r="H71" s="32"/>
      <c r="I71" s="33"/>
      <c r="J71" s="34"/>
      <c r="K71" s="33"/>
      <c r="L71" s="51"/>
      <c r="M71" s="51"/>
      <c r="N71" s="51"/>
      <c r="O71" s="51"/>
      <c r="P71" s="52"/>
      <c r="Q71" s="52"/>
      <c r="R71" s="33"/>
      <c r="S71" s="33"/>
      <c r="T71" s="53">
        <f t="shared" si="25"/>
        <v>0</v>
      </c>
      <c r="U71" s="54"/>
    </row>
    <row r="72" spans="4:21" ht="15.6" x14ac:dyDescent="0.25">
      <c r="D72" s="59"/>
      <c r="E72" s="59"/>
      <c r="F72" s="37" t="s">
        <v>39</v>
      </c>
      <c r="G72" s="31"/>
      <c r="H72" s="32"/>
      <c r="I72" s="33"/>
      <c r="J72" s="34"/>
      <c r="K72" s="33"/>
      <c r="L72" s="51"/>
      <c r="M72" s="51"/>
      <c r="N72" s="51">
        <v>278</v>
      </c>
      <c r="O72" s="51"/>
      <c r="P72" s="52">
        <v>229</v>
      </c>
      <c r="Q72" s="52"/>
      <c r="R72" s="33">
        <v>68</v>
      </c>
      <c r="S72" s="33"/>
      <c r="T72" s="53">
        <f t="shared" si="25"/>
        <v>575</v>
      </c>
      <c r="U72" s="54"/>
    </row>
    <row r="73" spans="4:21" ht="15.6" x14ac:dyDescent="0.25">
      <c r="D73" s="59"/>
      <c r="E73" s="59"/>
      <c r="F73" s="37" t="s">
        <v>40</v>
      </c>
      <c r="G73" s="31"/>
      <c r="H73" s="32"/>
      <c r="I73" s="33"/>
      <c r="J73" s="34"/>
      <c r="K73" s="33"/>
      <c r="L73" s="51"/>
      <c r="M73" s="51"/>
      <c r="N73" s="51"/>
      <c r="O73" s="51"/>
      <c r="P73" s="52"/>
      <c r="Q73" s="52"/>
      <c r="R73" s="33"/>
      <c r="S73" s="33"/>
      <c r="T73" s="53">
        <f t="shared" si="25"/>
        <v>0</v>
      </c>
      <c r="U73" s="54"/>
    </row>
    <row r="74" spans="4:21" ht="16.2" thickBot="1" x14ac:dyDescent="0.3">
      <c r="D74" s="59"/>
      <c r="E74" s="59"/>
      <c r="F74" s="37" t="s">
        <v>41</v>
      </c>
      <c r="G74" s="31"/>
      <c r="H74" s="32"/>
      <c r="I74" s="33"/>
      <c r="J74" s="34"/>
      <c r="K74" s="33"/>
      <c r="L74" s="51"/>
      <c r="M74" s="51"/>
      <c r="N74" s="51"/>
      <c r="O74" s="51"/>
      <c r="P74" s="52"/>
      <c r="Q74" s="52"/>
      <c r="R74" s="33"/>
      <c r="S74" s="33"/>
      <c r="T74" s="53">
        <f t="shared" si="25"/>
        <v>0</v>
      </c>
      <c r="U74" s="54"/>
    </row>
    <row r="75" spans="4:21" ht="16.2" thickBot="1" x14ac:dyDescent="0.3">
      <c r="D75" s="60"/>
      <c r="E75" s="60"/>
      <c r="F75" s="42" t="s">
        <v>21</v>
      </c>
      <c r="G75" s="43">
        <f>SUM(G68:G74)</f>
        <v>0</v>
      </c>
      <c r="H75" s="43">
        <f>SUM(H69:H74)</f>
        <v>0</v>
      </c>
      <c r="I75" s="43"/>
      <c r="J75" s="43"/>
      <c r="K75" s="43"/>
      <c r="L75" s="47"/>
      <c r="M75" s="48"/>
      <c r="N75" s="47">
        <f>SUM(N69:N74)</f>
        <v>278</v>
      </c>
      <c r="O75" s="48"/>
      <c r="P75" s="47">
        <f>SUM(P69:P74)</f>
        <v>229</v>
      </c>
      <c r="Q75" s="48"/>
      <c r="R75" s="43">
        <f>SUM(R69:R74)</f>
        <v>68</v>
      </c>
      <c r="S75" s="43">
        <f>SUM(S68:S74)</f>
        <v>0</v>
      </c>
      <c r="T75" s="49">
        <f>SUM(T69:U74)</f>
        <v>575</v>
      </c>
      <c r="U75" s="50"/>
    </row>
  </sheetData>
  <mergeCells count="79">
    <mergeCell ref="I42:I57"/>
    <mergeCell ref="D12:D18"/>
    <mergeCell ref="B5:B19"/>
    <mergeCell ref="C4:C19"/>
    <mergeCell ref="I4:I19"/>
    <mergeCell ref="C22:C37"/>
    <mergeCell ref="D22:D28"/>
    <mergeCell ref="I22:I37"/>
    <mergeCell ref="B23:B37"/>
    <mergeCell ref="D30:D36"/>
    <mergeCell ref="D4:D10"/>
    <mergeCell ref="L61:M61"/>
    <mergeCell ref="N61:O61"/>
    <mergeCell ref="P61:Q61"/>
    <mergeCell ref="T61:U61"/>
    <mergeCell ref="L62:M62"/>
    <mergeCell ref="N62:O62"/>
    <mergeCell ref="P62:Q62"/>
    <mergeCell ref="T62:U62"/>
    <mergeCell ref="L74:M74"/>
    <mergeCell ref="N74:O74"/>
    <mergeCell ref="P74:Q74"/>
    <mergeCell ref="T74:U74"/>
    <mergeCell ref="L69:M69"/>
    <mergeCell ref="N69:O69"/>
    <mergeCell ref="P69:Q69"/>
    <mergeCell ref="T69:U69"/>
    <mergeCell ref="L70:M70"/>
    <mergeCell ref="N70:O70"/>
    <mergeCell ref="P70:Q70"/>
    <mergeCell ref="T70:U70"/>
    <mergeCell ref="L71:M71"/>
    <mergeCell ref="N71:O71"/>
    <mergeCell ref="P71:Q71"/>
    <mergeCell ref="T71:U71"/>
    <mergeCell ref="L72:M72"/>
    <mergeCell ref="N72:O72"/>
    <mergeCell ref="P72:Q72"/>
    <mergeCell ref="T72:U72"/>
    <mergeCell ref="L73:M73"/>
    <mergeCell ref="N73:O73"/>
    <mergeCell ref="P73:Q73"/>
    <mergeCell ref="T73:U73"/>
    <mergeCell ref="E69:E75"/>
    <mergeCell ref="B43:B57"/>
    <mergeCell ref="D50:D56"/>
    <mergeCell ref="D62:D68"/>
    <mergeCell ref="D69:D75"/>
    <mergeCell ref="C42:C57"/>
    <mergeCell ref="D42:D48"/>
    <mergeCell ref="L65:M65"/>
    <mergeCell ref="N65:O65"/>
    <mergeCell ref="P65:Q65"/>
    <mergeCell ref="T65:U65"/>
    <mergeCell ref="E62:E68"/>
    <mergeCell ref="L63:M63"/>
    <mergeCell ref="N63:O63"/>
    <mergeCell ref="P63:Q63"/>
    <mergeCell ref="T63:U63"/>
    <mergeCell ref="L64:M64"/>
    <mergeCell ref="N64:O64"/>
    <mergeCell ref="P64:Q64"/>
    <mergeCell ref="T64:U64"/>
    <mergeCell ref="L75:M75"/>
    <mergeCell ref="N75:O75"/>
    <mergeCell ref="P75:Q75"/>
    <mergeCell ref="T75:U75"/>
    <mergeCell ref="L66:M66"/>
    <mergeCell ref="N66:O66"/>
    <mergeCell ref="P66:Q66"/>
    <mergeCell ref="T66:U66"/>
    <mergeCell ref="L67:M67"/>
    <mergeCell ref="N67:O67"/>
    <mergeCell ref="P67:Q67"/>
    <mergeCell ref="T67:U67"/>
    <mergeCell ref="L68:M68"/>
    <mergeCell ref="N68:O68"/>
    <mergeCell ref="P68:Q68"/>
    <mergeCell ref="T68:U6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Eileen Kang</cp:lastModifiedBy>
  <cp:lastPrinted>2019-11-27T00:29:17Z</cp:lastPrinted>
  <dcterms:created xsi:type="dcterms:W3CDTF">2019-09-30T05:29:53Z</dcterms:created>
  <dcterms:modified xsi:type="dcterms:W3CDTF">2021-10-22T02:02:38Z</dcterms:modified>
</cp:coreProperties>
</file>