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HG Sales#1\3. LIFUNG\2. commit  PO\MENS\PO\SP22\Recap\Summer\"/>
    </mc:Choice>
  </mc:AlternateContent>
  <xr:revisionPtr revIDLastSave="0" documentId="13_ncr:1_{11BF1E9D-9534-471F-8AB0-0310B1C262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Print_Area" localSheetId="0">SHEET!$A$1:$U$164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3" i="1" l="1"/>
  <c r="Q163" i="1"/>
  <c r="O163" i="1"/>
  <c r="M163" i="1"/>
  <c r="L163" i="1"/>
  <c r="K163" i="1"/>
  <c r="J163" i="1"/>
  <c r="I163" i="1"/>
  <c r="H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63" i="1" l="1"/>
  <c r="O133" i="1" l="1"/>
  <c r="N133" i="1"/>
  <c r="M133" i="1"/>
  <c r="L133" i="1"/>
  <c r="K133" i="1"/>
  <c r="O132" i="1"/>
  <c r="N132" i="1"/>
  <c r="M132" i="1"/>
  <c r="L132" i="1"/>
  <c r="K132" i="1"/>
  <c r="O128" i="1"/>
  <c r="N128" i="1"/>
  <c r="M128" i="1"/>
  <c r="L128" i="1"/>
  <c r="K128" i="1"/>
  <c r="O125" i="1"/>
  <c r="N125" i="1"/>
  <c r="M125" i="1"/>
  <c r="L125" i="1"/>
  <c r="K125" i="1"/>
  <c r="O124" i="1"/>
  <c r="N124" i="1"/>
  <c r="M124" i="1"/>
  <c r="L124" i="1"/>
  <c r="K124" i="1"/>
  <c r="O122" i="1"/>
  <c r="N122" i="1"/>
  <c r="M122" i="1"/>
  <c r="L122" i="1"/>
  <c r="K122" i="1"/>
  <c r="K121" i="1"/>
  <c r="T116" i="1"/>
  <c r="J116" i="1"/>
  <c r="I116" i="1"/>
  <c r="R115" i="1"/>
  <c r="R116" i="1" s="1"/>
  <c r="Q115" i="1"/>
  <c r="Q116" i="1" s="1"/>
  <c r="P115" i="1"/>
  <c r="P116" i="1" s="1"/>
  <c r="O115" i="1"/>
  <c r="O116" i="1" s="1"/>
  <c r="N115" i="1"/>
  <c r="N116" i="1" s="1"/>
  <c r="M115" i="1"/>
  <c r="M116" i="1" s="1"/>
  <c r="L115" i="1"/>
  <c r="L116" i="1" s="1"/>
  <c r="K115" i="1"/>
  <c r="K116" i="1" s="1"/>
  <c r="S114" i="1"/>
  <c r="U114" i="1" s="1"/>
  <c r="S113" i="1"/>
  <c r="U113" i="1" s="1"/>
  <c r="S112" i="1"/>
  <c r="U112" i="1" s="1"/>
  <c r="S111" i="1"/>
  <c r="U111" i="1" s="1"/>
  <c r="S110" i="1"/>
  <c r="U110" i="1" s="1"/>
  <c r="S109" i="1"/>
  <c r="S115" i="1" l="1"/>
  <c r="S116" i="1" s="1"/>
  <c r="U109" i="1"/>
  <c r="U115" i="1" s="1"/>
  <c r="U116" i="1" s="1"/>
  <c r="J139" i="1"/>
  <c r="O137" i="1" l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7" i="1"/>
  <c r="N127" i="1"/>
  <c r="M127" i="1"/>
  <c r="L127" i="1"/>
  <c r="K127" i="1"/>
  <c r="O126" i="1"/>
  <c r="N126" i="1"/>
  <c r="M126" i="1"/>
  <c r="L126" i="1"/>
  <c r="K126" i="1"/>
  <c r="O123" i="1"/>
  <c r="N123" i="1"/>
  <c r="M123" i="1"/>
  <c r="L123" i="1"/>
  <c r="K123" i="1"/>
  <c r="O121" i="1"/>
  <c r="N121" i="1"/>
  <c r="M121" i="1"/>
  <c r="L121" i="1"/>
  <c r="S137" i="1" l="1"/>
  <c r="U137" i="1" s="1"/>
  <c r="S136" i="1"/>
  <c r="U136" i="1" s="1"/>
  <c r="S135" i="1"/>
  <c r="U135" i="1" s="1"/>
  <c r="L138" i="1"/>
  <c r="L139" i="1" s="1"/>
  <c r="M138" i="1"/>
  <c r="M139" i="1" s="1"/>
  <c r="N138" i="1"/>
  <c r="N139" i="1" s="1"/>
  <c r="K138" i="1"/>
  <c r="K139" i="1" s="1"/>
  <c r="O138" i="1"/>
  <c r="O139" i="1" s="1"/>
  <c r="T70" i="1"/>
  <c r="J70" i="1"/>
  <c r="R69" i="1"/>
  <c r="R70" i="1" s="1"/>
  <c r="Q69" i="1"/>
  <c r="Q70" i="1" s="1"/>
  <c r="P69" i="1"/>
  <c r="P70" i="1" s="1"/>
  <c r="O69" i="1"/>
  <c r="O70" i="1" s="1"/>
  <c r="N69" i="1"/>
  <c r="N70" i="1" s="1"/>
  <c r="M69" i="1"/>
  <c r="M70" i="1" s="1"/>
  <c r="L69" i="1"/>
  <c r="L70" i="1" s="1"/>
  <c r="K69" i="1"/>
  <c r="K70" i="1" s="1"/>
  <c r="I69" i="1"/>
  <c r="I70" i="1" s="1"/>
  <c r="S68" i="1"/>
  <c r="U68" i="1" s="1"/>
  <c r="S67" i="1"/>
  <c r="U67" i="1" s="1"/>
  <c r="S66" i="1"/>
  <c r="U66" i="1" s="1"/>
  <c r="S65" i="1"/>
  <c r="U65" i="1" s="1"/>
  <c r="S64" i="1"/>
  <c r="U64" i="1" s="1"/>
  <c r="S63" i="1"/>
  <c r="T86" i="1"/>
  <c r="J86" i="1"/>
  <c r="I86" i="1"/>
  <c r="R85" i="1"/>
  <c r="R86" i="1" s="1"/>
  <c r="Q85" i="1"/>
  <c r="Q86" i="1" s="1"/>
  <c r="P85" i="1"/>
  <c r="P86" i="1" s="1"/>
  <c r="O85" i="1"/>
  <c r="O86" i="1" s="1"/>
  <c r="N85" i="1"/>
  <c r="N86" i="1" s="1"/>
  <c r="M85" i="1"/>
  <c r="M86" i="1" s="1"/>
  <c r="L85" i="1"/>
  <c r="L86" i="1" s="1"/>
  <c r="K85" i="1"/>
  <c r="K86" i="1" s="1"/>
  <c r="S84" i="1"/>
  <c r="U84" i="1" s="1"/>
  <c r="S83" i="1"/>
  <c r="U83" i="1" s="1"/>
  <c r="S82" i="1"/>
  <c r="U82" i="1" s="1"/>
  <c r="S81" i="1"/>
  <c r="U81" i="1" s="1"/>
  <c r="S80" i="1"/>
  <c r="U80" i="1" s="1"/>
  <c r="S79" i="1"/>
  <c r="I30" i="1"/>
  <c r="I31" i="1" s="1"/>
  <c r="S24" i="1"/>
  <c r="U24" i="1" s="1"/>
  <c r="T31" i="1"/>
  <c r="J31" i="1"/>
  <c r="R30" i="1"/>
  <c r="R31" i="1" s="1"/>
  <c r="Q30" i="1"/>
  <c r="Q31" i="1" s="1"/>
  <c r="P30" i="1"/>
  <c r="P31" i="1" s="1"/>
  <c r="O30" i="1"/>
  <c r="O31" i="1" s="1"/>
  <c r="N30" i="1"/>
  <c r="N31" i="1" s="1"/>
  <c r="M30" i="1"/>
  <c r="M31" i="1" s="1"/>
  <c r="L30" i="1"/>
  <c r="L31" i="1" s="1"/>
  <c r="K30" i="1"/>
  <c r="K31" i="1" s="1"/>
  <c r="S29" i="1"/>
  <c r="U29" i="1" s="1"/>
  <c r="S28" i="1"/>
  <c r="U28" i="1" s="1"/>
  <c r="S27" i="1"/>
  <c r="U27" i="1" s="1"/>
  <c r="S26" i="1"/>
  <c r="U26" i="1" s="1"/>
  <c r="S25" i="1"/>
  <c r="U25" i="1" s="1"/>
  <c r="T41" i="1"/>
  <c r="J41" i="1"/>
  <c r="I41" i="1"/>
  <c r="R40" i="1"/>
  <c r="R41" i="1" s="1"/>
  <c r="Q40" i="1"/>
  <c r="Q41" i="1" s="1"/>
  <c r="P40" i="1"/>
  <c r="P41" i="1" s="1"/>
  <c r="O40" i="1"/>
  <c r="O41" i="1" s="1"/>
  <c r="N40" i="1"/>
  <c r="N41" i="1" s="1"/>
  <c r="M40" i="1"/>
  <c r="M41" i="1" s="1"/>
  <c r="L40" i="1"/>
  <c r="L41" i="1" s="1"/>
  <c r="K40" i="1"/>
  <c r="K41" i="1" s="1"/>
  <c r="S39" i="1"/>
  <c r="U39" i="1" s="1"/>
  <c r="S38" i="1"/>
  <c r="U38" i="1" s="1"/>
  <c r="S37" i="1"/>
  <c r="U37" i="1" s="1"/>
  <c r="S36" i="1"/>
  <c r="U36" i="1" s="1"/>
  <c r="S35" i="1"/>
  <c r="U35" i="1" s="1"/>
  <c r="S34" i="1"/>
  <c r="U34" i="1" s="1"/>
  <c r="T96" i="1"/>
  <c r="J96" i="1"/>
  <c r="I96" i="1"/>
  <c r="R95" i="1"/>
  <c r="R96" i="1" s="1"/>
  <c r="Q95" i="1"/>
  <c r="Q96" i="1" s="1"/>
  <c r="P95" i="1"/>
  <c r="P96" i="1" s="1"/>
  <c r="O95" i="1"/>
  <c r="O96" i="1" s="1"/>
  <c r="N95" i="1"/>
  <c r="N96" i="1" s="1"/>
  <c r="M95" i="1"/>
  <c r="M96" i="1" s="1"/>
  <c r="L95" i="1"/>
  <c r="L96" i="1" s="1"/>
  <c r="K95" i="1"/>
  <c r="K96" i="1" s="1"/>
  <c r="S94" i="1"/>
  <c r="U94" i="1" s="1"/>
  <c r="S93" i="1"/>
  <c r="U93" i="1" s="1"/>
  <c r="S92" i="1"/>
  <c r="U92" i="1" s="1"/>
  <c r="S91" i="1"/>
  <c r="U91" i="1" s="1"/>
  <c r="S90" i="1"/>
  <c r="U90" i="1" s="1"/>
  <c r="S89" i="1"/>
  <c r="T106" i="1"/>
  <c r="J106" i="1"/>
  <c r="I106" i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S104" i="1"/>
  <c r="U104" i="1" s="1"/>
  <c r="S103" i="1"/>
  <c r="U103" i="1" s="1"/>
  <c r="S102" i="1"/>
  <c r="U102" i="1" s="1"/>
  <c r="S101" i="1"/>
  <c r="U101" i="1" s="1"/>
  <c r="S100" i="1"/>
  <c r="U100" i="1" s="1"/>
  <c r="S99" i="1"/>
  <c r="U99" i="1" s="1"/>
  <c r="I75" i="1"/>
  <c r="I76" i="1" s="1"/>
  <c r="R75" i="1"/>
  <c r="R76" i="1" s="1"/>
  <c r="Q75" i="1"/>
  <c r="Q76" i="1" s="1"/>
  <c r="P75" i="1"/>
  <c r="P76" i="1" s="1"/>
  <c r="S74" i="1"/>
  <c r="U74" i="1" s="1"/>
  <c r="S73" i="1"/>
  <c r="U73" i="1" s="1"/>
  <c r="T76" i="1"/>
  <c r="J76" i="1"/>
  <c r="T60" i="1"/>
  <c r="J60" i="1"/>
  <c r="S57" i="1"/>
  <c r="U57" i="1" s="1"/>
  <c r="S56" i="1"/>
  <c r="U56" i="1" s="1"/>
  <c r="T21" i="1"/>
  <c r="J21" i="1"/>
  <c r="S18" i="1"/>
  <c r="U18" i="1" s="1"/>
  <c r="S17" i="1"/>
  <c r="U17" i="1" s="1"/>
  <c r="S16" i="1"/>
  <c r="U16" i="1" s="1"/>
  <c r="O75" i="1"/>
  <c r="O76" i="1" s="1"/>
  <c r="N75" i="1"/>
  <c r="N76" i="1" s="1"/>
  <c r="M75" i="1"/>
  <c r="M76" i="1" s="1"/>
  <c r="L75" i="1"/>
  <c r="L76" i="1" s="1"/>
  <c r="K75" i="1"/>
  <c r="K76" i="1" s="1"/>
  <c r="R59" i="1"/>
  <c r="R60" i="1" s="1"/>
  <c r="Q59" i="1"/>
  <c r="Q60" i="1" s="1"/>
  <c r="P59" i="1"/>
  <c r="P60" i="1" s="1"/>
  <c r="O59" i="1"/>
  <c r="O60" i="1" s="1"/>
  <c r="N59" i="1"/>
  <c r="N60" i="1" s="1"/>
  <c r="M59" i="1"/>
  <c r="M60" i="1" s="1"/>
  <c r="L59" i="1"/>
  <c r="L60" i="1" s="1"/>
  <c r="K59" i="1"/>
  <c r="K60" i="1" s="1"/>
  <c r="I59" i="1"/>
  <c r="I60" i="1" s="1"/>
  <c r="S58" i="1"/>
  <c r="U58" i="1" s="1"/>
  <c r="S55" i="1"/>
  <c r="U55" i="1" s="1"/>
  <c r="S54" i="1"/>
  <c r="U54" i="1" s="1"/>
  <c r="S53" i="1"/>
  <c r="U53" i="1" s="1"/>
  <c r="S52" i="1"/>
  <c r="U52" i="1" s="1"/>
  <c r="S51" i="1"/>
  <c r="U51" i="1" s="1"/>
  <c r="S50" i="1"/>
  <c r="U50" i="1" s="1"/>
  <c r="S49" i="1"/>
  <c r="U49" i="1" s="1"/>
  <c r="S48" i="1"/>
  <c r="U48" i="1" s="1"/>
  <c r="S47" i="1"/>
  <c r="U47" i="1" s="1"/>
  <c r="S46" i="1"/>
  <c r="U46" i="1" s="1"/>
  <c r="S45" i="1"/>
  <c r="U45" i="1" s="1"/>
  <c r="S44" i="1"/>
  <c r="U44" i="1" s="1"/>
  <c r="R20" i="1"/>
  <c r="R21" i="1" s="1"/>
  <c r="Q20" i="1"/>
  <c r="Q21" i="1" s="1"/>
  <c r="P20" i="1"/>
  <c r="P21" i="1" s="1"/>
  <c r="O20" i="1"/>
  <c r="O21" i="1" s="1"/>
  <c r="N20" i="1"/>
  <c r="N21" i="1" s="1"/>
  <c r="M20" i="1"/>
  <c r="M21" i="1" s="1"/>
  <c r="L20" i="1"/>
  <c r="L21" i="1" s="1"/>
  <c r="K20" i="1"/>
  <c r="K21" i="1" s="1"/>
  <c r="I20" i="1"/>
  <c r="I21" i="1" s="1"/>
  <c r="S19" i="1"/>
  <c r="U19" i="1" s="1"/>
  <c r="S15" i="1"/>
  <c r="U15" i="1" s="1"/>
  <c r="S14" i="1"/>
  <c r="U14" i="1" s="1"/>
  <c r="S13" i="1"/>
  <c r="U13" i="1" s="1"/>
  <c r="S12" i="1"/>
  <c r="U12" i="1" s="1"/>
  <c r="S11" i="1"/>
  <c r="U11" i="1" s="1"/>
  <c r="S10" i="1"/>
  <c r="U10" i="1" s="1"/>
  <c r="S9" i="1"/>
  <c r="U9" i="1" s="1"/>
  <c r="S8" i="1"/>
  <c r="U8" i="1" s="1"/>
  <c r="S7" i="1"/>
  <c r="U7" i="1" s="1"/>
  <c r="S6" i="1"/>
  <c r="U6" i="1" s="1"/>
  <c r="S5" i="1"/>
  <c r="U5" i="1" s="1"/>
  <c r="S4" i="1"/>
  <c r="U4" i="1" s="1"/>
  <c r="S69" i="1" l="1"/>
  <c r="S70" i="1" s="1"/>
  <c r="U63" i="1"/>
  <c r="U69" i="1" s="1"/>
  <c r="U70" i="1" s="1"/>
  <c r="S85" i="1"/>
  <c r="S86" i="1" s="1"/>
  <c r="U79" i="1"/>
  <c r="U85" i="1" s="1"/>
  <c r="U86" i="1" s="1"/>
  <c r="S30" i="1"/>
  <c r="S31" i="1" s="1"/>
  <c r="U30" i="1"/>
  <c r="U31" i="1" s="1"/>
  <c r="U40" i="1"/>
  <c r="U41" i="1" s="1"/>
  <c r="S95" i="1"/>
  <c r="S96" i="1" s="1"/>
  <c r="S40" i="1"/>
  <c r="S41" i="1" s="1"/>
  <c r="U89" i="1"/>
  <c r="U95" i="1" s="1"/>
  <c r="U96" i="1" s="1"/>
  <c r="U105" i="1"/>
  <c r="U106" i="1" s="1"/>
  <c r="S105" i="1"/>
  <c r="S106" i="1" s="1"/>
  <c r="U75" i="1"/>
  <c r="U59" i="1"/>
  <c r="U60" i="1" s="1"/>
  <c r="U20" i="1"/>
  <c r="U21" i="1" s="1"/>
  <c r="S75" i="1"/>
  <c r="S76" i="1" s="1"/>
  <c r="S59" i="1"/>
  <c r="S60" i="1" s="1"/>
  <c r="S20" i="1"/>
  <c r="S21" i="1" s="1"/>
  <c r="R138" i="1"/>
  <c r="R139" i="1" s="1"/>
  <c r="Q138" i="1"/>
  <c r="Q139" i="1" s="1"/>
  <c r="P138" i="1"/>
  <c r="P139" i="1" s="1"/>
  <c r="I138" i="1"/>
  <c r="I139" i="1" s="1"/>
  <c r="U76" i="1" l="1"/>
  <c r="S124" i="1"/>
  <c r="U124" i="1" s="1"/>
  <c r="S131" i="1"/>
  <c r="U131" i="1" s="1"/>
  <c r="S125" i="1"/>
  <c r="U125" i="1" s="1"/>
  <c r="S126" i="1"/>
  <c r="U126" i="1" s="1"/>
  <c r="S129" i="1"/>
  <c r="U129" i="1" s="1"/>
  <c r="S134" i="1"/>
  <c r="U134" i="1" s="1"/>
  <c r="S127" i="1"/>
  <c r="U127" i="1" s="1"/>
  <c r="S128" i="1"/>
  <c r="U128" i="1" s="1"/>
  <c r="S130" i="1"/>
  <c r="U130" i="1" s="1"/>
  <c r="S133" i="1"/>
  <c r="U133" i="1" s="1"/>
  <c r="S122" i="1"/>
  <c r="S123" i="1"/>
  <c r="U123" i="1" s="1"/>
  <c r="U122" i="1" l="1"/>
  <c r="S121" i="1" l="1"/>
  <c r="U121" i="1" l="1"/>
  <c r="S132" i="1"/>
  <c r="S138" i="1" s="1"/>
  <c r="S139" i="1" s="1"/>
  <c r="U132" i="1" l="1"/>
  <c r="U138" i="1" s="1"/>
  <c r="U139" i="1" s="1"/>
</calcChain>
</file>

<file path=xl/sharedStrings.xml><?xml version="1.0" encoding="utf-8"?>
<sst xmlns="http://schemas.openxmlformats.org/spreadsheetml/2006/main" count="496" uniqueCount="96">
  <si>
    <t>STYLE NO.</t>
    <phoneticPr fontId="2" type="noConversion"/>
  </si>
  <si>
    <t>SHELL</t>
    <phoneticPr fontId="4" type="noConversion"/>
  </si>
  <si>
    <t>PO#</t>
    <phoneticPr fontId="2" type="noConversion"/>
  </si>
  <si>
    <t>X-FTY</t>
    <phoneticPr fontId="2" type="noConversion"/>
  </si>
  <si>
    <t>XS</t>
    <phoneticPr fontId="4" type="noConversion"/>
  </si>
  <si>
    <t>S</t>
    <phoneticPr fontId="4" type="noConversion"/>
  </si>
  <si>
    <t>M</t>
    <phoneticPr fontId="4" type="noConversion"/>
  </si>
  <si>
    <t>L</t>
    <phoneticPr fontId="2" type="noConversion"/>
  </si>
  <si>
    <t>XL</t>
    <phoneticPr fontId="2" type="noConversion"/>
  </si>
  <si>
    <t>XXL</t>
    <phoneticPr fontId="2" type="noConversion"/>
  </si>
  <si>
    <t>TTL</t>
    <phoneticPr fontId="2" type="noConversion"/>
  </si>
  <si>
    <t>DESIGN # AND SKETCH</t>
    <phoneticPr fontId="2" type="noConversion"/>
  </si>
  <si>
    <t>GRAND TOTAL</t>
    <phoneticPr fontId="2" type="noConversion"/>
  </si>
  <si>
    <t>COMMIT#</t>
    <phoneticPr fontId="2" type="noConversion"/>
  </si>
  <si>
    <t>XXS</t>
    <phoneticPr fontId="2" type="noConversion"/>
  </si>
  <si>
    <t>Type</t>
    <phoneticPr fontId="2" type="noConversion"/>
  </si>
  <si>
    <t>COLOR / SIZE</t>
    <phoneticPr fontId="8" type="noConversion"/>
  </si>
  <si>
    <t>S</t>
    <phoneticPr fontId="8" type="noConversion"/>
  </si>
  <si>
    <t>M</t>
    <phoneticPr fontId="8" type="noConversion"/>
  </si>
  <si>
    <t>L</t>
    <phoneticPr fontId="8" type="noConversion"/>
  </si>
  <si>
    <t>XL</t>
    <phoneticPr fontId="8" type="noConversion"/>
  </si>
  <si>
    <t>XXL</t>
    <phoneticPr fontId="8" type="noConversion"/>
  </si>
  <si>
    <t>TOTAL</t>
    <phoneticPr fontId="8" type="noConversion"/>
  </si>
  <si>
    <t>2XLT</t>
    <phoneticPr fontId="2" type="noConversion"/>
  </si>
  <si>
    <t>3XLT</t>
    <phoneticPr fontId="2" type="noConversion"/>
  </si>
  <si>
    <t>4XLT</t>
    <phoneticPr fontId="2" type="noConversion"/>
  </si>
  <si>
    <t>Amount</t>
    <phoneticPr fontId="2" type="noConversion"/>
  </si>
  <si>
    <t>FOB</t>
    <phoneticPr fontId="2" type="noConversion"/>
  </si>
  <si>
    <t>PLM NO.</t>
    <phoneticPr fontId="4" type="noConversion"/>
  </si>
  <si>
    <t>&lt;COMMIT&gt;</t>
    <phoneticPr fontId="2" type="noConversion"/>
  </si>
  <si>
    <t>2XL</t>
    <phoneticPr fontId="8" type="noConversion"/>
  </si>
  <si>
    <t>3XL</t>
    <phoneticPr fontId="8" type="noConversion"/>
  </si>
  <si>
    <t>4XL</t>
    <phoneticPr fontId="8" type="noConversion"/>
  </si>
  <si>
    <t>6" Volley</t>
    <phoneticPr fontId="2" type="noConversion"/>
  </si>
  <si>
    <t>506898
(Solid Regular)
507202
(Print Regular)</t>
    <phoneticPr fontId="2" type="noConversion"/>
  </si>
  <si>
    <t>Arctic Gray</t>
  </si>
  <si>
    <t>Compass Red</t>
  </si>
  <si>
    <t>Navy / Turq multi stripe</t>
  </si>
  <si>
    <t>Radiant Navy</t>
  </si>
  <si>
    <t>Tie Dye color block</t>
  </si>
  <si>
    <t>Vibrant Blue</t>
  </si>
  <si>
    <t>Yellow-Navy color block stripe</t>
  </si>
  <si>
    <t>Baltic teal angel fish</t>
  </si>
  <si>
    <t>Baltic teal multi palm</t>
  </si>
  <si>
    <t>Deep sea Navy palm print</t>
  </si>
  <si>
    <t>Deep sea navy tie dye palm</t>
  </si>
  <si>
    <t>Light Blue Radiance Crabs</t>
  </si>
  <si>
    <t>Soft blue Haze Sharks</t>
  </si>
  <si>
    <t>Deep sea Navy Tropic palm</t>
  </si>
  <si>
    <t>13L506898-30F</t>
    <phoneticPr fontId="2" type="noConversion"/>
  </si>
  <si>
    <t>13L506898-60J</t>
    <phoneticPr fontId="2" type="noConversion"/>
  </si>
  <si>
    <t>13L506898-614</t>
    <phoneticPr fontId="2" type="noConversion"/>
  </si>
  <si>
    <t>13L506898-9MO</t>
    <phoneticPr fontId="2" type="noConversion"/>
  </si>
  <si>
    <t>13L506898-A6J</t>
    <phoneticPr fontId="2" type="noConversion"/>
  </si>
  <si>
    <t>13L506898-AG7</t>
    <phoneticPr fontId="2" type="noConversion"/>
  </si>
  <si>
    <t>13L506898-M41</t>
    <phoneticPr fontId="2" type="noConversion"/>
  </si>
  <si>
    <t>13L507202-05B</t>
    <phoneticPr fontId="2" type="noConversion"/>
  </si>
  <si>
    <t>13L507202-05U</t>
    <phoneticPr fontId="2" type="noConversion"/>
  </si>
  <si>
    <t>13L507202-06A</t>
    <phoneticPr fontId="2" type="noConversion"/>
  </si>
  <si>
    <t>13L507202-08S</t>
    <phoneticPr fontId="2" type="noConversion"/>
  </si>
  <si>
    <t>13L507202-20P</t>
    <phoneticPr fontId="2" type="noConversion"/>
  </si>
  <si>
    <t>13L507202-30H</t>
    <phoneticPr fontId="2" type="noConversion"/>
  </si>
  <si>
    <t>13L507202-04P</t>
    <phoneticPr fontId="2" type="noConversion"/>
  </si>
  <si>
    <t>TOTAL</t>
    <phoneticPr fontId="2" type="noConversion"/>
  </si>
  <si>
    <t>506898
(Solid Regular)
507202
(Print Regular)</t>
  </si>
  <si>
    <t>6" Volley</t>
  </si>
  <si>
    <t>507202
(Print Regular)</t>
    <phoneticPr fontId="2" type="noConversion"/>
  </si>
  <si>
    <t>13L507202-9VS</t>
    <phoneticPr fontId="2" type="noConversion"/>
  </si>
  <si>
    <t>13L507202-9Y1</t>
    <phoneticPr fontId="2" type="noConversion"/>
  </si>
  <si>
    <t>13L507202-9YE</t>
    <phoneticPr fontId="2" type="noConversion"/>
  </si>
  <si>
    <t>SU22</t>
    <phoneticPr fontId="2" type="noConversion"/>
  </si>
  <si>
    <t>Electric blue multi-swirl</t>
    <phoneticPr fontId="2" type="noConversion"/>
  </si>
  <si>
    <t>Navy multi stripe color block</t>
    <phoneticPr fontId="2" type="noConversion"/>
  </si>
  <si>
    <t>Compass red ombre embroidery</t>
    <phoneticPr fontId="2" type="noConversion"/>
  </si>
  <si>
    <t>Arctic Gray</t>
    <phoneticPr fontId="11" type="noConversion"/>
  </si>
  <si>
    <t>Compass Red</t>
    <phoneticPr fontId="11" type="noConversion"/>
  </si>
  <si>
    <t>Navy / Turq multi stripe</t>
    <phoneticPr fontId="11" type="noConversion"/>
  </si>
  <si>
    <t>Navy-yellow multi stripe</t>
    <phoneticPr fontId="11" type="noConversion"/>
  </si>
  <si>
    <t>Radiant Navy</t>
    <phoneticPr fontId="11" type="noConversion"/>
  </si>
  <si>
    <t>Tie Dye color block</t>
    <phoneticPr fontId="11" type="noConversion"/>
  </si>
  <si>
    <t>Vibrant Blue</t>
    <phoneticPr fontId="11" type="noConversion"/>
  </si>
  <si>
    <t>Yellow-Navy color block stripe</t>
    <phoneticPr fontId="11" type="noConversion"/>
  </si>
  <si>
    <t>Baltic teal angel fish</t>
    <phoneticPr fontId="11" type="noConversion"/>
  </si>
  <si>
    <t>Baltic teal Docked boats</t>
    <phoneticPr fontId="11" type="noConversion"/>
  </si>
  <si>
    <t>Baltic teal multi palm</t>
    <phoneticPr fontId="11" type="noConversion"/>
  </si>
  <si>
    <t>Deep sea Navy palm print</t>
    <phoneticPr fontId="11" type="noConversion"/>
  </si>
  <si>
    <t>Deep sea navy tie dye palm</t>
    <phoneticPr fontId="11" type="noConversion"/>
  </si>
  <si>
    <t>Light Blue Radiance Crabs</t>
    <phoneticPr fontId="11" type="noConversion"/>
  </si>
  <si>
    <t>Soft blue Haze Sharks</t>
    <phoneticPr fontId="11" type="noConversion"/>
  </si>
  <si>
    <t>Royal cobalt Seagull check</t>
    <phoneticPr fontId="11" type="noConversion"/>
  </si>
  <si>
    <t>Deep sea Navy Tropic palm</t>
    <phoneticPr fontId="11" type="noConversion"/>
  </si>
  <si>
    <t>Electric blue multi swirl</t>
    <phoneticPr fontId="11" type="noConversion"/>
  </si>
  <si>
    <t>Multi stars color block</t>
    <phoneticPr fontId="11" type="noConversion"/>
  </si>
  <si>
    <t>Compass Red ombre</t>
    <phoneticPr fontId="11" type="noConversion"/>
  </si>
  <si>
    <t>FLOW</t>
    <phoneticPr fontId="8" type="noConversion"/>
  </si>
  <si>
    <t>Regular
506898 - Solid
507202 - Print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</si>
</sst>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);[Red]\(0\)"/>
    <numFmt numFmtId="177" formatCode="#,##0_);[Red]\(#,##0\)"/>
    <numFmt numFmtId="178" formatCode="m&quot;/&quot;d;@"/>
    <numFmt numFmtId="179" formatCode="\$#,##0.00"/>
    <numFmt numFmtId="180" formatCode="_-\$* #,##0.00_ ;_-\$* \-#,##0.00\ ;_-\$* &quot;-&quot;??_ ;_-@_ "/>
    <numFmt numFmtId="181" formatCode="_-&quot;US$&quot;* #,##0.00_ ;_-&quot;US$&quot;* \-#,##0.00\ ;_-&quot;US$&quot;* &quot;-&quot;??_ ;_-@_ "/>
  </numFmts>
  <fonts count="14" x14ac:knownFonts="1">
    <font>
      <sz val="11"/>
      <name val="돋움"/>
      <family val="3"/>
      <charset val="129"/>
    </font>
    <font>
      <sz val="8"/>
      <name val="Arial"/>
      <family val="2"/>
    </font>
    <font>
      <sz val="8"/>
      <name val="돋움"/>
      <family val="3"/>
      <charset val="129"/>
    </font>
    <font>
      <b/>
      <sz val="8"/>
      <color rgb="FFFF0000"/>
      <name val="Arial"/>
      <family val="2"/>
    </font>
    <font>
      <sz val="8"/>
      <name val="바탕"/>
      <family val="1"/>
      <charset val="129"/>
    </font>
    <font>
      <b/>
      <sz val="8"/>
      <name val="Arial"/>
      <family val="2"/>
    </font>
    <font>
      <sz val="8"/>
      <color theme="1"/>
      <name val="Arial"/>
      <family val="2"/>
    </font>
    <font>
      <sz val="11"/>
      <name val="돋움"/>
      <family val="3"/>
      <charset val="129"/>
    </font>
    <font>
      <sz val="8"/>
      <name val="바탕체"/>
      <family val="1"/>
      <charset val="129"/>
    </font>
    <font>
      <sz val="8"/>
      <color rgb="FFFF0000"/>
      <name val="Arial"/>
      <family val="2"/>
    </font>
    <font>
      <sz val="11"/>
      <color rgb="FFFF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top"/>
    </xf>
    <xf numFmtId="41" fontId="7" fillId="0" borderId="0" applyFont="0" applyFill="0" applyBorder="0" applyAlignment="0" applyProtection="0">
      <alignment vertical="center"/>
    </xf>
    <xf numFmtId="0" fontId="7" fillId="0" borderId="0"/>
  </cellStyleXfs>
  <cellXfs count="130">
    <xf numFmtId="0" fontId="0" fillId="0" borderId="0" xfId="0">
      <alignment vertical="top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17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8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81" fontId="1" fillId="4" borderId="1" xfId="0" applyNumberFormat="1" applyFont="1" applyFill="1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41" fontId="1" fillId="0" borderId="0" xfId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6" borderId="1" xfId="0" applyFont="1" applyFill="1" applyBorder="1" applyAlignment="1">
      <alignment vertical="center"/>
    </xf>
    <xf numFmtId="176" fontId="1" fillId="6" borderId="1" xfId="0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  <xf numFmtId="178" fontId="5" fillId="6" borderId="1" xfId="0" applyNumberFormat="1" applyFont="1" applyFill="1" applyBorder="1" applyAlignment="1">
      <alignment horizontal="center" vertical="center"/>
    </xf>
    <xf numFmtId="180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177" fontId="9" fillId="4" borderId="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6" borderId="0" xfId="0" applyFont="1" applyFill="1" applyAlignment="1">
      <alignment vertical="center"/>
    </xf>
    <xf numFmtId="176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" fillId="6" borderId="3" xfId="0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179" fontId="6" fillId="2" borderId="4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2" fillId="5" borderId="22" xfId="2" applyFont="1" applyFill="1" applyBorder="1" applyAlignment="1">
      <alignment horizontal="center" vertical="center"/>
    </xf>
    <xf numFmtId="0" fontId="12" fillId="5" borderId="6" xfId="2" applyFont="1" applyFill="1" applyBorder="1" applyAlignment="1">
      <alignment horizontal="center" vertical="center"/>
    </xf>
    <xf numFmtId="0" fontId="13" fillId="5" borderId="6" xfId="2" applyFont="1" applyFill="1" applyBorder="1" applyAlignment="1">
      <alignment horizontal="center" vertical="center"/>
    </xf>
    <xf numFmtId="49" fontId="12" fillId="0" borderId="1" xfId="2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Continuous" vertical="center"/>
    </xf>
    <xf numFmtId="0" fontId="12" fillId="0" borderId="1" xfId="2" applyFont="1" applyBorder="1" applyAlignment="1">
      <alignment vertical="center"/>
    </xf>
    <xf numFmtId="41" fontId="12" fillId="0" borderId="1" xfId="1" applyFont="1" applyFill="1" applyBorder="1" applyAlignment="1">
      <alignment vertical="center"/>
    </xf>
    <xf numFmtId="41" fontId="12" fillId="0" borderId="1" xfId="1" applyFont="1" applyFill="1" applyBorder="1" applyAlignment="1">
      <alignment horizontal="right" vertical="center"/>
    </xf>
    <xf numFmtId="0" fontId="12" fillId="0" borderId="1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41" fontId="12" fillId="0" borderId="2" xfId="1" applyFont="1" applyBorder="1" applyAlignment="1">
      <alignment vertical="center"/>
    </xf>
    <xf numFmtId="0" fontId="12" fillId="0" borderId="3" xfId="2" applyFont="1" applyBorder="1" applyAlignment="1">
      <alignment horizontal="center" vertical="center"/>
    </xf>
    <xf numFmtId="0" fontId="12" fillId="0" borderId="2" xfId="2" applyFont="1" applyBorder="1" applyAlignment="1">
      <alignment vertical="center"/>
    </xf>
    <xf numFmtId="41" fontId="12" fillId="0" borderId="2" xfId="1" applyFont="1" applyFill="1" applyBorder="1" applyAlignment="1">
      <alignment vertical="center"/>
    </xf>
    <xf numFmtId="41" fontId="12" fillId="0" borderId="2" xfId="1" applyFont="1" applyFill="1" applyBorder="1" applyAlignment="1">
      <alignment horizontal="right" vertical="center"/>
    </xf>
    <xf numFmtId="41" fontId="12" fillId="0" borderId="1" xfId="1" applyFont="1" applyBorder="1" applyAlignment="1">
      <alignment vertical="center"/>
    </xf>
    <xf numFmtId="0" fontId="12" fillId="0" borderId="7" xfId="2" applyFont="1" applyBorder="1" applyAlignment="1">
      <alignment horizontal="center" vertical="center"/>
    </xf>
    <xf numFmtId="0" fontId="12" fillId="0" borderId="7" xfId="2" applyFont="1" applyBorder="1" applyAlignment="1">
      <alignment vertical="center"/>
    </xf>
    <xf numFmtId="41" fontId="12" fillId="0" borderId="7" xfId="1" applyFont="1" applyFill="1" applyBorder="1" applyAlignment="1">
      <alignment vertical="center"/>
    </xf>
    <xf numFmtId="41" fontId="12" fillId="0" borderId="7" xfId="1" applyFont="1" applyFill="1" applyBorder="1" applyAlignment="1">
      <alignment horizontal="right" vertical="center"/>
    </xf>
    <xf numFmtId="41" fontId="12" fillId="0" borderId="16" xfId="1" applyFont="1" applyBorder="1" applyAlignment="1">
      <alignment horizontal="center" vertical="center"/>
    </xf>
    <xf numFmtId="41" fontId="12" fillId="0" borderId="19" xfId="1" applyFont="1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/>
    </xf>
    <xf numFmtId="41" fontId="12" fillId="0" borderId="7" xfId="1" applyFont="1" applyBorder="1" applyAlignment="1">
      <alignment vertical="center"/>
    </xf>
    <xf numFmtId="0" fontId="12" fillId="6" borderId="14" xfId="2" applyFont="1" applyFill="1" applyBorder="1" applyAlignment="1">
      <alignment horizontal="center" vertical="center"/>
    </xf>
    <xf numFmtId="41" fontId="12" fillId="6" borderId="14" xfId="1" applyFont="1" applyFill="1" applyBorder="1" applyAlignment="1">
      <alignment vertical="center"/>
    </xf>
    <xf numFmtId="0" fontId="12" fillId="0" borderId="2" xfId="2" applyFont="1" applyBorder="1" applyAlignment="1">
      <alignment horizontal="center" vertical="center"/>
    </xf>
    <xf numFmtId="41" fontId="12" fillId="0" borderId="13" xfId="1" applyFont="1" applyFill="1" applyBorder="1" applyAlignment="1">
      <alignment horizontal="center" vertical="center"/>
    </xf>
    <xf numFmtId="41" fontId="12" fillId="0" borderId="20" xfId="1" applyFont="1" applyFill="1" applyBorder="1" applyAlignment="1">
      <alignment horizontal="center" vertical="center"/>
    </xf>
    <xf numFmtId="41" fontId="12" fillId="0" borderId="5" xfId="1" applyFont="1" applyFill="1" applyBorder="1" applyAlignment="1">
      <alignment horizontal="center" vertical="center"/>
    </xf>
    <xf numFmtId="41" fontId="12" fillId="0" borderId="18" xfId="1" applyFont="1" applyFill="1" applyBorder="1" applyAlignment="1">
      <alignment horizontal="center" vertical="center"/>
    </xf>
    <xf numFmtId="41" fontId="12" fillId="0" borderId="1" xfId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1" fontId="12" fillId="0" borderId="10" xfId="1" applyFont="1" applyFill="1" applyBorder="1" applyAlignment="1">
      <alignment horizontal="center" vertical="center"/>
    </xf>
    <xf numFmtId="41" fontId="12" fillId="0" borderId="16" xfId="1" applyFont="1" applyFill="1" applyBorder="1" applyAlignment="1">
      <alignment horizontal="center" vertical="center"/>
    </xf>
    <xf numFmtId="41" fontId="12" fillId="0" borderId="19" xfId="1" applyFont="1" applyFill="1" applyBorder="1" applyAlignment="1">
      <alignment horizontal="center" vertical="center"/>
    </xf>
    <xf numFmtId="41" fontId="12" fillId="6" borderId="11" xfId="1" applyFont="1" applyFill="1" applyBorder="1" applyAlignment="1">
      <alignment horizontal="center" vertical="center"/>
    </xf>
    <xf numFmtId="41" fontId="12" fillId="6" borderId="12" xfId="1" applyFont="1" applyFill="1" applyBorder="1" applyAlignment="1">
      <alignment horizontal="center" vertical="center"/>
    </xf>
    <xf numFmtId="41" fontId="12" fillId="6" borderId="14" xfId="1" applyFont="1" applyFill="1" applyBorder="1" applyAlignment="1">
      <alignment horizontal="center" vertical="center"/>
    </xf>
    <xf numFmtId="41" fontId="12" fillId="6" borderId="15" xfId="1" applyFont="1" applyFill="1" applyBorder="1" applyAlignment="1">
      <alignment horizontal="center" vertical="center"/>
    </xf>
    <xf numFmtId="41" fontId="12" fillId="0" borderId="1" xfId="1" applyFont="1" applyFill="1" applyBorder="1" applyAlignment="1">
      <alignment horizontal="center" vertical="center"/>
    </xf>
    <xf numFmtId="179" fontId="6" fillId="2" borderId="3" xfId="0" applyNumberFormat="1" applyFont="1" applyFill="1" applyBorder="1" applyAlignment="1">
      <alignment horizontal="center" vertical="center"/>
    </xf>
    <xf numFmtId="179" fontId="6" fillId="2" borderId="4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78" fontId="3" fillId="2" borderId="3" xfId="0" applyNumberFormat="1" applyFont="1" applyFill="1" applyBorder="1" applyAlignment="1">
      <alignment horizontal="center" vertical="center" wrapText="1"/>
    </xf>
    <xf numFmtId="178" fontId="3" fillId="2" borderId="3" xfId="0" applyNumberFormat="1" applyFont="1" applyFill="1" applyBorder="1" applyAlignment="1">
      <alignment horizontal="center" vertical="center"/>
    </xf>
    <xf numFmtId="0" fontId="13" fillId="5" borderId="6" xfId="2" applyFont="1" applyFill="1" applyBorder="1" applyAlignment="1">
      <alignment horizontal="center" vertical="center"/>
    </xf>
    <xf numFmtId="0" fontId="13" fillId="5" borderId="8" xfId="2" applyFont="1" applyFill="1" applyBorder="1" applyAlignment="1">
      <alignment horizontal="center" vertical="center"/>
    </xf>
    <xf numFmtId="0" fontId="13" fillId="5" borderId="17" xfId="2" applyFont="1" applyFill="1" applyBorder="1" applyAlignment="1">
      <alignment horizontal="center" vertical="center"/>
    </xf>
    <xf numFmtId="0" fontId="13" fillId="5" borderId="9" xfId="2" applyFont="1" applyFill="1" applyBorder="1" applyAlignment="1">
      <alignment horizontal="center" vertical="center"/>
    </xf>
    <xf numFmtId="0" fontId="12" fillId="0" borderId="23" xfId="2" applyFont="1" applyBorder="1" applyAlignment="1">
      <alignment horizontal="center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25" xfId="2" applyFont="1" applyBorder="1" applyAlignment="1">
      <alignment horizontal="center" vertical="center"/>
    </xf>
    <xf numFmtId="41" fontId="12" fillId="0" borderId="21" xfId="1" applyFont="1" applyFill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79" fontId="6" fillId="2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78" fontId="3" fillId="2" borderId="2" xfId="0" applyNumberFormat="1" applyFont="1" applyFill="1" applyBorder="1" applyAlignment="1">
      <alignment horizontal="center" vertical="center" wrapText="1"/>
    </xf>
    <xf numFmtId="179" fontId="6" fillId="6" borderId="2" xfId="0" applyNumberFormat="1" applyFont="1" applyFill="1" applyBorder="1" applyAlignment="1">
      <alignment horizontal="center" vertical="center"/>
    </xf>
    <xf numFmtId="179" fontId="6" fillId="6" borderId="3" xfId="0" applyNumberFormat="1" applyFont="1" applyFill="1" applyBorder="1" applyAlignment="1">
      <alignment horizontal="center" vertical="center"/>
    </xf>
    <xf numFmtId="179" fontId="6" fillId="6" borderId="4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178" fontId="3" fillId="6" borderId="2" xfId="0" applyNumberFormat="1" applyFont="1" applyFill="1" applyBorder="1" applyAlignment="1">
      <alignment horizontal="center" vertical="center" wrapText="1"/>
    </xf>
    <xf numFmtId="178" fontId="3" fillId="6" borderId="3" xfId="0" applyNumberFormat="1" applyFont="1" applyFill="1" applyBorder="1" applyAlignment="1">
      <alignment horizontal="center" vertical="center" wrapText="1"/>
    </xf>
    <xf numFmtId="178" fontId="3" fillId="6" borderId="3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2" name="Text Box 1" hidden="1">
          <a:extLst>
            <a:ext uri="{FF2B5EF4-FFF2-40B4-BE49-F238E27FC236}">
              <a16:creationId xmlns:a16="http://schemas.microsoft.com/office/drawing/2014/main" id="{2C133B75-217F-4B04-9522-39EC6951BB9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3" name="Text Box 2" hidden="1">
          <a:extLst>
            <a:ext uri="{FF2B5EF4-FFF2-40B4-BE49-F238E27FC236}">
              <a16:creationId xmlns:a16="http://schemas.microsoft.com/office/drawing/2014/main" id="{2CF60648-455B-490D-91A3-7CE9D15E609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4" name="Text Box 1" hidden="1">
          <a:extLst>
            <a:ext uri="{FF2B5EF4-FFF2-40B4-BE49-F238E27FC236}">
              <a16:creationId xmlns:a16="http://schemas.microsoft.com/office/drawing/2014/main" id="{7B59DDA0-1F60-4DD4-8506-14FF7E9282B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24893C81-7F55-4A50-AEE9-5F45193A06D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6" name="Text Box 1" hidden="1">
          <a:extLst>
            <a:ext uri="{FF2B5EF4-FFF2-40B4-BE49-F238E27FC236}">
              <a16:creationId xmlns:a16="http://schemas.microsoft.com/office/drawing/2014/main" id="{E88853AA-F21F-40D8-88BF-D8E622E0FCE6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7" name="Text Box 1" hidden="1">
          <a:extLst>
            <a:ext uri="{FF2B5EF4-FFF2-40B4-BE49-F238E27FC236}">
              <a16:creationId xmlns:a16="http://schemas.microsoft.com/office/drawing/2014/main" id="{8EF10C31-04FA-4A8E-93D8-5BC81B6F9B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8" name="Text Box 2" hidden="1">
          <a:extLst>
            <a:ext uri="{FF2B5EF4-FFF2-40B4-BE49-F238E27FC236}">
              <a16:creationId xmlns:a16="http://schemas.microsoft.com/office/drawing/2014/main" id="{A5D89E6B-D842-4D66-979C-2787D49571C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9" name="Text Box 1" hidden="1">
          <a:extLst>
            <a:ext uri="{FF2B5EF4-FFF2-40B4-BE49-F238E27FC236}">
              <a16:creationId xmlns:a16="http://schemas.microsoft.com/office/drawing/2014/main" id="{516AF9F2-7893-4616-98EE-4E55A886E6C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10" name="Text Box 2" hidden="1">
          <a:extLst>
            <a:ext uri="{FF2B5EF4-FFF2-40B4-BE49-F238E27FC236}">
              <a16:creationId xmlns:a16="http://schemas.microsoft.com/office/drawing/2014/main" id="{2292CE90-796B-46FA-A0DF-434664D144C9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11" name="Text Box 1" hidden="1">
          <a:extLst>
            <a:ext uri="{FF2B5EF4-FFF2-40B4-BE49-F238E27FC236}">
              <a16:creationId xmlns:a16="http://schemas.microsoft.com/office/drawing/2014/main" id="{59B194C4-9799-4811-828E-B51DB1C369B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79285</xdr:rowOff>
    </xdr:to>
    <xdr:sp macro="" textlink="">
      <xdr:nvSpPr>
        <xdr:cNvPr id="12" name="Text Box 1" hidden="1">
          <a:extLst>
            <a:ext uri="{FF2B5EF4-FFF2-40B4-BE49-F238E27FC236}">
              <a16:creationId xmlns:a16="http://schemas.microsoft.com/office/drawing/2014/main" id="{FD16AB2A-07AB-4E1A-8C0D-923E240AC3B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79285</xdr:rowOff>
    </xdr:to>
    <xdr:sp macro="" textlink="">
      <xdr:nvSpPr>
        <xdr:cNvPr id="13" name="Text Box 2" hidden="1">
          <a:extLst>
            <a:ext uri="{FF2B5EF4-FFF2-40B4-BE49-F238E27FC236}">
              <a16:creationId xmlns:a16="http://schemas.microsoft.com/office/drawing/2014/main" id="{BE4CCC60-2D34-4173-9267-181383DC919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79285</xdr:rowOff>
    </xdr:to>
    <xdr:sp macro="" textlink="">
      <xdr:nvSpPr>
        <xdr:cNvPr id="14" name="Text Box 1" hidden="1">
          <a:extLst>
            <a:ext uri="{FF2B5EF4-FFF2-40B4-BE49-F238E27FC236}">
              <a16:creationId xmlns:a16="http://schemas.microsoft.com/office/drawing/2014/main" id="{12E7964D-C293-4E03-A2EF-22258CDEF4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79285</xdr:rowOff>
    </xdr:to>
    <xdr:sp macro="" textlink="">
      <xdr:nvSpPr>
        <xdr:cNvPr id="15" name="Text Box 2" hidden="1">
          <a:extLst>
            <a:ext uri="{FF2B5EF4-FFF2-40B4-BE49-F238E27FC236}">
              <a16:creationId xmlns:a16="http://schemas.microsoft.com/office/drawing/2014/main" id="{C79D24E3-8B7A-4E67-9578-CB0FC89A7A7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79285</xdr:rowOff>
    </xdr:to>
    <xdr:sp macro="" textlink="">
      <xdr:nvSpPr>
        <xdr:cNvPr id="16" name="Text Box 1" hidden="1">
          <a:extLst>
            <a:ext uri="{FF2B5EF4-FFF2-40B4-BE49-F238E27FC236}">
              <a16:creationId xmlns:a16="http://schemas.microsoft.com/office/drawing/2014/main" id="{BE0DBBDA-1A56-4EB8-A9CC-C561E87C93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79285</xdr:rowOff>
    </xdr:to>
    <xdr:sp macro="" textlink="">
      <xdr:nvSpPr>
        <xdr:cNvPr id="17" name="Text Box 1" hidden="1">
          <a:extLst>
            <a:ext uri="{FF2B5EF4-FFF2-40B4-BE49-F238E27FC236}">
              <a16:creationId xmlns:a16="http://schemas.microsoft.com/office/drawing/2014/main" id="{9AC5AE73-6084-48FB-87D1-37C5590C04D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79285</xdr:rowOff>
    </xdr:to>
    <xdr:sp macro="" textlink="">
      <xdr:nvSpPr>
        <xdr:cNvPr id="18" name="Text Box 2" hidden="1">
          <a:extLst>
            <a:ext uri="{FF2B5EF4-FFF2-40B4-BE49-F238E27FC236}">
              <a16:creationId xmlns:a16="http://schemas.microsoft.com/office/drawing/2014/main" id="{EB13BA37-750A-4F87-BFDD-783BA9DDAA7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79285</xdr:rowOff>
    </xdr:to>
    <xdr:sp macro="" textlink="">
      <xdr:nvSpPr>
        <xdr:cNvPr id="19" name="Text Box 1" hidden="1">
          <a:extLst>
            <a:ext uri="{FF2B5EF4-FFF2-40B4-BE49-F238E27FC236}">
              <a16:creationId xmlns:a16="http://schemas.microsoft.com/office/drawing/2014/main" id="{5FB5C499-A075-4E43-A3B9-2B0CDA32315E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79285</xdr:rowOff>
    </xdr:to>
    <xdr:sp macro="" textlink="">
      <xdr:nvSpPr>
        <xdr:cNvPr id="20" name="Text Box 2" hidden="1">
          <a:extLst>
            <a:ext uri="{FF2B5EF4-FFF2-40B4-BE49-F238E27FC236}">
              <a16:creationId xmlns:a16="http://schemas.microsoft.com/office/drawing/2014/main" id="{5432FCEC-3D0C-4889-B8A4-59C3CE32ECD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79285</xdr:rowOff>
    </xdr:to>
    <xdr:sp macro="" textlink="">
      <xdr:nvSpPr>
        <xdr:cNvPr id="21" name="Text Box 1" hidden="1">
          <a:extLst>
            <a:ext uri="{FF2B5EF4-FFF2-40B4-BE49-F238E27FC236}">
              <a16:creationId xmlns:a16="http://schemas.microsoft.com/office/drawing/2014/main" id="{C5721919-6C45-439A-AEA8-55DAE0713881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106952</xdr:rowOff>
    </xdr:to>
    <xdr:sp macro="" textlink="">
      <xdr:nvSpPr>
        <xdr:cNvPr id="22" name="Text Box 1" hidden="1">
          <a:extLst>
            <a:ext uri="{FF2B5EF4-FFF2-40B4-BE49-F238E27FC236}">
              <a16:creationId xmlns:a16="http://schemas.microsoft.com/office/drawing/2014/main" id="{F9564FC5-7935-4599-9996-3E67DC57BBA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106952</xdr:rowOff>
    </xdr:to>
    <xdr:sp macro="" textlink="">
      <xdr:nvSpPr>
        <xdr:cNvPr id="23" name="Text Box 2" hidden="1">
          <a:extLst>
            <a:ext uri="{FF2B5EF4-FFF2-40B4-BE49-F238E27FC236}">
              <a16:creationId xmlns:a16="http://schemas.microsoft.com/office/drawing/2014/main" id="{A4477F01-E8C8-4F81-B83A-2E994F7EF13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106952</xdr:rowOff>
    </xdr:to>
    <xdr:sp macro="" textlink="">
      <xdr:nvSpPr>
        <xdr:cNvPr id="24" name="Text Box 1" hidden="1">
          <a:extLst>
            <a:ext uri="{FF2B5EF4-FFF2-40B4-BE49-F238E27FC236}">
              <a16:creationId xmlns:a16="http://schemas.microsoft.com/office/drawing/2014/main" id="{74591E20-5D4A-4711-99EF-B3F1720DC27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106952</xdr:rowOff>
    </xdr:to>
    <xdr:sp macro="" textlink="">
      <xdr:nvSpPr>
        <xdr:cNvPr id="25" name="Text Box 2" hidden="1">
          <a:extLst>
            <a:ext uri="{FF2B5EF4-FFF2-40B4-BE49-F238E27FC236}">
              <a16:creationId xmlns:a16="http://schemas.microsoft.com/office/drawing/2014/main" id="{CF839E2A-52A6-43EB-89C8-127D77768E3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106952</xdr:rowOff>
    </xdr:to>
    <xdr:sp macro="" textlink="">
      <xdr:nvSpPr>
        <xdr:cNvPr id="26" name="Text Box 1" hidden="1">
          <a:extLst>
            <a:ext uri="{FF2B5EF4-FFF2-40B4-BE49-F238E27FC236}">
              <a16:creationId xmlns:a16="http://schemas.microsoft.com/office/drawing/2014/main" id="{7BD135C6-C62B-4ADE-9E2E-DADE13C28CD1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106952</xdr:rowOff>
    </xdr:to>
    <xdr:sp macro="" textlink="">
      <xdr:nvSpPr>
        <xdr:cNvPr id="27" name="Text Box 1" hidden="1">
          <a:extLst>
            <a:ext uri="{FF2B5EF4-FFF2-40B4-BE49-F238E27FC236}">
              <a16:creationId xmlns:a16="http://schemas.microsoft.com/office/drawing/2014/main" id="{B9753212-77D7-4F49-9659-10167A3757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106952</xdr:rowOff>
    </xdr:to>
    <xdr:sp macro="" textlink="">
      <xdr:nvSpPr>
        <xdr:cNvPr id="28" name="Text Box 2" hidden="1">
          <a:extLst>
            <a:ext uri="{FF2B5EF4-FFF2-40B4-BE49-F238E27FC236}">
              <a16:creationId xmlns:a16="http://schemas.microsoft.com/office/drawing/2014/main" id="{0436E7D1-4CBF-4B49-9E75-66535BCACB2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106952</xdr:rowOff>
    </xdr:to>
    <xdr:sp macro="" textlink="">
      <xdr:nvSpPr>
        <xdr:cNvPr id="29" name="Text Box 1" hidden="1">
          <a:extLst>
            <a:ext uri="{FF2B5EF4-FFF2-40B4-BE49-F238E27FC236}">
              <a16:creationId xmlns:a16="http://schemas.microsoft.com/office/drawing/2014/main" id="{CCB06CB6-1547-4BB3-983F-EBFAC3C17DC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106952</xdr:rowOff>
    </xdr:to>
    <xdr:sp macro="" textlink="">
      <xdr:nvSpPr>
        <xdr:cNvPr id="30" name="Text Box 2" hidden="1">
          <a:extLst>
            <a:ext uri="{FF2B5EF4-FFF2-40B4-BE49-F238E27FC236}">
              <a16:creationId xmlns:a16="http://schemas.microsoft.com/office/drawing/2014/main" id="{0F09745A-3CFF-4AE5-B3A6-DEA17C48D5A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106952</xdr:rowOff>
    </xdr:to>
    <xdr:sp macro="" textlink="">
      <xdr:nvSpPr>
        <xdr:cNvPr id="31" name="Text Box 1" hidden="1">
          <a:extLst>
            <a:ext uri="{FF2B5EF4-FFF2-40B4-BE49-F238E27FC236}">
              <a16:creationId xmlns:a16="http://schemas.microsoft.com/office/drawing/2014/main" id="{99707755-8B7E-4A18-BA91-94C1CDEB1E0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32" name="Text Box 1" hidden="1">
          <a:extLst>
            <a:ext uri="{FF2B5EF4-FFF2-40B4-BE49-F238E27FC236}">
              <a16:creationId xmlns:a16="http://schemas.microsoft.com/office/drawing/2014/main" id="{52D22EAD-A663-4C36-A8AB-E0084B59885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33" name="Text Box 2" hidden="1">
          <a:extLst>
            <a:ext uri="{FF2B5EF4-FFF2-40B4-BE49-F238E27FC236}">
              <a16:creationId xmlns:a16="http://schemas.microsoft.com/office/drawing/2014/main" id="{DD8A0AB8-F094-4215-907C-18506A7FCE5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34" name="Text Box 1" hidden="1">
          <a:extLst>
            <a:ext uri="{FF2B5EF4-FFF2-40B4-BE49-F238E27FC236}">
              <a16:creationId xmlns:a16="http://schemas.microsoft.com/office/drawing/2014/main" id="{D9F4A26C-A5CA-4B83-A42C-0C62EE4D66A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35" name="Text Box 2" hidden="1">
          <a:extLst>
            <a:ext uri="{FF2B5EF4-FFF2-40B4-BE49-F238E27FC236}">
              <a16:creationId xmlns:a16="http://schemas.microsoft.com/office/drawing/2014/main" id="{B3D7B1AE-BDEF-44A3-B5C9-DEEF008D59BF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36" name="Text Box 1" hidden="1">
          <a:extLst>
            <a:ext uri="{FF2B5EF4-FFF2-40B4-BE49-F238E27FC236}">
              <a16:creationId xmlns:a16="http://schemas.microsoft.com/office/drawing/2014/main" id="{82948249-4F56-4339-9F5F-F28AC8454A1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37" name="Text Box 1" hidden="1">
          <a:extLst>
            <a:ext uri="{FF2B5EF4-FFF2-40B4-BE49-F238E27FC236}">
              <a16:creationId xmlns:a16="http://schemas.microsoft.com/office/drawing/2014/main" id="{923C4438-426D-423B-94ED-F6DC5292312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38" name="Text Box 2" hidden="1">
          <a:extLst>
            <a:ext uri="{FF2B5EF4-FFF2-40B4-BE49-F238E27FC236}">
              <a16:creationId xmlns:a16="http://schemas.microsoft.com/office/drawing/2014/main" id="{F5782BA3-33F8-4E94-95EA-2B45C0A05F4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39" name="Text Box 1" hidden="1">
          <a:extLst>
            <a:ext uri="{FF2B5EF4-FFF2-40B4-BE49-F238E27FC236}">
              <a16:creationId xmlns:a16="http://schemas.microsoft.com/office/drawing/2014/main" id="{0825F6E0-A1E2-434B-B9FE-A9104AE85D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40" name="Text Box 2" hidden="1">
          <a:extLst>
            <a:ext uri="{FF2B5EF4-FFF2-40B4-BE49-F238E27FC236}">
              <a16:creationId xmlns:a16="http://schemas.microsoft.com/office/drawing/2014/main" id="{8CF231FF-3ABB-4998-A111-2374A4C777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79284</xdr:rowOff>
    </xdr:to>
    <xdr:sp macro="" textlink="">
      <xdr:nvSpPr>
        <xdr:cNvPr id="41" name="Text Box 1" hidden="1">
          <a:extLst>
            <a:ext uri="{FF2B5EF4-FFF2-40B4-BE49-F238E27FC236}">
              <a16:creationId xmlns:a16="http://schemas.microsoft.com/office/drawing/2014/main" id="{7920335C-AB7B-4871-846E-8EC22D23728B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117384</xdr:rowOff>
    </xdr:to>
    <xdr:sp macro="" textlink="">
      <xdr:nvSpPr>
        <xdr:cNvPr id="42" name="Text Box 1" hidden="1">
          <a:extLst>
            <a:ext uri="{FF2B5EF4-FFF2-40B4-BE49-F238E27FC236}">
              <a16:creationId xmlns:a16="http://schemas.microsoft.com/office/drawing/2014/main" id="{B3E12190-D443-47CA-B036-05549AC0107E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117384</xdr:rowOff>
    </xdr:to>
    <xdr:sp macro="" textlink="">
      <xdr:nvSpPr>
        <xdr:cNvPr id="43" name="Text Box 2" hidden="1">
          <a:extLst>
            <a:ext uri="{FF2B5EF4-FFF2-40B4-BE49-F238E27FC236}">
              <a16:creationId xmlns:a16="http://schemas.microsoft.com/office/drawing/2014/main" id="{C13AE329-65D5-417B-BAC5-C9EF55A7CA71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117384</xdr:rowOff>
    </xdr:to>
    <xdr:sp macro="" textlink="">
      <xdr:nvSpPr>
        <xdr:cNvPr id="44" name="Text Box 1" hidden="1">
          <a:extLst>
            <a:ext uri="{FF2B5EF4-FFF2-40B4-BE49-F238E27FC236}">
              <a16:creationId xmlns:a16="http://schemas.microsoft.com/office/drawing/2014/main" id="{12030084-D27B-4919-A0DF-25C8C01CE68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117384</xdr:rowOff>
    </xdr:to>
    <xdr:sp macro="" textlink="">
      <xdr:nvSpPr>
        <xdr:cNvPr id="45" name="Text Box 2" hidden="1">
          <a:extLst>
            <a:ext uri="{FF2B5EF4-FFF2-40B4-BE49-F238E27FC236}">
              <a16:creationId xmlns:a16="http://schemas.microsoft.com/office/drawing/2014/main" id="{125AA5FD-37B5-44E0-8E43-808B5756253C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117384</xdr:rowOff>
    </xdr:to>
    <xdr:sp macro="" textlink="">
      <xdr:nvSpPr>
        <xdr:cNvPr id="46" name="Text Box 1" hidden="1">
          <a:extLst>
            <a:ext uri="{FF2B5EF4-FFF2-40B4-BE49-F238E27FC236}">
              <a16:creationId xmlns:a16="http://schemas.microsoft.com/office/drawing/2014/main" id="{1966A0C2-25A5-439D-8F93-95165792555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117384</xdr:rowOff>
    </xdr:to>
    <xdr:sp macro="" textlink="">
      <xdr:nvSpPr>
        <xdr:cNvPr id="47" name="Text Box 1" hidden="1">
          <a:extLst>
            <a:ext uri="{FF2B5EF4-FFF2-40B4-BE49-F238E27FC236}">
              <a16:creationId xmlns:a16="http://schemas.microsoft.com/office/drawing/2014/main" id="{9A68E781-8B37-4A2A-B218-064B76F5DA53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117384</xdr:rowOff>
    </xdr:to>
    <xdr:sp macro="" textlink="">
      <xdr:nvSpPr>
        <xdr:cNvPr id="48" name="Text Box 2" hidden="1">
          <a:extLst>
            <a:ext uri="{FF2B5EF4-FFF2-40B4-BE49-F238E27FC236}">
              <a16:creationId xmlns:a16="http://schemas.microsoft.com/office/drawing/2014/main" id="{ECEF2C55-4B7E-4BEE-81E5-868A79EDACA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117384</xdr:rowOff>
    </xdr:to>
    <xdr:sp macro="" textlink="">
      <xdr:nvSpPr>
        <xdr:cNvPr id="49" name="Text Box 1" hidden="1">
          <a:extLst>
            <a:ext uri="{FF2B5EF4-FFF2-40B4-BE49-F238E27FC236}">
              <a16:creationId xmlns:a16="http://schemas.microsoft.com/office/drawing/2014/main" id="{7DBF928D-D18B-41A4-BE6B-235BCB450807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117384</xdr:rowOff>
    </xdr:to>
    <xdr:sp macro="" textlink="">
      <xdr:nvSpPr>
        <xdr:cNvPr id="50" name="Text Box 2" hidden="1">
          <a:extLst>
            <a:ext uri="{FF2B5EF4-FFF2-40B4-BE49-F238E27FC236}">
              <a16:creationId xmlns:a16="http://schemas.microsoft.com/office/drawing/2014/main" id="{D1B16B2D-B60E-4C67-AAC5-240CF4F61BA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160</xdr:row>
      <xdr:rowOff>0</xdr:rowOff>
    </xdr:from>
    <xdr:to>
      <xdr:col>7</xdr:col>
      <xdr:colOff>206375</xdr:colOff>
      <xdr:row>161</xdr:row>
      <xdr:rowOff>117384</xdr:rowOff>
    </xdr:to>
    <xdr:sp macro="" textlink="">
      <xdr:nvSpPr>
        <xdr:cNvPr id="51" name="Text Box 1" hidden="1">
          <a:extLst>
            <a:ext uri="{FF2B5EF4-FFF2-40B4-BE49-F238E27FC236}">
              <a16:creationId xmlns:a16="http://schemas.microsoft.com/office/drawing/2014/main" id="{41BC93BF-23C4-4C0E-A57E-A7A0C50862B0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52" name="Text Box 1" hidden="1">
          <a:extLst>
            <a:ext uri="{FF2B5EF4-FFF2-40B4-BE49-F238E27FC236}">
              <a16:creationId xmlns:a16="http://schemas.microsoft.com/office/drawing/2014/main" id="{254752E5-E2E4-4B3F-95B3-F4DF1C8AA66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53" name="Text Box 2" hidden="1">
          <a:extLst>
            <a:ext uri="{FF2B5EF4-FFF2-40B4-BE49-F238E27FC236}">
              <a16:creationId xmlns:a16="http://schemas.microsoft.com/office/drawing/2014/main" id="{166179B2-F6FD-43E8-9D54-78769C8E1DD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54" name="Text Box 1" hidden="1">
          <a:extLst>
            <a:ext uri="{FF2B5EF4-FFF2-40B4-BE49-F238E27FC236}">
              <a16:creationId xmlns:a16="http://schemas.microsoft.com/office/drawing/2014/main" id="{379604AC-28AC-47B3-8157-97865815E40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55" name="Text Box 2" hidden="1">
          <a:extLst>
            <a:ext uri="{FF2B5EF4-FFF2-40B4-BE49-F238E27FC236}">
              <a16:creationId xmlns:a16="http://schemas.microsoft.com/office/drawing/2014/main" id="{EC2E05DE-CD96-4D15-88A9-E272D5355DB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56" name="Text Box 1" hidden="1">
          <a:extLst>
            <a:ext uri="{FF2B5EF4-FFF2-40B4-BE49-F238E27FC236}">
              <a16:creationId xmlns:a16="http://schemas.microsoft.com/office/drawing/2014/main" id="{8C84EEAD-5904-4B9E-9331-0708264027F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57" name="Text Box 1" hidden="1">
          <a:extLst>
            <a:ext uri="{FF2B5EF4-FFF2-40B4-BE49-F238E27FC236}">
              <a16:creationId xmlns:a16="http://schemas.microsoft.com/office/drawing/2014/main" id="{F1F72DEF-9BE2-4BBE-8EF8-9FE9FF8EE6A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58" name="Text Box 2" hidden="1">
          <a:extLst>
            <a:ext uri="{FF2B5EF4-FFF2-40B4-BE49-F238E27FC236}">
              <a16:creationId xmlns:a16="http://schemas.microsoft.com/office/drawing/2014/main" id="{EC64BE09-44C7-4012-A9E3-1F2CAA39049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59" name="Text Box 1" hidden="1">
          <a:extLst>
            <a:ext uri="{FF2B5EF4-FFF2-40B4-BE49-F238E27FC236}">
              <a16:creationId xmlns:a16="http://schemas.microsoft.com/office/drawing/2014/main" id="{ACC0E439-5B33-4E60-B9F8-7364AEFAC6F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60" name="Text Box 2" hidden="1">
          <a:extLst>
            <a:ext uri="{FF2B5EF4-FFF2-40B4-BE49-F238E27FC236}">
              <a16:creationId xmlns:a16="http://schemas.microsoft.com/office/drawing/2014/main" id="{370F1174-8FF4-4C6F-87E1-F99323600BE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61" name="Text Box 1" hidden="1">
          <a:extLst>
            <a:ext uri="{FF2B5EF4-FFF2-40B4-BE49-F238E27FC236}">
              <a16:creationId xmlns:a16="http://schemas.microsoft.com/office/drawing/2014/main" id="{9063D44C-98AC-4DCB-AA5C-EE27EFE2D68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5"/>
    <xdr:sp macro="" textlink="">
      <xdr:nvSpPr>
        <xdr:cNvPr id="62" name="Text Box 1" hidden="1">
          <a:extLst>
            <a:ext uri="{FF2B5EF4-FFF2-40B4-BE49-F238E27FC236}">
              <a16:creationId xmlns:a16="http://schemas.microsoft.com/office/drawing/2014/main" id="{A1324BCB-F0E8-4E4E-867E-C175B812DBD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5"/>
    <xdr:sp macro="" textlink="">
      <xdr:nvSpPr>
        <xdr:cNvPr id="63" name="Text Box 2" hidden="1">
          <a:extLst>
            <a:ext uri="{FF2B5EF4-FFF2-40B4-BE49-F238E27FC236}">
              <a16:creationId xmlns:a16="http://schemas.microsoft.com/office/drawing/2014/main" id="{382138FB-4B97-408F-A5C3-51C8C81A5E0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5"/>
    <xdr:sp macro="" textlink="">
      <xdr:nvSpPr>
        <xdr:cNvPr id="64" name="Text Box 1" hidden="1">
          <a:extLst>
            <a:ext uri="{FF2B5EF4-FFF2-40B4-BE49-F238E27FC236}">
              <a16:creationId xmlns:a16="http://schemas.microsoft.com/office/drawing/2014/main" id="{4125BA80-6455-423F-AB35-D33F8B965FE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5"/>
    <xdr:sp macro="" textlink="">
      <xdr:nvSpPr>
        <xdr:cNvPr id="65" name="Text Box 2" hidden="1">
          <a:extLst>
            <a:ext uri="{FF2B5EF4-FFF2-40B4-BE49-F238E27FC236}">
              <a16:creationId xmlns:a16="http://schemas.microsoft.com/office/drawing/2014/main" id="{84820B77-33C3-4BFB-ACD9-950E0A080DC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5"/>
    <xdr:sp macro="" textlink="">
      <xdr:nvSpPr>
        <xdr:cNvPr id="66" name="Text Box 1" hidden="1">
          <a:extLst>
            <a:ext uri="{FF2B5EF4-FFF2-40B4-BE49-F238E27FC236}">
              <a16:creationId xmlns:a16="http://schemas.microsoft.com/office/drawing/2014/main" id="{AF2135BB-F356-4EEF-BF53-758F5AFDBEC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5"/>
    <xdr:sp macro="" textlink="">
      <xdr:nvSpPr>
        <xdr:cNvPr id="67" name="Text Box 1" hidden="1">
          <a:extLst>
            <a:ext uri="{FF2B5EF4-FFF2-40B4-BE49-F238E27FC236}">
              <a16:creationId xmlns:a16="http://schemas.microsoft.com/office/drawing/2014/main" id="{52A32D40-15BF-4749-8A72-F3EC4ADD267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5"/>
    <xdr:sp macro="" textlink="">
      <xdr:nvSpPr>
        <xdr:cNvPr id="68" name="Text Box 2" hidden="1">
          <a:extLst>
            <a:ext uri="{FF2B5EF4-FFF2-40B4-BE49-F238E27FC236}">
              <a16:creationId xmlns:a16="http://schemas.microsoft.com/office/drawing/2014/main" id="{4E663EA3-3970-4672-A752-0CE4B772254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5"/>
    <xdr:sp macro="" textlink="">
      <xdr:nvSpPr>
        <xdr:cNvPr id="69" name="Text Box 1" hidden="1">
          <a:extLst>
            <a:ext uri="{FF2B5EF4-FFF2-40B4-BE49-F238E27FC236}">
              <a16:creationId xmlns:a16="http://schemas.microsoft.com/office/drawing/2014/main" id="{4A221845-CDEE-46BD-9A33-8E52D02C97A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5"/>
    <xdr:sp macro="" textlink="">
      <xdr:nvSpPr>
        <xdr:cNvPr id="70" name="Text Box 2" hidden="1">
          <a:extLst>
            <a:ext uri="{FF2B5EF4-FFF2-40B4-BE49-F238E27FC236}">
              <a16:creationId xmlns:a16="http://schemas.microsoft.com/office/drawing/2014/main" id="{AA72F22B-E24B-43CC-A166-25145BA9AF6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5"/>
    <xdr:sp macro="" textlink="">
      <xdr:nvSpPr>
        <xdr:cNvPr id="71" name="Text Box 1" hidden="1">
          <a:extLst>
            <a:ext uri="{FF2B5EF4-FFF2-40B4-BE49-F238E27FC236}">
              <a16:creationId xmlns:a16="http://schemas.microsoft.com/office/drawing/2014/main" id="{3815F33C-B001-4823-8250-600CF987FA8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89832"/>
    <xdr:sp macro="" textlink="">
      <xdr:nvSpPr>
        <xdr:cNvPr id="72" name="Text Box 1" hidden="1">
          <a:extLst>
            <a:ext uri="{FF2B5EF4-FFF2-40B4-BE49-F238E27FC236}">
              <a16:creationId xmlns:a16="http://schemas.microsoft.com/office/drawing/2014/main" id="{5DB2C076-F30A-4922-B16D-440E59ABBDA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89832"/>
    <xdr:sp macro="" textlink="">
      <xdr:nvSpPr>
        <xdr:cNvPr id="73" name="Text Box 2" hidden="1">
          <a:extLst>
            <a:ext uri="{FF2B5EF4-FFF2-40B4-BE49-F238E27FC236}">
              <a16:creationId xmlns:a16="http://schemas.microsoft.com/office/drawing/2014/main" id="{8252D4D7-DE66-482E-9701-40F6BC11224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89832"/>
    <xdr:sp macro="" textlink="">
      <xdr:nvSpPr>
        <xdr:cNvPr id="74" name="Text Box 1" hidden="1">
          <a:extLst>
            <a:ext uri="{FF2B5EF4-FFF2-40B4-BE49-F238E27FC236}">
              <a16:creationId xmlns:a16="http://schemas.microsoft.com/office/drawing/2014/main" id="{B0BF4BB5-547B-4AD9-A9AE-AFB11B14E12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89832"/>
    <xdr:sp macro="" textlink="">
      <xdr:nvSpPr>
        <xdr:cNvPr id="75" name="Text Box 2" hidden="1">
          <a:extLst>
            <a:ext uri="{FF2B5EF4-FFF2-40B4-BE49-F238E27FC236}">
              <a16:creationId xmlns:a16="http://schemas.microsoft.com/office/drawing/2014/main" id="{F0E2B0D1-5FF3-450B-B344-00AFC0961FB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89832"/>
    <xdr:sp macro="" textlink="">
      <xdr:nvSpPr>
        <xdr:cNvPr id="76" name="Text Box 1" hidden="1">
          <a:extLst>
            <a:ext uri="{FF2B5EF4-FFF2-40B4-BE49-F238E27FC236}">
              <a16:creationId xmlns:a16="http://schemas.microsoft.com/office/drawing/2014/main" id="{BEB07294-A565-4D10-976F-ABB687E64DD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89832"/>
    <xdr:sp macro="" textlink="">
      <xdr:nvSpPr>
        <xdr:cNvPr id="77" name="Text Box 1" hidden="1">
          <a:extLst>
            <a:ext uri="{FF2B5EF4-FFF2-40B4-BE49-F238E27FC236}">
              <a16:creationId xmlns:a16="http://schemas.microsoft.com/office/drawing/2014/main" id="{2BA239C4-BAAD-43AB-8821-D03D47D910E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89832"/>
    <xdr:sp macro="" textlink="">
      <xdr:nvSpPr>
        <xdr:cNvPr id="78" name="Text Box 2" hidden="1">
          <a:extLst>
            <a:ext uri="{FF2B5EF4-FFF2-40B4-BE49-F238E27FC236}">
              <a16:creationId xmlns:a16="http://schemas.microsoft.com/office/drawing/2014/main" id="{04DC1C50-8691-4FDC-99D0-CE5F1D3FAA0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89832"/>
    <xdr:sp macro="" textlink="">
      <xdr:nvSpPr>
        <xdr:cNvPr id="79" name="Text Box 1" hidden="1">
          <a:extLst>
            <a:ext uri="{FF2B5EF4-FFF2-40B4-BE49-F238E27FC236}">
              <a16:creationId xmlns:a16="http://schemas.microsoft.com/office/drawing/2014/main" id="{36D8C9BA-8AA2-49BA-9B6B-7A29BFD59DC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89832"/>
    <xdr:sp macro="" textlink="">
      <xdr:nvSpPr>
        <xdr:cNvPr id="80" name="Text Box 2" hidden="1">
          <a:extLst>
            <a:ext uri="{FF2B5EF4-FFF2-40B4-BE49-F238E27FC236}">
              <a16:creationId xmlns:a16="http://schemas.microsoft.com/office/drawing/2014/main" id="{F73A6819-9129-469A-BA35-74AFD1C03C8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89832"/>
    <xdr:sp macro="" textlink="">
      <xdr:nvSpPr>
        <xdr:cNvPr id="81" name="Text Box 1" hidden="1">
          <a:extLst>
            <a:ext uri="{FF2B5EF4-FFF2-40B4-BE49-F238E27FC236}">
              <a16:creationId xmlns:a16="http://schemas.microsoft.com/office/drawing/2014/main" id="{7FBC3DE3-6DF9-4CDF-AAAE-FED84096299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82" name="Text Box 1" hidden="1">
          <a:extLst>
            <a:ext uri="{FF2B5EF4-FFF2-40B4-BE49-F238E27FC236}">
              <a16:creationId xmlns:a16="http://schemas.microsoft.com/office/drawing/2014/main" id="{CF83F119-FE80-4045-931E-34463478622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83" name="Text Box 2" hidden="1">
          <a:extLst>
            <a:ext uri="{FF2B5EF4-FFF2-40B4-BE49-F238E27FC236}">
              <a16:creationId xmlns:a16="http://schemas.microsoft.com/office/drawing/2014/main" id="{B36E382B-581D-4386-99F4-674FDF2FE3F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84" name="Text Box 1" hidden="1">
          <a:extLst>
            <a:ext uri="{FF2B5EF4-FFF2-40B4-BE49-F238E27FC236}">
              <a16:creationId xmlns:a16="http://schemas.microsoft.com/office/drawing/2014/main" id="{6103B89A-9839-4A6F-B7EA-28264FD2C1D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85" name="Text Box 2" hidden="1">
          <a:extLst>
            <a:ext uri="{FF2B5EF4-FFF2-40B4-BE49-F238E27FC236}">
              <a16:creationId xmlns:a16="http://schemas.microsoft.com/office/drawing/2014/main" id="{CC17CCD8-81BB-405D-AC6C-A8999660171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86" name="Text Box 1" hidden="1">
          <a:extLst>
            <a:ext uri="{FF2B5EF4-FFF2-40B4-BE49-F238E27FC236}">
              <a16:creationId xmlns:a16="http://schemas.microsoft.com/office/drawing/2014/main" id="{D7789A31-B505-4C76-801B-DD6193F1492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87" name="Text Box 1" hidden="1">
          <a:extLst>
            <a:ext uri="{FF2B5EF4-FFF2-40B4-BE49-F238E27FC236}">
              <a16:creationId xmlns:a16="http://schemas.microsoft.com/office/drawing/2014/main" id="{C244DF02-A971-4B87-8A7B-0D65EB13A60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88" name="Text Box 2" hidden="1">
          <a:extLst>
            <a:ext uri="{FF2B5EF4-FFF2-40B4-BE49-F238E27FC236}">
              <a16:creationId xmlns:a16="http://schemas.microsoft.com/office/drawing/2014/main" id="{EF15DBDF-DEBC-40D3-9BDB-559565CA746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89" name="Text Box 1" hidden="1">
          <a:extLst>
            <a:ext uri="{FF2B5EF4-FFF2-40B4-BE49-F238E27FC236}">
              <a16:creationId xmlns:a16="http://schemas.microsoft.com/office/drawing/2014/main" id="{01785B9D-7150-4EE3-89BA-928F9B627DF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90" name="Text Box 2" hidden="1">
          <a:extLst>
            <a:ext uri="{FF2B5EF4-FFF2-40B4-BE49-F238E27FC236}">
              <a16:creationId xmlns:a16="http://schemas.microsoft.com/office/drawing/2014/main" id="{CFAA4772-1964-4260-8B1B-00BA4A4DFFC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262164"/>
    <xdr:sp macro="" textlink="">
      <xdr:nvSpPr>
        <xdr:cNvPr id="91" name="Text Box 1" hidden="1">
          <a:extLst>
            <a:ext uri="{FF2B5EF4-FFF2-40B4-BE49-F238E27FC236}">
              <a16:creationId xmlns:a16="http://schemas.microsoft.com/office/drawing/2014/main" id="{48392DB7-A315-499C-8A61-BCBB5E4BA39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300264"/>
    <xdr:sp macro="" textlink="">
      <xdr:nvSpPr>
        <xdr:cNvPr id="92" name="Text Box 1" hidden="1">
          <a:extLst>
            <a:ext uri="{FF2B5EF4-FFF2-40B4-BE49-F238E27FC236}">
              <a16:creationId xmlns:a16="http://schemas.microsoft.com/office/drawing/2014/main" id="{791D86D7-DC82-4677-97B9-95A58EAF875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300264"/>
    <xdr:sp macro="" textlink="">
      <xdr:nvSpPr>
        <xdr:cNvPr id="93" name="Text Box 2" hidden="1">
          <a:extLst>
            <a:ext uri="{FF2B5EF4-FFF2-40B4-BE49-F238E27FC236}">
              <a16:creationId xmlns:a16="http://schemas.microsoft.com/office/drawing/2014/main" id="{E2BB7E39-903B-4070-9628-41AF96DA4BE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300264"/>
    <xdr:sp macro="" textlink="">
      <xdr:nvSpPr>
        <xdr:cNvPr id="94" name="Text Box 1" hidden="1">
          <a:extLst>
            <a:ext uri="{FF2B5EF4-FFF2-40B4-BE49-F238E27FC236}">
              <a16:creationId xmlns:a16="http://schemas.microsoft.com/office/drawing/2014/main" id="{0043C045-541A-4F98-8906-24E9B89AE35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300264"/>
    <xdr:sp macro="" textlink="">
      <xdr:nvSpPr>
        <xdr:cNvPr id="95" name="Text Box 2" hidden="1">
          <a:extLst>
            <a:ext uri="{FF2B5EF4-FFF2-40B4-BE49-F238E27FC236}">
              <a16:creationId xmlns:a16="http://schemas.microsoft.com/office/drawing/2014/main" id="{71293A65-B673-4EF8-9632-19C20934474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300264"/>
    <xdr:sp macro="" textlink="">
      <xdr:nvSpPr>
        <xdr:cNvPr id="96" name="Text Box 1" hidden="1">
          <a:extLst>
            <a:ext uri="{FF2B5EF4-FFF2-40B4-BE49-F238E27FC236}">
              <a16:creationId xmlns:a16="http://schemas.microsoft.com/office/drawing/2014/main" id="{7B5F7302-FC94-41D7-84E9-E4BD7D4BA78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300264"/>
    <xdr:sp macro="" textlink="">
      <xdr:nvSpPr>
        <xdr:cNvPr id="97" name="Text Box 1" hidden="1">
          <a:extLst>
            <a:ext uri="{FF2B5EF4-FFF2-40B4-BE49-F238E27FC236}">
              <a16:creationId xmlns:a16="http://schemas.microsoft.com/office/drawing/2014/main" id="{5EB88387-6656-47D5-BDEE-3811955CD1D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300264"/>
    <xdr:sp macro="" textlink="">
      <xdr:nvSpPr>
        <xdr:cNvPr id="98" name="Text Box 2" hidden="1">
          <a:extLst>
            <a:ext uri="{FF2B5EF4-FFF2-40B4-BE49-F238E27FC236}">
              <a16:creationId xmlns:a16="http://schemas.microsoft.com/office/drawing/2014/main" id="{ACADD052-8B1C-4901-AD47-C38149E721D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300264"/>
    <xdr:sp macro="" textlink="">
      <xdr:nvSpPr>
        <xdr:cNvPr id="99" name="Text Box 1" hidden="1">
          <a:extLst>
            <a:ext uri="{FF2B5EF4-FFF2-40B4-BE49-F238E27FC236}">
              <a16:creationId xmlns:a16="http://schemas.microsoft.com/office/drawing/2014/main" id="{64EE059A-6125-47E7-94F7-53F985F1DD1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300264"/>
    <xdr:sp macro="" textlink="">
      <xdr:nvSpPr>
        <xdr:cNvPr id="100" name="Text Box 2" hidden="1">
          <a:extLst>
            <a:ext uri="{FF2B5EF4-FFF2-40B4-BE49-F238E27FC236}">
              <a16:creationId xmlns:a16="http://schemas.microsoft.com/office/drawing/2014/main" id="{8BA6757D-79F6-4B03-9E82-2D38AED06CB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160</xdr:row>
      <xdr:rowOff>0</xdr:rowOff>
    </xdr:from>
    <xdr:ext cx="53975" cy="300264"/>
    <xdr:sp macro="" textlink="">
      <xdr:nvSpPr>
        <xdr:cNvPr id="101" name="Text Box 1" hidden="1">
          <a:extLst>
            <a:ext uri="{FF2B5EF4-FFF2-40B4-BE49-F238E27FC236}">
              <a16:creationId xmlns:a16="http://schemas.microsoft.com/office/drawing/2014/main" id="{E4D41964-500B-4046-ADED-71761BD45C5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02" name="Text Box 1" hidden="1">
          <a:extLst>
            <a:ext uri="{FF2B5EF4-FFF2-40B4-BE49-F238E27FC236}">
              <a16:creationId xmlns:a16="http://schemas.microsoft.com/office/drawing/2014/main" id="{0DA0B8E2-50B3-4BF7-809E-D0E378EF11D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03" name="Text Box 2" hidden="1">
          <a:extLst>
            <a:ext uri="{FF2B5EF4-FFF2-40B4-BE49-F238E27FC236}">
              <a16:creationId xmlns:a16="http://schemas.microsoft.com/office/drawing/2014/main" id="{1B3FCAC8-DDDB-4BFA-A23B-0A3BDC3B943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04" name="Text Box 1" hidden="1">
          <a:extLst>
            <a:ext uri="{FF2B5EF4-FFF2-40B4-BE49-F238E27FC236}">
              <a16:creationId xmlns:a16="http://schemas.microsoft.com/office/drawing/2014/main" id="{4E10F687-EBBF-4997-9265-95115516709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05" name="Text Box 2" hidden="1">
          <a:extLst>
            <a:ext uri="{FF2B5EF4-FFF2-40B4-BE49-F238E27FC236}">
              <a16:creationId xmlns:a16="http://schemas.microsoft.com/office/drawing/2014/main" id="{66B38293-83B1-4678-A659-36E56DA00CA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06" name="Text Box 1" hidden="1">
          <a:extLst>
            <a:ext uri="{FF2B5EF4-FFF2-40B4-BE49-F238E27FC236}">
              <a16:creationId xmlns:a16="http://schemas.microsoft.com/office/drawing/2014/main" id="{6202B3F1-BD9B-4BBB-AA99-8C821B1EEA6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07" name="Text Box 1" hidden="1">
          <a:extLst>
            <a:ext uri="{FF2B5EF4-FFF2-40B4-BE49-F238E27FC236}">
              <a16:creationId xmlns:a16="http://schemas.microsoft.com/office/drawing/2014/main" id="{69CD2AC8-1108-4BDA-A704-7362DDE2823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08" name="Text Box 2" hidden="1">
          <a:extLst>
            <a:ext uri="{FF2B5EF4-FFF2-40B4-BE49-F238E27FC236}">
              <a16:creationId xmlns:a16="http://schemas.microsoft.com/office/drawing/2014/main" id="{17A19ACB-5D5D-414A-BA0C-562EA7782F3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09" name="Text Box 1" hidden="1">
          <a:extLst>
            <a:ext uri="{FF2B5EF4-FFF2-40B4-BE49-F238E27FC236}">
              <a16:creationId xmlns:a16="http://schemas.microsoft.com/office/drawing/2014/main" id="{2FF39CF1-B111-4690-9E06-8C886F5B0E5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10" name="Text Box 2" hidden="1">
          <a:extLst>
            <a:ext uri="{FF2B5EF4-FFF2-40B4-BE49-F238E27FC236}">
              <a16:creationId xmlns:a16="http://schemas.microsoft.com/office/drawing/2014/main" id="{D98FAB52-B314-48A4-9117-E2D93B1452C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11" name="Text Box 1" hidden="1">
          <a:extLst>
            <a:ext uri="{FF2B5EF4-FFF2-40B4-BE49-F238E27FC236}">
              <a16:creationId xmlns:a16="http://schemas.microsoft.com/office/drawing/2014/main" id="{F4A3AE0B-0D14-4A12-BD13-081B6B1F79C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5"/>
    <xdr:sp macro="" textlink="">
      <xdr:nvSpPr>
        <xdr:cNvPr id="112" name="Text Box 1" hidden="1">
          <a:extLst>
            <a:ext uri="{FF2B5EF4-FFF2-40B4-BE49-F238E27FC236}">
              <a16:creationId xmlns:a16="http://schemas.microsoft.com/office/drawing/2014/main" id="{77CD3765-77C4-438E-8BA1-3CECA5F6DC9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5"/>
    <xdr:sp macro="" textlink="">
      <xdr:nvSpPr>
        <xdr:cNvPr id="113" name="Text Box 2" hidden="1">
          <a:extLst>
            <a:ext uri="{FF2B5EF4-FFF2-40B4-BE49-F238E27FC236}">
              <a16:creationId xmlns:a16="http://schemas.microsoft.com/office/drawing/2014/main" id="{41C3490C-3688-411A-98B4-BDA89F17E15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5"/>
    <xdr:sp macro="" textlink="">
      <xdr:nvSpPr>
        <xdr:cNvPr id="114" name="Text Box 1" hidden="1">
          <a:extLst>
            <a:ext uri="{FF2B5EF4-FFF2-40B4-BE49-F238E27FC236}">
              <a16:creationId xmlns:a16="http://schemas.microsoft.com/office/drawing/2014/main" id="{A962A082-A86D-49CB-A59B-D2D8D8D3E41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5"/>
    <xdr:sp macro="" textlink="">
      <xdr:nvSpPr>
        <xdr:cNvPr id="115" name="Text Box 2" hidden="1">
          <a:extLst>
            <a:ext uri="{FF2B5EF4-FFF2-40B4-BE49-F238E27FC236}">
              <a16:creationId xmlns:a16="http://schemas.microsoft.com/office/drawing/2014/main" id="{FF3C8488-056C-463A-BD48-0DC7034DEE9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5"/>
    <xdr:sp macro="" textlink="">
      <xdr:nvSpPr>
        <xdr:cNvPr id="116" name="Text Box 1" hidden="1">
          <a:extLst>
            <a:ext uri="{FF2B5EF4-FFF2-40B4-BE49-F238E27FC236}">
              <a16:creationId xmlns:a16="http://schemas.microsoft.com/office/drawing/2014/main" id="{73C3A1C7-F275-4640-96E3-6875B00C54D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5"/>
    <xdr:sp macro="" textlink="">
      <xdr:nvSpPr>
        <xdr:cNvPr id="117" name="Text Box 1" hidden="1">
          <a:extLst>
            <a:ext uri="{FF2B5EF4-FFF2-40B4-BE49-F238E27FC236}">
              <a16:creationId xmlns:a16="http://schemas.microsoft.com/office/drawing/2014/main" id="{9D1FA7DF-7836-4FA1-AF09-2D24D661E33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5"/>
    <xdr:sp macro="" textlink="">
      <xdr:nvSpPr>
        <xdr:cNvPr id="118" name="Text Box 2" hidden="1">
          <a:extLst>
            <a:ext uri="{FF2B5EF4-FFF2-40B4-BE49-F238E27FC236}">
              <a16:creationId xmlns:a16="http://schemas.microsoft.com/office/drawing/2014/main" id="{49305332-DD61-4537-BF9C-C061E8466FE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5"/>
    <xdr:sp macro="" textlink="">
      <xdr:nvSpPr>
        <xdr:cNvPr id="119" name="Text Box 1" hidden="1">
          <a:extLst>
            <a:ext uri="{FF2B5EF4-FFF2-40B4-BE49-F238E27FC236}">
              <a16:creationId xmlns:a16="http://schemas.microsoft.com/office/drawing/2014/main" id="{CE1BA5E9-C768-4A0F-B4CA-21E286D71F1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5"/>
    <xdr:sp macro="" textlink="">
      <xdr:nvSpPr>
        <xdr:cNvPr id="120" name="Text Box 2" hidden="1">
          <a:extLst>
            <a:ext uri="{FF2B5EF4-FFF2-40B4-BE49-F238E27FC236}">
              <a16:creationId xmlns:a16="http://schemas.microsoft.com/office/drawing/2014/main" id="{DF0F882A-07A4-481C-A889-49E4D2E0921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5"/>
    <xdr:sp macro="" textlink="">
      <xdr:nvSpPr>
        <xdr:cNvPr id="121" name="Text Box 1" hidden="1">
          <a:extLst>
            <a:ext uri="{FF2B5EF4-FFF2-40B4-BE49-F238E27FC236}">
              <a16:creationId xmlns:a16="http://schemas.microsoft.com/office/drawing/2014/main" id="{43BD5C88-FDD6-4E28-BAF1-8D33BF51710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89832"/>
    <xdr:sp macro="" textlink="">
      <xdr:nvSpPr>
        <xdr:cNvPr id="122" name="Text Box 1" hidden="1">
          <a:extLst>
            <a:ext uri="{FF2B5EF4-FFF2-40B4-BE49-F238E27FC236}">
              <a16:creationId xmlns:a16="http://schemas.microsoft.com/office/drawing/2014/main" id="{623F9559-E267-46E7-A983-A13E624C6BE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89832"/>
    <xdr:sp macro="" textlink="">
      <xdr:nvSpPr>
        <xdr:cNvPr id="123" name="Text Box 2" hidden="1">
          <a:extLst>
            <a:ext uri="{FF2B5EF4-FFF2-40B4-BE49-F238E27FC236}">
              <a16:creationId xmlns:a16="http://schemas.microsoft.com/office/drawing/2014/main" id="{39A50F43-0C66-4AA2-A383-4749F85EECD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89832"/>
    <xdr:sp macro="" textlink="">
      <xdr:nvSpPr>
        <xdr:cNvPr id="124" name="Text Box 1" hidden="1">
          <a:extLst>
            <a:ext uri="{FF2B5EF4-FFF2-40B4-BE49-F238E27FC236}">
              <a16:creationId xmlns:a16="http://schemas.microsoft.com/office/drawing/2014/main" id="{C31611E5-7B51-4AD1-B100-FC6090E578B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89832"/>
    <xdr:sp macro="" textlink="">
      <xdr:nvSpPr>
        <xdr:cNvPr id="125" name="Text Box 2" hidden="1">
          <a:extLst>
            <a:ext uri="{FF2B5EF4-FFF2-40B4-BE49-F238E27FC236}">
              <a16:creationId xmlns:a16="http://schemas.microsoft.com/office/drawing/2014/main" id="{48DA740F-6D67-4DA7-9315-9B6FA70EC55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89832"/>
    <xdr:sp macro="" textlink="">
      <xdr:nvSpPr>
        <xdr:cNvPr id="126" name="Text Box 1" hidden="1">
          <a:extLst>
            <a:ext uri="{FF2B5EF4-FFF2-40B4-BE49-F238E27FC236}">
              <a16:creationId xmlns:a16="http://schemas.microsoft.com/office/drawing/2014/main" id="{BFD38558-D415-4ABA-8BCC-09D860E84BA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89832"/>
    <xdr:sp macro="" textlink="">
      <xdr:nvSpPr>
        <xdr:cNvPr id="127" name="Text Box 1" hidden="1">
          <a:extLst>
            <a:ext uri="{FF2B5EF4-FFF2-40B4-BE49-F238E27FC236}">
              <a16:creationId xmlns:a16="http://schemas.microsoft.com/office/drawing/2014/main" id="{2330E999-A654-42FF-A636-9B82D68EC0C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89832"/>
    <xdr:sp macro="" textlink="">
      <xdr:nvSpPr>
        <xdr:cNvPr id="128" name="Text Box 2" hidden="1">
          <a:extLst>
            <a:ext uri="{FF2B5EF4-FFF2-40B4-BE49-F238E27FC236}">
              <a16:creationId xmlns:a16="http://schemas.microsoft.com/office/drawing/2014/main" id="{59A7DD24-7516-4CBA-9E59-F3DA1F8962D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89832"/>
    <xdr:sp macro="" textlink="">
      <xdr:nvSpPr>
        <xdr:cNvPr id="129" name="Text Box 1" hidden="1">
          <a:extLst>
            <a:ext uri="{FF2B5EF4-FFF2-40B4-BE49-F238E27FC236}">
              <a16:creationId xmlns:a16="http://schemas.microsoft.com/office/drawing/2014/main" id="{21E7DEC3-EB28-4FAD-B5AB-A7B2BE0F290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89832"/>
    <xdr:sp macro="" textlink="">
      <xdr:nvSpPr>
        <xdr:cNvPr id="130" name="Text Box 2" hidden="1">
          <a:extLst>
            <a:ext uri="{FF2B5EF4-FFF2-40B4-BE49-F238E27FC236}">
              <a16:creationId xmlns:a16="http://schemas.microsoft.com/office/drawing/2014/main" id="{3BFC25E9-655C-495B-AB36-E28120A21C1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89832"/>
    <xdr:sp macro="" textlink="">
      <xdr:nvSpPr>
        <xdr:cNvPr id="131" name="Text Box 1" hidden="1">
          <a:extLst>
            <a:ext uri="{FF2B5EF4-FFF2-40B4-BE49-F238E27FC236}">
              <a16:creationId xmlns:a16="http://schemas.microsoft.com/office/drawing/2014/main" id="{7658E202-D35B-4E1A-8819-1AC57E51030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32" name="Text Box 1" hidden="1">
          <a:extLst>
            <a:ext uri="{FF2B5EF4-FFF2-40B4-BE49-F238E27FC236}">
              <a16:creationId xmlns:a16="http://schemas.microsoft.com/office/drawing/2014/main" id="{9A4FCC1C-05FD-4527-94BF-9E053DDD5E1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33" name="Text Box 2" hidden="1">
          <a:extLst>
            <a:ext uri="{FF2B5EF4-FFF2-40B4-BE49-F238E27FC236}">
              <a16:creationId xmlns:a16="http://schemas.microsoft.com/office/drawing/2014/main" id="{B527DC56-9669-4AA1-851F-7A00E973A3A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34" name="Text Box 1" hidden="1">
          <a:extLst>
            <a:ext uri="{FF2B5EF4-FFF2-40B4-BE49-F238E27FC236}">
              <a16:creationId xmlns:a16="http://schemas.microsoft.com/office/drawing/2014/main" id="{5B9816A3-9076-4355-8D9E-FD16B837897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35" name="Text Box 2" hidden="1">
          <a:extLst>
            <a:ext uri="{FF2B5EF4-FFF2-40B4-BE49-F238E27FC236}">
              <a16:creationId xmlns:a16="http://schemas.microsoft.com/office/drawing/2014/main" id="{C161BB36-CA6C-41F5-968B-3D273972E17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36" name="Text Box 1" hidden="1">
          <a:extLst>
            <a:ext uri="{FF2B5EF4-FFF2-40B4-BE49-F238E27FC236}">
              <a16:creationId xmlns:a16="http://schemas.microsoft.com/office/drawing/2014/main" id="{8D3F736E-74BF-437E-80E9-FF14FD91A8B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37" name="Text Box 1" hidden="1">
          <a:extLst>
            <a:ext uri="{FF2B5EF4-FFF2-40B4-BE49-F238E27FC236}">
              <a16:creationId xmlns:a16="http://schemas.microsoft.com/office/drawing/2014/main" id="{5D60BEF8-C618-4EB3-A64C-F03DD2789A8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38" name="Text Box 2" hidden="1">
          <a:extLst>
            <a:ext uri="{FF2B5EF4-FFF2-40B4-BE49-F238E27FC236}">
              <a16:creationId xmlns:a16="http://schemas.microsoft.com/office/drawing/2014/main" id="{7A22C7B2-35A4-439C-9196-8D01197D2F8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39" name="Text Box 1" hidden="1">
          <a:extLst>
            <a:ext uri="{FF2B5EF4-FFF2-40B4-BE49-F238E27FC236}">
              <a16:creationId xmlns:a16="http://schemas.microsoft.com/office/drawing/2014/main" id="{EAC7151E-6724-4A99-9205-0E9E644BB15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40" name="Text Box 2" hidden="1">
          <a:extLst>
            <a:ext uri="{FF2B5EF4-FFF2-40B4-BE49-F238E27FC236}">
              <a16:creationId xmlns:a16="http://schemas.microsoft.com/office/drawing/2014/main" id="{CEEA87B8-3EF2-4177-94C9-8F40F3AA9E7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262164"/>
    <xdr:sp macro="" textlink="">
      <xdr:nvSpPr>
        <xdr:cNvPr id="141" name="Text Box 1" hidden="1">
          <a:extLst>
            <a:ext uri="{FF2B5EF4-FFF2-40B4-BE49-F238E27FC236}">
              <a16:creationId xmlns:a16="http://schemas.microsoft.com/office/drawing/2014/main" id="{413FD620-1167-4DA5-8455-80C639E75F8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300264"/>
    <xdr:sp macro="" textlink="">
      <xdr:nvSpPr>
        <xdr:cNvPr id="142" name="Text Box 1" hidden="1">
          <a:extLst>
            <a:ext uri="{FF2B5EF4-FFF2-40B4-BE49-F238E27FC236}">
              <a16:creationId xmlns:a16="http://schemas.microsoft.com/office/drawing/2014/main" id="{C3A8425B-68AD-4644-8173-B6F464B4CC3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300264"/>
    <xdr:sp macro="" textlink="">
      <xdr:nvSpPr>
        <xdr:cNvPr id="143" name="Text Box 2" hidden="1">
          <a:extLst>
            <a:ext uri="{FF2B5EF4-FFF2-40B4-BE49-F238E27FC236}">
              <a16:creationId xmlns:a16="http://schemas.microsoft.com/office/drawing/2014/main" id="{0813633C-F329-48B1-9804-CDF9613AD65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300264"/>
    <xdr:sp macro="" textlink="">
      <xdr:nvSpPr>
        <xdr:cNvPr id="144" name="Text Box 1" hidden="1">
          <a:extLst>
            <a:ext uri="{FF2B5EF4-FFF2-40B4-BE49-F238E27FC236}">
              <a16:creationId xmlns:a16="http://schemas.microsoft.com/office/drawing/2014/main" id="{5385C7FF-B93F-4141-BA28-5D0A09CE159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300264"/>
    <xdr:sp macro="" textlink="">
      <xdr:nvSpPr>
        <xdr:cNvPr id="145" name="Text Box 2" hidden="1">
          <a:extLst>
            <a:ext uri="{FF2B5EF4-FFF2-40B4-BE49-F238E27FC236}">
              <a16:creationId xmlns:a16="http://schemas.microsoft.com/office/drawing/2014/main" id="{767BCD17-8BF0-4FC6-A9B7-53E94D96E04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300264"/>
    <xdr:sp macro="" textlink="">
      <xdr:nvSpPr>
        <xdr:cNvPr id="146" name="Text Box 1" hidden="1">
          <a:extLst>
            <a:ext uri="{FF2B5EF4-FFF2-40B4-BE49-F238E27FC236}">
              <a16:creationId xmlns:a16="http://schemas.microsoft.com/office/drawing/2014/main" id="{35D2D94A-C813-47C9-A835-612292F53F8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300264"/>
    <xdr:sp macro="" textlink="">
      <xdr:nvSpPr>
        <xdr:cNvPr id="147" name="Text Box 1" hidden="1">
          <a:extLst>
            <a:ext uri="{FF2B5EF4-FFF2-40B4-BE49-F238E27FC236}">
              <a16:creationId xmlns:a16="http://schemas.microsoft.com/office/drawing/2014/main" id="{C1D30F48-5933-41CC-99D7-D6709EB1441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300264"/>
    <xdr:sp macro="" textlink="">
      <xdr:nvSpPr>
        <xdr:cNvPr id="148" name="Text Box 2" hidden="1">
          <a:extLst>
            <a:ext uri="{FF2B5EF4-FFF2-40B4-BE49-F238E27FC236}">
              <a16:creationId xmlns:a16="http://schemas.microsoft.com/office/drawing/2014/main" id="{0E5B6585-3400-49AD-806E-17A906CAB9C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300264"/>
    <xdr:sp macro="" textlink="">
      <xdr:nvSpPr>
        <xdr:cNvPr id="149" name="Text Box 1" hidden="1">
          <a:extLst>
            <a:ext uri="{FF2B5EF4-FFF2-40B4-BE49-F238E27FC236}">
              <a16:creationId xmlns:a16="http://schemas.microsoft.com/office/drawing/2014/main" id="{64FFAA82-3AF6-417E-909C-3A609F2059A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300264"/>
    <xdr:sp macro="" textlink="">
      <xdr:nvSpPr>
        <xdr:cNvPr id="150" name="Text Box 2" hidden="1">
          <a:extLst>
            <a:ext uri="{FF2B5EF4-FFF2-40B4-BE49-F238E27FC236}">
              <a16:creationId xmlns:a16="http://schemas.microsoft.com/office/drawing/2014/main" id="{83BB1717-84D5-47D0-9C3A-FC4078140E3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160</xdr:row>
      <xdr:rowOff>0</xdr:rowOff>
    </xdr:from>
    <xdr:ext cx="53975" cy="300264"/>
    <xdr:sp macro="" textlink="">
      <xdr:nvSpPr>
        <xdr:cNvPr id="151" name="Text Box 1" hidden="1">
          <a:extLst>
            <a:ext uri="{FF2B5EF4-FFF2-40B4-BE49-F238E27FC236}">
              <a16:creationId xmlns:a16="http://schemas.microsoft.com/office/drawing/2014/main" id="{B5EF4206-303F-4453-A3E0-FC9253C48F3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52" name="Text Box 1" hidden="1">
          <a:extLst>
            <a:ext uri="{FF2B5EF4-FFF2-40B4-BE49-F238E27FC236}">
              <a16:creationId xmlns:a16="http://schemas.microsoft.com/office/drawing/2014/main" id="{3F8E059B-64DA-45A5-8AF7-2D958987DFA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53" name="Text Box 2" hidden="1">
          <a:extLst>
            <a:ext uri="{FF2B5EF4-FFF2-40B4-BE49-F238E27FC236}">
              <a16:creationId xmlns:a16="http://schemas.microsoft.com/office/drawing/2014/main" id="{B23B070B-C6A3-49C0-8C8F-D7A6F246FF8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54" name="Text Box 1" hidden="1">
          <a:extLst>
            <a:ext uri="{FF2B5EF4-FFF2-40B4-BE49-F238E27FC236}">
              <a16:creationId xmlns:a16="http://schemas.microsoft.com/office/drawing/2014/main" id="{47ED1B40-1B5D-439A-9480-22A75168943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55" name="Text Box 2" hidden="1">
          <a:extLst>
            <a:ext uri="{FF2B5EF4-FFF2-40B4-BE49-F238E27FC236}">
              <a16:creationId xmlns:a16="http://schemas.microsoft.com/office/drawing/2014/main" id="{1328D86E-D157-4004-87EC-F6131C0FFC5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56" name="Text Box 1" hidden="1">
          <a:extLst>
            <a:ext uri="{FF2B5EF4-FFF2-40B4-BE49-F238E27FC236}">
              <a16:creationId xmlns:a16="http://schemas.microsoft.com/office/drawing/2014/main" id="{C8B69A79-6B51-48BE-9A4B-394BD591954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57" name="Text Box 1" hidden="1">
          <a:extLst>
            <a:ext uri="{FF2B5EF4-FFF2-40B4-BE49-F238E27FC236}">
              <a16:creationId xmlns:a16="http://schemas.microsoft.com/office/drawing/2014/main" id="{201A18A6-128D-449E-87DE-C0FF4F04E6E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58" name="Text Box 2" hidden="1">
          <a:extLst>
            <a:ext uri="{FF2B5EF4-FFF2-40B4-BE49-F238E27FC236}">
              <a16:creationId xmlns:a16="http://schemas.microsoft.com/office/drawing/2014/main" id="{120C7571-D9E5-4199-B56B-4FC562E54FE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59" name="Text Box 1" hidden="1">
          <a:extLst>
            <a:ext uri="{FF2B5EF4-FFF2-40B4-BE49-F238E27FC236}">
              <a16:creationId xmlns:a16="http://schemas.microsoft.com/office/drawing/2014/main" id="{2F9C40C4-8351-40A0-9D33-43A15C6BDCF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60" name="Text Box 2" hidden="1">
          <a:extLst>
            <a:ext uri="{FF2B5EF4-FFF2-40B4-BE49-F238E27FC236}">
              <a16:creationId xmlns:a16="http://schemas.microsoft.com/office/drawing/2014/main" id="{84E7D95F-8C49-4EA4-8EC0-7EB814C6033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61" name="Text Box 1" hidden="1">
          <a:extLst>
            <a:ext uri="{FF2B5EF4-FFF2-40B4-BE49-F238E27FC236}">
              <a16:creationId xmlns:a16="http://schemas.microsoft.com/office/drawing/2014/main" id="{EFFB15DB-4B09-4A7B-9207-A72E0C9C051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5"/>
    <xdr:sp macro="" textlink="">
      <xdr:nvSpPr>
        <xdr:cNvPr id="162" name="Text Box 1" hidden="1">
          <a:extLst>
            <a:ext uri="{FF2B5EF4-FFF2-40B4-BE49-F238E27FC236}">
              <a16:creationId xmlns:a16="http://schemas.microsoft.com/office/drawing/2014/main" id="{BB6A009E-335D-4AFA-B4FA-A96ED76A525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5"/>
    <xdr:sp macro="" textlink="">
      <xdr:nvSpPr>
        <xdr:cNvPr id="163" name="Text Box 2" hidden="1">
          <a:extLst>
            <a:ext uri="{FF2B5EF4-FFF2-40B4-BE49-F238E27FC236}">
              <a16:creationId xmlns:a16="http://schemas.microsoft.com/office/drawing/2014/main" id="{EDF85C29-E736-4A64-B89B-B64BA152064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5"/>
    <xdr:sp macro="" textlink="">
      <xdr:nvSpPr>
        <xdr:cNvPr id="164" name="Text Box 1" hidden="1">
          <a:extLst>
            <a:ext uri="{FF2B5EF4-FFF2-40B4-BE49-F238E27FC236}">
              <a16:creationId xmlns:a16="http://schemas.microsoft.com/office/drawing/2014/main" id="{40E54903-58C2-4B70-ADF2-4348D99BDD0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5"/>
    <xdr:sp macro="" textlink="">
      <xdr:nvSpPr>
        <xdr:cNvPr id="165" name="Text Box 2" hidden="1">
          <a:extLst>
            <a:ext uri="{FF2B5EF4-FFF2-40B4-BE49-F238E27FC236}">
              <a16:creationId xmlns:a16="http://schemas.microsoft.com/office/drawing/2014/main" id="{06715885-DAC4-425A-A4EF-1F1862A6026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5"/>
    <xdr:sp macro="" textlink="">
      <xdr:nvSpPr>
        <xdr:cNvPr id="166" name="Text Box 1" hidden="1">
          <a:extLst>
            <a:ext uri="{FF2B5EF4-FFF2-40B4-BE49-F238E27FC236}">
              <a16:creationId xmlns:a16="http://schemas.microsoft.com/office/drawing/2014/main" id="{2F5026BD-5E79-4948-89F3-79D1F7E4938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5"/>
    <xdr:sp macro="" textlink="">
      <xdr:nvSpPr>
        <xdr:cNvPr id="167" name="Text Box 1" hidden="1">
          <a:extLst>
            <a:ext uri="{FF2B5EF4-FFF2-40B4-BE49-F238E27FC236}">
              <a16:creationId xmlns:a16="http://schemas.microsoft.com/office/drawing/2014/main" id="{BECFF954-1705-4C35-A7EC-BECAB1A574D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5"/>
    <xdr:sp macro="" textlink="">
      <xdr:nvSpPr>
        <xdr:cNvPr id="168" name="Text Box 2" hidden="1">
          <a:extLst>
            <a:ext uri="{FF2B5EF4-FFF2-40B4-BE49-F238E27FC236}">
              <a16:creationId xmlns:a16="http://schemas.microsoft.com/office/drawing/2014/main" id="{F38F358A-7266-437F-9A07-3B9661B7D23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5"/>
    <xdr:sp macro="" textlink="">
      <xdr:nvSpPr>
        <xdr:cNvPr id="169" name="Text Box 1" hidden="1">
          <a:extLst>
            <a:ext uri="{FF2B5EF4-FFF2-40B4-BE49-F238E27FC236}">
              <a16:creationId xmlns:a16="http://schemas.microsoft.com/office/drawing/2014/main" id="{6FB669F1-0D55-495C-8FF3-D37B9EF1E2F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5"/>
    <xdr:sp macro="" textlink="">
      <xdr:nvSpPr>
        <xdr:cNvPr id="170" name="Text Box 2" hidden="1">
          <a:extLst>
            <a:ext uri="{FF2B5EF4-FFF2-40B4-BE49-F238E27FC236}">
              <a16:creationId xmlns:a16="http://schemas.microsoft.com/office/drawing/2014/main" id="{009CDC00-3B39-4295-9916-C1B00DC2B82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5"/>
    <xdr:sp macro="" textlink="">
      <xdr:nvSpPr>
        <xdr:cNvPr id="171" name="Text Box 1" hidden="1">
          <a:extLst>
            <a:ext uri="{FF2B5EF4-FFF2-40B4-BE49-F238E27FC236}">
              <a16:creationId xmlns:a16="http://schemas.microsoft.com/office/drawing/2014/main" id="{D2280997-DC03-4337-BFCE-2752E4B531D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89832"/>
    <xdr:sp macro="" textlink="">
      <xdr:nvSpPr>
        <xdr:cNvPr id="172" name="Text Box 1" hidden="1">
          <a:extLst>
            <a:ext uri="{FF2B5EF4-FFF2-40B4-BE49-F238E27FC236}">
              <a16:creationId xmlns:a16="http://schemas.microsoft.com/office/drawing/2014/main" id="{2FD321D8-7936-4C26-A8B2-84D9C90FE9F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89832"/>
    <xdr:sp macro="" textlink="">
      <xdr:nvSpPr>
        <xdr:cNvPr id="173" name="Text Box 2" hidden="1">
          <a:extLst>
            <a:ext uri="{FF2B5EF4-FFF2-40B4-BE49-F238E27FC236}">
              <a16:creationId xmlns:a16="http://schemas.microsoft.com/office/drawing/2014/main" id="{9F82E6B5-77EC-4C5E-B58A-EE571633524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89832"/>
    <xdr:sp macro="" textlink="">
      <xdr:nvSpPr>
        <xdr:cNvPr id="174" name="Text Box 1" hidden="1">
          <a:extLst>
            <a:ext uri="{FF2B5EF4-FFF2-40B4-BE49-F238E27FC236}">
              <a16:creationId xmlns:a16="http://schemas.microsoft.com/office/drawing/2014/main" id="{3ACBE52B-3BEF-4532-89A4-A91EEFA248E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89832"/>
    <xdr:sp macro="" textlink="">
      <xdr:nvSpPr>
        <xdr:cNvPr id="175" name="Text Box 2" hidden="1">
          <a:extLst>
            <a:ext uri="{FF2B5EF4-FFF2-40B4-BE49-F238E27FC236}">
              <a16:creationId xmlns:a16="http://schemas.microsoft.com/office/drawing/2014/main" id="{DE950B84-EB26-4736-95B8-A7E5F81FD49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89832"/>
    <xdr:sp macro="" textlink="">
      <xdr:nvSpPr>
        <xdr:cNvPr id="176" name="Text Box 1" hidden="1">
          <a:extLst>
            <a:ext uri="{FF2B5EF4-FFF2-40B4-BE49-F238E27FC236}">
              <a16:creationId xmlns:a16="http://schemas.microsoft.com/office/drawing/2014/main" id="{61699A7A-78DB-4CD2-8D59-FC3D446E0EE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89832"/>
    <xdr:sp macro="" textlink="">
      <xdr:nvSpPr>
        <xdr:cNvPr id="177" name="Text Box 1" hidden="1">
          <a:extLst>
            <a:ext uri="{FF2B5EF4-FFF2-40B4-BE49-F238E27FC236}">
              <a16:creationId xmlns:a16="http://schemas.microsoft.com/office/drawing/2014/main" id="{23418D07-823C-438E-A93E-38AA69777D7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89832"/>
    <xdr:sp macro="" textlink="">
      <xdr:nvSpPr>
        <xdr:cNvPr id="178" name="Text Box 2" hidden="1">
          <a:extLst>
            <a:ext uri="{FF2B5EF4-FFF2-40B4-BE49-F238E27FC236}">
              <a16:creationId xmlns:a16="http://schemas.microsoft.com/office/drawing/2014/main" id="{2107D100-FFDA-41BD-A161-98550CA3B97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89832"/>
    <xdr:sp macro="" textlink="">
      <xdr:nvSpPr>
        <xdr:cNvPr id="179" name="Text Box 1" hidden="1">
          <a:extLst>
            <a:ext uri="{FF2B5EF4-FFF2-40B4-BE49-F238E27FC236}">
              <a16:creationId xmlns:a16="http://schemas.microsoft.com/office/drawing/2014/main" id="{C57B3F46-C3EC-4375-9D3C-1150367A1E0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89832"/>
    <xdr:sp macro="" textlink="">
      <xdr:nvSpPr>
        <xdr:cNvPr id="180" name="Text Box 2" hidden="1">
          <a:extLst>
            <a:ext uri="{FF2B5EF4-FFF2-40B4-BE49-F238E27FC236}">
              <a16:creationId xmlns:a16="http://schemas.microsoft.com/office/drawing/2014/main" id="{F9EE131C-846D-4DC1-9776-93888DE8C57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89832"/>
    <xdr:sp macro="" textlink="">
      <xdr:nvSpPr>
        <xdr:cNvPr id="181" name="Text Box 1" hidden="1">
          <a:extLst>
            <a:ext uri="{FF2B5EF4-FFF2-40B4-BE49-F238E27FC236}">
              <a16:creationId xmlns:a16="http://schemas.microsoft.com/office/drawing/2014/main" id="{85F47787-AB16-48E0-964D-DAC4B5F657B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82" name="Text Box 1" hidden="1">
          <a:extLst>
            <a:ext uri="{FF2B5EF4-FFF2-40B4-BE49-F238E27FC236}">
              <a16:creationId xmlns:a16="http://schemas.microsoft.com/office/drawing/2014/main" id="{C05CF149-D7FC-4D54-8FA8-F51928E00E8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83" name="Text Box 2" hidden="1">
          <a:extLst>
            <a:ext uri="{FF2B5EF4-FFF2-40B4-BE49-F238E27FC236}">
              <a16:creationId xmlns:a16="http://schemas.microsoft.com/office/drawing/2014/main" id="{CECF15A2-55FE-4608-AB5C-4CA56BB1095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84" name="Text Box 1" hidden="1">
          <a:extLst>
            <a:ext uri="{FF2B5EF4-FFF2-40B4-BE49-F238E27FC236}">
              <a16:creationId xmlns:a16="http://schemas.microsoft.com/office/drawing/2014/main" id="{31CE35E5-6966-44D3-9B6F-016C9037367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85" name="Text Box 2" hidden="1">
          <a:extLst>
            <a:ext uri="{FF2B5EF4-FFF2-40B4-BE49-F238E27FC236}">
              <a16:creationId xmlns:a16="http://schemas.microsoft.com/office/drawing/2014/main" id="{2BE8CFAC-1C5A-4C4D-9D95-6B0A8398F33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86" name="Text Box 1" hidden="1">
          <a:extLst>
            <a:ext uri="{FF2B5EF4-FFF2-40B4-BE49-F238E27FC236}">
              <a16:creationId xmlns:a16="http://schemas.microsoft.com/office/drawing/2014/main" id="{0F4960A4-460B-438A-A971-AF80DA909F5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87" name="Text Box 1" hidden="1">
          <a:extLst>
            <a:ext uri="{FF2B5EF4-FFF2-40B4-BE49-F238E27FC236}">
              <a16:creationId xmlns:a16="http://schemas.microsoft.com/office/drawing/2014/main" id="{10E2B778-F150-4866-9A16-4AE9C2AA277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88" name="Text Box 2" hidden="1">
          <a:extLst>
            <a:ext uri="{FF2B5EF4-FFF2-40B4-BE49-F238E27FC236}">
              <a16:creationId xmlns:a16="http://schemas.microsoft.com/office/drawing/2014/main" id="{867F4400-E187-460C-B6EA-0B613171D99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89" name="Text Box 1" hidden="1">
          <a:extLst>
            <a:ext uri="{FF2B5EF4-FFF2-40B4-BE49-F238E27FC236}">
              <a16:creationId xmlns:a16="http://schemas.microsoft.com/office/drawing/2014/main" id="{5A20175C-C120-46AD-9FA7-1A0F7A22673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90" name="Text Box 2" hidden="1">
          <a:extLst>
            <a:ext uri="{FF2B5EF4-FFF2-40B4-BE49-F238E27FC236}">
              <a16:creationId xmlns:a16="http://schemas.microsoft.com/office/drawing/2014/main" id="{CD074A11-E7F3-4FAA-AAE0-41D31204378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262164"/>
    <xdr:sp macro="" textlink="">
      <xdr:nvSpPr>
        <xdr:cNvPr id="191" name="Text Box 1" hidden="1">
          <a:extLst>
            <a:ext uri="{FF2B5EF4-FFF2-40B4-BE49-F238E27FC236}">
              <a16:creationId xmlns:a16="http://schemas.microsoft.com/office/drawing/2014/main" id="{BF88604D-2789-4694-B61C-CAE47958F0A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300264"/>
    <xdr:sp macro="" textlink="">
      <xdr:nvSpPr>
        <xdr:cNvPr id="192" name="Text Box 1" hidden="1">
          <a:extLst>
            <a:ext uri="{FF2B5EF4-FFF2-40B4-BE49-F238E27FC236}">
              <a16:creationId xmlns:a16="http://schemas.microsoft.com/office/drawing/2014/main" id="{22C7173C-0C11-4BBF-9E34-425DC80E667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300264"/>
    <xdr:sp macro="" textlink="">
      <xdr:nvSpPr>
        <xdr:cNvPr id="193" name="Text Box 2" hidden="1">
          <a:extLst>
            <a:ext uri="{FF2B5EF4-FFF2-40B4-BE49-F238E27FC236}">
              <a16:creationId xmlns:a16="http://schemas.microsoft.com/office/drawing/2014/main" id="{7AD976F3-52C0-4026-8679-38CF1A12CEE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300264"/>
    <xdr:sp macro="" textlink="">
      <xdr:nvSpPr>
        <xdr:cNvPr id="194" name="Text Box 1" hidden="1">
          <a:extLst>
            <a:ext uri="{FF2B5EF4-FFF2-40B4-BE49-F238E27FC236}">
              <a16:creationId xmlns:a16="http://schemas.microsoft.com/office/drawing/2014/main" id="{A18F16DC-0DA7-4DBD-B2CA-024E44462C6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300264"/>
    <xdr:sp macro="" textlink="">
      <xdr:nvSpPr>
        <xdr:cNvPr id="195" name="Text Box 2" hidden="1">
          <a:extLst>
            <a:ext uri="{FF2B5EF4-FFF2-40B4-BE49-F238E27FC236}">
              <a16:creationId xmlns:a16="http://schemas.microsoft.com/office/drawing/2014/main" id="{5F77A352-AA97-4B20-BFE9-D20CBD1E0E9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300264"/>
    <xdr:sp macro="" textlink="">
      <xdr:nvSpPr>
        <xdr:cNvPr id="196" name="Text Box 1" hidden="1">
          <a:extLst>
            <a:ext uri="{FF2B5EF4-FFF2-40B4-BE49-F238E27FC236}">
              <a16:creationId xmlns:a16="http://schemas.microsoft.com/office/drawing/2014/main" id="{969F2775-7898-4707-BA44-438F5AD891F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300264"/>
    <xdr:sp macro="" textlink="">
      <xdr:nvSpPr>
        <xdr:cNvPr id="197" name="Text Box 1" hidden="1">
          <a:extLst>
            <a:ext uri="{FF2B5EF4-FFF2-40B4-BE49-F238E27FC236}">
              <a16:creationId xmlns:a16="http://schemas.microsoft.com/office/drawing/2014/main" id="{695C1EB7-EEF2-4248-9B9C-E7CC9AE2F20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300264"/>
    <xdr:sp macro="" textlink="">
      <xdr:nvSpPr>
        <xdr:cNvPr id="198" name="Text Box 2" hidden="1">
          <a:extLst>
            <a:ext uri="{FF2B5EF4-FFF2-40B4-BE49-F238E27FC236}">
              <a16:creationId xmlns:a16="http://schemas.microsoft.com/office/drawing/2014/main" id="{120BC54D-61FC-4A0E-90F1-212C441E3E2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300264"/>
    <xdr:sp macro="" textlink="">
      <xdr:nvSpPr>
        <xdr:cNvPr id="199" name="Text Box 1" hidden="1">
          <a:extLst>
            <a:ext uri="{FF2B5EF4-FFF2-40B4-BE49-F238E27FC236}">
              <a16:creationId xmlns:a16="http://schemas.microsoft.com/office/drawing/2014/main" id="{D2ED1FE1-2F26-488C-8B10-CBFEC6F287A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300264"/>
    <xdr:sp macro="" textlink="">
      <xdr:nvSpPr>
        <xdr:cNvPr id="200" name="Text Box 2" hidden="1">
          <a:extLst>
            <a:ext uri="{FF2B5EF4-FFF2-40B4-BE49-F238E27FC236}">
              <a16:creationId xmlns:a16="http://schemas.microsoft.com/office/drawing/2014/main" id="{70E7B006-FDFD-42FC-AD4B-F514023DA28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160</xdr:row>
      <xdr:rowOff>0</xdr:rowOff>
    </xdr:from>
    <xdr:ext cx="53975" cy="300264"/>
    <xdr:sp macro="" textlink="">
      <xdr:nvSpPr>
        <xdr:cNvPr id="201" name="Text Box 1" hidden="1">
          <a:extLst>
            <a:ext uri="{FF2B5EF4-FFF2-40B4-BE49-F238E27FC236}">
              <a16:creationId xmlns:a16="http://schemas.microsoft.com/office/drawing/2014/main" id="{15AF61D1-0131-4666-898A-FB100456296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02" name="Text Box 1" hidden="1">
          <a:extLst>
            <a:ext uri="{FF2B5EF4-FFF2-40B4-BE49-F238E27FC236}">
              <a16:creationId xmlns:a16="http://schemas.microsoft.com/office/drawing/2014/main" id="{43E23333-55A3-4525-8C4D-2E00477B53C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03" name="Text Box 2" hidden="1">
          <a:extLst>
            <a:ext uri="{FF2B5EF4-FFF2-40B4-BE49-F238E27FC236}">
              <a16:creationId xmlns:a16="http://schemas.microsoft.com/office/drawing/2014/main" id="{3FF36EAE-A7C8-4EED-BB7A-DE477984FA4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04" name="Text Box 1" hidden="1">
          <a:extLst>
            <a:ext uri="{FF2B5EF4-FFF2-40B4-BE49-F238E27FC236}">
              <a16:creationId xmlns:a16="http://schemas.microsoft.com/office/drawing/2014/main" id="{E5808DC8-911B-40F8-90A3-34B0E5D29E4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05" name="Text Box 2" hidden="1">
          <a:extLst>
            <a:ext uri="{FF2B5EF4-FFF2-40B4-BE49-F238E27FC236}">
              <a16:creationId xmlns:a16="http://schemas.microsoft.com/office/drawing/2014/main" id="{1BE90F56-5B20-4A98-97F2-606977633ED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06" name="Text Box 1" hidden="1">
          <a:extLst>
            <a:ext uri="{FF2B5EF4-FFF2-40B4-BE49-F238E27FC236}">
              <a16:creationId xmlns:a16="http://schemas.microsoft.com/office/drawing/2014/main" id="{14702DC9-1824-495C-B0F5-6F552F962C0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07" name="Text Box 1" hidden="1">
          <a:extLst>
            <a:ext uri="{FF2B5EF4-FFF2-40B4-BE49-F238E27FC236}">
              <a16:creationId xmlns:a16="http://schemas.microsoft.com/office/drawing/2014/main" id="{5C66C341-BE1E-4764-BC0F-CCB37E148CB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08" name="Text Box 2" hidden="1">
          <a:extLst>
            <a:ext uri="{FF2B5EF4-FFF2-40B4-BE49-F238E27FC236}">
              <a16:creationId xmlns:a16="http://schemas.microsoft.com/office/drawing/2014/main" id="{CC94DBA4-4314-480C-A900-8A979D96015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09" name="Text Box 1" hidden="1">
          <a:extLst>
            <a:ext uri="{FF2B5EF4-FFF2-40B4-BE49-F238E27FC236}">
              <a16:creationId xmlns:a16="http://schemas.microsoft.com/office/drawing/2014/main" id="{CCFD171E-9588-462C-9988-143FF8398C0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10" name="Text Box 2" hidden="1">
          <a:extLst>
            <a:ext uri="{FF2B5EF4-FFF2-40B4-BE49-F238E27FC236}">
              <a16:creationId xmlns:a16="http://schemas.microsoft.com/office/drawing/2014/main" id="{61719425-0064-4FE1-89FA-C6F2D95D810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11" name="Text Box 1" hidden="1">
          <a:extLst>
            <a:ext uri="{FF2B5EF4-FFF2-40B4-BE49-F238E27FC236}">
              <a16:creationId xmlns:a16="http://schemas.microsoft.com/office/drawing/2014/main" id="{1CEE48F7-2542-47F9-A5A9-53756FF6F3F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5"/>
    <xdr:sp macro="" textlink="">
      <xdr:nvSpPr>
        <xdr:cNvPr id="212" name="Text Box 1" hidden="1">
          <a:extLst>
            <a:ext uri="{FF2B5EF4-FFF2-40B4-BE49-F238E27FC236}">
              <a16:creationId xmlns:a16="http://schemas.microsoft.com/office/drawing/2014/main" id="{B0D74328-006D-4CDB-A24C-9DCAD5DF84D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5"/>
    <xdr:sp macro="" textlink="">
      <xdr:nvSpPr>
        <xdr:cNvPr id="213" name="Text Box 2" hidden="1">
          <a:extLst>
            <a:ext uri="{FF2B5EF4-FFF2-40B4-BE49-F238E27FC236}">
              <a16:creationId xmlns:a16="http://schemas.microsoft.com/office/drawing/2014/main" id="{7D50F672-BD36-4CB5-AD3F-E3C14F3CF4A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5"/>
    <xdr:sp macro="" textlink="">
      <xdr:nvSpPr>
        <xdr:cNvPr id="214" name="Text Box 1" hidden="1">
          <a:extLst>
            <a:ext uri="{FF2B5EF4-FFF2-40B4-BE49-F238E27FC236}">
              <a16:creationId xmlns:a16="http://schemas.microsoft.com/office/drawing/2014/main" id="{16C183EC-F1B7-4E19-912E-7603FC8AD3A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5"/>
    <xdr:sp macro="" textlink="">
      <xdr:nvSpPr>
        <xdr:cNvPr id="215" name="Text Box 2" hidden="1">
          <a:extLst>
            <a:ext uri="{FF2B5EF4-FFF2-40B4-BE49-F238E27FC236}">
              <a16:creationId xmlns:a16="http://schemas.microsoft.com/office/drawing/2014/main" id="{F2484A40-4502-4BC4-9D04-5F53F1775A8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5"/>
    <xdr:sp macro="" textlink="">
      <xdr:nvSpPr>
        <xdr:cNvPr id="216" name="Text Box 1" hidden="1">
          <a:extLst>
            <a:ext uri="{FF2B5EF4-FFF2-40B4-BE49-F238E27FC236}">
              <a16:creationId xmlns:a16="http://schemas.microsoft.com/office/drawing/2014/main" id="{B184F5B1-53BB-49E3-8559-D1977150165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5"/>
    <xdr:sp macro="" textlink="">
      <xdr:nvSpPr>
        <xdr:cNvPr id="217" name="Text Box 1" hidden="1">
          <a:extLst>
            <a:ext uri="{FF2B5EF4-FFF2-40B4-BE49-F238E27FC236}">
              <a16:creationId xmlns:a16="http://schemas.microsoft.com/office/drawing/2014/main" id="{64FB34B6-E932-482A-B907-BFC81460F28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5"/>
    <xdr:sp macro="" textlink="">
      <xdr:nvSpPr>
        <xdr:cNvPr id="218" name="Text Box 2" hidden="1">
          <a:extLst>
            <a:ext uri="{FF2B5EF4-FFF2-40B4-BE49-F238E27FC236}">
              <a16:creationId xmlns:a16="http://schemas.microsoft.com/office/drawing/2014/main" id="{F8C6D397-51E5-46B3-B7F9-E2F9DEFA0BA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5"/>
    <xdr:sp macro="" textlink="">
      <xdr:nvSpPr>
        <xdr:cNvPr id="219" name="Text Box 1" hidden="1">
          <a:extLst>
            <a:ext uri="{FF2B5EF4-FFF2-40B4-BE49-F238E27FC236}">
              <a16:creationId xmlns:a16="http://schemas.microsoft.com/office/drawing/2014/main" id="{8CE3C860-A27A-4B28-A674-908B1BBE0A6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5"/>
    <xdr:sp macro="" textlink="">
      <xdr:nvSpPr>
        <xdr:cNvPr id="220" name="Text Box 2" hidden="1">
          <a:extLst>
            <a:ext uri="{FF2B5EF4-FFF2-40B4-BE49-F238E27FC236}">
              <a16:creationId xmlns:a16="http://schemas.microsoft.com/office/drawing/2014/main" id="{864FD6EB-CCE4-4CCC-8FD1-87B92D12886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5"/>
    <xdr:sp macro="" textlink="">
      <xdr:nvSpPr>
        <xdr:cNvPr id="221" name="Text Box 1" hidden="1">
          <a:extLst>
            <a:ext uri="{FF2B5EF4-FFF2-40B4-BE49-F238E27FC236}">
              <a16:creationId xmlns:a16="http://schemas.microsoft.com/office/drawing/2014/main" id="{1AA25E1F-1D86-439E-B11D-DF8EAA1AE6E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89832"/>
    <xdr:sp macro="" textlink="">
      <xdr:nvSpPr>
        <xdr:cNvPr id="222" name="Text Box 1" hidden="1">
          <a:extLst>
            <a:ext uri="{FF2B5EF4-FFF2-40B4-BE49-F238E27FC236}">
              <a16:creationId xmlns:a16="http://schemas.microsoft.com/office/drawing/2014/main" id="{B4CDA90B-4BAD-4B47-AD82-0C56770186B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89832"/>
    <xdr:sp macro="" textlink="">
      <xdr:nvSpPr>
        <xdr:cNvPr id="223" name="Text Box 2" hidden="1">
          <a:extLst>
            <a:ext uri="{FF2B5EF4-FFF2-40B4-BE49-F238E27FC236}">
              <a16:creationId xmlns:a16="http://schemas.microsoft.com/office/drawing/2014/main" id="{FBF23071-80A9-4C74-B445-A734FFBB502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89832"/>
    <xdr:sp macro="" textlink="">
      <xdr:nvSpPr>
        <xdr:cNvPr id="224" name="Text Box 1" hidden="1">
          <a:extLst>
            <a:ext uri="{FF2B5EF4-FFF2-40B4-BE49-F238E27FC236}">
              <a16:creationId xmlns:a16="http://schemas.microsoft.com/office/drawing/2014/main" id="{973ACEC1-7678-443C-B118-AD106A45CE5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89832"/>
    <xdr:sp macro="" textlink="">
      <xdr:nvSpPr>
        <xdr:cNvPr id="225" name="Text Box 2" hidden="1">
          <a:extLst>
            <a:ext uri="{FF2B5EF4-FFF2-40B4-BE49-F238E27FC236}">
              <a16:creationId xmlns:a16="http://schemas.microsoft.com/office/drawing/2014/main" id="{89FA380A-4B4B-4520-89FF-72B41C1DC4D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89832"/>
    <xdr:sp macro="" textlink="">
      <xdr:nvSpPr>
        <xdr:cNvPr id="226" name="Text Box 1" hidden="1">
          <a:extLst>
            <a:ext uri="{FF2B5EF4-FFF2-40B4-BE49-F238E27FC236}">
              <a16:creationId xmlns:a16="http://schemas.microsoft.com/office/drawing/2014/main" id="{07DCE351-FEC3-4FE9-8ACF-76EE876EA72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89832"/>
    <xdr:sp macro="" textlink="">
      <xdr:nvSpPr>
        <xdr:cNvPr id="227" name="Text Box 1" hidden="1">
          <a:extLst>
            <a:ext uri="{FF2B5EF4-FFF2-40B4-BE49-F238E27FC236}">
              <a16:creationId xmlns:a16="http://schemas.microsoft.com/office/drawing/2014/main" id="{1B972E64-952C-4EA0-B529-C25C27573EA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89832"/>
    <xdr:sp macro="" textlink="">
      <xdr:nvSpPr>
        <xdr:cNvPr id="228" name="Text Box 2" hidden="1">
          <a:extLst>
            <a:ext uri="{FF2B5EF4-FFF2-40B4-BE49-F238E27FC236}">
              <a16:creationId xmlns:a16="http://schemas.microsoft.com/office/drawing/2014/main" id="{3FBC65AE-4354-4D89-921A-1CC2A996291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89832"/>
    <xdr:sp macro="" textlink="">
      <xdr:nvSpPr>
        <xdr:cNvPr id="229" name="Text Box 1" hidden="1">
          <a:extLst>
            <a:ext uri="{FF2B5EF4-FFF2-40B4-BE49-F238E27FC236}">
              <a16:creationId xmlns:a16="http://schemas.microsoft.com/office/drawing/2014/main" id="{B7543F47-3872-485B-B87C-0ED26552B0B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89832"/>
    <xdr:sp macro="" textlink="">
      <xdr:nvSpPr>
        <xdr:cNvPr id="230" name="Text Box 2" hidden="1">
          <a:extLst>
            <a:ext uri="{FF2B5EF4-FFF2-40B4-BE49-F238E27FC236}">
              <a16:creationId xmlns:a16="http://schemas.microsoft.com/office/drawing/2014/main" id="{BBA1F7AE-1464-4ED4-9394-3A908B5C3D0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89832"/>
    <xdr:sp macro="" textlink="">
      <xdr:nvSpPr>
        <xdr:cNvPr id="231" name="Text Box 1" hidden="1">
          <a:extLst>
            <a:ext uri="{FF2B5EF4-FFF2-40B4-BE49-F238E27FC236}">
              <a16:creationId xmlns:a16="http://schemas.microsoft.com/office/drawing/2014/main" id="{EEAE4199-784A-426A-8BE0-9F82E9A739A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32" name="Text Box 1" hidden="1">
          <a:extLst>
            <a:ext uri="{FF2B5EF4-FFF2-40B4-BE49-F238E27FC236}">
              <a16:creationId xmlns:a16="http://schemas.microsoft.com/office/drawing/2014/main" id="{95349168-39C4-4B13-B350-86CAB2EB29C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33" name="Text Box 2" hidden="1">
          <a:extLst>
            <a:ext uri="{FF2B5EF4-FFF2-40B4-BE49-F238E27FC236}">
              <a16:creationId xmlns:a16="http://schemas.microsoft.com/office/drawing/2014/main" id="{36B3D122-6C50-48BE-BDFE-6B6750AADE9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34" name="Text Box 1" hidden="1">
          <a:extLst>
            <a:ext uri="{FF2B5EF4-FFF2-40B4-BE49-F238E27FC236}">
              <a16:creationId xmlns:a16="http://schemas.microsoft.com/office/drawing/2014/main" id="{18CE6E11-5556-4E9A-94C4-4F4B2740C1F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35" name="Text Box 2" hidden="1">
          <a:extLst>
            <a:ext uri="{FF2B5EF4-FFF2-40B4-BE49-F238E27FC236}">
              <a16:creationId xmlns:a16="http://schemas.microsoft.com/office/drawing/2014/main" id="{36570F95-0292-4DFC-AE6D-90A3F5F7071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36" name="Text Box 1" hidden="1">
          <a:extLst>
            <a:ext uri="{FF2B5EF4-FFF2-40B4-BE49-F238E27FC236}">
              <a16:creationId xmlns:a16="http://schemas.microsoft.com/office/drawing/2014/main" id="{2E0F197F-D6D8-49A9-8399-A975B442034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37" name="Text Box 1" hidden="1">
          <a:extLst>
            <a:ext uri="{FF2B5EF4-FFF2-40B4-BE49-F238E27FC236}">
              <a16:creationId xmlns:a16="http://schemas.microsoft.com/office/drawing/2014/main" id="{43558211-20A3-460B-8360-BD8D78968FF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38" name="Text Box 2" hidden="1">
          <a:extLst>
            <a:ext uri="{FF2B5EF4-FFF2-40B4-BE49-F238E27FC236}">
              <a16:creationId xmlns:a16="http://schemas.microsoft.com/office/drawing/2014/main" id="{39BE2676-F62D-459D-B44B-101555E9F49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39" name="Text Box 1" hidden="1">
          <a:extLst>
            <a:ext uri="{FF2B5EF4-FFF2-40B4-BE49-F238E27FC236}">
              <a16:creationId xmlns:a16="http://schemas.microsoft.com/office/drawing/2014/main" id="{71E56915-A357-4AD5-AACE-B0F72C87BC8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40" name="Text Box 2" hidden="1">
          <a:extLst>
            <a:ext uri="{FF2B5EF4-FFF2-40B4-BE49-F238E27FC236}">
              <a16:creationId xmlns:a16="http://schemas.microsoft.com/office/drawing/2014/main" id="{96A716C9-88C2-4740-92BD-A20D25318D9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262164"/>
    <xdr:sp macro="" textlink="">
      <xdr:nvSpPr>
        <xdr:cNvPr id="241" name="Text Box 1" hidden="1">
          <a:extLst>
            <a:ext uri="{FF2B5EF4-FFF2-40B4-BE49-F238E27FC236}">
              <a16:creationId xmlns:a16="http://schemas.microsoft.com/office/drawing/2014/main" id="{18310492-18C5-46AA-8D40-DEF18635897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300264"/>
    <xdr:sp macro="" textlink="">
      <xdr:nvSpPr>
        <xdr:cNvPr id="242" name="Text Box 1" hidden="1">
          <a:extLst>
            <a:ext uri="{FF2B5EF4-FFF2-40B4-BE49-F238E27FC236}">
              <a16:creationId xmlns:a16="http://schemas.microsoft.com/office/drawing/2014/main" id="{33C485EE-A684-4DF4-9148-EFA7DA37D9E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300264"/>
    <xdr:sp macro="" textlink="">
      <xdr:nvSpPr>
        <xdr:cNvPr id="243" name="Text Box 2" hidden="1">
          <a:extLst>
            <a:ext uri="{FF2B5EF4-FFF2-40B4-BE49-F238E27FC236}">
              <a16:creationId xmlns:a16="http://schemas.microsoft.com/office/drawing/2014/main" id="{8DB8800D-3004-437A-A7CF-610B837B74E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300264"/>
    <xdr:sp macro="" textlink="">
      <xdr:nvSpPr>
        <xdr:cNvPr id="244" name="Text Box 1" hidden="1">
          <a:extLst>
            <a:ext uri="{FF2B5EF4-FFF2-40B4-BE49-F238E27FC236}">
              <a16:creationId xmlns:a16="http://schemas.microsoft.com/office/drawing/2014/main" id="{25DE80B9-63E6-44F0-B3C0-D7608650B9E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300264"/>
    <xdr:sp macro="" textlink="">
      <xdr:nvSpPr>
        <xdr:cNvPr id="245" name="Text Box 2" hidden="1">
          <a:extLst>
            <a:ext uri="{FF2B5EF4-FFF2-40B4-BE49-F238E27FC236}">
              <a16:creationId xmlns:a16="http://schemas.microsoft.com/office/drawing/2014/main" id="{2BF485F3-564F-4703-B533-B9F1066D0EE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300264"/>
    <xdr:sp macro="" textlink="">
      <xdr:nvSpPr>
        <xdr:cNvPr id="246" name="Text Box 1" hidden="1">
          <a:extLst>
            <a:ext uri="{FF2B5EF4-FFF2-40B4-BE49-F238E27FC236}">
              <a16:creationId xmlns:a16="http://schemas.microsoft.com/office/drawing/2014/main" id="{3B232F43-9C82-47CD-B163-D3898D23D87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300264"/>
    <xdr:sp macro="" textlink="">
      <xdr:nvSpPr>
        <xdr:cNvPr id="247" name="Text Box 1" hidden="1">
          <a:extLst>
            <a:ext uri="{FF2B5EF4-FFF2-40B4-BE49-F238E27FC236}">
              <a16:creationId xmlns:a16="http://schemas.microsoft.com/office/drawing/2014/main" id="{F7013CC0-36D6-4F69-86C2-C78E657C2F9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300264"/>
    <xdr:sp macro="" textlink="">
      <xdr:nvSpPr>
        <xdr:cNvPr id="248" name="Text Box 2" hidden="1">
          <a:extLst>
            <a:ext uri="{FF2B5EF4-FFF2-40B4-BE49-F238E27FC236}">
              <a16:creationId xmlns:a16="http://schemas.microsoft.com/office/drawing/2014/main" id="{B7828F2C-83D7-4DE5-B8B1-49987725071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300264"/>
    <xdr:sp macro="" textlink="">
      <xdr:nvSpPr>
        <xdr:cNvPr id="249" name="Text Box 1" hidden="1">
          <a:extLst>
            <a:ext uri="{FF2B5EF4-FFF2-40B4-BE49-F238E27FC236}">
              <a16:creationId xmlns:a16="http://schemas.microsoft.com/office/drawing/2014/main" id="{CF6F11C6-F42B-4A54-8907-647AE6CFB80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300264"/>
    <xdr:sp macro="" textlink="">
      <xdr:nvSpPr>
        <xdr:cNvPr id="250" name="Text Box 2" hidden="1">
          <a:extLst>
            <a:ext uri="{FF2B5EF4-FFF2-40B4-BE49-F238E27FC236}">
              <a16:creationId xmlns:a16="http://schemas.microsoft.com/office/drawing/2014/main" id="{3557423C-EEF4-4461-A356-DBE35A12158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160</xdr:row>
      <xdr:rowOff>0</xdr:rowOff>
    </xdr:from>
    <xdr:ext cx="53975" cy="300264"/>
    <xdr:sp macro="" textlink="">
      <xdr:nvSpPr>
        <xdr:cNvPr id="251" name="Text Box 1" hidden="1">
          <a:extLst>
            <a:ext uri="{FF2B5EF4-FFF2-40B4-BE49-F238E27FC236}">
              <a16:creationId xmlns:a16="http://schemas.microsoft.com/office/drawing/2014/main" id="{02B457F8-E930-4257-AF12-14BD86E0C4F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52" name="Text Box 1" hidden="1">
          <a:extLst>
            <a:ext uri="{FF2B5EF4-FFF2-40B4-BE49-F238E27FC236}">
              <a16:creationId xmlns:a16="http://schemas.microsoft.com/office/drawing/2014/main" id="{A7ADA311-B829-4CCC-AAB5-9D8684D234C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53" name="Text Box 2" hidden="1">
          <a:extLst>
            <a:ext uri="{FF2B5EF4-FFF2-40B4-BE49-F238E27FC236}">
              <a16:creationId xmlns:a16="http://schemas.microsoft.com/office/drawing/2014/main" id="{8C299617-46A4-4F09-9539-4342A8AC735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54" name="Text Box 1" hidden="1">
          <a:extLst>
            <a:ext uri="{FF2B5EF4-FFF2-40B4-BE49-F238E27FC236}">
              <a16:creationId xmlns:a16="http://schemas.microsoft.com/office/drawing/2014/main" id="{277617AB-E7AE-4AF5-BC3A-5D47C09832E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55" name="Text Box 2" hidden="1">
          <a:extLst>
            <a:ext uri="{FF2B5EF4-FFF2-40B4-BE49-F238E27FC236}">
              <a16:creationId xmlns:a16="http://schemas.microsoft.com/office/drawing/2014/main" id="{CD92AB5B-CFC4-46A6-B6CE-10AFA1982CA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56" name="Text Box 1" hidden="1">
          <a:extLst>
            <a:ext uri="{FF2B5EF4-FFF2-40B4-BE49-F238E27FC236}">
              <a16:creationId xmlns:a16="http://schemas.microsoft.com/office/drawing/2014/main" id="{65230DD4-B1A6-45D1-B803-9BD9809AD02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57" name="Text Box 1" hidden="1">
          <a:extLst>
            <a:ext uri="{FF2B5EF4-FFF2-40B4-BE49-F238E27FC236}">
              <a16:creationId xmlns:a16="http://schemas.microsoft.com/office/drawing/2014/main" id="{26224FAB-DDE3-40EC-B49B-A2B7E104F6E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58" name="Text Box 2" hidden="1">
          <a:extLst>
            <a:ext uri="{FF2B5EF4-FFF2-40B4-BE49-F238E27FC236}">
              <a16:creationId xmlns:a16="http://schemas.microsoft.com/office/drawing/2014/main" id="{E37C31A7-0225-47C4-901F-8D4B20829A8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59" name="Text Box 1" hidden="1">
          <a:extLst>
            <a:ext uri="{FF2B5EF4-FFF2-40B4-BE49-F238E27FC236}">
              <a16:creationId xmlns:a16="http://schemas.microsoft.com/office/drawing/2014/main" id="{DD6D6BA9-EFF5-4510-BCA2-EA8C6651BAD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60" name="Text Box 2" hidden="1">
          <a:extLst>
            <a:ext uri="{FF2B5EF4-FFF2-40B4-BE49-F238E27FC236}">
              <a16:creationId xmlns:a16="http://schemas.microsoft.com/office/drawing/2014/main" id="{96202362-5F68-4569-BBF4-DA47AE99354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61" name="Text Box 1" hidden="1">
          <a:extLst>
            <a:ext uri="{FF2B5EF4-FFF2-40B4-BE49-F238E27FC236}">
              <a16:creationId xmlns:a16="http://schemas.microsoft.com/office/drawing/2014/main" id="{9561BA32-E2B9-41D7-A2EB-BD6D8779B65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262" name="Text Box 1" hidden="1">
          <a:extLst>
            <a:ext uri="{FF2B5EF4-FFF2-40B4-BE49-F238E27FC236}">
              <a16:creationId xmlns:a16="http://schemas.microsoft.com/office/drawing/2014/main" id="{A61F1B1F-AF4C-4938-8FA3-FF6BA30E7C1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263" name="Text Box 2" hidden="1">
          <a:extLst>
            <a:ext uri="{FF2B5EF4-FFF2-40B4-BE49-F238E27FC236}">
              <a16:creationId xmlns:a16="http://schemas.microsoft.com/office/drawing/2014/main" id="{5C24739E-5CF1-4123-91F9-A07FD8C0B5C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264" name="Text Box 1" hidden="1">
          <a:extLst>
            <a:ext uri="{FF2B5EF4-FFF2-40B4-BE49-F238E27FC236}">
              <a16:creationId xmlns:a16="http://schemas.microsoft.com/office/drawing/2014/main" id="{62D46B79-668D-4D83-8A28-11CD35B6791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265" name="Text Box 2" hidden="1">
          <a:extLst>
            <a:ext uri="{FF2B5EF4-FFF2-40B4-BE49-F238E27FC236}">
              <a16:creationId xmlns:a16="http://schemas.microsoft.com/office/drawing/2014/main" id="{92C2ECBA-045B-4592-B138-6FA9E76FC53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266" name="Text Box 1" hidden="1">
          <a:extLst>
            <a:ext uri="{FF2B5EF4-FFF2-40B4-BE49-F238E27FC236}">
              <a16:creationId xmlns:a16="http://schemas.microsoft.com/office/drawing/2014/main" id="{E0EB852B-03AE-47DB-A187-0F3228B1FD0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267" name="Text Box 1" hidden="1">
          <a:extLst>
            <a:ext uri="{FF2B5EF4-FFF2-40B4-BE49-F238E27FC236}">
              <a16:creationId xmlns:a16="http://schemas.microsoft.com/office/drawing/2014/main" id="{AB6911A8-A8F6-4391-BDFD-C65BF2A926E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268" name="Text Box 2" hidden="1">
          <a:extLst>
            <a:ext uri="{FF2B5EF4-FFF2-40B4-BE49-F238E27FC236}">
              <a16:creationId xmlns:a16="http://schemas.microsoft.com/office/drawing/2014/main" id="{FDD32F43-9FB0-4E36-B8A9-86C3D9665F9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269" name="Text Box 1" hidden="1">
          <a:extLst>
            <a:ext uri="{FF2B5EF4-FFF2-40B4-BE49-F238E27FC236}">
              <a16:creationId xmlns:a16="http://schemas.microsoft.com/office/drawing/2014/main" id="{CB457D4B-5D0F-4B79-824A-71719E73FE9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270" name="Text Box 2" hidden="1">
          <a:extLst>
            <a:ext uri="{FF2B5EF4-FFF2-40B4-BE49-F238E27FC236}">
              <a16:creationId xmlns:a16="http://schemas.microsoft.com/office/drawing/2014/main" id="{918C22DF-46AC-4831-A0B3-8B31CD88962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271" name="Text Box 1" hidden="1">
          <a:extLst>
            <a:ext uri="{FF2B5EF4-FFF2-40B4-BE49-F238E27FC236}">
              <a16:creationId xmlns:a16="http://schemas.microsoft.com/office/drawing/2014/main" id="{33A9642C-7DEE-4A0D-BCFE-C78CB6F4355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272" name="Text Box 1" hidden="1">
          <a:extLst>
            <a:ext uri="{FF2B5EF4-FFF2-40B4-BE49-F238E27FC236}">
              <a16:creationId xmlns:a16="http://schemas.microsoft.com/office/drawing/2014/main" id="{88F2C7D9-B648-4D22-A5C4-C46B039654C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273" name="Text Box 2" hidden="1">
          <a:extLst>
            <a:ext uri="{FF2B5EF4-FFF2-40B4-BE49-F238E27FC236}">
              <a16:creationId xmlns:a16="http://schemas.microsoft.com/office/drawing/2014/main" id="{642F842E-4C49-41C6-96CD-9F29ABD96DD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274" name="Text Box 1" hidden="1">
          <a:extLst>
            <a:ext uri="{FF2B5EF4-FFF2-40B4-BE49-F238E27FC236}">
              <a16:creationId xmlns:a16="http://schemas.microsoft.com/office/drawing/2014/main" id="{E03C85DF-098D-414A-BC82-515F2FB4C49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275" name="Text Box 2" hidden="1">
          <a:extLst>
            <a:ext uri="{FF2B5EF4-FFF2-40B4-BE49-F238E27FC236}">
              <a16:creationId xmlns:a16="http://schemas.microsoft.com/office/drawing/2014/main" id="{DB513B07-4A25-4C81-934E-7A55D265881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276" name="Text Box 1" hidden="1">
          <a:extLst>
            <a:ext uri="{FF2B5EF4-FFF2-40B4-BE49-F238E27FC236}">
              <a16:creationId xmlns:a16="http://schemas.microsoft.com/office/drawing/2014/main" id="{AB51052D-3A18-4EFD-A30C-32F037D4007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277" name="Text Box 1" hidden="1">
          <a:extLst>
            <a:ext uri="{FF2B5EF4-FFF2-40B4-BE49-F238E27FC236}">
              <a16:creationId xmlns:a16="http://schemas.microsoft.com/office/drawing/2014/main" id="{DAB16469-DD52-40E0-98E0-1F85F600B66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278" name="Text Box 2" hidden="1">
          <a:extLst>
            <a:ext uri="{FF2B5EF4-FFF2-40B4-BE49-F238E27FC236}">
              <a16:creationId xmlns:a16="http://schemas.microsoft.com/office/drawing/2014/main" id="{920BABF5-0E2E-429F-92FB-265615B06AB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279" name="Text Box 1" hidden="1">
          <a:extLst>
            <a:ext uri="{FF2B5EF4-FFF2-40B4-BE49-F238E27FC236}">
              <a16:creationId xmlns:a16="http://schemas.microsoft.com/office/drawing/2014/main" id="{226245D3-0EC4-4143-B1F1-470E8928184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280" name="Text Box 2" hidden="1">
          <a:extLst>
            <a:ext uri="{FF2B5EF4-FFF2-40B4-BE49-F238E27FC236}">
              <a16:creationId xmlns:a16="http://schemas.microsoft.com/office/drawing/2014/main" id="{331EB900-62AF-45CF-A69C-19BD14DC710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281" name="Text Box 1" hidden="1">
          <a:extLst>
            <a:ext uri="{FF2B5EF4-FFF2-40B4-BE49-F238E27FC236}">
              <a16:creationId xmlns:a16="http://schemas.microsoft.com/office/drawing/2014/main" id="{A44873F7-66CA-4B04-8242-D68C8B8F755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82" name="Text Box 1" hidden="1">
          <a:extLst>
            <a:ext uri="{FF2B5EF4-FFF2-40B4-BE49-F238E27FC236}">
              <a16:creationId xmlns:a16="http://schemas.microsoft.com/office/drawing/2014/main" id="{375E868D-72CE-40DA-AA3C-96CE813515F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83" name="Text Box 2" hidden="1">
          <a:extLst>
            <a:ext uri="{FF2B5EF4-FFF2-40B4-BE49-F238E27FC236}">
              <a16:creationId xmlns:a16="http://schemas.microsoft.com/office/drawing/2014/main" id="{1159C26C-B34B-42F1-8CD7-142B0872E18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84" name="Text Box 1" hidden="1">
          <a:extLst>
            <a:ext uri="{FF2B5EF4-FFF2-40B4-BE49-F238E27FC236}">
              <a16:creationId xmlns:a16="http://schemas.microsoft.com/office/drawing/2014/main" id="{BFE7D668-C6D2-4853-BFF6-D3F71417F05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85" name="Text Box 2" hidden="1">
          <a:extLst>
            <a:ext uri="{FF2B5EF4-FFF2-40B4-BE49-F238E27FC236}">
              <a16:creationId xmlns:a16="http://schemas.microsoft.com/office/drawing/2014/main" id="{A0B0ACA3-E701-4BB9-8776-56FB588C512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86" name="Text Box 1" hidden="1">
          <a:extLst>
            <a:ext uri="{FF2B5EF4-FFF2-40B4-BE49-F238E27FC236}">
              <a16:creationId xmlns:a16="http://schemas.microsoft.com/office/drawing/2014/main" id="{A00C12DC-17BD-46FF-A31A-C6A375C6716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87" name="Text Box 1" hidden="1">
          <a:extLst>
            <a:ext uri="{FF2B5EF4-FFF2-40B4-BE49-F238E27FC236}">
              <a16:creationId xmlns:a16="http://schemas.microsoft.com/office/drawing/2014/main" id="{4A802768-7C6A-4907-9D4C-D7D1AF67D50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88" name="Text Box 2" hidden="1">
          <a:extLst>
            <a:ext uri="{FF2B5EF4-FFF2-40B4-BE49-F238E27FC236}">
              <a16:creationId xmlns:a16="http://schemas.microsoft.com/office/drawing/2014/main" id="{4705F4AB-39C1-476C-9E95-5545EF342CF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89" name="Text Box 1" hidden="1">
          <a:extLst>
            <a:ext uri="{FF2B5EF4-FFF2-40B4-BE49-F238E27FC236}">
              <a16:creationId xmlns:a16="http://schemas.microsoft.com/office/drawing/2014/main" id="{D7F02E8A-5ACA-4E29-A1C9-840BBADDFD1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90" name="Text Box 2" hidden="1">
          <a:extLst>
            <a:ext uri="{FF2B5EF4-FFF2-40B4-BE49-F238E27FC236}">
              <a16:creationId xmlns:a16="http://schemas.microsoft.com/office/drawing/2014/main" id="{E2A87C9F-B598-40ED-B568-E2EA445ADAD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291" name="Text Box 1" hidden="1">
          <a:extLst>
            <a:ext uri="{FF2B5EF4-FFF2-40B4-BE49-F238E27FC236}">
              <a16:creationId xmlns:a16="http://schemas.microsoft.com/office/drawing/2014/main" id="{9E44A07E-C1B3-48B4-8ECE-85E94E23BFE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292" name="Text Box 1" hidden="1">
          <a:extLst>
            <a:ext uri="{FF2B5EF4-FFF2-40B4-BE49-F238E27FC236}">
              <a16:creationId xmlns:a16="http://schemas.microsoft.com/office/drawing/2014/main" id="{71DB9BF3-B1C9-4585-B2B1-A0CBA7748E6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293" name="Text Box 2" hidden="1">
          <a:extLst>
            <a:ext uri="{FF2B5EF4-FFF2-40B4-BE49-F238E27FC236}">
              <a16:creationId xmlns:a16="http://schemas.microsoft.com/office/drawing/2014/main" id="{EED26A58-EB76-425E-B636-033196A5712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294" name="Text Box 1" hidden="1">
          <a:extLst>
            <a:ext uri="{FF2B5EF4-FFF2-40B4-BE49-F238E27FC236}">
              <a16:creationId xmlns:a16="http://schemas.microsoft.com/office/drawing/2014/main" id="{73AA0909-0A54-45B7-BCE0-0C99B8CAF75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295" name="Text Box 2" hidden="1">
          <a:extLst>
            <a:ext uri="{FF2B5EF4-FFF2-40B4-BE49-F238E27FC236}">
              <a16:creationId xmlns:a16="http://schemas.microsoft.com/office/drawing/2014/main" id="{C1303E4A-2A51-4028-95C0-D8FCB4E3400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296" name="Text Box 1" hidden="1">
          <a:extLst>
            <a:ext uri="{FF2B5EF4-FFF2-40B4-BE49-F238E27FC236}">
              <a16:creationId xmlns:a16="http://schemas.microsoft.com/office/drawing/2014/main" id="{CE56AA75-3479-41C5-BDE2-5213C9E88E4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297" name="Text Box 1" hidden="1">
          <a:extLst>
            <a:ext uri="{FF2B5EF4-FFF2-40B4-BE49-F238E27FC236}">
              <a16:creationId xmlns:a16="http://schemas.microsoft.com/office/drawing/2014/main" id="{ADE66310-686B-4F82-9874-919169EA8CC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298" name="Text Box 2" hidden="1">
          <a:extLst>
            <a:ext uri="{FF2B5EF4-FFF2-40B4-BE49-F238E27FC236}">
              <a16:creationId xmlns:a16="http://schemas.microsoft.com/office/drawing/2014/main" id="{4C5A7D6F-144F-435E-A887-314FE437800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299" name="Text Box 1" hidden="1">
          <a:extLst>
            <a:ext uri="{FF2B5EF4-FFF2-40B4-BE49-F238E27FC236}">
              <a16:creationId xmlns:a16="http://schemas.microsoft.com/office/drawing/2014/main" id="{F62BD3CB-1D32-4B57-9FF1-3AABEAE2423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300" name="Text Box 2" hidden="1">
          <a:extLst>
            <a:ext uri="{FF2B5EF4-FFF2-40B4-BE49-F238E27FC236}">
              <a16:creationId xmlns:a16="http://schemas.microsoft.com/office/drawing/2014/main" id="{B1872824-2C6E-4097-ADFB-C461C819A1E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301" name="Text Box 1" hidden="1">
          <a:extLst>
            <a:ext uri="{FF2B5EF4-FFF2-40B4-BE49-F238E27FC236}">
              <a16:creationId xmlns:a16="http://schemas.microsoft.com/office/drawing/2014/main" id="{6F25A54E-9700-40E0-A1DE-A8ACBE55BEC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02" name="Text Box 1" hidden="1">
          <a:extLst>
            <a:ext uri="{FF2B5EF4-FFF2-40B4-BE49-F238E27FC236}">
              <a16:creationId xmlns:a16="http://schemas.microsoft.com/office/drawing/2014/main" id="{EF652D54-B3B7-40F3-ACA6-083B0276179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03" name="Text Box 2" hidden="1">
          <a:extLst>
            <a:ext uri="{FF2B5EF4-FFF2-40B4-BE49-F238E27FC236}">
              <a16:creationId xmlns:a16="http://schemas.microsoft.com/office/drawing/2014/main" id="{633871E9-951E-4005-87CF-BBEEEB5FBDE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04" name="Text Box 1" hidden="1">
          <a:extLst>
            <a:ext uri="{FF2B5EF4-FFF2-40B4-BE49-F238E27FC236}">
              <a16:creationId xmlns:a16="http://schemas.microsoft.com/office/drawing/2014/main" id="{28DEB214-C196-4836-9590-BD76E545AEC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05" name="Text Box 2" hidden="1">
          <a:extLst>
            <a:ext uri="{FF2B5EF4-FFF2-40B4-BE49-F238E27FC236}">
              <a16:creationId xmlns:a16="http://schemas.microsoft.com/office/drawing/2014/main" id="{C3FDED09-D072-4A68-A19F-F7930CD8AF8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06" name="Text Box 1" hidden="1">
          <a:extLst>
            <a:ext uri="{FF2B5EF4-FFF2-40B4-BE49-F238E27FC236}">
              <a16:creationId xmlns:a16="http://schemas.microsoft.com/office/drawing/2014/main" id="{DA28C9BC-8B08-4A4D-9B9C-C16A4A49E8B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07" name="Text Box 1" hidden="1">
          <a:extLst>
            <a:ext uri="{FF2B5EF4-FFF2-40B4-BE49-F238E27FC236}">
              <a16:creationId xmlns:a16="http://schemas.microsoft.com/office/drawing/2014/main" id="{A7AFC84F-18A0-4494-9644-C82A337B182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08" name="Text Box 2" hidden="1">
          <a:extLst>
            <a:ext uri="{FF2B5EF4-FFF2-40B4-BE49-F238E27FC236}">
              <a16:creationId xmlns:a16="http://schemas.microsoft.com/office/drawing/2014/main" id="{3DC16F16-D25D-4126-A1D4-3A121CEB3EC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09" name="Text Box 1" hidden="1">
          <a:extLst>
            <a:ext uri="{FF2B5EF4-FFF2-40B4-BE49-F238E27FC236}">
              <a16:creationId xmlns:a16="http://schemas.microsoft.com/office/drawing/2014/main" id="{C6FBF32A-9775-4D80-B0EF-54A75F42E08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10" name="Text Box 2" hidden="1">
          <a:extLst>
            <a:ext uri="{FF2B5EF4-FFF2-40B4-BE49-F238E27FC236}">
              <a16:creationId xmlns:a16="http://schemas.microsoft.com/office/drawing/2014/main" id="{78F7C9F5-9BF5-4104-87F2-35B6C257B05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11" name="Text Box 1" hidden="1">
          <a:extLst>
            <a:ext uri="{FF2B5EF4-FFF2-40B4-BE49-F238E27FC236}">
              <a16:creationId xmlns:a16="http://schemas.microsoft.com/office/drawing/2014/main" id="{2059B341-A451-449B-A1D5-3114C02B124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5"/>
    <xdr:sp macro="" textlink="">
      <xdr:nvSpPr>
        <xdr:cNvPr id="312" name="Text Box 1" hidden="1">
          <a:extLst>
            <a:ext uri="{FF2B5EF4-FFF2-40B4-BE49-F238E27FC236}">
              <a16:creationId xmlns:a16="http://schemas.microsoft.com/office/drawing/2014/main" id="{BAA0426B-0CA0-4A18-84D0-9EEF0860616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5"/>
    <xdr:sp macro="" textlink="">
      <xdr:nvSpPr>
        <xdr:cNvPr id="313" name="Text Box 2" hidden="1">
          <a:extLst>
            <a:ext uri="{FF2B5EF4-FFF2-40B4-BE49-F238E27FC236}">
              <a16:creationId xmlns:a16="http://schemas.microsoft.com/office/drawing/2014/main" id="{52B7527E-9084-4817-95DA-B8CDA53DD7F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5"/>
    <xdr:sp macro="" textlink="">
      <xdr:nvSpPr>
        <xdr:cNvPr id="314" name="Text Box 1" hidden="1">
          <a:extLst>
            <a:ext uri="{FF2B5EF4-FFF2-40B4-BE49-F238E27FC236}">
              <a16:creationId xmlns:a16="http://schemas.microsoft.com/office/drawing/2014/main" id="{31BC0449-35C4-4A25-8E74-0B6A922178B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5"/>
    <xdr:sp macro="" textlink="">
      <xdr:nvSpPr>
        <xdr:cNvPr id="315" name="Text Box 2" hidden="1">
          <a:extLst>
            <a:ext uri="{FF2B5EF4-FFF2-40B4-BE49-F238E27FC236}">
              <a16:creationId xmlns:a16="http://schemas.microsoft.com/office/drawing/2014/main" id="{CB2DA163-7037-47F3-BBC5-1AA8903808E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5"/>
    <xdr:sp macro="" textlink="">
      <xdr:nvSpPr>
        <xdr:cNvPr id="316" name="Text Box 1" hidden="1">
          <a:extLst>
            <a:ext uri="{FF2B5EF4-FFF2-40B4-BE49-F238E27FC236}">
              <a16:creationId xmlns:a16="http://schemas.microsoft.com/office/drawing/2014/main" id="{C35A9194-9D33-46D9-BF0B-C6456E305C4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5"/>
    <xdr:sp macro="" textlink="">
      <xdr:nvSpPr>
        <xdr:cNvPr id="317" name="Text Box 1" hidden="1">
          <a:extLst>
            <a:ext uri="{FF2B5EF4-FFF2-40B4-BE49-F238E27FC236}">
              <a16:creationId xmlns:a16="http://schemas.microsoft.com/office/drawing/2014/main" id="{45A9FCF6-1797-4B49-AE43-95CC853CEE4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5"/>
    <xdr:sp macro="" textlink="">
      <xdr:nvSpPr>
        <xdr:cNvPr id="318" name="Text Box 2" hidden="1">
          <a:extLst>
            <a:ext uri="{FF2B5EF4-FFF2-40B4-BE49-F238E27FC236}">
              <a16:creationId xmlns:a16="http://schemas.microsoft.com/office/drawing/2014/main" id="{28E707C0-D7B9-451F-89D7-E372F92994C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5"/>
    <xdr:sp macro="" textlink="">
      <xdr:nvSpPr>
        <xdr:cNvPr id="319" name="Text Box 1" hidden="1">
          <a:extLst>
            <a:ext uri="{FF2B5EF4-FFF2-40B4-BE49-F238E27FC236}">
              <a16:creationId xmlns:a16="http://schemas.microsoft.com/office/drawing/2014/main" id="{3CAE2FDC-CABD-4EAD-8631-DB0307AEDE4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5"/>
    <xdr:sp macro="" textlink="">
      <xdr:nvSpPr>
        <xdr:cNvPr id="320" name="Text Box 2" hidden="1">
          <a:extLst>
            <a:ext uri="{FF2B5EF4-FFF2-40B4-BE49-F238E27FC236}">
              <a16:creationId xmlns:a16="http://schemas.microsoft.com/office/drawing/2014/main" id="{1ED649A2-FF3A-4BCA-A75F-C0C2F1987C2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5"/>
    <xdr:sp macro="" textlink="">
      <xdr:nvSpPr>
        <xdr:cNvPr id="321" name="Text Box 1" hidden="1">
          <a:extLst>
            <a:ext uri="{FF2B5EF4-FFF2-40B4-BE49-F238E27FC236}">
              <a16:creationId xmlns:a16="http://schemas.microsoft.com/office/drawing/2014/main" id="{32DC10BB-5426-455D-9E1F-6A8D016E629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89832"/>
    <xdr:sp macro="" textlink="">
      <xdr:nvSpPr>
        <xdr:cNvPr id="322" name="Text Box 1" hidden="1">
          <a:extLst>
            <a:ext uri="{FF2B5EF4-FFF2-40B4-BE49-F238E27FC236}">
              <a16:creationId xmlns:a16="http://schemas.microsoft.com/office/drawing/2014/main" id="{16AC02D8-704F-4419-81A7-288456A54D7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89832"/>
    <xdr:sp macro="" textlink="">
      <xdr:nvSpPr>
        <xdr:cNvPr id="323" name="Text Box 2" hidden="1">
          <a:extLst>
            <a:ext uri="{FF2B5EF4-FFF2-40B4-BE49-F238E27FC236}">
              <a16:creationId xmlns:a16="http://schemas.microsoft.com/office/drawing/2014/main" id="{7A0F0DA5-D562-4DA3-8ED6-E7505E55181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89832"/>
    <xdr:sp macro="" textlink="">
      <xdr:nvSpPr>
        <xdr:cNvPr id="324" name="Text Box 1" hidden="1">
          <a:extLst>
            <a:ext uri="{FF2B5EF4-FFF2-40B4-BE49-F238E27FC236}">
              <a16:creationId xmlns:a16="http://schemas.microsoft.com/office/drawing/2014/main" id="{8323614E-FC21-45C6-9419-CCC35D8A066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89832"/>
    <xdr:sp macro="" textlink="">
      <xdr:nvSpPr>
        <xdr:cNvPr id="325" name="Text Box 2" hidden="1">
          <a:extLst>
            <a:ext uri="{FF2B5EF4-FFF2-40B4-BE49-F238E27FC236}">
              <a16:creationId xmlns:a16="http://schemas.microsoft.com/office/drawing/2014/main" id="{A87119E9-A079-4B57-8884-B8E59C765B4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89832"/>
    <xdr:sp macro="" textlink="">
      <xdr:nvSpPr>
        <xdr:cNvPr id="326" name="Text Box 1" hidden="1">
          <a:extLst>
            <a:ext uri="{FF2B5EF4-FFF2-40B4-BE49-F238E27FC236}">
              <a16:creationId xmlns:a16="http://schemas.microsoft.com/office/drawing/2014/main" id="{32B734E8-F266-45A2-B41B-67D54BDAAF5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89832"/>
    <xdr:sp macro="" textlink="">
      <xdr:nvSpPr>
        <xdr:cNvPr id="327" name="Text Box 1" hidden="1">
          <a:extLst>
            <a:ext uri="{FF2B5EF4-FFF2-40B4-BE49-F238E27FC236}">
              <a16:creationId xmlns:a16="http://schemas.microsoft.com/office/drawing/2014/main" id="{4F426267-F1AF-4406-9026-6A1907DBA83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89832"/>
    <xdr:sp macro="" textlink="">
      <xdr:nvSpPr>
        <xdr:cNvPr id="328" name="Text Box 2" hidden="1">
          <a:extLst>
            <a:ext uri="{FF2B5EF4-FFF2-40B4-BE49-F238E27FC236}">
              <a16:creationId xmlns:a16="http://schemas.microsoft.com/office/drawing/2014/main" id="{C14E0EFF-A54D-4C1C-8144-0F1A9AFD3FD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89832"/>
    <xdr:sp macro="" textlink="">
      <xdr:nvSpPr>
        <xdr:cNvPr id="329" name="Text Box 1" hidden="1">
          <a:extLst>
            <a:ext uri="{FF2B5EF4-FFF2-40B4-BE49-F238E27FC236}">
              <a16:creationId xmlns:a16="http://schemas.microsoft.com/office/drawing/2014/main" id="{E9F52EAC-559B-41F7-B226-4F794A05603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89832"/>
    <xdr:sp macro="" textlink="">
      <xdr:nvSpPr>
        <xdr:cNvPr id="330" name="Text Box 2" hidden="1">
          <a:extLst>
            <a:ext uri="{FF2B5EF4-FFF2-40B4-BE49-F238E27FC236}">
              <a16:creationId xmlns:a16="http://schemas.microsoft.com/office/drawing/2014/main" id="{7F3FD5E1-EE42-411F-9872-39F611D0BDA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89832"/>
    <xdr:sp macro="" textlink="">
      <xdr:nvSpPr>
        <xdr:cNvPr id="331" name="Text Box 1" hidden="1">
          <a:extLst>
            <a:ext uri="{FF2B5EF4-FFF2-40B4-BE49-F238E27FC236}">
              <a16:creationId xmlns:a16="http://schemas.microsoft.com/office/drawing/2014/main" id="{08AD3A19-40CE-483B-A867-AFDD78F408D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32" name="Text Box 1" hidden="1">
          <a:extLst>
            <a:ext uri="{FF2B5EF4-FFF2-40B4-BE49-F238E27FC236}">
              <a16:creationId xmlns:a16="http://schemas.microsoft.com/office/drawing/2014/main" id="{11A175C6-FA96-4CF1-9FF3-AEDBD09D69D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33" name="Text Box 2" hidden="1">
          <a:extLst>
            <a:ext uri="{FF2B5EF4-FFF2-40B4-BE49-F238E27FC236}">
              <a16:creationId xmlns:a16="http://schemas.microsoft.com/office/drawing/2014/main" id="{CC9C1648-3F7C-4447-9D89-788154D6157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34" name="Text Box 1" hidden="1">
          <a:extLst>
            <a:ext uri="{FF2B5EF4-FFF2-40B4-BE49-F238E27FC236}">
              <a16:creationId xmlns:a16="http://schemas.microsoft.com/office/drawing/2014/main" id="{2B9EC8E3-C2B3-4AFE-A6E8-97BFDA0F4F6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35" name="Text Box 2" hidden="1">
          <a:extLst>
            <a:ext uri="{FF2B5EF4-FFF2-40B4-BE49-F238E27FC236}">
              <a16:creationId xmlns:a16="http://schemas.microsoft.com/office/drawing/2014/main" id="{2588A913-D51D-4EB6-9E04-02D8C41C265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36" name="Text Box 1" hidden="1">
          <a:extLst>
            <a:ext uri="{FF2B5EF4-FFF2-40B4-BE49-F238E27FC236}">
              <a16:creationId xmlns:a16="http://schemas.microsoft.com/office/drawing/2014/main" id="{2443F7F5-6521-46C5-8F6C-1EEE09451B8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37" name="Text Box 1" hidden="1">
          <a:extLst>
            <a:ext uri="{FF2B5EF4-FFF2-40B4-BE49-F238E27FC236}">
              <a16:creationId xmlns:a16="http://schemas.microsoft.com/office/drawing/2014/main" id="{C7E44464-8BC3-4130-A0F5-844D91BD56C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38" name="Text Box 2" hidden="1">
          <a:extLst>
            <a:ext uri="{FF2B5EF4-FFF2-40B4-BE49-F238E27FC236}">
              <a16:creationId xmlns:a16="http://schemas.microsoft.com/office/drawing/2014/main" id="{52B262C2-3930-48C6-8BD0-5CD99B3D53F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39" name="Text Box 1" hidden="1">
          <a:extLst>
            <a:ext uri="{FF2B5EF4-FFF2-40B4-BE49-F238E27FC236}">
              <a16:creationId xmlns:a16="http://schemas.microsoft.com/office/drawing/2014/main" id="{322C904C-C6E1-4462-BCCE-C231DE618C4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40" name="Text Box 2" hidden="1">
          <a:extLst>
            <a:ext uri="{FF2B5EF4-FFF2-40B4-BE49-F238E27FC236}">
              <a16:creationId xmlns:a16="http://schemas.microsoft.com/office/drawing/2014/main" id="{EC301DE9-6F81-4A0E-AA3A-A432BCF8229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262164"/>
    <xdr:sp macro="" textlink="">
      <xdr:nvSpPr>
        <xdr:cNvPr id="341" name="Text Box 1" hidden="1">
          <a:extLst>
            <a:ext uri="{FF2B5EF4-FFF2-40B4-BE49-F238E27FC236}">
              <a16:creationId xmlns:a16="http://schemas.microsoft.com/office/drawing/2014/main" id="{64092B2B-CCCE-4BBD-8965-283284ACED2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300264"/>
    <xdr:sp macro="" textlink="">
      <xdr:nvSpPr>
        <xdr:cNvPr id="342" name="Text Box 1" hidden="1">
          <a:extLst>
            <a:ext uri="{FF2B5EF4-FFF2-40B4-BE49-F238E27FC236}">
              <a16:creationId xmlns:a16="http://schemas.microsoft.com/office/drawing/2014/main" id="{5F5E109A-364D-48EB-9E62-4D34990C258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300264"/>
    <xdr:sp macro="" textlink="">
      <xdr:nvSpPr>
        <xdr:cNvPr id="343" name="Text Box 2" hidden="1">
          <a:extLst>
            <a:ext uri="{FF2B5EF4-FFF2-40B4-BE49-F238E27FC236}">
              <a16:creationId xmlns:a16="http://schemas.microsoft.com/office/drawing/2014/main" id="{9F5147C5-7046-4C0F-911D-570CAB89C3D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300264"/>
    <xdr:sp macro="" textlink="">
      <xdr:nvSpPr>
        <xdr:cNvPr id="344" name="Text Box 1" hidden="1">
          <a:extLst>
            <a:ext uri="{FF2B5EF4-FFF2-40B4-BE49-F238E27FC236}">
              <a16:creationId xmlns:a16="http://schemas.microsoft.com/office/drawing/2014/main" id="{7FA92ACD-F6FF-4A2E-B96A-D5D7448B9BA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300264"/>
    <xdr:sp macro="" textlink="">
      <xdr:nvSpPr>
        <xdr:cNvPr id="345" name="Text Box 2" hidden="1">
          <a:extLst>
            <a:ext uri="{FF2B5EF4-FFF2-40B4-BE49-F238E27FC236}">
              <a16:creationId xmlns:a16="http://schemas.microsoft.com/office/drawing/2014/main" id="{B29C1AF9-2374-4427-8982-FDA89E4F688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300264"/>
    <xdr:sp macro="" textlink="">
      <xdr:nvSpPr>
        <xdr:cNvPr id="346" name="Text Box 1" hidden="1">
          <a:extLst>
            <a:ext uri="{FF2B5EF4-FFF2-40B4-BE49-F238E27FC236}">
              <a16:creationId xmlns:a16="http://schemas.microsoft.com/office/drawing/2014/main" id="{E407B3E0-F730-48AA-805E-88FC48A0D4A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300264"/>
    <xdr:sp macro="" textlink="">
      <xdr:nvSpPr>
        <xdr:cNvPr id="347" name="Text Box 1" hidden="1">
          <a:extLst>
            <a:ext uri="{FF2B5EF4-FFF2-40B4-BE49-F238E27FC236}">
              <a16:creationId xmlns:a16="http://schemas.microsoft.com/office/drawing/2014/main" id="{D6BEBF98-EEC3-40F0-A548-0411AF7020A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300264"/>
    <xdr:sp macro="" textlink="">
      <xdr:nvSpPr>
        <xdr:cNvPr id="348" name="Text Box 2" hidden="1">
          <a:extLst>
            <a:ext uri="{FF2B5EF4-FFF2-40B4-BE49-F238E27FC236}">
              <a16:creationId xmlns:a16="http://schemas.microsoft.com/office/drawing/2014/main" id="{A38DB5BA-F43A-4E51-B013-7994F1AD4F6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300264"/>
    <xdr:sp macro="" textlink="">
      <xdr:nvSpPr>
        <xdr:cNvPr id="349" name="Text Box 1" hidden="1">
          <a:extLst>
            <a:ext uri="{FF2B5EF4-FFF2-40B4-BE49-F238E27FC236}">
              <a16:creationId xmlns:a16="http://schemas.microsoft.com/office/drawing/2014/main" id="{740BCF54-F588-4C99-A6B2-C87A2FDFC74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300264"/>
    <xdr:sp macro="" textlink="">
      <xdr:nvSpPr>
        <xdr:cNvPr id="350" name="Text Box 2" hidden="1">
          <a:extLst>
            <a:ext uri="{FF2B5EF4-FFF2-40B4-BE49-F238E27FC236}">
              <a16:creationId xmlns:a16="http://schemas.microsoft.com/office/drawing/2014/main" id="{BD8972ED-655E-4A9F-85FB-EA282822F79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160</xdr:row>
      <xdr:rowOff>0</xdr:rowOff>
    </xdr:from>
    <xdr:ext cx="53975" cy="300264"/>
    <xdr:sp macro="" textlink="">
      <xdr:nvSpPr>
        <xdr:cNvPr id="351" name="Text Box 1" hidden="1">
          <a:extLst>
            <a:ext uri="{FF2B5EF4-FFF2-40B4-BE49-F238E27FC236}">
              <a16:creationId xmlns:a16="http://schemas.microsoft.com/office/drawing/2014/main" id="{F7A47EA6-9815-4105-A08F-75DC7331EAF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52" name="Text Box 1" hidden="1">
          <a:extLst>
            <a:ext uri="{FF2B5EF4-FFF2-40B4-BE49-F238E27FC236}">
              <a16:creationId xmlns:a16="http://schemas.microsoft.com/office/drawing/2014/main" id="{ABC75DFA-8DFE-4659-BF41-E293D3C7023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53" name="Text Box 2" hidden="1">
          <a:extLst>
            <a:ext uri="{FF2B5EF4-FFF2-40B4-BE49-F238E27FC236}">
              <a16:creationId xmlns:a16="http://schemas.microsoft.com/office/drawing/2014/main" id="{F2B6474F-C8BE-4837-9DD7-2C0BC6604E4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54" name="Text Box 1" hidden="1">
          <a:extLst>
            <a:ext uri="{FF2B5EF4-FFF2-40B4-BE49-F238E27FC236}">
              <a16:creationId xmlns:a16="http://schemas.microsoft.com/office/drawing/2014/main" id="{67ED6954-610C-4E1F-B62C-4EB7D358D7F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55" name="Text Box 2" hidden="1">
          <a:extLst>
            <a:ext uri="{FF2B5EF4-FFF2-40B4-BE49-F238E27FC236}">
              <a16:creationId xmlns:a16="http://schemas.microsoft.com/office/drawing/2014/main" id="{43B0B160-89E9-412F-B821-1CA617015C1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56" name="Text Box 1" hidden="1">
          <a:extLst>
            <a:ext uri="{FF2B5EF4-FFF2-40B4-BE49-F238E27FC236}">
              <a16:creationId xmlns:a16="http://schemas.microsoft.com/office/drawing/2014/main" id="{77B5E29C-C0F9-4154-A442-25187B6DE1D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57" name="Text Box 1" hidden="1">
          <a:extLst>
            <a:ext uri="{FF2B5EF4-FFF2-40B4-BE49-F238E27FC236}">
              <a16:creationId xmlns:a16="http://schemas.microsoft.com/office/drawing/2014/main" id="{E2DCB379-9558-4770-A615-E50C4C5EC95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58" name="Text Box 2" hidden="1">
          <a:extLst>
            <a:ext uri="{FF2B5EF4-FFF2-40B4-BE49-F238E27FC236}">
              <a16:creationId xmlns:a16="http://schemas.microsoft.com/office/drawing/2014/main" id="{989B27EA-B2CB-4A5F-972D-E763C661CBD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59" name="Text Box 1" hidden="1">
          <a:extLst>
            <a:ext uri="{FF2B5EF4-FFF2-40B4-BE49-F238E27FC236}">
              <a16:creationId xmlns:a16="http://schemas.microsoft.com/office/drawing/2014/main" id="{E16764B5-653A-49C7-86C9-25374685644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60" name="Text Box 2" hidden="1">
          <a:extLst>
            <a:ext uri="{FF2B5EF4-FFF2-40B4-BE49-F238E27FC236}">
              <a16:creationId xmlns:a16="http://schemas.microsoft.com/office/drawing/2014/main" id="{9521F8CC-0EC4-4489-9F39-878B840A21D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61" name="Text Box 1" hidden="1">
          <a:extLst>
            <a:ext uri="{FF2B5EF4-FFF2-40B4-BE49-F238E27FC236}">
              <a16:creationId xmlns:a16="http://schemas.microsoft.com/office/drawing/2014/main" id="{9F4C1252-CC26-446E-A868-A4951611BB6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5"/>
    <xdr:sp macro="" textlink="">
      <xdr:nvSpPr>
        <xdr:cNvPr id="362" name="Text Box 1" hidden="1">
          <a:extLst>
            <a:ext uri="{FF2B5EF4-FFF2-40B4-BE49-F238E27FC236}">
              <a16:creationId xmlns:a16="http://schemas.microsoft.com/office/drawing/2014/main" id="{FD75D9EA-8524-4AB0-B24C-530A10E2C2A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5"/>
    <xdr:sp macro="" textlink="">
      <xdr:nvSpPr>
        <xdr:cNvPr id="363" name="Text Box 2" hidden="1">
          <a:extLst>
            <a:ext uri="{FF2B5EF4-FFF2-40B4-BE49-F238E27FC236}">
              <a16:creationId xmlns:a16="http://schemas.microsoft.com/office/drawing/2014/main" id="{CC775BB2-164D-4EA4-A8F7-15ED3B3592F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5"/>
    <xdr:sp macro="" textlink="">
      <xdr:nvSpPr>
        <xdr:cNvPr id="364" name="Text Box 1" hidden="1">
          <a:extLst>
            <a:ext uri="{FF2B5EF4-FFF2-40B4-BE49-F238E27FC236}">
              <a16:creationId xmlns:a16="http://schemas.microsoft.com/office/drawing/2014/main" id="{AA1E0B56-742A-46C7-9E39-713F09901A8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5"/>
    <xdr:sp macro="" textlink="">
      <xdr:nvSpPr>
        <xdr:cNvPr id="365" name="Text Box 2" hidden="1">
          <a:extLst>
            <a:ext uri="{FF2B5EF4-FFF2-40B4-BE49-F238E27FC236}">
              <a16:creationId xmlns:a16="http://schemas.microsoft.com/office/drawing/2014/main" id="{23909E95-17F9-4E08-8BF2-F9FB9DF1209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5"/>
    <xdr:sp macro="" textlink="">
      <xdr:nvSpPr>
        <xdr:cNvPr id="366" name="Text Box 1" hidden="1">
          <a:extLst>
            <a:ext uri="{FF2B5EF4-FFF2-40B4-BE49-F238E27FC236}">
              <a16:creationId xmlns:a16="http://schemas.microsoft.com/office/drawing/2014/main" id="{741ABD8C-56CB-4ACA-8DEF-D1289EAD13F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5"/>
    <xdr:sp macro="" textlink="">
      <xdr:nvSpPr>
        <xdr:cNvPr id="367" name="Text Box 1" hidden="1">
          <a:extLst>
            <a:ext uri="{FF2B5EF4-FFF2-40B4-BE49-F238E27FC236}">
              <a16:creationId xmlns:a16="http://schemas.microsoft.com/office/drawing/2014/main" id="{57FE056C-C850-483A-BB92-C2701D1EEE5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5"/>
    <xdr:sp macro="" textlink="">
      <xdr:nvSpPr>
        <xdr:cNvPr id="368" name="Text Box 2" hidden="1">
          <a:extLst>
            <a:ext uri="{FF2B5EF4-FFF2-40B4-BE49-F238E27FC236}">
              <a16:creationId xmlns:a16="http://schemas.microsoft.com/office/drawing/2014/main" id="{2021F07D-6168-4436-97B7-EA76724CA79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5"/>
    <xdr:sp macro="" textlink="">
      <xdr:nvSpPr>
        <xdr:cNvPr id="369" name="Text Box 1" hidden="1">
          <a:extLst>
            <a:ext uri="{FF2B5EF4-FFF2-40B4-BE49-F238E27FC236}">
              <a16:creationId xmlns:a16="http://schemas.microsoft.com/office/drawing/2014/main" id="{D1E3D40A-40AA-4897-B1DA-D0C3124639A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5"/>
    <xdr:sp macro="" textlink="">
      <xdr:nvSpPr>
        <xdr:cNvPr id="370" name="Text Box 2" hidden="1">
          <a:extLst>
            <a:ext uri="{FF2B5EF4-FFF2-40B4-BE49-F238E27FC236}">
              <a16:creationId xmlns:a16="http://schemas.microsoft.com/office/drawing/2014/main" id="{8C3EDAB6-35E1-48E4-8346-8314C7854D3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5"/>
    <xdr:sp macro="" textlink="">
      <xdr:nvSpPr>
        <xdr:cNvPr id="371" name="Text Box 1" hidden="1">
          <a:extLst>
            <a:ext uri="{FF2B5EF4-FFF2-40B4-BE49-F238E27FC236}">
              <a16:creationId xmlns:a16="http://schemas.microsoft.com/office/drawing/2014/main" id="{7C0AA19D-1774-49BB-8679-0C32DA1AE09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89832"/>
    <xdr:sp macro="" textlink="">
      <xdr:nvSpPr>
        <xdr:cNvPr id="372" name="Text Box 1" hidden="1">
          <a:extLst>
            <a:ext uri="{FF2B5EF4-FFF2-40B4-BE49-F238E27FC236}">
              <a16:creationId xmlns:a16="http://schemas.microsoft.com/office/drawing/2014/main" id="{FCBCE7BA-CF74-4FD6-87AE-DD7E6B2973F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89832"/>
    <xdr:sp macro="" textlink="">
      <xdr:nvSpPr>
        <xdr:cNvPr id="373" name="Text Box 2" hidden="1">
          <a:extLst>
            <a:ext uri="{FF2B5EF4-FFF2-40B4-BE49-F238E27FC236}">
              <a16:creationId xmlns:a16="http://schemas.microsoft.com/office/drawing/2014/main" id="{740629A2-3192-4C23-8364-1D90B93F187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89832"/>
    <xdr:sp macro="" textlink="">
      <xdr:nvSpPr>
        <xdr:cNvPr id="374" name="Text Box 1" hidden="1">
          <a:extLst>
            <a:ext uri="{FF2B5EF4-FFF2-40B4-BE49-F238E27FC236}">
              <a16:creationId xmlns:a16="http://schemas.microsoft.com/office/drawing/2014/main" id="{BEAB472F-D13C-44CC-977A-7E6F19EB859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89832"/>
    <xdr:sp macro="" textlink="">
      <xdr:nvSpPr>
        <xdr:cNvPr id="375" name="Text Box 2" hidden="1">
          <a:extLst>
            <a:ext uri="{FF2B5EF4-FFF2-40B4-BE49-F238E27FC236}">
              <a16:creationId xmlns:a16="http://schemas.microsoft.com/office/drawing/2014/main" id="{1CED5336-C922-4F0E-A572-643F870BE00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89832"/>
    <xdr:sp macro="" textlink="">
      <xdr:nvSpPr>
        <xdr:cNvPr id="376" name="Text Box 1" hidden="1">
          <a:extLst>
            <a:ext uri="{FF2B5EF4-FFF2-40B4-BE49-F238E27FC236}">
              <a16:creationId xmlns:a16="http://schemas.microsoft.com/office/drawing/2014/main" id="{05959870-3E32-4CE1-BDAE-7E738DD6DB1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89832"/>
    <xdr:sp macro="" textlink="">
      <xdr:nvSpPr>
        <xdr:cNvPr id="377" name="Text Box 1" hidden="1">
          <a:extLst>
            <a:ext uri="{FF2B5EF4-FFF2-40B4-BE49-F238E27FC236}">
              <a16:creationId xmlns:a16="http://schemas.microsoft.com/office/drawing/2014/main" id="{11199319-3AA1-44D9-B9D2-5AAA3B12D8B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89832"/>
    <xdr:sp macro="" textlink="">
      <xdr:nvSpPr>
        <xdr:cNvPr id="378" name="Text Box 2" hidden="1">
          <a:extLst>
            <a:ext uri="{FF2B5EF4-FFF2-40B4-BE49-F238E27FC236}">
              <a16:creationId xmlns:a16="http://schemas.microsoft.com/office/drawing/2014/main" id="{390B0357-20D4-4FDE-8C0D-DE111D1958D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89832"/>
    <xdr:sp macro="" textlink="">
      <xdr:nvSpPr>
        <xdr:cNvPr id="379" name="Text Box 1" hidden="1">
          <a:extLst>
            <a:ext uri="{FF2B5EF4-FFF2-40B4-BE49-F238E27FC236}">
              <a16:creationId xmlns:a16="http://schemas.microsoft.com/office/drawing/2014/main" id="{A2C6D35B-52F1-4725-B066-DC74FBC7B9D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89832"/>
    <xdr:sp macro="" textlink="">
      <xdr:nvSpPr>
        <xdr:cNvPr id="380" name="Text Box 2" hidden="1">
          <a:extLst>
            <a:ext uri="{FF2B5EF4-FFF2-40B4-BE49-F238E27FC236}">
              <a16:creationId xmlns:a16="http://schemas.microsoft.com/office/drawing/2014/main" id="{BCF55605-2F60-4E65-B0AE-6B8E25CA36F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89832"/>
    <xdr:sp macro="" textlink="">
      <xdr:nvSpPr>
        <xdr:cNvPr id="381" name="Text Box 1" hidden="1">
          <a:extLst>
            <a:ext uri="{FF2B5EF4-FFF2-40B4-BE49-F238E27FC236}">
              <a16:creationId xmlns:a16="http://schemas.microsoft.com/office/drawing/2014/main" id="{0E10366E-DA6F-48D3-8ED5-ED0F374FD1F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82" name="Text Box 1" hidden="1">
          <a:extLst>
            <a:ext uri="{FF2B5EF4-FFF2-40B4-BE49-F238E27FC236}">
              <a16:creationId xmlns:a16="http://schemas.microsoft.com/office/drawing/2014/main" id="{37FB66D5-4420-4EAE-869F-7BC33575465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83" name="Text Box 2" hidden="1">
          <a:extLst>
            <a:ext uri="{FF2B5EF4-FFF2-40B4-BE49-F238E27FC236}">
              <a16:creationId xmlns:a16="http://schemas.microsoft.com/office/drawing/2014/main" id="{DC46B422-5595-408E-8DE8-BA9AB5F7CF3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84" name="Text Box 1" hidden="1">
          <a:extLst>
            <a:ext uri="{FF2B5EF4-FFF2-40B4-BE49-F238E27FC236}">
              <a16:creationId xmlns:a16="http://schemas.microsoft.com/office/drawing/2014/main" id="{273017C0-84E3-405D-B22C-03160449F2C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85" name="Text Box 2" hidden="1">
          <a:extLst>
            <a:ext uri="{FF2B5EF4-FFF2-40B4-BE49-F238E27FC236}">
              <a16:creationId xmlns:a16="http://schemas.microsoft.com/office/drawing/2014/main" id="{2DAA26C7-677C-4204-8DC4-C394F255D6F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86" name="Text Box 1" hidden="1">
          <a:extLst>
            <a:ext uri="{FF2B5EF4-FFF2-40B4-BE49-F238E27FC236}">
              <a16:creationId xmlns:a16="http://schemas.microsoft.com/office/drawing/2014/main" id="{72E8FDF5-CDA9-407A-B3B7-B99E3B99D81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87" name="Text Box 1" hidden="1">
          <a:extLst>
            <a:ext uri="{FF2B5EF4-FFF2-40B4-BE49-F238E27FC236}">
              <a16:creationId xmlns:a16="http://schemas.microsoft.com/office/drawing/2014/main" id="{052E364A-DE6D-4AE2-B8B6-DAC4F8F7030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88" name="Text Box 2" hidden="1">
          <a:extLst>
            <a:ext uri="{FF2B5EF4-FFF2-40B4-BE49-F238E27FC236}">
              <a16:creationId xmlns:a16="http://schemas.microsoft.com/office/drawing/2014/main" id="{E4A7DE90-BC08-45AC-A7D9-3B84AEC0DCF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89" name="Text Box 1" hidden="1">
          <a:extLst>
            <a:ext uri="{FF2B5EF4-FFF2-40B4-BE49-F238E27FC236}">
              <a16:creationId xmlns:a16="http://schemas.microsoft.com/office/drawing/2014/main" id="{6742E27E-7CBF-4304-805A-ED8A9629D6F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90" name="Text Box 2" hidden="1">
          <a:extLst>
            <a:ext uri="{FF2B5EF4-FFF2-40B4-BE49-F238E27FC236}">
              <a16:creationId xmlns:a16="http://schemas.microsoft.com/office/drawing/2014/main" id="{691C3062-95A5-4D5A-86AC-603F15CB214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262164"/>
    <xdr:sp macro="" textlink="">
      <xdr:nvSpPr>
        <xdr:cNvPr id="391" name="Text Box 1" hidden="1">
          <a:extLst>
            <a:ext uri="{FF2B5EF4-FFF2-40B4-BE49-F238E27FC236}">
              <a16:creationId xmlns:a16="http://schemas.microsoft.com/office/drawing/2014/main" id="{658ABC68-B917-4F15-A8BC-74F1FB319C6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300264"/>
    <xdr:sp macro="" textlink="">
      <xdr:nvSpPr>
        <xdr:cNvPr id="392" name="Text Box 1" hidden="1">
          <a:extLst>
            <a:ext uri="{FF2B5EF4-FFF2-40B4-BE49-F238E27FC236}">
              <a16:creationId xmlns:a16="http://schemas.microsoft.com/office/drawing/2014/main" id="{BF07CAD8-E804-4C45-B864-BE07F64C943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300264"/>
    <xdr:sp macro="" textlink="">
      <xdr:nvSpPr>
        <xdr:cNvPr id="393" name="Text Box 2" hidden="1">
          <a:extLst>
            <a:ext uri="{FF2B5EF4-FFF2-40B4-BE49-F238E27FC236}">
              <a16:creationId xmlns:a16="http://schemas.microsoft.com/office/drawing/2014/main" id="{5F6A75D4-83B6-4986-8ABF-E43A798F027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300264"/>
    <xdr:sp macro="" textlink="">
      <xdr:nvSpPr>
        <xdr:cNvPr id="394" name="Text Box 1" hidden="1">
          <a:extLst>
            <a:ext uri="{FF2B5EF4-FFF2-40B4-BE49-F238E27FC236}">
              <a16:creationId xmlns:a16="http://schemas.microsoft.com/office/drawing/2014/main" id="{07E32E9C-7637-45DA-B47E-65B368011DE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300264"/>
    <xdr:sp macro="" textlink="">
      <xdr:nvSpPr>
        <xdr:cNvPr id="395" name="Text Box 2" hidden="1">
          <a:extLst>
            <a:ext uri="{FF2B5EF4-FFF2-40B4-BE49-F238E27FC236}">
              <a16:creationId xmlns:a16="http://schemas.microsoft.com/office/drawing/2014/main" id="{9C7C129E-E745-4197-B839-48061FE87B6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300264"/>
    <xdr:sp macro="" textlink="">
      <xdr:nvSpPr>
        <xdr:cNvPr id="396" name="Text Box 1" hidden="1">
          <a:extLst>
            <a:ext uri="{FF2B5EF4-FFF2-40B4-BE49-F238E27FC236}">
              <a16:creationId xmlns:a16="http://schemas.microsoft.com/office/drawing/2014/main" id="{E1C3788F-216F-415D-918E-333F0904078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300264"/>
    <xdr:sp macro="" textlink="">
      <xdr:nvSpPr>
        <xdr:cNvPr id="397" name="Text Box 1" hidden="1">
          <a:extLst>
            <a:ext uri="{FF2B5EF4-FFF2-40B4-BE49-F238E27FC236}">
              <a16:creationId xmlns:a16="http://schemas.microsoft.com/office/drawing/2014/main" id="{A2140DA7-CAC8-496F-830B-AB21AF584B9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300264"/>
    <xdr:sp macro="" textlink="">
      <xdr:nvSpPr>
        <xdr:cNvPr id="398" name="Text Box 2" hidden="1">
          <a:extLst>
            <a:ext uri="{FF2B5EF4-FFF2-40B4-BE49-F238E27FC236}">
              <a16:creationId xmlns:a16="http://schemas.microsoft.com/office/drawing/2014/main" id="{C4BED106-CE7B-4D54-911B-FA15AA0A251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300264"/>
    <xdr:sp macro="" textlink="">
      <xdr:nvSpPr>
        <xdr:cNvPr id="399" name="Text Box 1" hidden="1">
          <a:extLst>
            <a:ext uri="{FF2B5EF4-FFF2-40B4-BE49-F238E27FC236}">
              <a16:creationId xmlns:a16="http://schemas.microsoft.com/office/drawing/2014/main" id="{CD93814B-95DB-4661-AD13-55A9686A59C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300264"/>
    <xdr:sp macro="" textlink="">
      <xdr:nvSpPr>
        <xdr:cNvPr id="400" name="Text Box 2" hidden="1">
          <a:extLst>
            <a:ext uri="{FF2B5EF4-FFF2-40B4-BE49-F238E27FC236}">
              <a16:creationId xmlns:a16="http://schemas.microsoft.com/office/drawing/2014/main" id="{FA63D15D-69E4-4365-BCE4-A3A9E27DC72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160</xdr:row>
      <xdr:rowOff>0</xdr:rowOff>
    </xdr:from>
    <xdr:ext cx="53975" cy="300264"/>
    <xdr:sp macro="" textlink="">
      <xdr:nvSpPr>
        <xdr:cNvPr id="401" name="Text Box 1" hidden="1">
          <a:extLst>
            <a:ext uri="{FF2B5EF4-FFF2-40B4-BE49-F238E27FC236}">
              <a16:creationId xmlns:a16="http://schemas.microsoft.com/office/drawing/2014/main" id="{096B2960-2A33-4838-85BE-5DAFA35D4ED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02" name="Text Box 1" hidden="1">
          <a:extLst>
            <a:ext uri="{FF2B5EF4-FFF2-40B4-BE49-F238E27FC236}">
              <a16:creationId xmlns:a16="http://schemas.microsoft.com/office/drawing/2014/main" id="{49122BC2-FDF1-4741-A604-F780C60BCD4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03" name="Text Box 2" hidden="1">
          <a:extLst>
            <a:ext uri="{FF2B5EF4-FFF2-40B4-BE49-F238E27FC236}">
              <a16:creationId xmlns:a16="http://schemas.microsoft.com/office/drawing/2014/main" id="{A4EA6D73-1351-4827-A250-39F620430AF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04" name="Text Box 1" hidden="1">
          <a:extLst>
            <a:ext uri="{FF2B5EF4-FFF2-40B4-BE49-F238E27FC236}">
              <a16:creationId xmlns:a16="http://schemas.microsoft.com/office/drawing/2014/main" id="{83A4BB6F-EA49-441B-A745-A557DF5BCD5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05" name="Text Box 2" hidden="1">
          <a:extLst>
            <a:ext uri="{FF2B5EF4-FFF2-40B4-BE49-F238E27FC236}">
              <a16:creationId xmlns:a16="http://schemas.microsoft.com/office/drawing/2014/main" id="{DDBC92BC-CD94-4C28-BB74-99C4362D553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06" name="Text Box 1" hidden="1">
          <a:extLst>
            <a:ext uri="{FF2B5EF4-FFF2-40B4-BE49-F238E27FC236}">
              <a16:creationId xmlns:a16="http://schemas.microsoft.com/office/drawing/2014/main" id="{33295A8F-CA06-4D1C-BAB6-4D21BE309A3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07" name="Text Box 1" hidden="1">
          <a:extLst>
            <a:ext uri="{FF2B5EF4-FFF2-40B4-BE49-F238E27FC236}">
              <a16:creationId xmlns:a16="http://schemas.microsoft.com/office/drawing/2014/main" id="{32957F7B-1581-4D5C-9C11-8869B42FC46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08" name="Text Box 2" hidden="1">
          <a:extLst>
            <a:ext uri="{FF2B5EF4-FFF2-40B4-BE49-F238E27FC236}">
              <a16:creationId xmlns:a16="http://schemas.microsoft.com/office/drawing/2014/main" id="{BD5E10B6-1A0C-409A-B1B9-CFA2ACF32F0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09" name="Text Box 1" hidden="1">
          <a:extLst>
            <a:ext uri="{FF2B5EF4-FFF2-40B4-BE49-F238E27FC236}">
              <a16:creationId xmlns:a16="http://schemas.microsoft.com/office/drawing/2014/main" id="{F74F6F10-002C-42D1-9FC1-3B5918DE248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10" name="Text Box 2" hidden="1">
          <a:extLst>
            <a:ext uri="{FF2B5EF4-FFF2-40B4-BE49-F238E27FC236}">
              <a16:creationId xmlns:a16="http://schemas.microsoft.com/office/drawing/2014/main" id="{8D65B078-237A-426D-B292-0DFBF30DC2E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11" name="Text Box 1" hidden="1">
          <a:extLst>
            <a:ext uri="{FF2B5EF4-FFF2-40B4-BE49-F238E27FC236}">
              <a16:creationId xmlns:a16="http://schemas.microsoft.com/office/drawing/2014/main" id="{C3855FAD-303E-4468-876F-02F0BCB9C7E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5"/>
    <xdr:sp macro="" textlink="">
      <xdr:nvSpPr>
        <xdr:cNvPr id="412" name="Text Box 1" hidden="1">
          <a:extLst>
            <a:ext uri="{FF2B5EF4-FFF2-40B4-BE49-F238E27FC236}">
              <a16:creationId xmlns:a16="http://schemas.microsoft.com/office/drawing/2014/main" id="{639E8772-B4A1-47E4-AAC4-0E5D2B93C5E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5"/>
    <xdr:sp macro="" textlink="">
      <xdr:nvSpPr>
        <xdr:cNvPr id="413" name="Text Box 2" hidden="1">
          <a:extLst>
            <a:ext uri="{FF2B5EF4-FFF2-40B4-BE49-F238E27FC236}">
              <a16:creationId xmlns:a16="http://schemas.microsoft.com/office/drawing/2014/main" id="{EF3815AE-5815-4E47-B90A-AD8629DEF30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5"/>
    <xdr:sp macro="" textlink="">
      <xdr:nvSpPr>
        <xdr:cNvPr id="414" name="Text Box 1" hidden="1">
          <a:extLst>
            <a:ext uri="{FF2B5EF4-FFF2-40B4-BE49-F238E27FC236}">
              <a16:creationId xmlns:a16="http://schemas.microsoft.com/office/drawing/2014/main" id="{3EBF2E86-CE4B-4713-96F6-3E3D53A16BA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5"/>
    <xdr:sp macro="" textlink="">
      <xdr:nvSpPr>
        <xdr:cNvPr id="415" name="Text Box 2" hidden="1">
          <a:extLst>
            <a:ext uri="{FF2B5EF4-FFF2-40B4-BE49-F238E27FC236}">
              <a16:creationId xmlns:a16="http://schemas.microsoft.com/office/drawing/2014/main" id="{1511EAA9-2399-4EEB-948B-35546F1AFE3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5"/>
    <xdr:sp macro="" textlink="">
      <xdr:nvSpPr>
        <xdr:cNvPr id="416" name="Text Box 1" hidden="1">
          <a:extLst>
            <a:ext uri="{FF2B5EF4-FFF2-40B4-BE49-F238E27FC236}">
              <a16:creationId xmlns:a16="http://schemas.microsoft.com/office/drawing/2014/main" id="{739CE742-A6F6-4593-9EDF-22654732B8A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5"/>
    <xdr:sp macro="" textlink="">
      <xdr:nvSpPr>
        <xdr:cNvPr id="417" name="Text Box 1" hidden="1">
          <a:extLst>
            <a:ext uri="{FF2B5EF4-FFF2-40B4-BE49-F238E27FC236}">
              <a16:creationId xmlns:a16="http://schemas.microsoft.com/office/drawing/2014/main" id="{F445DEFE-6A41-4DEB-999D-1E990809152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5"/>
    <xdr:sp macro="" textlink="">
      <xdr:nvSpPr>
        <xdr:cNvPr id="418" name="Text Box 2" hidden="1">
          <a:extLst>
            <a:ext uri="{FF2B5EF4-FFF2-40B4-BE49-F238E27FC236}">
              <a16:creationId xmlns:a16="http://schemas.microsoft.com/office/drawing/2014/main" id="{1335BCBF-A07F-4111-AEF6-05C2C9B0D8E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5"/>
    <xdr:sp macro="" textlink="">
      <xdr:nvSpPr>
        <xdr:cNvPr id="419" name="Text Box 1" hidden="1">
          <a:extLst>
            <a:ext uri="{FF2B5EF4-FFF2-40B4-BE49-F238E27FC236}">
              <a16:creationId xmlns:a16="http://schemas.microsoft.com/office/drawing/2014/main" id="{88A9479A-E82A-4A04-9305-8F7CFFAA76E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5"/>
    <xdr:sp macro="" textlink="">
      <xdr:nvSpPr>
        <xdr:cNvPr id="420" name="Text Box 2" hidden="1">
          <a:extLst>
            <a:ext uri="{FF2B5EF4-FFF2-40B4-BE49-F238E27FC236}">
              <a16:creationId xmlns:a16="http://schemas.microsoft.com/office/drawing/2014/main" id="{82AB0F1B-093B-4649-A20F-C900C87861B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5"/>
    <xdr:sp macro="" textlink="">
      <xdr:nvSpPr>
        <xdr:cNvPr id="421" name="Text Box 1" hidden="1">
          <a:extLst>
            <a:ext uri="{FF2B5EF4-FFF2-40B4-BE49-F238E27FC236}">
              <a16:creationId xmlns:a16="http://schemas.microsoft.com/office/drawing/2014/main" id="{CBCFB5B0-994C-4D35-B0EE-1C8FADD7C57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89832"/>
    <xdr:sp macro="" textlink="">
      <xdr:nvSpPr>
        <xdr:cNvPr id="422" name="Text Box 1" hidden="1">
          <a:extLst>
            <a:ext uri="{FF2B5EF4-FFF2-40B4-BE49-F238E27FC236}">
              <a16:creationId xmlns:a16="http://schemas.microsoft.com/office/drawing/2014/main" id="{6520A208-B17F-464B-9C23-269EFAE4E6A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89832"/>
    <xdr:sp macro="" textlink="">
      <xdr:nvSpPr>
        <xdr:cNvPr id="423" name="Text Box 2" hidden="1">
          <a:extLst>
            <a:ext uri="{FF2B5EF4-FFF2-40B4-BE49-F238E27FC236}">
              <a16:creationId xmlns:a16="http://schemas.microsoft.com/office/drawing/2014/main" id="{10123B3D-F237-4C12-B7D5-4141867730F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89832"/>
    <xdr:sp macro="" textlink="">
      <xdr:nvSpPr>
        <xdr:cNvPr id="424" name="Text Box 1" hidden="1">
          <a:extLst>
            <a:ext uri="{FF2B5EF4-FFF2-40B4-BE49-F238E27FC236}">
              <a16:creationId xmlns:a16="http://schemas.microsoft.com/office/drawing/2014/main" id="{FEDE4867-5870-4E5D-BA82-C078FC53871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89832"/>
    <xdr:sp macro="" textlink="">
      <xdr:nvSpPr>
        <xdr:cNvPr id="425" name="Text Box 2" hidden="1">
          <a:extLst>
            <a:ext uri="{FF2B5EF4-FFF2-40B4-BE49-F238E27FC236}">
              <a16:creationId xmlns:a16="http://schemas.microsoft.com/office/drawing/2014/main" id="{F9763122-D9B0-4005-A792-8162BC4E632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89832"/>
    <xdr:sp macro="" textlink="">
      <xdr:nvSpPr>
        <xdr:cNvPr id="426" name="Text Box 1" hidden="1">
          <a:extLst>
            <a:ext uri="{FF2B5EF4-FFF2-40B4-BE49-F238E27FC236}">
              <a16:creationId xmlns:a16="http://schemas.microsoft.com/office/drawing/2014/main" id="{747F164F-47E2-4034-91D7-05A0F975F55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89832"/>
    <xdr:sp macro="" textlink="">
      <xdr:nvSpPr>
        <xdr:cNvPr id="427" name="Text Box 1" hidden="1">
          <a:extLst>
            <a:ext uri="{FF2B5EF4-FFF2-40B4-BE49-F238E27FC236}">
              <a16:creationId xmlns:a16="http://schemas.microsoft.com/office/drawing/2014/main" id="{4F97A539-04C3-4E34-9E38-1A9B5CCAA6B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89832"/>
    <xdr:sp macro="" textlink="">
      <xdr:nvSpPr>
        <xdr:cNvPr id="428" name="Text Box 2" hidden="1">
          <a:extLst>
            <a:ext uri="{FF2B5EF4-FFF2-40B4-BE49-F238E27FC236}">
              <a16:creationId xmlns:a16="http://schemas.microsoft.com/office/drawing/2014/main" id="{EF56AFFC-44A4-4BE3-B515-CD0B21EA381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89832"/>
    <xdr:sp macro="" textlink="">
      <xdr:nvSpPr>
        <xdr:cNvPr id="429" name="Text Box 1" hidden="1">
          <a:extLst>
            <a:ext uri="{FF2B5EF4-FFF2-40B4-BE49-F238E27FC236}">
              <a16:creationId xmlns:a16="http://schemas.microsoft.com/office/drawing/2014/main" id="{67F008AE-6765-4CB6-BF84-7680D1819A4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89832"/>
    <xdr:sp macro="" textlink="">
      <xdr:nvSpPr>
        <xdr:cNvPr id="430" name="Text Box 2" hidden="1">
          <a:extLst>
            <a:ext uri="{FF2B5EF4-FFF2-40B4-BE49-F238E27FC236}">
              <a16:creationId xmlns:a16="http://schemas.microsoft.com/office/drawing/2014/main" id="{5885D802-2DD4-480D-9C7A-8F11C6B7114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89832"/>
    <xdr:sp macro="" textlink="">
      <xdr:nvSpPr>
        <xdr:cNvPr id="431" name="Text Box 1" hidden="1">
          <a:extLst>
            <a:ext uri="{FF2B5EF4-FFF2-40B4-BE49-F238E27FC236}">
              <a16:creationId xmlns:a16="http://schemas.microsoft.com/office/drawing/2014/main" id="{DBB5015C-9BAB-409C-B0C6-124B719A0A8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32" name="Text Box 1" hidden="1">
          <a:extLst>
            <a:ext uri="{FF2B5EF4-FFF2-40B4-BE49-F238E27FC236}">
              <a16:creationId xmlns:a16="http://schemas.microsoft.com/office/drawing/2014/main" id="{31EB85E1-52C5-47A7-9F06-85E6A971D88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33" name="Text Box 2" hidden="1">
          <a:extLst>
            <a:ext uri="{FF2B5EF4-FFF2-40B4-BE49-F238E27FC236}">
              <a16:creationId xmlns:a16="http://schemas.microsoft.com/office/drawing/2014/main" id="{884B72A7-AE2E-4E35-AD8F-69EBF6561B9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34" name="Text Box 1" hidden="1">
          <a:extLst>
            <a:ext uri="{FF2B5EF4-FFF2-40B4-BE49-F238E27FC236}">
              <a16:creationId xmlns:a16="http://schemas.microsoft.com/office/drawing/2014/main" id="{CDC59E5C-C5C5-4C6C-99D0-402B2ABC1EB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35" name="Text Box 2" hidden="1">
          <a:extLst>
            <a:ext uri="{FF2B5EF4-FFF2-40B4-BE49-F238E27FC236}">
              <a16:creationId xmlns:a16="http://schemas.microsoft.com/office/drawing/2014/main" id="{A4EF0870-1FF0-4A3C-BE83-5B7A5DA1531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36" name="Text Box 1" hidden="1">
          <a:extLst>
            <a:ext uri="{FF2B5EF4-FFF2-40B4-BE49-F238E27FC236}">
              <a16:creationId xmlns:a16="http://schemas.microsoft.com/office/drawing/2014/main" id="{F9846C07-1FDC-4EFA-8043-31E7AC03FC1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37" name="Text Box 1" hidden="1">
          <a:extLst>
            <a:ext uri="{FF2B5EF4-FFF2-40B4-BE49-F238E27FC236}">
              <a16:creationId xmlns:a16="http://schemas.microsoft.com/office/drawing/2014/main" id="{A45F9D71-752B-4ED6-84B6-6BF09BDC4B0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38" name="Text Box 2" hidden="1">
          <a:extLst>
            <a:ext uri="{FF2B5EF4-FFF2-40B4-BE49-F238E27FC236}">
              <a16:creationId xmlns:a16="http://schemas.microsoft.com/office/drawing/2014/main" id="{CCF891E2-A712-4073-BB5B-8917A1A58DE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39" name="Text Box 1" hidden="1">
          <a:extLst>
            <a:ext uri="{FF2B5EF4-FFF2-40B4-BE49-F238E27FC236}">
              <a16:creationId xmlns:a16="http://schemas.microsoft.com/office/drawing/2014/main" id="{2A695D3E-275D-4CD9-BB5F-EBBD1E08C45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40" name="Text Box 2" hidden="1">
          <a:extLst>
            <a:ext uri="{FF2B5EF4-FFF2-40B4-BE49-F238E27FC236}">
              <a16:creationId xmlns:a16="http://schemas.microsoft.com/office/drawing/2014/main" id="{43B3F884-C7E8-4700-985C-6382C212BB9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262164"/>
    <xdr:sp macro="" textlink="">
      <xdr:nvSpPr>
        <xdr:cNvPr id="441" name="Text Box 1" hidden="1">
          <a:extLst>
            <a:ext uri="{FF2B5EF4-FFF2-40B4-BE49-F238E27FC236}">
              <a16:creationId xmlns:a16="http://schemas.microsoft.com/office/drawing/2014/main" id="{03D2CE72-CFEA-445A-B1F9-B1F45E69DCA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300264"/>
    <xdr:sp macro="" textlink="">
      <xdr:nvSpPr>
        <xdr:cNvPr id="442" name="Text Box 1" hidden="1">
          <a:extLst>
            <a:ext uri="{FF2B5EF4-FFF2-40B4-BE49-F238E27FC236}">
              <a16:creationId xmlns:a16="http://schemas.microsoft.com/office/drawing/2014/main" id="{B5986E48-D2BC-4705-9736-1F4689904C4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300264"/>
    <xdr:sp macro="" textlink="">
      <xdr:nvSpPr>
        <xdr:cNvPr id="443" name="Text Box 2" hidden="1">
          <a:extLst>
            <a:ext uri="{FF2B5EF4-FFF2-40B4-BE49-F238E27FC236}">
              <a16:creationId xmlns:a16="http://schemas.microsoft.com/office/drawing/2014/main" id="{6355852C-53DF-4F40-A83D-A32015581BE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300264"/>
    <xdr:sp macro="" textlink="">
      <xdr:nvSpPr>
        <xdr:cNvPr id="444" name="Text Box 1" hidden="1">
          <a:extLst>
            <a:ext uri="{FF2B5EF4-FFF2-40B4-BE49-F238E27FC236}">
              <a16:creationId xmlns:a16="http://schemas.microsoft.com/office/drawing/2014/main" id="{0ECDF344-4503-4D2A-9EDB-9D03BD72DD8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300264"/>
    <xdr:sp macro="" textlink="">
      <xdr:nvSpPr>
        <xdr:cNvPr id="445" name="Text Box 2" hidden="1">
          <a:extLst>
            <a:ext uri="{FF2B5EF4-FFF2-40B4-BE49-F238E27FC236}">
              <a16:creationId xmlns:a16="http://schemas.microsoft.com/office/drawing/2014/main" id="{2D3FCAC3-86AC-442C-820E-7887A067D4C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300264"/>
    <xdr:sp macro="" textlink="">
      <xdr:nvSpPr>
        <xdr:cNvPr id="446" name="Text Box 1" hidden="1">
          <a:extLst>
            <a:ext uri="{FF2B5EF4-FFF2-40B4-BE49-F238E27FC236}">
              <a16:creationId xmlns:a16="http://schemas.microsoft.com/office/drawing/2014/main" id="{494E076A-D362-48E7-B875-FA4851BA750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300264"/>
    <xdr:sp macro="" textlink="">
      <xdr:nvSpPr>
        <xdr:cNvPr id="447" name="Text Box 1" hidden="1">
          <a:extLst>
            <a:ext uri="{FF2B5EF4-FFF2-40B4-BE49-F238E27FC236}">
              <a16:creationId xmlns:a16="http://schemas.microsoft.com/office/drawing/2014/main" id="{160C713C-729F-443C-86CF-476FF6C6918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300264"/>
    <xdr:sp macro="" textlink="">
      <xdr:nvSpPr>
        <xdr:cNvPr id="448" name="Text Box 2" hidden="1">
          <a:extLst>
            <a:ext uri="{FF2B5EF4-FFF2-40B4-BE49-F238E27FC236}">
              <a16:creationId xmlns:a16="http://schemas.microsoft.com/office/drawing/2014/main" id="{3E6E273C-C945-417A-8A44-8B2347D03CE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300264"/>
    <xdr:sp macro="" textlink="">
      <xdr:nvSpPr>
        <xdr:cNvPr id="449" name="Text Box 1" hidden="1">
          <a:extLst>
            <a:ext uri="{FF2B5EF4-FFF2-40B4-BE49-F238E27FC236}">
              <a16:creationId xmlns:a16="http://schemas.microsoft.com/office/drawing/2014/main" id="{B7214F5C-5D41-4EC3-AF97-C23F2BC0A90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300264"/>
    <xdr:sp macro="" textlink="">
      <xdr:nvSpPr>
        <xdr:cNvPr id="450" name="Text Box 2" hidden="1">
          <a:extLst>
            <a:ext uri="{FF2B5EF4-FFF2-40B4-BE49-F238E27FC236}">
              <a16:creationId xmlns:a16="http://schemas.microsoft.com/office/drawing/2014/main" id="{D04546D0-F0FC-4550-A546-0A6F6595788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160</xdr:row>
      <xdr:rowOff>0</xdr:rowOff>
    </xdr:from>
    <xdr:ext cx="53975" cy="300264"/>
    <xdr:sp macro="" textlink="">
      <xdr:nvSpPr>
        <xdr:cNvPr id="451" name="Text Box 1" hidden="1">
          <a:extLst>
            <a:ext uri="{FF2B5EF4-FFF2-40B4-BE49-F238E27FC236}">
              <a16:creationId xmlns:a16="http://schemas.microsoft.com/office/drawing/2014/main" id="{DE03B97A-8745-4558-913C-1C9FE2F0ACB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52" name="Text Box 1" hidden="1">
          <a:extLst>
            <a:ext uri="{FF2B5EF4-FFF2-40B4-BE49-F238E27FC236}">
              <a16:creationId xmlns:a16="http://schemas.microsoft.com/office/drawing/2014/main" id="{FD247F70-10D5-40EE-8A74-AB1F0055A11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53" name="Text Box 2" hidden="1">
          <a:extLst>
            <a:ext uri="{FF2B5EF4-FFF2-40B4-BE49-F238E27FC236}">
              <a16:creationId xmlns:a16="http://schemas.microsoft.com/office/drawing/2014/main" id="{B24B3445-7911-4705-909C-B9902F6E896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54" name="Text Box 1" hidden="1">
          <a:extLst>
            <a:ext uri="{FF2B5EF4-FFF2-40B4-BE49-F238E27FC236}">
              <a16:creationId xmlns:a16="http://schemas.microsoft.com/office/drawing/2014/main" id="{B173F85D-0B64-41FE-A203-48C99E89BD9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55" name="Text Box 2" hidden="1">
          <a:extLst>
            <a:ext uri="{FF2B5EF4-FFF2-40B4-BE49-F238E27FC236}">
              <a16:creationId xmlns:a16="http://schemas.microsoft.com/office/drawing/2014/main" id="{A019278E-89C7-4E8E-AB4A-5A4228C813C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56" name="Text Box 1" hidden="1">
          <a:extLst>
            <a:ext uri="{FF2B5EF4-FFF2-40B4-BE49-F238E27FC236}">
              <a16:creationId xmlns:a16="http://schemas.microsoft.com/office/drawing/2014/main" id="{F0AC0F59-001F-429B-BE75-66AE98A0B18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57" name="Text Box 1" hidden="1">
          <a:extLst>
            <a:ext uri="{FF2B5EF4-FFF2-40B4-BE49-F238E27FC236}">
              <a16:creationId xmlns:a16="http://schemas.microsoft.com/office/drawing/2014/main" id="{C0F184CD-C5BC-41D3-AFE4-435ADE7BCDB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58" name="Text Box 2" hidden="1">
          <a:extLst>
            <a:ext uri="{FF2B5EF4-FFF2-40B4-BE49-F238E27FC236}">
              <a16:creationId xmlns:a16="http://schemas.microsoft.com/office/drawing/2014/main" id="{E22CC22C-0BC8-4F13-B15C-2FC555E1E2D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59" name="Text Box 1" hidden="1">
          <a:extLst>
            <a:ext uri="{FF2B5EF4-FFF2-40B4-BE49-F238E27FC236}">
              <a16:creationId xmlns:a16="http://schemas.microsoft.com/office/drawing/2014/main" id="{0C1A95DD-A98E-472C-AB9F-A82CE7A4000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60" name="Text Box 2" hidden="1">
          <a:extLst>
            <a:ext uri="{FF2B5EF4-FFF2-40B4-BE49-F238E27FC236}">
              <a16:creationId xmlns:a16="http://schemas.microsoft.com/office/drawing/2014/main" id="{366AB7AC-18D6-488F-8015-897E8C9F934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61" name="Text Box 1" hidden="1">
          <a:extLst>
            <a:ext uri="{FF2B5EF4-FFF2-40B4-BE49-F238E27FC236}">
              <a16:creationId xmlns:a16="http://schemas.microsoft.com/office/drawing/2014/main" id="{79D39DA2-1992-4BFD-A7D3-283ECD50CC6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5"/>
    <xdr:sp macro="" textlink="">
      <xdr:nvSpPr>
        <xdr:cNvPr id="462" name="Text Box 1" hidden="1">
          <a:extLst>
            <a:ext uri="{FF2B5EF4-FFF2-40B4-BE49-F238E27FC236}">
              <a16:creationId xmlns:a16="http://schemas.microsoft.com/office/drawing/2014/main" id="{87F30160-AD7A-476B-B9BF-5521CDA2380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5"/>
    <xdr:sp macro="" textlink="">
      <xdr:nvSpPr>
        <xdr:cNvPr id="463" name="Text Box 2" hidden="1">
          <a:extLst>
            <a:ext uri="{FF2B5EF4-FFF2-40B4-BE49-F238E27FC236}">
              <a16:creationId xmlns:a16="http://schemas.microsoft.com/office/drawing/2014/main" id="{FDCFEE82-DD50-4A00-91A5-1414A2839DD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5"/>
    <xdr:sp macro="" textlink="">
      <xdr:nvSpPr>
        <xdr:cNvPr id="464" name="Text Box 1" hidden="1">
          <a:extLst>
            <a:ext uri="{FF2B5EF4-FFF2-40B4-BE49-F238E27FC236}">
              <a16:creationId xmlns:a16="http://schemas.microsoft.com/office/drawing/2014/main" id="{3645B7D7-8CC1-41C8-B82E-DD7D3824B9A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5"/>
    <xdr:sp macro="" textlink="">
      <xdr:nvSpPr>
        <xdr:cNvPr id="465" name="Text Box 2" hidden="1">
          <a:extLst>
            <a:ext uri="{FF2B5EF4-FFF2-40B4-BE49-F238E27FC236}">
              <a16:creationId xmlns:a16="http://schemas.microsoft.com/office/drawing/2014/main" id="{2A81C645-E453-42BA-BCB5-AAEDA5DD3E2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5"/>
    <xdr:sp macro="" textlink="">
      <xdr:nvSpPr>
        <xdr:cNvPr id="466" name="Text Box 1" hidden="1">
          <a:extLst>
            <a:ext uri="{FF2B5EF4-FFF2-40B4-BE49-F238E27FC236}">
              <a16:creationId xmlns:a16="http://schemas.microsoft.com/office/drawing/2014/main" id="{08D8E07B-D495-4B8B-9EF6-257106CD0C7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5"/>
    <xdr:sp macro="" textlink="">
      <xdr:nvSpPr>
        <xdr:cNvPr id="467" name="Text Box 1" hidden="1">
          <a:extLst>
            <a:ext uri="{FF2B5EF4-FFF2-40B4-BE49-F238E27FC236}">
              <a16:creationId xmlns:a16="http://schemas.microsoft.com/office/drawing/2014/main" id="{D3CA5BF4-DC01-4D1A-9E5F-2B4189941A7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5"/>
    <xdr:sp macro="" textlink="">
      <xdr:nvSpPr>
        <xdr:cNvPr id="468" name="Text Box 2" hidden="1">
          <a:extLst>
            <a:ext uri="{FF2B5EF4-FFF2-40B4-BE49-F238E27FC236}">
              <a16:creationId xmlns:a16="http://schemas.microsoft.com/office/drawing/2014/main" id="{E21E946F-BD6C-4D5A-AAFF-EB20994320C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5"/>
    <xdr:sp macro="" textlink="">
      <xdr:nvSpPr>
        <xdr:cNvPr id="469" name="Text Box 1" hidden="1">
          <a:extLst>
            <a:ext uri="{FF2B5EF4-FFF2-40B4-BE49-F238E27FC236}">
              <a16:creationId xmlns:a16="http://schemas.microsoft.com/office/drawing/2014/main" id="{780016EA-2326-407D-9C80-6C6684C2892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5"/>
    <xdr:sp macro="" textlink="">
      <xdr:nvSpPr>
        <xdr:cNvPr id="470" name="Text Box 2" hidden="1">
          <a:extLst>
            <a:ext uri="{FF2B5EF4-FFF2-40B4-BE49-F238E27FC236}">
              <a16:creationId xmlns:a16="http://schemas.microsoft.com/office/drawing/2014/main" id="{F3E0C2EA-A546-4191-81B6-58E3B88C428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5"/>
    <xdr:sp macro="" textlink="">
      <xdr:nvSpPr>
        <xdr:cNvPr id="471" name="Text Box 1" hidden="1">
          <a:extLst>
            <a:ext uri="{FF2B5EF4-FFF2-40B4-BE49-F238E27FC236}">
              <a16:creationId xmlns:a16="http://schemas.microsoft.com/office/drawing/2014/main" id="{70A8C273-9214-432B-BD9A-A9D7EDD8FE3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89832"/>
    <xdr:sp macro="" textlink="">
      <xdr:nvSpPr>
        <xdr:cNvPr id="472" name="Text Box 1" hidden="1">
          <a:extLst>
            <a:ext uri="{FF2B5EF4-FFF2-40B4-BE49-F238E27FC236}">
              <a16:creationId xmlns:a16="http://schemas.microsoft.com/office/drawing/2014/main" id="{D2DB4118-3317-4588-9429-F4FBCC9EE86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89832"/>
    <xdr:sp macro="" textlink="">
      <xdr:nvSpPr>
        <xdr:cNvPr id="473" name="Text Box 2" hidden="1">
          <a:extLst>
            <a:ext uri="{FF2B5EF4-FFF2-40B4-BE49-F238E27FC236}">
              <a16:creationId xmlns:a16="http://schemas.microsoft.com/office/drawing/2014/main" id="{197B37F5-296A-48E1-8BBA-C98D309CF44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89832"/>
    <xdr:sp macro="" textlink="">
      <xdr:nvSpPr>
        <xdr:cNvPr id="474" name="Text Box 1" hidden="1">
          <a:extLst>
            <a:ext uri="{FF2B5EF4-FFF2-40B4-BE49-F238E27FC236}">
              <a16:creationId xmlns:a16="http://schemas.microsoft.com/office/drawing/2014/main" id="{99E65907-723A-46C9-84D7-43DB8928583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89832"/>
    <xdr:sp macro="" textlink="">
      <xdr:nvSpPr>
        <xdr:cNvPr id="475" name="Text Box 2" hidden="1">
          <a:extLst>
            <a:ext uri="{FF2B5EF4-FFF2-40B4-BE49-F238E27FC236}">
              <a16:creationId xmlns:a16="http://schemas.microsoft.com/office/drawing/2014/main" id="{A4B501C1-B09F-41BD-BDA0-77080D7ABF3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89832"/>
    <xdr:sp macro="" textlink="">
      <xdr:nvSpPr>
        <xdr:cNvPr id="476" name="Text Box 1" hidden="1">
          <a:extLst>
            <a:ext uri="{FF2B5EF4-FFF2-40B4-BE49-F238E27FC236}">
              <a16:creationId xmlns:a16="http://schemas.microsoft.com/office/drawing/2014/main" id="{A5F7C099-F18A-4F1C-A7F6-19A24C6892D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89832"/>
    <xdr:sp macro="" textlink="">
      <xdr:nvSpPr>
        <xdr:cNvPr id="477" name="Text Box 1" hidden="1">
          <a:extLst>
            <a:ext uri="{FF2B5EF4-FFF2-40B4-BE49-F238E27FC236}">
              <a16:creationId xmlns:a16="http://schemas.microsoft.com/office/drawing/2014/main" id="{BD998630-BB91-405E-B81F-689CDACDF09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89832"/>
    <xdr:sp macro="" textlink="">
      <xdr:nvSpPr>
        <xdr:cNvPr id="478" name="Text Box 2" hidden="1">
          <a:extLst>
            <a:ext uri="{FF2B5EF4-FFF2-40B4-BE49-F238E27FC236}">
              <a16:creationId xmlns:a16="http://schemas.microsoft.com/office/drawing/2014/main" id="{5530EA80-8074-4E6D-A0C0-61912E74CF7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89832"/>
    <xdr:sp macro="" textlink="">
      <xdr:nvSpPr>
        <xdr:cNvPr id="479" name="Text Box 1" hidden="1">
          <a:extLst>
            <a:ext uri="{FF2B5EF4-FFF2-40B4-BE49-F238E27FC236}">
              <a16:creationId xmlns:a16="http://schemas.microsoft.com/office/drawing/2014/main" id="{F02E4A39-3A2C-470A-BFC2-AA064EA8768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89832"/>
    <xdr:sp macro="" textlink="">
      <xdr:nvSpPr>
        <xdr:cNvPr id="480" name="Text Box 2" hidden="1">
          <a:extLst>
            <a:ext uri="{FF2B5EF4-FFF2-40B4-BE49-F238E27FC236}">
              <a16:creationId xmlns:a16="http://schemas.microsoft.com/office/drawing/2014/main" id="{B30FF94A-55DB-42D8-A709-FDFB302C4F5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89832"/>
    <xdr:sp macro="" textlink="">
      <xdr:nvSpPr>
        <xdr:cNvPr id="481" name="Text Box 1" hidden="1">
          <a:extLst>
            <a:ext uri="{FF2B5EF4-FFF2-40B4-BE49-F238E27FC236}">
              <a16:creationId xmlns:a16="http://schemas.microsoft.com/office/drawing/2014/main" id="{87CC332A-FBD2-44F0-A6EE-AB9985821E1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82" name="Text Box 1" hidden="1">
          <a:extLst>
            <a:ext uri="{FF2B5EF4-FFF2-40B4-BE49-F238E27FC236}">
              <a16:creationId xmlns:a16="http://schemas.microsoft.com/office/drawing/2014/main" id="{C8B5A4AC-BDE9-4FD9-B5EB-4A98B7A6BBD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83" name="Text Box 2" hidden="1">
          <a:extLst>
            <a:ext uri="{FF2B5EF4-FFF2-40B4-BE49-F238E27FC236}">
              <a16:creationId xmlns:a16="http://schemas.microsoft.com/office/drawing/2014/main" id="{8944C465-59A3-43FE-B058-8AB44440AA1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84" name="Text Box 1" hidden="1">
          <a:extLst>
            <a:ext uri="{FF2B5EF4-FFF2-40B4-BE49-F238E27FC236}">
              <a16:creationId xmlns:a16="http://schemas.microsoft.com/office/drawing/2014/main" id="{EF2CCDB1-B92C-4DDD-B752-C4F6811B39E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85" name="Text Box 2" hidden="1">
          <a:extLst>
            <a:ext uri="{FF2B5EF4-FFF2-40B4-BE49-F238E27FC236}">
              <a16:creationId xmlns:a16="http://schemas.microsoft.com/office/drawing/2014/main" id="{F87D7A4C-9814-417F-8E54-2FC8E852FFA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86" name="Text Box 1" hidden="1">
          <a:extLst>
            <a:ext uri="{FF2B5EF4-FFF2-40B4-BE49-F238E27FC236}">
              <a16:creationId xmlns:a16="http://schemas.microsoft.com/office/drawing/2014/main" id="{9706A7C7-27A6-4664-A39D-187FA9A51CA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87" name="Text Box 1" hidden="1">
          <a:extLst>
            <a:ext uri="{FF2B5EF4-FFF2-40B4-BE49-F238E27FC236}">
              <a16:creationId xmlns:a16="http://schemas.microsoft.com/office/drawing/2014/main" id="{7AB6BD04-F416-4AF2-87A1-47C6C53E53A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88" name="Text Box 2" hidden="1">
          <a:extLst>
            <a:ext uri="{FF2B5EF4-FFF2-40B4-BE49-F238E27FC236}">
              <a16:creationId xmlns:a16="http://schemas.microsoft.com/office/drawing/2014/main" id="{FEE324C5-91CC-4336-9A7F-5F413264AF2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89" name="Text Box 1" hidden="1">
          <a:extLst>
            <a:ext uri="{FF2B5EF4-FFF2-40B4-BE49-F238E27FC236}">
              <a16:creationId xmlns:a16="http://schemas.microsoft.com/office/drawing/2014/main" id="{FED63E24-AFD2-4EE4-AF1A-68DD7126A4C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90" name="Text Box 2" hidden="1">
          <a:extLst>
            <a:ext uri="{FF2B5EF4-FFF2-40B4-BE49-F238E27FC236}">
              <a16:creationId xmlns:a16="http://schemas.microsoft.com/office/drawing/2014/main" id="{F6447887-A46A-4E64-9D6E-35D827BC02B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262164"/>
    <xdr:sp macro="" textlink="">
      <xdr:nvSpPr>
        <xdr:cNvPr id="491" name="Text Box 1" hidden="1">
          <a:extLst>
            <a:ext uri="{FF2B5EF4-FFF2-40B4-BE49-F238E27FC236}">
              <a16:creationId xmlns:a16="http://schemas.microsoft.com/office/drawing/2014/main" id="{9B293A4F-DBD3-4B4E-932E-00EADCC75F0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300264"/>
    <xdr:sp macro="" textlink="">
      <xdr:nvSpPr>
        <xdr:cNvPr id="492" name="Text Box 1" hidden="1">
          <a:extLst>
            <a:ext uri="{FF2B5EF4-FFF2-40B4-BE49-F238E27FC236}">
              <a16:creationId xmlns:a16="http://schemas.microsoft.com/office/drawing/2014/main" id="{9473210D-DAEB-442F-9E34-AEC3AA9C44C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300264"/>
    <xdr:sp macro="" textlink="">
      <xdr:nvSpPr>
        <xdr:cNvPr id="493" name="Text Box 2" hidden="1">
          <a:extLst>
            <a:ext uri="{FF2B5EF4-FFF2-40B4-BE49-F238E27FC236}">
              <a16:creationId xmlns:a16="http://schemas.microsoft.com/office/drawing/2014/main" id="{8E05FEA8-804B-4D2C-B873-DB454F54EB3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300264"/>
    <xdr:sp macro="" textlink="">
      <xdr:nvSpPr>
        <xdr:cNvPr id="494" name="Text Box 1" hidden="1">
          <a:extLst>
            <a:ext uri="{FF2B5EF4-FFF2-40B4-BE49-F238E27FC236}">
              <a16:creationId xmlns:a16="http://schemas.microsoft.com/office/drawing/2014/main" id="{C443EE22-1CFC-42A1-AE09-0E11F7F9CD2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300264"/>
    <xdr:sp macro="" textlink="">
      <xdr:nvSpPr>
        <xdr:cNvPr id="495" name="Text Box 2" hidden="1">
          <a:extLst>
            <a:ext uri="{FF2B5EF4-FFF2-40B4-BE49-F238E27FC236}">
              <a16:creationId xmlns:a16="http://schemas.microsoft.com/office/drawing/2014/main" id="{4B6B73E1-820D-4F8E-B515-63A9E4E152E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300264"/>
    <xdr:sp macro="" textlink="">
      <xdr:nvSpPr>
        <xdr:cNvPr id="496" name="Text Box 1" hidden="1">
          <a:extLst>
            <a:ext uri="{FF2B5EF4-FFF2-40B4-BE49-F238E27FC236}">
              <a16:creationId xmlns:a16="http://schemas.microsoft.com/office/drawing/2014/main" id="{C0B56A55-866E-4BBD-858E-347D8CD849E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300264"/>
    <xdr:sp macro="" textlink="">
      <xdr:nvSpPr>
        <xdr:cNvPr id="497" name="Text Box 1" hidden="1">
          <a:extLst>
            <a:ext uri="{FF2B5EF4-FFF2-40B4-BE49-F238E27FC236}">
              <a16:creationId xmlns:a16="http://schemas.microsoft.com/office/drawing/2014/main" id="{B3070F45-7BB7-4387-B44E-50A401BD359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300264"/>
    <xdr:sp macro="" textlink="">
      <xdr:nvSpPr>
        <xdr:cNvPr id="498" name="Text Box 2" hidden="1">
          <a:extLst>
            <a:ext uri="{FF2B5EF4-FFF2-40B4-BE49-F238E27FC236}">
              <a16:creationId xmlns:a16="http://schemas.microsoft.com/office/drawing/2014/main" id="{294738C9-C5BA-4D0E-9E7A-E410F201074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300264"/>
    <xdr:sp macro="" textlink="">
      <xdr:nvSpPr>
        <xdr:cNvPr id="499" name="Text Box 1" hidden="1">
          <a:extLst>
            <a:ext uri="{FF2B5EF4-FFF2-40B4-BE49-F238E27FC236}">
              <a16:creationId xmlns:a16="http://schemas.microsoft.com/office/drawing/2014/main" id="{DBBCE01C-02BE-437E-B80A-DDC4902F1EE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300264"/>
    <xdr:sp macro="" textlink="">
      <xdr:nvSpPr>
        <xdr:cNvPr id="500" name="Text Box 2" hidden="1">
          <a:extLst>
            <a:ext uri="{FF2B5EF4-FFF2-40B4-BE49-F238E27FC236}">
              <a16:creationId xmlns:a16="http://schemas.microsoft.com/office/drawing/2014/main" id="{48BCCE1F-2199-4555-9B75-A25D8188520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160</xdr:row>
      <xdr:rowOff>0</xdr:rowOff>
    </xdr:from>
    <xdr:ext cx="53975" cy="300264"/>
    <xdr:sp macro="" textlink="">
      <xdr:nvSpPr>
        <xdr:cNvPr id="501" name="Text Box 1" hidden="1">
          <a:extLst>
            <a:ext uri="{FF2B5EF4-FFF2-40B4-BE49-F238E27FC236}">
              <a16:creationId xmlns:a16="http://schemas.microsoft.com/office/drawing/2014/main" id="{9D2BEE9A-0B05-4C77-A13A-8C2F1849E04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52" name="Text Box 1" hidden="1">
          <a:extLst>
            <a:ext uri="{FF2B5EF4-FFF2-40B4-BE49-F238E27FC236}">
              <a16:creationId xmlns:a16="http://schemas.microsoft.com/office/drawing/2014/main" id="{1C886599-73EC-4375-91E0-5520E25F21BD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53" name="Text Box 2" hidden="1">
          <a:extLst>
            <a:ext uri="{FF2B5EF4-FFF2-40B4-BE49-F238E27FC236}">
              <a16:creationId xmlns:a16="http://schemas.microsoft.com/office/drawing/2014/main" id="{2ABFEBB7-EC62-4D48-883C-8B47D7B158F3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54" name="Text Box 1" hidden="1">
          <a:extLst>
            <a:ext uri="{FF2B5EF4-FFF2-40B4-BE49-F238E27FC236}">
              <a16:creationId xmlns:a16="http://schemas.microsoft.com/office/drawing/2014/main" id="{8F25B751-48E9-492B-B656-F98B883D7E28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55" name="Text Box 2" hidden="1">
          <a:extLst>
            <a:ext uri="{FF2B5EF4-FFF2-40B4-BE49-F238E27FC236}">
              <a16:creationId xmlns:a16="http://schemas.microsoft.com/office/drawing/2014/main" id="{02AD2626-334D-4946-A3D7-CB6F1251FB69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56" name="Text Box 1" hidden="1">
          <a:extLst>
            <a:ext uri="{FF2B5EF4-FFF2-40B4-BE49-F238E27FC236}">
              <a16:creationId xmlns:a16="http://schemas.microsoft.com/office/drawing/2014/main" id="{CF72C0F8-363D-4EFD-8D1F-24C300299D5F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57" name="Text Box 1" hidden="1">
          <a:extLst>
            <a:ext uri="{FF2B5EF4-FFF2-40B4-BE49-F238E27FC236}">
              <a16:creationId xmlns:a16="http://schemas.microsoft.com/office/drawing/2014/main" id="{DD41385B-0A59-4EDB-8816-9B4CF0096569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58" name="Text Box 2" hidden="1">
          <a:extLst>
            <a:ext uri="{FF2B5EF4-FFF2-40B4-BE49-F238E27FC236}">
              <a16:creationId xmlns:a16="http://schemas.microsoft.com/office/drawing/2014/main" id="{A848F2DE-D921-4512-BFA8-098B84B902EF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59" name="Text Box 1" hidden="1">
          <a:extLst>
            <a:ext uri="{FF2B5EF4-FFF2-40B4-BE49-F238E27FC236}">
              <a16:creationId xmlns:a16="http://schemas.microsoft.com/office/drawing/2014/main" id="{ADFCA2BE-9060-4FEC-937F-BEE54BA3AC92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60" name="Text Box 2" hidden="1">
          <a:extLst>
            <a:ext uri="{FF2B5EF4-FFF2-40B4-BE49-F238E27FC236}">
              <a16:creationId xmlns:a16="http://schemas.microsoft.com/office/drawing/2014/main" id="{3796101A-33ED-4F55-963F-C4328AB00FD7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61" name="Text Box 1" hidden="1">
          <a:extLst>
            <a:ext uri="{FF2B5EF4-FFF2-40B4-BE49-F238E27FC236}">
              <a16:creationId xmlns:a16="http://schemas.microsoft.com/office/drawing/2014/main" id="{2B637E18-7B2A-429A-BCE9-7CD08AFBC58A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562" name="Text Box 1" hidden="1">
          <a:extLst>
            <a:ext uri="{FF2B5EF4-FFF2-40B4-BE49-F238E27FC236}">
              <a16:creationId xmlns:a16="http://schemas.microsoft.com/office/drawing/2014/main" id="{727AF3A0-BCEA-4A77-B017-559BDA4D6A71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563" name="Text Box 2" hidden="1">
          <a:extLst>
            <a:ext uri="{FF2B5EF4-FFF2-40B4-BE49-F238E27FC236}">
              <a16:creationId xmlns:a16="http://schemas.microsoft.com/office/drawing/2014/main" id="{3A2879E4-6C82-4C4D-A1FB-169DDF951002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564" name="Text Box 1" hidden="1">
          <a:extLst>
            <a:ext uri="{FF2B5EF4-FFF2-40B4-BE49-F238E27FC236}">
              <a16:creationId xmlns:a16="http://schemas.microsoft.com/office/drawing/2014/main" id="{E21B9441-A55E-431E-ABF4-42175E357035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565" name="Text Box 2" hidden="1">
          <a:extLst>
            <a:ext uri="{FF2B5EF4-FFF2-40B4-BE49-F238E27FC236}">
              <a16:creationId xmlns:a16="http://schemas.microsoft.com/office/drawing/2014/main" id="{8B2A48F8-C9A6-4DAB-9020-9D67B4C4678B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566" name="Text Box 1" hidden="1">
          <a:extLst>
            <a:ext uri="{FF2B5EF4-FFF2-40B4-BE49-F238E27FC236}">
              <a16:creationId xmlns:a16="http://schemas.microsoft.com/office/drawing/2014/main" id="{91A14628-B82A-493B-9D69-3BA34C5362B1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567" name="Text Box 1" hidden="1">
          <a:extLst>
            <a:ext uri="{FF2B5EF4-FFF2-40B4-BE49-F238E27FC236}">
              <a16:creationId xmlns:a16="http://schemas.microsoft.com/office/drawing/2014/main" id="{763B5A73-533F-403C-B675-C8331882BF81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568" name="Text Box 2" hidden="1">
          <a:extLst>
            <a:ext uri="{FF2B5EF4-FFF2-40B4-BE49-F238E27FC236}">
              <a16:creationId xmlns:a16="http://schemas.microsoft.com/office/drawing/2014/main" id="{D42514D7-69F0-427C-9562-56E13EC96A8E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569" name="Text Box 1" hidden="1">
          <a:extLst>
            <a:ext uri="{FF2B5EF4-FFF2-40B4-BE49-F238E27FC236}">
              <a16:creationId xmlns:a16="http://schemas.microsoft.com/office/drawing/2014/main" id="{68B6F884-51B2-4328-94DC-5B51632C1F23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570" name="Text Box 2" hidden="1">
          <a:extLst>
            <a:ext uri="{FF2B5EF4-FFF2-40B4-BE49-F238E27FC236}">
              <a16:creationId xmlns:a16="http://schemas.microsoft.com/office/drawing/2014/main" id="{B41573A4-76A0-46B8-A884-E00F2A1651D4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5"/>
    <xdr:sp macro="" textlink="">
      <xdr:nvSpPr>
        <xdr:cNvPr id="571" name="Text Box 1" hidden="1">
          <a:extLst>
            <a:ext uri="{FF2B5EF4-FFF2-40B4-BE49-F238E27FC236}">
              <a16:creationId xmlns:a16="http://schemas.microsoft.com/office/drawing/2014/main" id="{86D1A82E-EA37-4C5F-9008-B9EC8C323743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572" name="Text Box 1" hidden="1">
          <a:extLst>
            <a:ext uri="{FF2B5EF4-FFF2-40B4-BE49-F238E27FC236}">
              <a16:creationId xmlns:a16="http://schemas.microsoft.com/office/drawing/2014/main" id="{3D173C5A-740E-4882-8499-6F75F420085D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573" name="Text Box 2" hidden="1">
          <a:extLst>
            <a:ext uri="{FF2B5EF4-FFF2-40B4-BE49-F238E27FC236}">
              <a16:creationId xmlns:a16="http://schemas.microsoft.com/office/drawing/2014/main" id="{13BBF3B6-010C-4A6B-97AC-5AEBAB913F66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574" name="Text Box 1" hidden="1">
          <a:extLst>
            <a:ext uri="{FF2B5EF4-FFF2-40B4-BE49-F238E27FC236}">
              <a16:creationId xmlns:a16="http://schemas.microsoft.com/office/drawing/2014/main" id="{12A5F40A-D31C-48BF-82BF-FF49EA5570FF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575" name="Text Box 2" hidden="1">
          <a:extLst>
            <a:ext uri="{FF2B5EF4-FFF2-40B4-BE49-F238E27FC236}">
              <a16:creationId xmlns:a16="http://schemas.microsoft.com/office/drawing/2014/main" id="{50FFF4A4-1D6A-48C6-BCD5-9546C3C42723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576" name="Text Box 1" hidden="1">
          <a:extLst>
            <a:ext uri="{FF2B5EF4-FFF2-40B4-BE49-F238E27FC236}">
              <a16:creationId xmlns:a16="http://schemas.microsoft.com/office/drawing/2014/main" id="{17C1F914-8531-437D-A949-1BC59E182F33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577" name="Text Box 1" hidden="1">
          <a:extLst>
            <a:ext uri="{FF2B5EF4-FFF2-40B4-BE49-F238E27FC236}">
              <a16:creationId xmlns:a16="http://schemas.microsoft.com/office/drawing/2014/main" id="{55956F3C-098D-4B14-B1DE-6E89CD7A2377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578" name="Text Box 2" hidden="1">
          <a:extLst>
            <a:ext uri="{FF2B5EF4-FFF2-40B4-BE49-F238E27FC236}">
              <a16:creationId xmlns:a16="http://schemas.microsoft.com/office/drawing/2014/main" id="{34995FDB-9674-401E-AF7C-EAA6B3085756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579" name="Text Box 1" hidden="1">
          <a:extLst>
            <a:ext uri="{FF2B5EF4-FFF2-40B4-BE49-F238E27FC236}">
              <a16:creationId xmlns:a16="http://schemas.microsoft.com/office/drawing/2014/main" id="{7F438C95-8B50-40B8-9F11-EEE826AB37A2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580" name="Text Box 2" hidden="1">
          <a:extLst>
            <a:ext uri="{FF2B5EF4-FFF2-40B4-BE49-F238E27FC236}">
              <a16:creationId xmlns:a16="http://schemas.microsoft.com/office/drawing/2014/main" id="{345093B1-4F02-4548-B3BE-90E8F802062E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89832"/>
    <xdr:sp macro="" textlink="">
      <xdr:nvSpPr>
        <xdr:cNvPr id="581" name="Text Box 1" hidden="1">
          <a:extLst>
            <a:ext uri="{FF2B5EF4-FFF2-40B4-BE49-F238E27FC236}">
              <a16:creationId xmlns:a16="http://schemas.microsoft.com/office/drawing/2014/main" id="{79A6609D-C25F-488B-BE93-E4C5C5FE5165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82" name="Text Box 1" hidden="1">
          <a:extLst>
            <a:ext uri="{FF2B5EF4-FFF2-40B4-BE49-F238E27FC236}">
              <a16:creationId xmlns:a16="http://schemas.microsoft.com/office/drawing/2014/main" id="{530BFC1D-720E-4BCD-B0EF-007156732DF2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83" name="Text Box 2" hidden="1">
          <a:extLst>
            <a:ext uri="{FF2B5EF4-FFF2-40B4-BE49-F238E27FC236}">
              <a16:creationId xmlns:a16="http://schemas.microsoft.com/office/drawing/2014/main" id="{1F31B6C8-0785-45E7-BD7F-5F20F5B392F7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84" name="Text Box 1" hidden="1">
          <a:extLst>
            <a:ext uri="{FF2B5EF4-FFF2-40B4-BE49-F238E27FC236}">
              <a16:creationId xmlns:a16="http://schemas.microsoft.com/office/drawing/2014/main" id="{4727A175-8FC9-484E-B1EC-3A806203BAA5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85" name="Text Box 2" hidden="1">
          <a:extLst>
            <a:ext uri="{FF2B5EF4-FFF2-40B4-BE49-F238E27FC236}">
              <a16:creationId xmlns:a16="http://schemas.microsoft.com/office/drawing/2014/main" id="{5E0D8DDA-7CE0-42C1-804C-8137996BD037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86" name="Text Box 1" hidden="1">
          <a:extLst>
            <a:ext uri="{FF2B5EF4-FFF2-40B4-BE49-F238E27FC236}">
              <a16:creationId xmlns:a16="http://schemas.microsoft.com/office/drawing/2014/main" id="{280C028C-32A9-46F1-BC36-0C4B07B99425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87" name="Text Box 1" hidden="1">
          <a:extLst>
            <a:ext uri="{FF2B5EF4-FFF2-40B4-BE49-F238E27FC236}">
              <a16:creationId xmlns:a16="http://schemas.microsoft.com/office/drawing/2014/main" id="{94FBE440-B2BD-4695-ADBD-30FD2DEF814C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88" name="Text Box 2" hidden="1">
          <a:extLst>
            <a:ext uri="{FF2B5EF4-FFF2-40B4-BE49-F238E27FC236}">
              <a16:creationId xmlns:a16="http://schemas.microsoft.com/office/drawing/2014/main" id="{F34DCC0A-2A9C-4C66-9ADC-B0334247D251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89" name="Text Box 1" hidden="1">
          <a:extLst>
            <a:ext uri="{FF2B5EF4-FFF2-40B4-BE49-F238E27FC236}">
              <a16:creationId xmlns:a16="http://schemas.microsoft.com/office/drawing/2014/main" id="{0EA2E48C-A672-404E-98E3-E7C30900827B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90" name="Text Box 2" hidden="1">
          <a:extLst>
            <a:ext uri="{FF2B5EF4-FFF2-40B4-BE49-F238E27FC236}">
              <a16:creationId xmlns:a16="http://schemas.microsoft.com/office/drawing/2014/main" id="{8F20F07E-CDD4-4320-BA93-36984FABF4BB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262164"/>
    <xdr:sp macro="" textlink="">
      <xdr:nvSpPr>
        <xdr:cNvPr id="591" name="Text Box 1" hidden="1">
          <a:extLst>
            <a:ext uri="{FF2B5EF4-FFF2-40B4-BE49-F238E27FC236}">
              <a16:creationId xmlns:a16="http://schemas.microsoft.com/office/drawing/2014/main" id="{CA966ED4-1DC2-46A9-99B0-B5AA74ED0C2E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592" name="Text Box 1" hidden="1">
          <a:extLst>
            <a:ext uri="{FF2B5EF4-FFF2-40B4-BE49-F238E27FC236}">
              <a16:creationId xmlns:a16="http://schemas.microsoft.com/office/drawing/2014/main" id="{12F56656-2837-4C3A-AC27-F3BAF815787F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593" name="Text Box 2" hidden="1">
          <a:extLst>
            <a:ext uri="{FF2B5EF4-FFF2-40B4-BE49-F238E27FC236}">
              <a16:creationId xmlns:a16="http://schemas.microsoft.com/office/drawing/2014/main" id="{6587ABA2-8983-4CCF-B494-11BAE01FF171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594" name="Text Box 1" hidden="1">
          <a:extLst>
            <a:ext uri="{FF2B5EF4-FFF2-40B4-BE49-F238E27FC236}">
              <a16:creationId xmlns:a16="http://schemas.microsoft.com/office/drawing/2014/main" id="{56F3C7B7-4FB2-48B3-98F1-424525E9326F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595" name="Text Box 2" hidden="1">
          <a:extLst>
            <a:ext uri="{FF2B5EF4-FFF2-40B4-BE49-F238E27FC236}">
              <a16:creationId xmlns:a16="http://schemas.microsoft.com/office/drawing/2014/main" id="{A5D86F2C-4FE8-4018-80BE-DE7180BAE3DD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596" name="Text Box 1" hidden="1">
          <a:extLst>
            <a:ext uri="{FF2B5EF4-FFF2-40B4-BE49-F238E27FC236}">
              <a16:creationId xmlns:a16="http://schemas.microsoft.com/office/drawing/2014/main" id="{264F71FC-5162-471A-9BAA-664A67287A5E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597" name="Text Box 1" hidden="1">
          <a:extLst>
            <a:ext uri="{FF2B5EF4-FFF2-40B4-BE49-F238E27FC236}">
              <a16:creationId xmlns:a16="http://schemas.microsoft.com/office/drawing/2014/main" id="{59F51C01-FBBC-4765-A7B8-5CEE16D87D8C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598" name="Text Box 2" hidden="1">
          <a:extLst>
            <a:ext uri="{FF2B5EF4-FFF2-40B4-BE49-F238E27FC236}">
              <a16:creationId xmlns:a16="http://schemas.microsoft.com/office/drawing/2014/main" id="{5E92725E-9210-4286-B2DE-17A39110375E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599" name="Text Box 1" hidden="1">
          <a:extLst>
            <a:ext uri="{FF2B5EF4-FFF2-40B4-BE49-F238E27FC236}">
              <a16:creationId xmlns:a16="http://schemas.microsoft.com/office/drawing/2014/main" id="{A6D4788B-E781-459D-B8E8-A5E1FF78A3D5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600" name="Text Box 2" hidden="1">
          <a:extLst>
            <a:ext uri="{FF2B5EF4-FFF2-40B4-BE49-F238E27FC236}">
              <a16:creationId xmlns:a16="http://schemas.microsoft.com/office/drawing/2014/main" id="{40460643-398C-495F-A45E-F9882AA6A5E9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160</xdr:row>
      <xdr:rowOff>0</xdr:rowOff>
    </xdr:from>
    <xdr:ext cx="53975" cy="300264"/>
    <xdr:sp macro="" textlink="">
      <xdr:nvSpPr>
        <xdr:cNvPr id="601" name="Text Box 1" hidden="1">
          <a:extLst>
            <a:ext uri="{FF2B5EF4-FFF2-40B4-BE49-F238E27FC236}">
              <a16:creationId xmlns:a16="http://schemas.microsoft.com/office/drawing/2014/main" id="{07AC40D2-48D0-4813-8673-9A185A2F1F8C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V164"/>
  <sheetViews>
    <sheetView tabSelected="1" view="pageBreakPreview" topLeftCell="C103" zoomScale="85" zoomScaleNormal="100" zoomScaleSheetLayoutView="85" workbookViewId="0">
      <selection activeCell="U137" sqref="U137"/>
    </sheetView>
  </sheetViews>
  <sheetFormatPr defaultColWidth="8.8984375" defaultRowHeight="14.4" x14ac:dyDescent="0.25"/>
  <cols>
    <col min="1" max="1" width="3" style="2" customWidth="1"/>
    <col min="2" max="2" width="36.796875" style="2" customWidth="1"/>
    <col min="3" max="3" width="25.3984375" style="2" customWidth="1"/>
    <col min="4" max="4" width="17.296875" style="2" customWidth="1"/>
    <col min="5" max="5" width="11.09765625" style="36" customWidth="1"/>
    <col min="6" max="6" width="25.19921875" style="2" customWidth="1"/>
    <col min="7" max="7" width="16.3984375" style="2" customWidth="1"/>
    <col min="8" max="8" width="10.796875" style="48" customWidth="1"/>
    <col min="9" max="9" width="7.59765625" style="2" customWidth="1"/>
    <col min="10" max="10" width="7" style="2" bestFit="1" customWidth="1"/>
    <col min="11" max="11" width="6.8984375" style="2" bestFit="1" customWidth="1"/>
    <col min="12" max="18" width="7" style="2" customWidth="1"/>
    <col min="19" max="20" width="9" style="2" bestFit="1" customWidth="1"/>
    <col min="21" max="21" width="10.796875" style="2" bestFit="1" customWidth="1"/>
    <col min="22" max="16384" width="8.8984375" style="2"/>
  </cols>
  <sheetData>
    <row r="1" spans="1:21" x14ac:dyDescent="0.25">
      <c r="A1" s="1"/>
      <c r="B1" s="1" t="s">
        <v>13</v>
      </c>
      <c r="C1" s="1"/>
      <c r="D1" s="1"/>
      <c r="E1" s="32"/>
      <c r="F1" s="1"/>
      <c r="G1" s="1"/>
      <c r="H1" s="4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3.5" customHeight="1" x14ac:dyDescent="0.25">
      <c r="A2" s="1"/>
      <c r="B2" s="3" t="s">
        <v>70</v>
      </c>
      <c r="C2" s="1"/>
      <c r="D2" s="1"/>
      <c r="E2" s="33"/>
      <c r="F2" s="1"/>
      <c r="G2" s="1"/>
      <c r="H2" s="4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4" t="s">
        <v>11</v>
      </c>
      <c r="C3" s="5" t="s">
        <v>2</v>
      </c>
      <c r="D3" s="5" t="s">
        <v>15</v>
      </c>
      <c r="E3" s="34" t="s">
        <v>0</v>
      </c>
      <c r="F3" s="4" t="s">
        <v>1</v>
      </c>
      <c r="G3" s="4" t="s">
        <v>28</v>
      </c>
      <c r="H3" s="42" t="s">
        <v>3</v>
      </c>
      <c r="I3" s="5" t="s">
        <v>14</v>
      </c>
      <c r="J3" s="5" t="s">
        <v>4</v>
      </c>
      <c r="K3" s="5" t="s">
        <v>5</v>
      </c>
      <c r="L3" s="5" t="s">
        <v>6</v>
      </c>
      <c r="M3" s="5" t="s">
        <v>7</v>
      </c>
      <c r="N3" s="5" t="s">
        <v>8</v>
      </c>
      <c r="O3" s="5" t="s">
        <v>9</v>
      </c>
      <c r="P3" s="5" t="s">
        <v>23</v>
      </c>
      <c r="Q3" s="5" t="s">
        <v>24</v>
      </c>
      <c r="R3" s="5" t="s">
        <v>25</v>
      </c>
      <c r="S3" s="6" t="s">
        <v>10</v>
      </c>
      <c r="T3" s="6" t="s">
        <v>27</v>
      </c>
      <c r="U3" s="6" t="s">
        <v>26</v>
      </c>
    </row>
    <row r="4" spans="1:21" ht="14.4" customHeight="1" x14ac:dyDescent="0.25">
      <c r="A4" s="1"/>
      <c r="B4" s="114" t="s">
        <v>33</v>
      </c>
      <c r="C4" s="115">
        <v>4500459343</v>
      </c>
      <c r="D4" s="117" t="s">
        <v>34</v>
      </c>
      <c r="E4" s="34">
        <v>506898</v>
      </c>
      <c r="F4" s="52" t="s">
        <v>35</v>
      </c>
      <c r="G4" s="11" t="s">
        <v>54</v>
      </c>
      <c r="H4" s="118">
        <v>44552</v>
      </c>
      <c r="I4" s="7"/>
      <c r="J4" s="6"/>
      <c r="K4" s="6">
        <v>120</v>
      </c>
      <c r="L4" s="6">
        <v>290</v>
      </c>
      <c r="M4" s="6">
        <v>365</v>
      </c>
      <c r="N4" s="6">
        <v>52</v>
      </c>
      <c r="O4" s="6">
        <v>59</v>
      </c>
      <c r="P4" s="6"/>
      <c r="Q4" s="6"/>
      <c r="R4" s="6"/>
      <c r="S4" s="6">
        <f>SUM(K4:R4)</f>
        <v>886</v>
      </c>
      <c r="T4" s="50">
        <v>5.41</v>
      </c>
      <c r="U4" s="14">
        <f>T4*S4</f>
        <v>4793.26</v>
      </c>
    </row>
    <row r="5" spans="1:21" x14ac:dyDescent="0.25">
      <c r="A5" s="1"/>
      <c r="B5" s="98"/>
      <c r="C5" s="100"/>
      <c r="D5" s="101"/>
      <c r="E5" s="34">
        <v>506898</v>
      </c>
      <c r="F5" s="51" t="s">
        <v>36</v>
      </c>
      <c r="G5" s="11" t="s">
        <v>51</v>
      </c>
      <c r="H5" s="102"/>
      <c r="I5" s="7"/>
      <c r="J5" s="6"/>
      <c r="K5" s="6">
        <v>35</v>
      </c>
      <c r="L5" s="6">
        <v>166</v>
      </c>
      <c r="M5" s="6">
        <v>182</v>
      </c>
      <c r="N5" s="6">
        <v>99</v>
      </c>
      <c r="O5" s="6">
        <v>33</v>
      </c>
      <c r="P5" s="6"/>
      <c r="Q5" s="6"/>
      <c r="R5" s="6"/>
      <c r="S5" s="6">
        <f t="shared" ref="S5:S19" si="0">SUM(K5:R5)</f>
        <v>515</v>
      </c>
      <c r="T5" s="50">
        <v>5.64</v>
      </c>
      <c r="U5" s="14">
        <f t="shared" ref="U5:U19" si="1">T5*S5</f>
        <v>2904.6</v>
      </c>
    </row>
    <row r="6" spans="1:21" x14ac:dyDescent="0.25">
      <c r="A6" s="1"/>
      <c r="B6" s="98"/>
      <c r="C6" s="100"/>
      <c r="D6" s="101"/>
      <c r="E6" s="34">
        <v>506898</v>
      </c>
      <c r="F6" s="51" t="s">
        <v>37</v>
      </c>
      <c r="G6" s="11" t="s">
        <v>50</v>
      </c>
      <c r="H6" s="102"/>
      <c r="I6" s="7"/>
      <c r="J6" s="6"/>
      <c r="K6" s="6">
        <v>49</v>
      </c>
      <c r="L6" s="6">
        <v>155</v>
      </c>
      <c r="M6" s="6">
        <v>135</v>
      </c>
      <c r="N6" s="6">
        <v>63</v>
      </c>
      <c r="O6" s="6">
        <v>20</v>
      </c>
      <c r="P6" s="6"/>
      <c r="Q6" s="6"/>
      <c r="R6" s="6"/>
      <c r="S6" s="6">
        <f t="shared" si="0"/>
        <v>422</v>
      </c>
      <c r="T6" s="50">
        <v>6.65</v>
      </c>
      <c r="U6" s="14">
        <f t="shared" si="1"/>
        <v>2806.3</v>
      </c>
    </row>
    <row r="7" spans="1:21" x14ac:dyDescent="0.25">
      <c r="A7" s="1"/>
      <c r="B7" s="98"/>
      <c r="C7" s="100"/>
      <c r="D7" s="101"/>
      <c r="E7" s="34">
        <v>506898</v>
      </c>
      <c r="F7" s="51" t="s">
        <v>38</v>
      </c>
      <c r="G7" s="11" t="s">
        <v>53</v>
      </c>
      <c r="H7" s="103"/>
      <c r="I7" s="7"/>
      <c r="J7" s="6"/>
      <c r="K7" s="6">
        <v>116</v>
      </c>
      <c r="L7" s="6">
        <v>437</v>
      </c>
      <c r="M7" s="6">
        <v>254</v>
      </c>
      <c r="N7" s="6">
        <v>120</v>
      </c>
      <c r="O7" s="6">
        <v>70</v>
      </c>
      <c r="P7" s="6"/>
      <c r="Q7" s="6"/>
      <c r="R7" s="6"/>
      <c r="S7" s="6">
        <f t="shared" si="0"/>
        <v>997</v>
      </c>
      <c r="T7" s="50">
        <v>5.41</v>
      </c>
      <c r="U7" s="14">
        <f t="shared" si="1"/>
        <v>5393.77</v>
      </c>
    </row>
    <row r="8" spans="1:21" x14ac:dyDescent="0.25">
      <c r="A8" s="1"/>
      <c r="B8" s="98"/>
      <c r="C8" s="100"/>
      <c r="D8" s="101"/>
      <c r="E8" s="34">
        <v>506898</v>
      </c>
      <c r="F8" s="51" t="s">
        <v>39</v>
      </c>
      <c r="G8" s="11" t="s">
        <v>52</v>
      </c>
      <c r="H8" s="103"/>
      <c r="I8" s="7"/>
      <c r="J8" s="6"/>
      <c r="K8" s="6">
        <v>92</v>
      </c>
      <c r="L8" s="6">
        <v>290</v>
      </c>
      <c r="M8" s="6">
        <v>254</v>
      </c>
      <c r="N8" s="6">
        <v>119</v>
      </c>
      <c r="O8" s="6">
        <v>43</v>
      </c>
      <c r="P8" s="6"/>
      <c r="Q8" s="6"/>
      <c r="R8" s="6"/>
      <c r="S8" s="6">
        <f t="shared" si="0"/>
        <v>798</v>
      </c>
      <c r="T8" s="50">
        <v>6.54</v>
      </c>
      <c r="U8" s="14">
        <f t="shared" si="1"/>
        <v>5218.92</v>
      </c>
    </row>
    <row r="9" spans="1:21" x14ac:dyDescent="0.25">
      <c r="A9" s="1"/>
      <c r="B9" s="98"/>
      <c r="C9" s="100"/>
      <c r="D9" s="101"/>
      <c r="E9" s="34">
        <v>506898</v>
      </c>
      <c r="F9" s="51" t="s">
        <v>40</v>
      </c>
      <c r="G9" s="11" t="s">
        <v>55</v>
      </c>
      <c r="H9" s="103"/>
      <c r="I9" s="7"/>
      <c r="J9" s="6"/>
      <c r="K9" s="6">
        <v>121</v>
      </c>
      <c r="L9" s="6">
        <v>276</v>
      </c>
      <c r="M9" s="6">
        <v>218</v>
      </c>
      <c r="N9" s="6">
        <v>94</v>
      </c>
      <c r="O9" s="6">
        <v>38</v>
      </c>
      <c r="P9" s="6"/>
      <c r="Q9" s="6"/>
      <c r="R9" s="6"/>
      <c r="S9" s="6">
        <f t="shared" si="0"/>
        <v>747</v>
      </c>
      <c r="T9" s="50">
        <v>5.64</v>
      </c>
      <c r="U9" s="14">
        <f t="shared" si="1"/>
        <v>4213.08</v>
      </c>
    </row>
    <row r="10" spans="1:21" x14ac:dyDescent="0.25">
      <c r="A10" s="1"/>
      <c r="B10" s="98"/>
      <c r="C10" s="100"/>
      <c r="D10" s="101"/>
      <c r="E10" s="34">
        <v>506898</v>
      </c>
      <c r="F10" s="51" t="s">
        <v>41</v>
      </c>
      <c r="G10" s="11" t="s">
        <v>49</v>
      </c>
      <c r="H10" s="103"/>
      <c r="I10" s="7"/>
      <c r="J10" s="6"/>
      <c r="K10" s="6">
        <v>61</v>
      </c>
      <c r="L10" s="6">
        <v>193</v>
      </c>
      <c r="M10" s="6">
        <v>169</v>
      </c>
      <c r="N10" s="6">
        <v>79</v>
      </c>
      <c r="O10" s="6">
        <v>25</v>
      </c>
      <c r="P10" s="6"/>
      <c r="Q10" s="6"/>
      <c r="R10" s="6"/>
      <c r="S10" s="6">
        <f t="shared" si="0"/>
        <v>527</v>
      </c>
      <c r="T10" s="50">
        <v>6.6</v>
      </c>
      <c r="U10" s="14">
        <f t="shared" si="1"/>
        <v>3478.2</v>
      </c>
    </row>
    <row r="11" spans="1:21" x14ac:dyDescent="0.25">
      <c r="A11" s="1"/>
      <c r="B11" s="98"/>
      <c r="C11" s="100"/>
      <c r="D11" s="101"/>
      <c r="E11" s="34">
        <v>507202</v>
      </c>
      <c r="F11" s="51" t="s">
        <v>42</v>
      </c>
      <c r="G11" s="11" t="s">
        <v>57</v>
      </c>
      <c r="H11" s="103"/>
      <c r="I11" s="7"/>
      <c r="J11" s="6"/>
      <c r="K11" s="6">
        <v>59</v>
      </c>
      <c r="L11" s="6">
        <v>189</v>
      </c>
      <c r="M11" s="6">
        <v>165</v>
      </c>
      <c r="N11" s="6">
        <v>77</v>
      </c>
      <c r="O11" s="6">
        <v>26</v>
      </c>
      <c r="P11" s="6"/>
      <c r="Q11" s="6"/>
      <c r="R11" s="6"/>
      <c r="S11" s="6">
        <f t="shared" si="0"/>
        <v>516</v>
      </c>
      <c r="T11" s="50">
        <v>5.61</v>
      </c>
      <c r="U11" s="14">
        <f t="shared" si="1"/>
        <v>2894.76</v>
      </c>
    </row>
    <row r="12" spans="1:21" x14ac:dyDescent="0.25">
      <c r="A12" s="1"/>
      <c r="B12" s="98"/>
      <c r="C12" s="100"/>
      <c r="D12" s="101"/>
      <c r="E12" s="34">
        <v>507202</v>
      </c>
      <c r="F12" s="51" t="s">
        <v>43</v>
      </c>
      <c r="G12" s="11" t="s">
        <v>58</v>
      </c>
      <c r="H12" s="103"/>
      <c r="I12" s="7"/>
      <c r="J12" s="6"/>
      <c r="K12" s="6">
        <v>66</v>
      </c>
      <c r="L12" s="6">
        <v>211</v>
      </c>
      <c r="M12" s="6">
        <v>184</v>
      </c>
      <c r="N12" s="6">
        <v>86</v>
      </c>
      <c r="O12" s="6">
        <v>31</v>
      </c>
      <c r="P12" s="6"/>
      <c r="Q12" s="6"/>
      <c r="R12" s="6"/>
      <c r="S12" s="6">
        <f t="shared" si="0"/>
        <v>578</v>
      </c>
      <c r="T12" s="50">
        <v>5.61</v>
      </c>
      <c r="U12" s="14">
        <f t="shared" si="1"/>
        <v>3242.5800000000004</v>
      </c>
    </row>
    <row r="13" spans="1:21" x14ac:dyDescent="0.25">
      <c r="A13" s="1"/>
      <c r="B13" s="98"/>
      <c r="C13" s="100"/>
      <c r="D13" s="101"/>
      <c r="E13" s="34">
        <v>507202</v>
      </c>
      <c r="F13" s="51" t="s">
        <v>44</v>
      </c>
      <c r="G13" s="11" t="s">
        <v>60</v>
      </c>
      <c r="H13" s="103"/>
      <c r="I13" s="7"/>
      <c r="J13" s="6"/>
      <c r="K13" s="6">
        <v>47</v>
      </c>
      <c r="L13" s="6">
        <v>150</v>
      </c>
      <c r="M13" s="6">
        <v>131</v>
      </c>
      <c r="N13" s="6">
        <v>61</v>
      </c>
      <c r="O13" s="6">
        <v>22</v>
      </c>
      <c r="P13" s="6"/>
      <c r="Q13" s="6"/>
      <c r="R13" s="6"/>
      <c r="S13" s="6">
        <f t="shared" si="0"/>
        <v>411</v>
      </c>
      <c r="T13" s="50">
        <v>6</v>
      </c>
      <c r="U13" s="14">
        <f t="shared" si="1"/>
        <v>2466</v>
      </c>
    </row>
    <row r="14" spans="1:21" x14ac:dyDescent="0.25">
      <c r="A14" s="1"/>
      <c r="B14" s="98"/>
      <c r="C14" s="100"/>
      <c r="D14" s="101"/>
      <c r="E14" s="34">
        <v>507202</v>
      </c>
      <c r="F14" s="51" t="s">
        <v>45</v>
      </c>
      <c r="G14" s="11" t="s">
        <v>62</v>
      </c>
      <c r="H14" s="103"/>
      <c r="I14" s="7"/>
      <c r="J14" s="6"/>
      <c r="K14" s="6">
        <v>176</v>
      </c>
      <c r="L14" s="6">
        <v>561</v>
      </c>
      <c r="M14" s="6">
        <v>491</v>
      </c>
      <c r="N14" s="6">
        <v>230</v>
      </c>
      <c r="O14" s="6">
        <v>83</v>
      </c>
      <c r="P14" s="6"/>
      <c r="Q14" s="6"/>
      <c r="R14" s="6"/>
      <c r="S14" s="6">
        <f t="shared" si="0"/>
        <v>1541</v>
      </c>
      <c r="T14" s="50">
        <v>5.68</v>
      </c>
      <c r="U14" s="14">
        <f t="shared" si="1"/>
        <v>8752.8799999999992</v>
      </c>
    </row>
    <row r="15" spans="1:21" x14ac:dyDescent="0.25">
      <c r="A15" s="1"/>
      <c r="B15" s="98"/>
      <c r="C15" s="100"/>
      <c r="D15" s="101"/>
      <c r="E15" s="34">
        <v>507202</v>
      </c>
      <c r="F15" s="51" t="s">
        <v>46</v>
      </c>
      <c r="G15" s="11" t="s">
        <v>56</v>
      </c>
      <c r="H15" s="103"/>
      <c r="I15" s="7"/>
      <c r="J15" s="6"/>
      <c r="K15" s="6">
        <v>71</v>
      </c>
      <c r="L15" s="6">
        <v>225</v>
      </c>
      <c r="M15" s="6">
        <v>197</v>
      </c>
      <c r="N15" s="6">
        <v>92</v>
      </c>
      <c r="O15" s="6">
        <v>33</v>
      </c>
      <c r="P15" s="6"/>
      <c r="Q15" s="6"/>
      <c r="R15" s="6"/>
      <c r="S15" s="6">
        <f t="shared" si="0"/>
        <v>618</v>
      </c>
      <c r="T15" s="50">
        <v>5.61</v>
      </c>
      <c r="U15" s="14">
        <f t="shared" si="1"/>
        <v>3466.98</v>
      </c>
    </row>
    <row r="16" spans="1:21" x14ac:dyDescent="0.25">
      <c r="A16" s="1"/>
      <c r="B16" s="98"/>
      <c r="C16" s="100"/>
      <c r="D16" s="101"/>
      <c r="E16" s="34">
        <v>507202</v>
      </c>
      <c r="F16" s="54" t="s">
        <v>71</v>
      </c>
      <c r="G16" s="11" t="s">
        <v>67</v>
      </c>
      <c r="H16" s="103"/>
      <c r="I16" s="7"/>
      <c r="J16" s="6"/>
      <c r="K16" s="6">
        <v>152</v>
      </c>
      <c r="L16" s="6">
        <v>467</v>
      </c>
      <c r="M16" s="6">
        <v>411</v>
      </c>
      <c r="N16" s="6">
        <v>198</v>
      </c>
      <c r="O16" s="6">
        <v>72</v>
      </c>
      <c r="P16" s="6"/>
      <c r="Q16" s="6"/>
      <c r="R16" s="6"/>
      <c r="S16" s="6">
        <f t="shared" si="0"/>
        <v>1300</v>
      </c>
      <c r="T16" s="50">
        <v>5.95</v>
      </c>
      <c r="U16" s="14">
        <f t="shared" si="1"/>
        <v>7735</v>
      </c>
    </row>
    <row r="17" spans="1:21" x14ac:dyDescent="0.25">
      <c r="A17" s="1"/>
      <c r="B17" s="98"/>
      <c r="C17" s="100"/>
      <c r="D17" s="101"/>
      <c r="E17" s="34">
        <v>507202</v>
      </c>
      <c r="F17" s="51" t="s">
        <v>72</v>
      </c>
      <c r="G17" s="11" t="s">
        <v>68</v>
      </c>
      <c r="H17" s="103"/>
      <c r="I17" s="7"/>
      <c r="J17" s="6"/>
      <c r="K17" s="6">
        <v>108</v>
      </c>
      <c r="L17" s="6">
        <v>332</v>
      </c>
      <c r="M17" s="6">
        <v>293</v>
      </c>
      <c r="N17" s="6">
        <v>141</v>
      </c>
      <c r="O17" s="6">
        <v>51</v>
      </c>
      <c r="P17" s="6"/>
      <c r="Q17" s="6"/>
      <c r="R17" s="6"/>
      <c r="S17" s="6">
        <f t="shared" si="0"/>
        <v>925</v>
      </c>
      <c r="T17" s="14">
        <v>6.35</v>
      </c>
      <c r="U17" s="14">
        <f t="shared" si="1"/>
        <v>5873.75</v>
      </c>
    </row>
    <row r="18" spans="1:21" x14ac:dyDescent="0.25">
      <c r="A18" s="1"/>
      <c r="B18" s="98"/>
      <c r="C18" s="100"/>
      <c r="D18" s="101"/>
      <c r="E18" s="34">
        <v>507202</v>
      </c>
      <c r="F18" s="51" t="s">
        <v>73</v>
      </c>
      <c r="G18" s="11" t="s">
        <v>69</v>
      </c>
      <c r="H18" s="103"/>
      <c r="I18" s="7"/>
      <c r="J18" s="6"/>
      <c r="K18" s="6">
        <v>141</v>
      </c>
      <c r="L18" s="6">
        <v>431</v>
      </c>
      <c r="M18" s="6">
        <v>380</v>
      </c>
      <c r="N18" s="6">
        <v>183</v>
      </c>
      <c r="O18" s="6">
        <v>66</v>
      </c>
      <c r="P18" s="6"/>
      <c r="Q18" s="6"/>
      <c r="R18" s="6"/>
      <c r="S18" s="6">
        <f t="shared" si="0"/>
        <v>1201</v>
      </c>
      <c r="T18" s="14">
        <v>7.75</v>
      </c>
      <c r="U18" s="14">
        <f t="shared" si="1"/>
        <v>9307.75</v>
      </c>
    </row>
    <row r="19" spans="1:21" x14ac:dyDescent="0.25">
      <c r="A19" s="1"/>
      <c r="B19" s="98"/>
      <c r="C19" s="100"/>
      <c r="D19" s="101"/>
      <c r="E19" s="34">
        <v>507202</v>
      </c>
      <c r="F19" s="51" t="s">
        <v>48</v>
      </c>
      <c r="G19" s="11" t="s">
        <v>59</v>
      </c>
      <c r="H19" s="103"/>
      <c r="I19" s="7"/>
      <c r="J19" s="6"/>
      <c r="K19" s="6">
        <v>68</v>
      </c>
      <c r="L19" s="6">
        <v>216</v>
      </c>
      <c r="M19" s="6">
        <v>189</v>
      </c>
      <c r="N19" s="6">
        <v>88</v>
      </c>
      <c r="O19" s="6">
        <v>32</v>
      </c>
      <c r="P19" s="6"/>
      <c r="Q19" s="6"/>
      <c r="R19" s="6"/>
      <c r="S19" s="6">
        <f t="shared" si="0"/>
        <v>593</v>
      </c>
      <c r="T19" s="14">
        <v>5.71</v>
      </c>
      <c r="U19" s="14">
        <f t="shared" si="1"/>
        <v>3386.03</v>
      </c>
    </row>
    <row r="20" spans="1:21" x14ac:dyDescent="0.25">
      <c r="A20" s="1"/>
      <c r="B20" s="98"/>
      <c r="C20" s="100"/>
      <c r="D20" s="9"/>
      <c r="E20" s="35" t="s">
        <v>10</v>
      </c>
      <c r="F20" s="8"/>
      <c r="G20" s="8"/>
      <c r="H20" s="103"/>
      <c r="I20" s="9">
        <f>SUM(I9:I9)</f>
        <v>0</v>
      </c>
      <c r="J20" s="10"/>
      <c r="K20" s="10">
        <f>SUM(K4:K19)</f>
        <v>1482</v>
      </c>
      <c r="L20" s="10">
        <f>SUM(L4:L19)</f>
        <v>4589</v>
      </c>
      <c r="M20" s="10">
        <f>SUM(M4:M19)</f>
        <v>4018</v>
      </c>
      <c r="N20" s="10">
        <f>SUM(N4:N19)</f>
        <v>1782</v>
      </c>
      <c r="O20" s="10">
        <f>SUM(O4:O19)</f>
        <v>704</v>
      </c>
      <c r="P20" s="10">
        <f>SUM(P4:P10)</f>
        <v>0</v>
      </c>
      <c r="Q20" s="10">
        <f>SUM(Q4:Q10)</f>
        <v>0</v>
      </c>
      <c r="R20" s="10">
        <f>SUM(R4:R10)</f>
        <v>0</v>
      </c>
      <c r="S20" s="10">
        <f>SUM(S4:S19)</f>
        <v>12575</v>
      </c>
      <c r="T20" s="40"/>
      <c r="U20" s="16">
        <f>SUM(U4:U19)</f>
        <v>75933.86</v>
      </c>
    </row>
    <row r="21" spans="1:21" x14ac:dyDescent="0.25">
      <c r="A21" s="1"/>
      <c r="B21" s="99"/>
      <c r="C21" s="13"/>
      <c r="D21" s="13"/>
      <c r="E21" s="15"/>
      <c r="F21" s="15" t="s">
        <v>12</v>
      </c>
      <c r="G21" s="15" t="s">
        <v>12</v>
      </c>
      <c r="H21" s="43"/>
      <c r="I21" s="12">
        <f t="shared" ref="I21:U21" si="2">I20</f>
        <v>0</v>
      </c>
      <c r="J21" s="12">
        <f t="shared" si="2"/>
        <v>0</v>
      </c>
      <c r="K21" s="12">
        <f t="shared" si="2"/>
        <v>1482</v>
      </c>
      <c r="L21" s="12">
        <f t="shared" si="2"/>
        <v>4589</v>
      </c>
      <c r="M21" s="12">
        <f t="shared" si="2"/>
        <v>4018</v>
      </c>
      <c r="N21" s="12">
        <f t="shared" si="2"/>
        <v>1782</v>
      </c>
      <c r="O21" s="12">
        <f t="shared" si="2"/>
        <v>704</v>
      </c>
      <c r="P21" s="12">
        <f t="shared" si="2"/>
        <v>0</v>
      </c>
      <c r="Q21" s="12">
        <f t="shared" si="2"/>
        <v>0</v>
      </c>
      <c r="R21" s="12">
        <f t="shared" si="2"/>
        <v>0</v>
      </c>
      <c r="S21" s="12">
        <f t="shared" si="2"/>
        <v>12575</v>
      </c>
      <c r="T21" s="12">
        <f t="shared" si="2"/>
        <v>0</v>
      </c>
      <c r="U21" s="17">
        <f t="shared" si="2"/>
        <v>75933.86</v>
      </c>
    </row>
    <row r="22" spans="1:21" ht="13.5" customHeight="1" x14ac:dyDescent="0.25">
      <c r="A22" s="1"/>
      <c r="B22" s="3"/>
      <c r="C22" s="1"/>
      <c r="D22" s="1"/>
      <c r="E22" s="33"/>
      <c r="F22" s="1"/>
      <c r="G22" s="1"/>
      <c r="H22" s="4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4" t="s">
        <v>11</v>
      </c>
      <c r="C23" s="5" t="s">
        <v>2</v>
      </c>
      <c r="D23" s="5" t="s">
        <v>15</v>
      </c>
      <c r="E23" s="34" t="s">
        <v>0</v>
      </c>
      <c r="F23" s="4" t="s">
        <v>1</v>
      </c>
      <c r="G23" s="4" t="s">
        <v>28</v>
      </c>
      <c r="H23" s="42" t="s">
        <v>3</v>
      </c>
      <c r="I23" s="5" t="s">
        <v>14</v>
      </c>
      <c r="J23" s="5" t="s">
        <v>4</v>
      </c>
      <c r="K23" s="5" t="s">
        <v>5</v>
      </c>
      <c r="L23" s="5" t="s">
        <v>6</v>
      </c>
      <c r="M23" s="5" t="s">
        <v>7</v>
      </c>
      <c r="N23" s="5" t="s">
        <v>8</v>
      </c>
      <c r="O23" s="5" t="s">
        <v>9</v>
      </c>
      <c r="P23" s="5" t="s">
        <v>23</v>
      </c>
      <c r="Q23" s="5" t="s">
        <v>24</v>
      </c>
      <c r="R23" s="5" t="s">
        <v>25</v>
      </c>
      <c r="S23" s="6" t="s">
        <v>10</v>
      </c>
      <c r="T23" s="6" t="s">
        <v>27</v>
      </c>
      <c r="U23" s="6" t="s">
        <v>26</v>
      </c>
    </row>
    <row r="24" spans="1:21" x14ac:dyDescent="0.25">
      <c r="A24" s="1"/>
      <c r="B24" s="114" t="s">
        <v>33</v>
      </c>
      <c r="C24" s="115">
        <v>4500459346</v>
      </c>
      <c r="D24" s="117" t="s">
        <v>34</v>
      </c>
      <c r="E24" s="34">
        <v>506898</v>
      </c>
      <c r="F24" s="51" t="s">
        <v>36</v>
      </c>
      <c r="G24" s="11" t="s">
        <v>51</v>
      </c>
      <c r="H24" s="118">
        <v>44552</v>
      </c>
      <c r="I24" s="7"/>
      <c r="J24" s="6"/>
      <c r="K24" s="6"/>
      <c r="L24" s="6"/>
      <c r="M24" s="6">
        <v>12</v>
      </c>
      <c r="N24" s="6"/>
      <c r="O24" s="6">
        <v>36</v>
      </c>
      <c r="P24" s="6"/>
      <c r="Q24" s="6"/>
      <c r="R24" s="6"/>
      <c r="S24" s="6">
        <f t="shared" ref="S24" si="3">SUM(K24:R24)</f>
        <v>48</v>
      </c>
      <c r="T24" s="14">
        <v>5.93</v>
      </c>
      <c r="U24" s="14">
        <f t="shared" ref="U24" si="4">T24*S24</f>
        <v>284.64</v>
      </c>
    </row>
    <row r="25" spans="1:21" x14ac:dyDescent="0.25">
      <c r="A25" s="1"/>
      <c r="B25" s="98"/>
      <c r="C25" s="100"/>
      <c r="D25" s="101"/>
      <c r="E25" s="34">
        <v>506898</v>
      </c>
      <c r="F25" s="51" t="s">
        <v>38</v>
      </c>
      <c r="G25" s="11" t="s">
        <v>53</v>
      </c>
      <c r="H25" s="103"/>
      <c r="I25" s="7"/>
      <c r="J25" s="6"/>
      <c r="K25" s="6">
        <v>30</v>
      </c>
      <c r="L25" s="6">
        <v>102</v>
      </c>
      <c r="M25" s="6">
        <v>174</v>
      </c>
      <c r="N25" s="6">
        <v>84</v>
      </c>
      <c r="O25" s="6">
        <v>114</v>
      </c>
      <c r="P25" s="6"/>
      <c r="Q25" s="6"/>
      <c r="R25" s="6"/>
      <c r="S25" s="6">
        <f t="shared" ref="S25:S29" si="5">SUM(K25:R25)</f>
        <v>504</v>
      </c>
      <c r="T25" s="14">
        <v>5.7</v>
      </c>
      <c r="U25" s="14">
        <f t="shared" ref="U25:U29" si="6">T25*S25</f>
        <v>2872.8</v>
      </c>
    </row>
    <row r="26" spans="1:21" x14ac:dyDescent="0.25">
      <c r="A26" s="1"/>
      <c r="B26" s="98"/>
      <c r="C26" s="100"/>
      <c r="D26" s="101"/>
      <c r="E26" s="34">
        <v>506898</v>
      </c>
      <c r="F26" s="51" t="s">
        <v>39</v>
      </c>
      <c r="G26" s="11" t="s">
        <v>52</v>
      </c>
      <c r="H26" s="103"/>
      <c r="I26" s="7"/>
      <c r="J26" s="6"/>
      <c r="K26" s="6">
        <v>6</v>
      </c>
      <c r="L26" s="6">
        <v>42</v>
      </c>
      <c r="M26" s="6">
        <v>78</v>
      </c>
      <c r="N26" s="6">
        <v>12</v>
      </c>
      <c r="O26" s="6">
        <v>66</v>
      </c>
      <c r="P26" s="6"/>
      <c r="Q26" s="6"/>
      <c r="R26" s="6"/>
      <c r="S26" s="6">
        <f t="shared" si="5"/>
        <v>204</v>
      </c>
      <c r="T26" s="14">
        <v>6.83</v>
      </c>
      <c r="U26" s="14">
        <f t="shared" si="6"/>
        <v>1393.32</v>
      </c>
    </row>
    <row r="27" spans="1:21" x14ac:dyDescent="0.25">
      <c r="A27" s="1"/>
      <c r="B27" s="98"/>
      <c r="C27" s="100"/>
      <c r="D27" s="101"/>
      <c r="E27" s="34">
        <v>507202</v>
      </c>
      <c r="F27" s="51" t="s">
        <v>42</v>
      </c>
      <c r="G27" s="11" t="s">
        <v>57</v>
      </c>
      <c r="H27" s="103"/>
      <c r="I27" s="7"/>
      <c r="J27" s="6"/>
      <c r="K27" s="6"/>
      <c r="L27" s="6">
        <v>18</v>
      </c>
      <c r="M27" s="6">
        <v>42</v>
      </c>
      <c r="N27" s="6"/>
      <c r="O27" s="6">
        <v>54</v>
      </c>
      <c r="P27" s="6"/>
      <c r="Q27" s="6"/>
      <c r="R27" s="6"/>
      <c r="S27" s="6">
        <f t="shared" si="5"/>
        <v>114</v>
      </c>
      <c r="T27" s="14">
        <v>5.9</v>
      </c>
      <c r="U27" s="14">
        <f t="shared" si="6"/>
        <v>672.6</v>
      </c>
    </row>
    <row r="28" spans="1:21" x14ac:dyDescent="0.25">
      <c r="A28" s="1"/>
      <c r="B28" s="98"/>
      <c r="C28" s="100"/>
      <c r="D28" s="101"/>
      <c r="E28" s="34">
        <v>507202</v>
      </c>
      <c r="F28" s="51" t="s">
        <v>46</v>
      </c>
      <c r="G28" s="11" t="s">
        <v>56</v>
      </c>
      <c r="H28" s="103"/>
      <c r="I28" s="7"/>
      <c r="J28" s="6"/>
      <c r="K28" s="6">
        <v>12</v>
      </c>
      <c r="L28" s="6">
        <v>60</v>
      </c>
      <c r="M28" s="6">
        <v>108</v>
      </c>
      <c r="N28" s="6">
        <v>36</v>
      </c>
      <c r="O28" s="6">
        <v>84</v>
      </c>
      <c r="P28" s="6"/>
      <c r="Q28" s="6"/>
      <c r="R28" s="6"/>
      <c r="S28" s="6">
        <f t="shared" si="5"/>
        <v>300</v>
      </c>
      <c r="T28" s="14">
        <v>5.9</v>
      </c>
      <c r="U28" s="14">
        <f t="shared" si="6"/>
        <v>1770</v>
      </c>
    </row>
    <row r="29" spans="1:21" x14ac:dyDescent="0.25">
      <c r="A29" s="1"/>
      <c r="B29" s="98"/>
      <c r="C29" s="100"/>
      <c r="D29" s="101"/>
      <c r="E29" s="34">
        <v>507202</v>
      </c>
      <c r="F29" s="51" t="s">
        <v>47</v>
      </c>
      <c r="G29" s="11" t="s">
        <v>61</v>
      </c>
      <c r="H29" s="103"/>
      <c r="I29" s="7"/>
      <c r="J29" s="6"/>
      <c r="K29" s="6">
        <v>12</v>
      </c>
      <c r="L29" s="6">
        <v>60</v>
      </c>
      <c r="M29" s="6">
        <v>108</v>
      </c>
      <c r="N29" s="6">
        <v>36</v>
      </c>
      <c r="O29" s="6">
        <v>84</v>
      </c>
      <c r="P29" s="6"/>
      <c r="Q29" s="6"/>
      <c r="R29" s="6"/>
      <c r="S29" s="6">
        <f t="shared" si="5"/>
        <v>300</v>
      </c>
      <c r="T29" s="14">
        <v>6</v>
      </c>
      <c r="U29" s="14">
        <f t="shared" si="6"/>
        <v>1800</v>
      </c>
    </row>
    <row r="30" spans="1:21" x14ac:dyDescent="0.25">
      <c r="A30" s="1"/>
      <c r="B30" s="98"/>
      <c r="C30" s="100"/>
      <c r="D30" s="9"/>
      <c r="E30" s="35" t="s">
        <v>10</v>
      </c>
      <c r="F30" s="8"/>
      <c r="G30" s="8"/>
      <c r="H30" s="103"/>
      <c r="I30" s="9">
        <f>SUM(I19:I19)</f>
        <v>0</v>
      </c>
      <c r="J30" s="10"/>
      <c r="K30" s="10">
        <f>SUM(K24:K29)</f>
        <v>60</v>
      </c>
      <c r="L30" s="10">
        <f>SUM(L24:L29)</f>
        <v>282</v>
      </c>
      <c r="M30" s="10">
        <f>SUM(M24:M29)</f>
        <v>522</v>
      </c>
      <c r="N30" s="10">
        <f>SUM(N24:N29)</f>
        <v>168</v>
      </c>
      <c r="O30" s="10">
        <f>SUM(O24:O29)</f>
        <v>438</v>
      </c>
      <c r="P30" s="10">
        <f>SUM(P24:P26)</f>
        <v>0</v>
      </c>
      <c r="Q30" s="10">
        <f>SUM(Q24:Q26)</f>
        <v>0</v>
      </c>
      <c r="R30" s="10">
        <f>SUM(R24:R26)</f>
        <v>0</v>
      </c>
      <c r="S30" s="10">
        <f>SUM(S24:S29)</f>
        <v>1470</v>
      </c>
      <c r="T30" s="40"/>
      <c r="U30" s="16">
        <f>SUM(U24:U29)</f>
        <v>8793.36</v>
      </c>
    </row>
    <row r="31" spans="1:21" x14ac:dyDescent="0.25">
      <c r="A31" s="1"/>
      <c r="B31" s="99"/>
      <c r="C31" s="13"/>
      <c r="D31" s="13"/>
      <c r="E31" s="15"/>
      <c r="F31" s="15" t="s">
        <v>12</v>
      </c>
      <c r="G31" s="15" t="s">
        <v>12</v>
      </c>
      <c r="H31" s="43"/>
      <c r="I31" s="12">
        <f t="shared" ref="I31:U31" si="7">I30</f>
        <v>0</v>
      </c>
      <c r="J31" s="12">
        <f t="shared" si="7"/>
        <v>0</v>
      </c>
      <c r="K31" s="12">
        <f t="shared" si="7"/>
        <v>60</v>
      </c>
      <c r="L31" s="12">
        <f t="shared" si="7"/>
        <v>282</v>
      </c>
      <c r="M31" s="12">
        <f t="shared" si="7"/>
        <v>522</v>
      </c>
      <c r="N31" s="12">
        <f t="shared" si="7"/>
        <v>168</v>
      </c>
      <c r="O31" s="12">
        <f t="shared" si="7"/>
        <v>438</v>
      </c>
      <c r="P31" s="12">
        <f t="shared" si="7"/>
        <v>0</v>
      </c>
      <c r="Q31" s="12">
        <f t="shared" si="7"/>
        <v>0</v>
      </c>
      <c r="R31" s="12">
        <f t="shared" si="7"/>
        <v>0</v>
      </c>
      <c r="S31" s="12">
        <f t="shared" si="7"/>
        <v>1470</v>
      </c>
      <c r="T31" s="12">
        <f t="shared" si="7"/>
        <v>0</v>
      </c>
      <c r="U31" s="17">
        <f t="shared" si="7"/>
        <v>8793.36</v>
      </c>
    </row>
    <row r="32" spans="1:21" ht="13.5" customHeight="1" x14ac:dyDescent="0.25">
      <c r="A32" s="1"/>
      <c r="B32" s="3"/>
      <c r="C32" s="1"/>
      <c r="D32" s="1"/>
      <c r="E32" s="33"/>
      <c r="F32" s="1"/>
      <c r="G32" s="1"/>
      <c r="H32" s="4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4" t="s">
        <v>11</v>
      </c>
      <c r="C33" s="5" t="s">
        <v>2</v>
      </c>
      <c r="D33" s="5" t="s">
        <v>15</v>
      </c>
      <c r="E33" s="34" t="s">
        <v>0</v>
      </c>
      <c r="F33" s="4" t="s">
        <v>1</v>
      </c>
      <c r="G33" s="4" t="s">
        <v>28</v>
      </c>
      <c r="H33" s="42" t="s">
        <v>3</v>
      </c>
      <c r="I33" s="5" t="s">
        <v>14</v>
      </c>
      <c r="J33" s="5" t="s">
        <v>4</v>
      </c>
      <c r="K33" s="5" t="s">
        <v>5</v>
      </c>
      <c r="L33" s="5" t="s">
        <v>6</v>
      </c>
      <c r="M33" s="5" t="s">
        <v>7</v>
      </c>
      <c r="N33" s="5" t="s">
        <v>8</v>
      </c>
      <c r="O33" s="5" t="s">
        <v>9</v>
      </c>
      <c r="P33" s="5" t="s">
        <v>23</v>
      </c>
      <c r="Q33" s="5" t="s">
        <v>24</v>
      </c>
      <c r="R33" s="5" t="s">
        <v>25</v>
      </c>
      <c r="S33" s="6" t="s">
        <v>10</v>
      </c>
      <c r="T33" s="6" t="s">
        <v>27</v>
      </c>
      <c r="U33" s="6" t="s">
        <v>26</v>
      </c>
    </row>
    <row r="34" spans="1:21" x14ac:dyDescent="0.25">
      <c r="A34" s="1"/>
      <c r="B34" s="98" t="s">
        <v>65</v>
      </c>
      <c r="C34" s="100">
        <v>4500459347</v>
      </c>
      <c r="D34" s="101" t="s">
        <v>64</v>
      </c>
      <c r="E34" s="34">
        <v>506898</v>
      </c>
      <c r="F34" s="51" t="s">
        <v>36</v>
      </c>
      <c r="G34" s="11" t="s">
        <v>51</v>
      </c>
      <c r="H34" s="102">
        <v>44215</v>
      </c>
      <c r="I34" s="7"/>
      <c r="J34" s="6"/>
      <c r="K34" s="6">
        <v>12</v>
      </c>
      <c r="L34" s="6">
        <v>30</v>
      </c>
      <c r="M34" s="6">
        <v>45</v>
      </c>
      <c r="N34" s="6">
        <v>36</v>
      </c>
      <c r="O34" s="6">
        <v>24</v>
      </c>
      <c r="P34" s="6"/>
      <c r="Q34" s="6"/>
      <c r="R34" s="6"/>
      <c r="S34" s="6">
        <f t="shared" ref="S34:S39" si="8">SUM(K34:R34)</f>
        <v>147</v>
      </c>
      <c r="T34" s="14">
        <v>5.93</v>
      </c>
      <c r="U34" s="14">
        <f t="shared" ref="U34:U39" si="9">T34*S34</f>
        <v>871.70999999999992</v>
      </c>
    </row>
    <row r="35" spans="1:21" x14ac:dyDescent="0.25">
      <c r="A35" s="1"/>
      <c r="B35" s="98"/>
      <c r="C35" s="100"/>
      <c r="D35" s="101"/>
      <c r="E35" s="34">
        <v>506898</v>
      </c>
      <c r="F35" s="51" t="s">
        <v>38</v>
      </c>
      <c r="G35" s="11" t="s">
        <v>53</v>
      </c>
      <c r="H35" s="103"/>
      <c r="I35" s="7"/>
      <c r="J35" s="6"/>
      <c r="K35" s="6">
        <v>21</v>
      </c>
      <c r="L35" s="6">
        <v>54</v>
      </c>
      <c r="M35" s="6">
        <v>84</v>
      </c>
      <c r="N35" s="6">
        <v>63</v>
      </c>
      <c r="O35" s="6">
        <v>42</v>
      </c>
      <c r="P35" s="6"/>
      <c r="Q35" s="6"/>
      <c r="R35" s="6"/>
      <c r="S35" s="6">
        <f t="shared" si="8"/>
        <v>264</v>
      </c>
      <c r="T35" s="14">
        <v>5.7</v>
      </c>
      <c r="U35" s="14">
        <f t="shared" si="9"/>
        <v>1504.8</v>
      </c>
    </row>
    <row r="36" spans="1:21" x14ac:dyDescent="0.25">
      <c r="A36" s="1"/>
      <c r="B36" s="98"/>
      <c r="C36" s="100"/>
      <c r="D36" s="101"/>
      <c r="E36" s="34">
        <v>506898</v>
      </c>
      <c r="F36" s="51" t="s">
        <v>39</v>
      </c>
      <c r="G36" s="11" t="s">
        <v>52</v>
      </c>
      <c r="H36" s="103"/>
      <c r="I36" s="7"/>
      <c r="J36" s="6"/>
      <c r="K36" s="6">
        <v>15</v>
      </c>
      <c r="L36" s="6">
        <v>39</v>
      </c>
      <c r="M36" s="6">
        <v>60</v>
      </c>
      <c r="N36" s="6">
        <v>45</v>
      </c>
      <c r="O36" s="6">
        <v>30</v>
      </c>
      <c r="P36" s="6"/>
      <c r="Q36" s="6"/>
      <c r="R36" s="6"/>
      <c r="S36" s="6">
        <f t="shared" si="8"/>
        <v>189</v>
      </c>
      <c r="T36" s="14">
        <v>6.83</v>
      </c>
      <c r="U36" s="14">
        <f t="shared" si="9"/>
        <v>1290.8700000000001</v>
      </c>
    </row>
    <row r="37" spans="1:21" x14ac:dyDescent="0.25">
      <c r="A37" s="1"/>
      <c r="B37" s="98"/>
      <c r="C37" s="100"/>
      <c r="D37" s="101"/>
      <c r="E37" s="34">
        <v>507202</v>
      </c>
      <c r="F37" s="51" t="s">
        <v>42</v>
      </c>
      <c r="G37" s="11" t="s">
        <v>57</v>
      </c>
      <c r="H37" s="103"/>
      <c r="I37" s="7"/>
      <c r="J37" s="6"/>
      <c r="K37" s="6">
        <v>12</v>
      </c>
      <c r="L37" s="6">
        <v>33</v>
      </c>
      <c r="M37" s="6">
        <v>54</v>
      </c>
      <c r="N37" s="6">
        <v>39</v>
      </c>
      <c r="O37" s="6">
        <v>27</v>
      </c>
      <c r="P37" s="6"/>
      <c r="Q37" s="6"/>
      <c r="R37" s="6"/>
      <c r="S37" s="6">
        <f t="shared" si="8"/>
        <v>165</v>
      </c>
      <c r="T37" s="14">
        <v>5.9</v>
      </c>
      <c r="U37" s="14">
        <f t="shared" si="9"/>
        <v>973.50000000000011</v>
      </c>
    </row>
    <row r="38" spans="1:21" x14ac:dyDescent="0.25">
      <c r="A38" s="1"/>
      <c r="B38" s="98"/>
      <c r="C38" s="100"/>
      <c r="D38" s="101"/>
      <c r="E38" s="34">
        <v>507202</v>
      </c>
      <c r="F38" s="51" t="s">
        <v>46</v>
      </c>
      <c r="G38" s="11" t="s">
        <v>56</v>
      </c>
      <c r="H38" s="103"/>
      <c r="I38" s="7"/>
      <c r="J38" s="6"/>
      <c r="K38" s="6">
        <v>18</v>
      </c>
      <c r="L38" s="6">
        <v>42</v>
      </c>
      <c r="M38" s="6">
        <v>69</v>
      </c>
      <c r="N38" s="6">
        <v>51</v>
      </c>
      <c r="O38" s="6">
        <v>36</v>
      </c>
      <c r="P38" s="6"/>
      <c r="Q38" s="6"/>
      <c r="R38" s="6"/>
      <c r="S38" s="6">
        <f t="shared" si="8"/>
        <v>216</v>
      </c>
      <c r="T38" s="14">
        <v>5.9</v>
      </c>
      <c r="U38" s="14">
        <f t="shared" si="9"/>
        <v>1274.4000000000001</v>
      </c>
    </row>
    <row r="39" spans="1:21" x14ac:dyDescent="0.25">
      <c r="A39" s="1"/>
      <c r="B39" s="98"/>
      <c r="C39" s="100"/>
      <c r="D39" s="101"/>
      <c r="E39" s="34">
        <v>507202</v>
      </c>
      <c r="F39" s="51" t="s">
        <v>47</v>
      </c>
      <c r="G39" s="11" t="s">
        <v>61</v>
      </c>
      <c r="H39" s="103"/>
      <c r="I39" s="7"/>
      <c r="J39" s="6"/>
      <c r="K39" s="6">
        <v>18</v>
      </c>
      <c r="L39" s="6">
        <v>42</v>
      </c>
      <c r="M39" s="6">
        <v>69</v>
      </c>
      <c r="N39" s="6">
        <v>51</v>
      </c>
      <c r="O39" s="6">
        <v>36</v>
      </c>
      <c r="P39" s="6"/>
      <c r="Q39" s="6"/>
      <c r="R39" s="6"/>
      <c r="S39" s="6">
        <f t="shared" si="8"/>
        <v>216</v>
      </c>
      <c r="T39" s="14">
        <v>6</v>
      </c>
      <c r="U39" s="14">
        <f t="shared" si="9"/>
        <v>1296</v>
      </c>
    </row>
    <row r="40" spans="1:21" x14ac:dyDescent="0.25">
      <c r="A40" s="1"/>
      <c r="B40" s="98"/>
      <c r="C40" s="100"/>
      <c r="D40" s="9"/>
      <c r="E40" s="35" t="s">
        <v>10</v>
      </c>
      <c r="F40" s="8"/>
      <c r="G40" s="8"/>
      <c r="H40" s="103"/>
      <c r="I40" s="9"/>
      <c r="J40" s="10"/>
      <c r="K40" s="10">
        <f>SUM(K34:K39)</f>
        <v>96</v>
      </c>
      <c r="L40" s="10">
        <f>SUM(L34:L39)</f>
        <v>240</v>
      </c>
      <c r="M40" s="10">
        <f>SUM(M34:M39)</f>
        <v>381</v>
      </c>
      <c r="N40" s="10">
        <f>SUM(N34:N39)</f>
        <v>285</v>
      </c>
      <c r="O40" s="10">
        <f>SUM(O34:O39)</f>
        <v>195</v>
      </c>
      <c r="P40" s="10">
        <f>SUM(P34:P36)</f>
        <v>0</v>
      </c>
      <c r="Q40" s="10">
        <f>SUM(Q34:Q36)</f>
        <v>0</v>
      </c>
      <c r="R40" s="10">
        <f>SUM(R34:R36)</f>
        <v>0</v>
      </c>
      <c r="S40" s="10">
        <f>SUM(S34:S39)</f>
        <v>1197</v>
      </c>
      <c r="T40" s="10"/>
      <c r="U40" s="16">
        <f>SUM(U34:U39)</f>
        <v>7211.2800000000007</v>
      </c>
    </row>
    <row r="41" spans="1:21" x14ac:dyDescent="0.25">
      <c r="A41" s="1"/>
      <c r="B41" s="99"/>
      <c r="C41" s="13"/>
      <c r="D41" s="13"/>
      <c r="E41" s="15"/>
      <c r="F41" s="15" t="s">
        <v>12</v>
      </c>
      <c r="G41" s="15" t="s">
        <v>12</v>
      </c>
      <c r="H41" s="43"/>
      <c r="I41" s="12">
        <f t="shared" ref="I41:U41" si="10">I40</f>
        <v>0</v>
      </c>
      <c r="J41" s="12">
        <f t="shared" si="10"/>
        <v>0</v>
      </c>
      <c r="K41" s="12">
        <f t="shared" si="10"/>
        <v>96</v>
      </c>
      <c r="L41" s="12">
        <f t="shared" si="10"/>
        <v>240</v>
      </c>
      <c r="M41" s="12">
        <f t="shared" si="10"/>
        <v>381</v>
      </c>
      <c r="N41" s="12">
        <f t="shared" si="10"/>
        <v>285</v>
      </c>
      <c r="O41" s="12">
        <f t="shared" si="10"/>
        <v>195</v>
      </c>
      <c r="P41" s="12">
        <f t="shared" si="10"/>
        <v>0</v>
      </c>
      <c r="Q41" s="12">
        <f t="shared" si="10"/>
        <v>0</v>
      </c>
      <c r="R41" s="12">
        <f t="shared" si="10"/>
        <v>0</v>
      </c>
      <c r="S41" s="12">
        <f t="shared" si="10"/>
        <v>1197</v>
      </c>
      <c r="T41" s="12">
        <f t="shared" si="10"/>
        <v>0</v>
      </c>
      <c r="U41" s="17">
        <f t="shared" si="10"/>
        <v>7211.2800000000007</v>
      </c>
    </row>
    <row r="42" spans="1:21" ht="13.5" customHeight="1" x14ac:dyDescent="0.25">
      <c r="A42" s="1"/>
      <c r="B42" s="3"/>
      <c r="C42" s="1"/>
      <c r="D42" s="1"/>
      <c r="E42" s="33"/>
      <c r="F42" s="1"/>
      <c r="G42" s="1"/>
      <c r="H42" s="4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4" t="s">
        <v>11</v>
      </c>
      <c r="C43" s="5" t="s">
        <v>2</v>
      </c>
      <c r="D43" s="5" t="s">
        <v>15</v>
      </c>
      <c r="E43" s="34" t="s">
        <v>0</v>
      </c>
      <c r="F43" s="4" t="s">
        <v>1</v>
      </c>
      <c r="G43" s="4" t="s">
        <v>28</v>
      </c>
      <c r="H43" s="42" t="s">
        <v>3</v>
      </c>
      <c r="I43" s="5" t="s">
        <v>14</v>
      </c>
      <c r="J43" s="5" t="s">
        <v>4</v>
      </c>
      <c r="K43" s="5" t="s">
        <v>5</v>
      </c>
      <c r="L43" s="5" t="s">
        <v>6</v>
      </c>
      <c r="M43" s="5" t="s">
        <v>7</v>
      </c>
      <c r="N43" s="5" t="s">
        <v>8</v>
      </c>
      <c r="O43" s="5" t="s">
        <v>9</v>
      </c>
      <c r="P43" s="5" t="s">
        <v>23</v>
      </c>
      <c r="Q43" s="5" t="s">
        <v>24</v>
      </c>
      <c r="R43" s="5" t="s">
        <v>25</v>
      </c>
      <c r="S43" s="6" t="s">
        <v>10</v>
      </c>
      <c r="T43" s="6" t="s">
        <v>27</v>
      </c>
      <c r="U43" s="6" t="s">
        <v>26</v>
      </c>
    </row>
    <row r="44" spans="1:21" ht="14.4" customHeight="1" x14ac:dyDescent="0.25">
      <c r="A44" s="1"/>
      <c r="B44" s="114" t="s">
        <v>33</v>
      </c>
      <c r="C44" s="115">
        <v>4500459344</v>
      </c>
      <c r="D44" s="117" t="s">
        <v>34</v>
      </c>
      <c r="E44" s="34">
        <v>506898</v>
      </c>
      <c r="F44" s="4" t="s">
        <v>36</v>
      </c>
      <c r="G44" s="52" t="s">
        <v>51</v>
      </c>
      <c r="H44" s="102">
        <v>44222</v>
      </c>
      <c r="I44" s="7"/>
      <c r="J44" s="6"/>
      <c r="K44" s="6">
        <v>43</v>
      </c>
      <c r="L44" s="6">
        <v>201</v>
      </c>
      <c r="M44" s="6">
        <v>220</v>
      </c>
      <c r="N44" s="6">
        <v>120</v>
      </c>
      <c r="O44" s="6">
        <v>40</v>
      </c>
      <c r="P44" s="6"/>
      <c r="Q44" s="6"/>
      <c r="R44" s="6"/>
      <c r="S44" s="6">
        <f t="shared" ref="S44:S58" si="11">SUM(K44:R44)</f>
        <v>624</v>
      </c>
      <c r="T44" s="50">
        <v>5.64</v>
      </c>
      <c r="U44" s="14">
        <f t="shared" ref="U44:U58" si="12">T44*S44</f>
        <v>3519.3599999999997</v>
      </c>
    </row>
    <row r="45" spans="1:21" x14ac:dyDescent="0.25">
      <c r="A45" s="1"/>
      <c r="B45" s="98"/>
      <c r="C45" s="100"/>
      <c r="D45" s="101"/>
      <c r="E45" s="34">
        <v>506898</v>
      </c>
      <c r="F45" s="4" t="s">
        <v>37</v>
      </c>
      <c r="G45" s="52" t="s">
        <v>50</v>
      </c>
      <c r="H45" s="102"/>
      <c r="I45" s="7"/>
      <c r="J45" s="6"/>
      <c r="K45" s="6">
        <v>78</v>
      </c>
      <c r="L45" s="6">
        <v>249</v>
      </c>
      <c r="M45" s="6">
        <v>217</v>
      </c>
      <c r="N45" s="6">
        <v>102</v>
      </c>
      <c r="O45" s="6">
        <v>32</v>
      </c>
      <c r="P45" s="6"/>
      <c r="Q45" s="6"/>
      <c r="R45" s="6"/>
      <c r="S45" s="6">
        <f t="shared" si="11"/>
        <v>678</v>
      </c>
      <c r="T45" s="50">
        <v>6.65</v>
      </c>
      <c r="U45" s="14">
        <f t="shared" si="12"/>
        <v>4508.7</v>
      </c>
    </row>
    <row r="46" spans="1:21" x14ac:dyDescent="0.25">
      <c r="A46" s="1"/>
      <c r="B46" s="98"/>
      <c r="C46" s="100"/>
      <c r="D46" s="101"/>
      <c r="E46" s="34">
        <v>506898</v>
      </c>
      <c r="F46" s="4" t="s">
        <v>38</v>
      </c>
      <c r="G46" s="52" t="s">
        <v>53</v>
      </c>
      <c r="H46" s="103"/>
      <c r="I46" s="7"/>
      <c r="J46" s="6"/>
      <c r="K46" s="6">
        <v>148</v>
      </c>
      <c r="L46" s="6">
        <v>560</v>
      </c>
      <c r="M46" s="6">
        <v>326</v>
      </c>
      <c r="N46" s="6">
        <v>154</v>
      </c>
      <c r="O46" s="6">
        <v>90</v>
      </c>
      <c r="P46" s="6"/>
      <c r="Q46" s="6"/>
      <c r="R46" s="6"/>
      <c r="S46" s="6">
        <f t="shared" si="11"/>
        <v>1278</v>
      </c>
      <c r="T46" s="50">
        <v>5.41</v>
      </c>
      <c r="U46" s="14">
        <f t="shared" si="12"/>
        <v>6913.9800000000005</v>
      </c>
    </row>
    <row r="47" spans="1:21" x14ac:dyDescent="0.25">
      <c r="A47" s="1"/>
      <c r="B47" s="98"/>
      <c r="C47" s="100"/>
      <c r="D47" s="101"/>
      <c r="E47" s="34">
        <v>506898</v>
      </c>
      <c r="F47" s="4" t="s">
        <v>39</v>
      </c>
      <c r="G47" s="52" t="s">
        <v>52</v>
      </c>
      <c r="H47" s="103"/>
      <c r="I47" s="7"/>
      <c r="J47" s="6"/>
      <c r="K47" s="6">
        <v>121</v>
      </c>
      <c r="L47" s="6">
        <v>385</v>
      </c>
      <c r="M47" s="6">
        <v>337</v>
      </c>
      <c r="N47" s="6">
        <v>157</v>
      </c>
      <c r="O47" s="6">
        <v>57</v>
      </c>
      <c r="P47" s="6"/>
      <c r="Q47" s="6"/>
      <c r="R47" s="6"/>
      <c r="S47" s="6">
        <f t="shared" si="11"/>
        <v>1057</v>
      </c>
      <c r="T47" s="50">
        <v>6.54</v>
      </c>
      <c r="U47" s="14">
        <f t="shared" si="12"/>
        <v>6912.78</v>
      </c>
    </row>
    <row r="48" spans="1:21" x14ac:dyDescent="0.25">
      <c r="A48" s="1"/>
      <c r="B48" s="98"/>
      <c r="C48" s="100"/>
      <c r="D48" s="101"/>
      <c r="E48" s="34">
        <v>506898</v>
      </c>
      <c r="F48" s="4" t="s">
        <v>40</v>
      </c>
      <c r="G48" s="52" t="s">
        <v>55</v>
      </c>
      <c r="H48" s="103"/>
      <c r="I48" s="7"/>
      <c r="J48" s="6"/>
      <c r="K48" s="6">
        <v>175</v>
      </c>
      <c r="L48" s="6">
        <v>400</v>
      </c>
      <c r="M48" s="6">
        <v>317</v>
      </c>
      <c r="N48" s="6">
        <v>136</v>
      </c>
      <c r="O48" s="6">
        <v>55</v>
      </c>
      <c r="P48" s="6"/>
      <c r="Q48" s="6"/>
      <c r="R48" s="6"/>
      <c r="S48" s="6">
        <f t="shared" si="11"/>
        <v>1083</v>
      </c>
      <c r="T48" s="50">
        <v>5.64</v>
      </c>
      <c r="U48" s="14">
        <f t="shared" si="12"/>
        <v>6108.12</v>
      </c>
    </row>
    <row r="49" spans="1:21" x14ac:dyDescent="0.25">
      <c r="A49" s="1"/>
      <c r="B49" s="98"/>
      <c r="C49" s="100"/>
      <c r="D49" s="101"/>
      <c r="E49" s="34">
        <v>506898</v>
      </c>
      <c r="F49" s="4" t="s">
        <v>41</v>
      </c>
      <c r="G49" s="52" t="s">
        <v>49</v>
      </c>
      <c r="H49" s="103"/>
      <c r="I49" s="7"/>
      <c r="J49" s="6"/>
      <c r="K49" s="6">
        <v>66</v>
      </c>
      <c r="L49" s="6">
        <v>210</v>
      </c>
      <c r="M49" s="6">
        <v>184</v>
      </c>
      <c r="N49" s="6">
        <v>86</v>
      </c>
      <c r="O49" s="6">
        <v>27</v>
      </c>
      <c r="P49" s="6"/>
      <c r="Q49" s="6"/>
      <c r="R49" s="6"/>
      <c r="S49" s="6">
        <f t="shared" si="11"/>
        <v>573</v>
      </c>
      <c r="T49" s="50">
        <v>6.6</v>
      </c>
      <c r="U49" s="14">
        <f t="shared" si="12"/>
        <v>3781.7999999999997</v>
      </c>
    </row>
    <row r="50" spans="1:21" x14ac:dyDescent="0.25">
      <c r="A50" s="1"/>
      <c r="B50" s="98"/>
      <c r="C50" s="100"/>
      <c r="D50" s="101"/>
      <c r="E50" s="34">
        <v>507202</v>
      </c>
      <c r="F50" s="4" t="s">
        <v>42</v>
      </c>
      <c r="G50" s="52" t="s">
        <v>57</v>
      </c>
      <c r="H50" s="103"/>
      <c r="I50" s="7"/>
      <c r="J50" s="6"/>
      <c r="K50" s="6">
        <v>107</v>
      </c>
      <c r="L50" s="6">
        <v>341</v>
      </c>
      <c r="M50" s="6">
        <v>299</v>
      </c>
      <c r="N50" s="6">
        <v>140</v>
      </c>
      <c r="O50" s="6">
        <v>46</v>
      </c>
      <c r="P50" s="6"/>
      <c r="Q50" s="6"/>
      <c r="R50" s="6"/>
      <c r="S50" s="6">
        <f t="shared" si="11"/>
        <v>933</v>
      </c>
      <c r="T50" s="50">
        <v>5.61</v>
      </c>
      <c r="U50" s="14">
        <f t="shared" si="12"/>
        <v>5234.13</v>
      </c>
    </row>
    <row r="51" spans="1:21" x14ac:dyDescent="0.25">
      <c r="A51" s="1"/>
      <c r="B51" s="98"/>
      <c r="C51" s="100"/>
      <c r="D51" s="101"/>
      <c r="E51" s="34">
        <v>507202</v>
      </c>
      <c r="F51" s="4" t="s">
        <v>43</v>
      </c>
      <c r="G51" s="52" t="s">
        <v>58</v>
      </c>
      <c r="H51" s="103"/>
      <c r="I51" s="7"/>
      <c r="J51" s="6"/>
      <c r="K51" s="6">
        <v>67</v>
      </c>
      <c r="L51" s="6">
        <v>212</v>
      </c>
      <c r="M51" s="6">
        <v>185</v>
      </c>
      <c r="N51" s="6">
        <v>87</v>
      </c>
      <c r="O51" s="6">
        <v>31</v>
      </c>
      <c r="P51" s="6"/>
      <c r="Q51" s="6"/>
      <c r="R51" s="6"/>
      <c r="S51" s="6">
        <f t="shared" si="11"/>
        <v>582</v>
      </c>
      <c r="T51" s="50">
        <v>5.61</v>
      </c>
      <c r="U51" s="14">
        <f t="shared" si="12"/>
        <v>3265.02</v>
      </c>
    </row>
    <row r="52" spans="1:21" x14ac:dyDescent="0.25">
      <c r="A52" s="1"/>
      <c r="B52" s="98"/>
      <c r="C52" s="100"/>
      <c r="D52" s="101"/>
      <c r="E52" s="34">
        <v>507202</v>
      </c>
      <c r="F52" s="4" t="s">
        <v>44</v>
      </c>
      <c r="G52" s="52" t="s">
        <v>60</v>
      </c>
      <c r="H52" s="103"/>
      <c r="I52" s="7"/>
      <c r="J52" s="6"/>
      <c r="K52" s="6">
        <v>62</v>
      </c>
      <c r="L52" s="6">
        <v>196</v>
      </c>
      <c r="M52" s="6">
        <v>172</v>
      </c>
      <c r="N52" s="6">
        <v>80</v>
      </c>
      <c r="O52" s="6">
        <v>29</v>
      </c>
      <c r="P52" s="6"/>
      <c r="Q52" s="6"/>
      <c r="R52" s="6"/>
      <c r="S52" s="6">
        <f t="shared" si="11"/>
        <v>539</v>
      </c>
      <c r="T52" s="50">
        <v>6</v>
      </c>
      <c r="U52" s="14">
        <f t="shared" si="12"/>
        <v>3234</v>
      </c>
    </row>
    <row r="53" spans="1:21" x14ac:dyDescent="0.25">
      <c r="A53" s="1"/>
      <c r="B53" s="98"/>
      <c r="C53" s="100"/>
      <c r="D53" s="101"/>
      <c r="E53" s="34">
        <v>507202</v>
      </c>
      <c r="F53" s="4" t="s">
        <v>45</v>
      </c>
      <c r="G53" s="52" t="s">
        <v>62</v>
      </c>
      <c r="H53" s="103"/>
      <c r="I53" s="7"/>
      <c r="J53" s="6"/>
      <c r="K53" s="6">
        <v>250</v>
      </c>
      <c r="L53" s="6">
        <v>795</v>
      </c>
      <c r="M53" s="6">
        <v>696</v>
      </c>
      <c r="N53" s="6">
        <v>325</v>
      </c>
      <c r="O53" s="6">
        <v>117</v>
      </c>
      <c r="P53" s="6"/>
      <c r="Q53" s="6"/>
      <c r="R53" s="6"/>
      <c r="S53" s="6">
        <f t="shared" si="11"/>
        <v>2183</v>
      </c>
      <c r="T53" s="50">
        <v>5.68</v>
      </c>
      <c r="U53" s="14">
        <f t="shared" si="12"/>
        <v>12399.439999999999</v>
      </c>
    </row>
    <row r="54" spans="1:21" x14ac:dyDescent="0.25">
      <c r="A54" s="1"/>
      <c r="B54" s="98"/>
      <c r="C54" s="100"/>
      <c r="D54" s="101"/>
      <c r="E54" s="34">
        <v>507202</v>
      </c>
      <c r="F54" s="4" t="s">
        <v>46</v>
      </c>
      <c r="G54" s="52" t="s">
        <v>56</v>
      </c>
      <c r="H54" s="103"/>
      <c r="I54" s="7"/>
      <c r="J54" s="6"/>
      <c r="K54" s="6">
        <v>105</v>
      </c>
      <c r="L54" s="6">
        <v>332</v>
      </c>
      <c r="M54" s="6">
        <v>291</v>
      </c>
      <c r="N54" s="6">
        <v>136</v>
      </c>
      <c r="O54" s="6">
        <v>49</v>
      </c>
      <c r="P54" s="6"/>
      <c r="Q54" s="6"/>
      <c r="R54" s="6"/>
      <c r="S54" s="6">
        <f t="shared" si="11"/>
        <v>913</v>
      </c>
      <c r="T54" s="50">
        <v>5.61</v>
      </c>
      <c r="U54" s="14">
        <f t="shared" si="12"/>
        <v>5121.93</v>
      </c>
    </row>
    <row r="55" spans="1:21" x14ac:dyDescent="0.25">
      <c r="A55" s="1"/>
      <c r="B55" s="98"/>
      <c r="C55" s="100"/>
      <c r="D55" s="101"/>
      <c r="E55" s="34">
        <v>507202</v>
      </c>
      <c r="F55" s="4" t="s">
        <v>47</v>
      </c>
      <c r="G55" s="52" t="s">
        <v>61</v>
      </c>
      <c r="H55" s="103"/>
      <c r="I55" s="7"/>
      <c r="J55" s="6"/>
      <c r="K55" s="6"/>
      <c r="L55" s="6">
        <v>29</v>
      </c>
      <c r="M55" s="6">
        <v>25</v>
      </c>
      <c r="N55" s="6">
        <v>25</v>
      </c>
      <c r="O55" s="6"/>
      <c r="P55" s="6"/>
      <c r="Q55" s="6"/>
      <c r="R55" s="6"/>
      <c r="S55" s="6">
        <f t="shared" si="11"/>
        <v>79</v>
      </c>
      <c r="T55" s="50">
        <v>5.71</v>
      </c>
      <c r="U55" s="14">
        <f t="shared" si="12"/>
        <v>451.09</v>
      </c>
    </row>
    <row r="56" spans="1:21" x14ac:dyDescent="0.25">
      <c r="A56" s="1"/>
      <c r="B56" s="98"/>
      <c r="C56" s="100"/>
      <c r="D56" s="101"/>
      <c r="E56" s="34">
        <v>507202</v>
      </c>
      <c r="F56" s="54" t="s">
        <v>71</v>
      </c>
      <c r="G56" s="52" t="s">
        <v>67</v>
      </c>
      <c r="H56" s="103"/>
      <c r="I56" s="7"/>
      <c r="J56" s="6"/>
      <c r="K56" s="6">
        <v>94</v>
      </c>
      <c r="L56" s="6">
        <v>287</v>
      </c>
      <c r="M56" s="6">
        <v>253</v>
      </c>
      <c r="N56" s="6">
        <v>122</v>
      </c>
      <c r="O56" s="6">
        <v>44</v>
      </c>
      <c r="P56" s="6"/>
      <c r="Q56" s="6"/>
      <c r="R56" s="6"/>
      <c r="S56" s="6">
        <f t="shared" si="11"/>
        <v>800</v>
      </c>
      <c r="T56" s="50">
        <v>5.95</v>
      </c>
      <c r="U56" s="14">
        <f t="shared" si="12"/>
        <v>4760</v>
      </c>
    </row>
    <row r="57" spans="1:21" x14ac:dyDescent="0.25">
      <c r="A57" s="1"/>
      <c r="B57" s="98"/>
      <c r="C57" s="100"/>
      <c r="D57" s="101"/>
      <c r="E57" s="34">
        <v>507202</v>
      </c>
      <c r="F57" s="51" t="s">
        <v>73</v>
      </c>
      <c r="G57" s="52" t="s">
        <v>69</v>
      </c>
      <c r="H57" s="103"/>
      <c r="I57" s="7"/>
      <c r="J57" s="6"/>
      <c r="K57" s="6">
        <v>82</v>
      </c>
      <c r="L57" s="6">
        <v>252</v>
      </c>
      <c r="M57" s="6">
        <v>221</v>
      </c>
      <c r="N57" s="6">
        <v>107</v>
      </c>
      <c r="O57" s="6">
        <v>39</v>
      </c>
      <c r="P57" s="6"/>
      <c r="Q57" s="6"/>
      <c r="R57" s="6"/>
      <c r="S57" s="6">
        <f t="shared" si="11"/>
        <v>701</v>
      </c>
      <c r="T57" s="50">
        <v>7.75</v>
      </c>
      <c r="U57" s="14">
        <f t="shared" si="12"/>
        <v>5432.75</v>
      </c>
    </row>
    <row r="58" spans="1:21" x14ac:dyDescent="0.25">
      <c r="A58" s="1"/>
      <c r="B58" s="98"/>
      <c r="C58" s="100"/>
      <c r="D58" s="129"/>
      <c r="E58" s="34">
        <v>507202</v>
      </c>
      <c r="F58" s="4" t="s">
        <v>48</v>
      </c>
      <c r="G58" s="52" t="s">
        <v>59</v>
      </c>
      <c r="H58" s="103"/>
      <c r="I58" s="7"/>
      <c r="J58" s="6"/>
      <c r="K58" s="6">
        <v>81</v>
      </c>
      <c r="L58" s="6">
        <v>258</v>
      </c>
      <c r="M58" s="6">
        <v>226</v>
      </c>
      <c r="N58" s="6">
        <v>105</v>
      </c>
      <c r="O58" s="6">
        <v>38</v>
      </c>
      <c r="P58" s="6"/>
      <c r="Q58" s="6"/>
      <c r="R58" s="6"/>
      <c r="S58" s="6">
        <f t="shared" si="11"/>
        <v>708</v>
      </c>
      <c r="T58" s="50">
        <v>5.71</v>
      </c>
      <c r="U58" s="14">
        <f t="shared" si="12"/>
        <v>4042.68</v>
      </c>
    </row>
    <row r="59" spans="1:21" x14ac:dyDescent="0.25">
      <c r="A59" s="1"/>
      <c r="B59" s="98"/>
      <c r="C59" s="116"/>
      <c r="D59" s="9"/>
      <c r="E59" s="35" t="s">
        <v>10</v>
      </c>
      <c r="F59" s="8"/>
      <c r="G59" s="8"/>
      <c r="H59" s="103"/>
      <c r="I59" s="9">
        <f>SUM(I48:I48)</f>
        <v>0</v>
      </c>
      <c r="J59" s="10"/>
      <c r="K59" s="10">
        <f>SUM(K44:K58)</f>
        <v>1479</v>
      </c>
      <c r="L59" s="10">
        <f>SUM(L44:L58)</f>
        <v>4707</v>
      </c>
      <c r="M59" s="10">
        <f>SUM(M44:M58)</f>
        <v>3969</v>
      </c>
      <c r="N59" s="10">
        <f>SUM(N44:N58)</f>
        <v>1882</v>
      </c>
      <c r="O59" s="10">
        <f>SUM(O44:O58)</f>
        <v>694</v>
      </c>
      <c r="P59" s="10">
        <f>SUM(P44:P49)</f>
        <v>0</v>
      </c>
      <c r="Q59" s="10">
        <f>SUM(Q44:Q49)</f>
        <v>0</v>
      </c>
      <c r="R59" s="10">
        <f>SUM(R44:R49)</f>
        <v>0</v>
      </c>
      <c r="S59" s="10">
        <f>SUM(S44:S58)</f>
        <v>12731</v>
      </c>
      <c r="T59" s="40"/>
      <c r="U59" s="16">
        <f>SUM(U44:U58)</f>
        <v>75685.77999999997</v>
      </c>
    </row>
    <row r="60" spans="1:21" x14ac:dyDescent="0.25">
      <c r="A60" s="1"/>
      <c r="B60" s="53"/>
      <c r="C60" s="13"/>
      <c r="D60" s="13"/>
      <c r="E60" s="15"/>
      <c r="F60" s="15" t="s">
        <v>12</v>
      </c>
      <c r="G60" s="15" t="s">
        <v>12</v>
      </c>
      <c r="H60" s="43"/>
      <c r="I60" s="12">
        <f t="shared" ref="I60:U60" si="13">I59</f>
        <v>0</v>
      </c>
      <c r="J60" s="12">
        <f t="shared" si="13"/>
        <v>0</v>
      </c>
      <c r="K60" s="12">
        <f t="shared" si="13"/>
        <v>1479</v>
      </c>
      <c r="L60" s="12">
        <f t="shared" si="13"/>
        <v>4707</v>
      </c>
      <c r="M60" s="12">
        <f t="shared" si="13"/>
        <v>3969</v>
      </c>
      <c r="N60" s="12">
        <f t="shared" si="13"/>
        <v>1882</v>
      </c>
      <c r="O60" s="12">
        <f t="shared" si="13"/>
        <v>694</v>
      </c>
      <c r="P60" s="12">
        <f t="shared" si="13"/>
        <v>0</v>
      </c>
      <c r="Q60" s="12">
        <f t="shared" si="13"/>
        <v>0</v>
      </c>
      <c r="R60" s="12">
        <f t="shared" si="13"/>
        <v>0</v>
      </c>
      <c r="S60" s="12">
        <f t="shared" si="13"/>
        <v>12731</v>
      </c>
      <c r="T60" s="12">
        <f t="shared" si="13"/>
        <v>0</v>
      </c>
      <c r="U60" s="17">
        <f t="shared" si="13"/>
        <v>75685.77999999997</v>
      </c>
    </row>
    <row r="61" spans="1:21" ht="13.5" customHeight="1" x14ac:dyDescent="0.25">
      <c r="A61" s="1"/>
      <c r="B61" s="3"/>
      <c r="C61" s="1"/>
      <c r="D61" s="1"/>
      <c r="E61" s="33"/>
      <c r="F61" s="1"/>
      <c r="G61" s="1"/>
      <c r="H61" s="4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4" t="s">
        <v>11</v>
      </c>
      <c r="C62" s="5" t="s">
        <v>2</v>
      </c>
      <c r="D62" s="5" t="s">
        <v>15</v>
      </c>
      <c r="E62" s="34" t="s">
        <v>0</v>
      </c>
      <c r="F62" s="4" t="s">
        <v>1</v>
      </c>
      <c r="G62" s="4" t="s">
        <v>28</v>
      </c>
      <c r="H62" s="42" t="s">
        <v>3</v>
      </c>
      <c r="I62" s="5" t="s">
        <v>14</v>
      </c>
      <c r="J62" s="5" t="s">
        <v>4</v>
      </c>
      <c r="K62" s="5" t="s">
        <v>5</v>
      </c>
      <c r="L62" s="5" t="s">
        <v>6</v>
      </c>
      <c r="M62" s="5" t="s">
        <v>7</v>
      </c>
      <c r="N62" s="5" t="s">
        <v>8</v>
      </c>
      <c r="O62" s="5" t="s">
        <v>9</v>
      </c>
      <c r="P62" s="5" t="s">
        <v>23</v>
      </c>
      <c r="Q62" s="5" t="s">
        <v>24</v>
      </c>
      <c r="R62" s="5" t="s">
        <v>25</v>
      </c>
      <c r="S62" s="6" t="s">
        <v>10</v>
      </c>
      <c r="T62" s="6" t="s">
        <v>27</v>
      </c>
      <c r="U62" s="6" t="s">
        <v>26</v>
      </c>
    </row>
    <row r="63" spans="1:21" ht="14.4" customHeight="1" x14ac:dyDescent="0.25">
      <c r="A63" s="1"/>
      <c r="B63" s="114" t="s">
        <v>33</v>
      </c>
      <c r="C63" s="115">
        <v>4500459348</v>
      </c>
      <c r="D63" s="117" t="s">
        <v>34</v>
      </c>
      <c r="E63" s="34">
        <v>506898</v>
      </c>
      <c r="F63" s="51" t="s">
        <v>36</v>
      </c>
      <c r="G63" s="52" t="s">
        <v>51</v>
      </c>
      <c r="H63" s="102">
        <v>44222</v>
      </c>
      <c r="I63" s="7"/>
      <c r="J63" s="6"/>
      <c r="K63" s="6">
        <v>27</v>
      </c>
      <c r="L63" s="6">
        <v>102</v>
      </c>
      <c r="M63" s="6">
        <v>162</v>
      </c>
      <c r="N63" s="6">
        <v>84</v>
      </c>
      <c r="O63" s="6">
        <v>81</v>
      </c>
      <c r="P63" s="6"/>
      <c r="Q63" s="6"/>
      <c r="R63" s="6"/>
      <c r="S63" s="6">
        <f t="shared" ref="S63:S68" si="14">SUM(K63:R63)</f>
        <v>456</v>
      </c>
      <c r="T63" s="14">
        <v>5.93</v>
      </c>
      <c r="U63" s="14">
        <f t="shared" ref="U63:U68" si="15">T63*S63</f>
        <v>2704.08</v>
      </c>
    </row>
    <row r="64" spans="1:21" x14ac:dyDescent="0.25">
      <c r="A64" s="1"/>
      <c r="B64" s="98"/>
      <c r="C64" s="100"/>
      <c r="D64" s="101"/>
      <c r="E64" s="34">
        <v>506898</v>
      </c>
      <c r="F64" s="51" t="s">
        <v>38</v>
      </c>
      <c r="G64" s="52" t="s">
        <v>53</v>
      </c>
      <c r="H64" s="103"/>
      <c r="I64" s="7"/>
      <c r="J64" s="6"/>
      <c r="K64" s="6">
        <v>75</v>
      </c>
      <c r="L64" s="6">
        <v>186</v>
      </c>
      <c r="M64" s="6">
        <v>297</v>
      </c>
      <c r="N64" s="6">
        <v>222</v>
      </c>
      <c r="O64" s="6">
        <v>147</v>
      </c>
      <c r="P64" s="6"/>
      <c r="Q64" s="6"/>
      <c r="R64" s="6"/>
      <c r="S64" s="6">
        <f t="shared" si="14"/>
        <v>927</v>
      </c>
      <c r="T64" s="14">
        <v>5.7</v>
      </c>
      <c r="U64" s="14">
        <f t="shared" si="15"/>
        <v>5283.9000000000005</v>
      </c>
    </row>
    <row r="65" spans="1:21" x14ac:dyDescent="0.25">
      <c r="A65" s="1"/>
      <c r="B65" s="98"/>
      <c r="C65" s="100"/>
      <c r="D65" s="101"/>
      <c r="E65" s="34">
        <v>506898</v>
      </c>
      <c r="F65" s="51" t="s">
        <v>39</v>
      </c>
      <c r="G65" s="52" t="s">
        <v>52</v>
      </c>
      <c r="H65" s="103"/>
      <c r="I65" s="7"/>
      <c r="J65" s="6"/>
      <c r="K65" s="6">
        <v>54</v>
      </c>
      <c r="L65" s="6">
        <v>135</v>
      </c>
      <c r="M65" s="6">
        <v>216</v>
      </c>
      <c r="N65" s="6">
        <v>162</v>
      </c>
      <c r="O65" s="6">
        <v>108</v>
      </c>
      <c r="P65" s="6"/>
      <c r="Q65" s="6"/>
      <c r="R65" s="6"/>
      <c r="S65" s="6">
        <f t="shared" si="14"/>
        <v>675</v>
      </c>
      <c r="T65" s="14">
        <v>6.83</v>
      </c>
      <c r="U65" s="14">
        <f t="shared" si="15"/>
        <v>4610.25</v>
      </c>
    </row>
    <row r="66" spans="1:21" x14ac:dyDescent="0.25">
      <c r="A66" s="1"/>
      <c r="B66" s="98"/>
      <c r="C66" s="100"/>
      <c r="D66" s="101"/>
      <c r="E66" s="34">
        <v>507202</v>
      </c>
      <c r="F66" s="51" t="s">
        <v>42</v>
      </c>
      <c r="G66" s="52" t="s">
        <v>57</v>
      </c>
      <c r="H66" s="103"/>
      <c r="I66" s="7"/>
      <c r="J66" s="6"/>
      <c r="K66" s="6">
        <v>42</v>
      </c>
      <c r="L66" s="6">
        <v>117</v>
      </c>
      <c r="M66" s="6">
        <v>189</v>
      </c>
      <c r="N66" s="6">
        <v>129</v>
      </c>
      <c r="O66" s="6">
        <v>93</v>
      </c>
      <c r="P66" s="6"/>
      <c r="Q66" s="6"/>
      <c r="R66" s="6"/>
      <c r="S66" s="6">
        <f t="shared" si="14"/>
        <v>570</v>
      </c>
      <c r="T66" s="14">
        <v>5.9</v>
      </c>
      <c r="U66" s="14">
        <f t="shared" si="15"/>
        <v>3363</v>
      </c>
    </row>
    <row r="67" spans="1:21" x14ac:dyDescent="0.25">
      <c r="A67" s="1"/>
      <c r="B67" s="98"/>
      <c r="C67" s="100"/>
      <c r="D67" s="101"/>
      <c r="E67" s="34">
        <v>507202</v>
      </c>
      <c r="F67" s="51" t="s">
        <v>46</v>
      </c>
      <c r="G67" s="52" t="s">
        <v>56</v>
      </c>
      <c r="H67" s="103"/>
      <c r="I67" s="7"/>
      <c r="J67" s="6"/>
      <c r="K67" s="6">
        <v>60</v>
      </c>
      <c r="L67" s="6">
        <v>150</v>
      </c>
      <c r="M67" s="6">
        <v>243</v>
      </c>
      <c r="N67" s="6">
        <v>180</v>
      </c>
      <c r="O67" s="6">
        <v>120</v>
      </c>
      <c r="P67" s="6"/>
      <c r="Q67" s="6"/>
      <c r="R67" s="6"/>
      <c r="S67" s="6">
        <f t="shared" si="14"/>
        <v>753</v>
      </c>
      <c r="T67" s="14">
        <v>5.9</v>
      </c>
      <c r="U67" s="14">
        <f t="shared" si="15"/>
        <v>4442.7</v>
      </c>
    </row>
    <row r="68" spans="1:21" x14ac:dyDescent="0.25">
      <c r="A68" s="1"/>
      <c r="B68" s="98"/>
      <c r="C68" s="100"/>
      <c r="D68" s="101"/>
      <c r="E68" s="34">
        <v>507202</v>
      </c>
      <c r="F68" s="51" t="s">
        <v>47</v>
      </c>
      <c r="G68" s="52" t="s">
        <v>61</v>
      </c>
      <c r="H68" s="103"/>
      <c r="I68" s="7"/>
      <c r="J68" s="6"/>
      <c r="K68" s="6">
        <v>60</v>
      </c>
      <c r="L68" s="6">
        <v>150</v>
      </c>
      <c r="M68" s="6">
        <v>243</v>
      </c>
      <c r="N68" s="6">
        <v>180</v>
      </c>
      <c r="O68" s="6">
        <v>120</v>
      </c>
      <c r="P68" s="6"/>
      <c r="Q68" s="6"/>
      <c r="R68" s="6"/>
      <c r="S68" s="6">
        <f t="shared" si="14"/>
        <v>753</v>
      </c>
      <c r="T68" s="14">
        <v>6</v>
      </c>
      <c r="U68" s="14">
        <f t="shared" si="15"/>
        <v>4518</v>
      </c>
    </row>
    <row r="69" spans="1:21" x14ac:dyDescent="0.25">
      <c r="A69" s="1"/>
      <c r="B69" s="98"/>
      <c r="C69" s="116"/>
      <c r="D69" s="9"/>
      <c r="E69" s="35" t="s">
        <v>10</v>
      </c>
      <c r="F69" s="8"/>
      <c r="G69" s="8"/>
      <c r="H69" s="103"/>
      <c r="I69" s="9" t="e">
        <f>SUM(#REF!)</f>
        <v>#REF!</v>
      </c>
      <c r="J69" s="10"/>
      <c r="K69" s="10">
        <f>SUM(K63:K68)</f>
        <v>318</v>
      </c>
      <c r="L69" s="10">
        <f>SUM(L63:L68)</f>
        <v>840</v>
      </c>
      <c r="M69" s="10">
        <f>SUM(M63:M68)</f>
        <v>1350</v>
      </c>
      <c r="N69" s="10">
        <f>SUM(N63:N68)</f>
        <v>957</v>
      </c>
      <c r="O69" s="10">
        <f>SUM(O63:O68)</f>
        <v>669</v>
      </c>
      <c r="P69" s="10">
        <f>SUM(P63:P65)</f>
        <v>0</v>
      </c>
      <c r="Q69" s="10">
        <f>SUM(Q63:Q65)</f>
        <v>0</v>
      </c>
      <c r="R69" s="10">
        <f>SUM(R63:R65)</f>
        <v>0</v>
      </c>
      <c r="S69" s="10">
        <f>SUM(S63:S68)</f>
        <v>4134</v>
      </c>
      <c r="T69" s="40"/>
      <c r="U69" s="16">
        <f>SUM(U63:U68)</f>
        <v>24921.93</v>
      </c>
    </row>
    <row r="70" spans="1:21" x14ac:dyDescent="0.25">
      <c r="A70" s="1"/>
      <c r="B70" s="53"/>
      <c r="C70" s="13"/>
      <c r="D70" s="13"/>
      <c r="E70" s="15"/>
      <c r="F70" s="15" t="s">
        <v>12</v>
      </c>
      <c r="G70" s="15" t="s">
        <v>12</v>
      </c>
      <c r="H70" s="43"/>
      <c r="I70" s="12" t="e">
        <f t="shared" ref="I70:U70" si="16">I69</f>
        <v>#REF!</v>
      </c>
      <c r="J70" s="12">
        <f t="shared" si="16"/>
        <v>0</v>
      </c>
      <c r="K70" s="12">
        <f t="shared" si="16"/>
        <v>318</v>
      </c>
      <c r="L70" s="12">
        <f t="shared" si="16"/>
        <v>840</v>
      </c>
      <c r="M70" s="12">
        <f t="shared" si="16"/>
        <v>1350</v>
      </c>
      <c r="N70" s="12">
        <f t="shared" si="16"/>
        <v>957</v>
      </c>
      <c r="O70" s="12">
        <f t="shared" si="16"/>
        <v>669</v>
      </c>
      <c r="P70" s="12">
        <f t="shared" si="16"/>
        <v>0</v>
      </c>
      <c r="Q70" s="12">
        <f t="shared" si="16"/>
        <v>0</v>
      </c>
      <c r="R70" s="12">
        <f t="shared" si="16"/>
        <v>0</v>
      </c>
      <c r="S70" s="12">
        <f t="shared" si="16"/>
        <v>4134</v>
      </c>
      <c r="T70" s="12">
        <f t="shared" si="16"/>
        <v>0</v>
      </c>
      <c r="U70" s="17">
        <f t="shared" si="16"/>
        <v>24921.93</v>
      </c>
    </row>
    <row r="71" spans="1:21" ht="13.5" customHeight="1" x14ac:dyDescent="0.25">
      <c r="A71" s="1"/>
      <c r="B71" s="3"/>
      <c r="C71" s="1"/>
      <c r="D71" s="1"/>
      <c r="E71" s="33"/>
      <c r="F71" s="1"/>
      <c r="G71" s="1"/>
      <c r="H71" s="4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4" t="s">
        <v>11</v>
      </c>
      <c r="C72" s="5" t="s">
        <v>2</v>
      </c>
      <c r="D72" s="5" t="s">
        <v>15</v>
      </c>
      <c r="E72" s="34" t="s">
        <v>0</v>
      </c>
      <c r="F72" s="4" t="s">
        <v>1</v>
      </c>
      <c r="G72" s="4" t="s">
        <v>28</v>
      </c>
      <c r="H72" s="42" t="s">
        <v>3</v>
      </c>
      <c r="I72" s="5" t="s">
        <v>14</v>
      </c>
      <c r="J72" s="5" t="s">
        <v>4</v>
      </c>
      <c r="K72" s="5" t="s">
        <v>5</v>
      </c>
      <c r="L72" s="5" t="s">
        <v>6</v>
      </c>
      <c r="M72" s="5" t="s">
        <v>7</v>
      </c>
      <c r="N72" s="5" t="s">
        <v>8</v>
      </c>
      <c r="O72" s="5" t="s">
        <v>9</v>
      </c>
      <c r="P72" s="5" t="s">
        <v>23</v>
      </c>
      <c r="Q72" s="5" t="s">
        <v>24</v>
      </c>
      <c r="R72" s="5" t="s">
        <v>25</v>
      </c>
      <c r="S72" s="6" t="s">
        <v>10</v>
      </c>
      <c r="T72" s="6" t="s">
        <v>27</v>
      </c>
      <c r="U72" s="6" t="s">
        <v>26</v>
      </c>
    </row>
    <row r="73" spans="1:21" x14ac:dyDescent="0.25">
      <c r="A73" s="1"/>
      <c r="B73" s="98" t="s">
        <v>65</v>
      </c>
      <c r="C73" s="100">
        <v>4500459345</v>
      </c>
      <c r="D73" s="101" t="s">
        <v>66</v>
      </c>
      <c r="E73" s="34">
        <v>507202</v>
      </c>
      <c r="F73" s="54" t="s">
        <v>71</v>
      </c>
      <c r="G73" s="52" t="s">
        <v>67</v>
      </c>
      <c r="H73" s="103">
        <v>44608</v>
      </c>
      <c r="I73" s="7"/>
      <c r="J73" s="6"/>
      <c r="K73" s="6">
        <v>94</v>
      </c>
      <c r="L73" s="6">
        <v>287</v>
      </c>
      <c r="M73" s="6">
        <v>253</v>
      </c>
      <c r="N73" s="6">
        <v>122</v>
      </c>
      <c r="O73" s="6">
        <v>44</v>
      </c>
      <c r="P73" s="6"/>
      <c r="Q73" s="6"/>
      <c r="R73" s="6"/>
      <c r="S73" s="6">
        <f t="shared" ref="S73:S74" si="17">SUM(K73:R73)</f>
        <v>800</v>
      </c>
      <c r="T73" s="50">
        <v>5.95</v>
      </c>
      <c r="U73" s="14">
        <f t="shared" ref="U73:U74" si="18">T73*S73</f>
        <v>4760</v>
      </c>
    </row>
    <row r="74" spans="1:21" x14ac:dyDescent="0.25">
      <c r="A74" s="1"/>
      <c r="B74" s="98"/>
      <c r="C74" s="100"/>
      <c r="D74" s="101"/>
      <c r="E74" s="34">
        <v>507202</v>
      </c>
      <c r="F74" s="51" t="s">
        <v>73</v>
      </c>
      <c r="G74" s="52" t="s">
        <v>69</v>
      </c>
      <c r="H74" s="103"/>
      <c r="I74" s="7"/>
      <c r="J74" s="6"/>
      <c r="K74" s="6">
        <v>76</v>
      </c>
      <c r="L74" s="6">
        <v>232</v>
      </c>
      <c r="M74" s="6">
        <v>204</v>
      </c>
      <c r="N74" s="6">
        <v>98</v>
      </c>
      <c r="O74" s="6">
        <v>36</v>
      </c>
      <c r="P74" s="6"/>
      <c r="Q74" s="6"/>
      <c r="R74" s="6"/>
      <c r="S74" s="6">
        <f t="shared" si="17"/>
        <v>646</v>
      </c>
      <c r="T74" s="50">
        <v>7.75</v>
      </c>
      <c r="U74" s="14">
        <f t="shared" si="18"/>
        <v>5006.5</v>
      </c>
    </row>
    <row r="75" spans="1:21" x14ac:dyDescent="0.25">
      <c r="A75" s="1"/>
      <c r="B75" s="98"/>
      <c r="C75" s="100"/>
      <c r="D75" s="9"/>
      <c r="E75" s="35" t="s">
        <v>10</v>
      </c>
      <c r="F75" s="8"/>
      <c r="G75" s="8"/>
      <c r="H75" s="103"/>
      <c r="I75" s="9">
        <f>SUM(I54:I54)</f>
        <v>0</v>
      </c>
      <c r="J75" s="10"/>
      <c r="K75" s="10">
        <f>SUM(K73:K74)</f>
        <v>170</v>
      </c>
      <c r="L75" s="10">
        <f>SUM(L73:L74)</f>
        <v>519</v>
      </c>
      <c r="M75" s="10">
        <f>SUM(M73:M74)</f>
        <v>457</v>
      </c>
      <c r="N75" s="10">
        <f>SUM(N73:N74)</f>
        <v>220</v>
      </c>
      <c r="O75" s="10">
        <f>SUM(O73:O74)</f>
        <v>80</v>
      </c>
      <c r="P75" s="10">
        <f>SUM(P50:P55)</f>
        <v>0</v>
      </c>
      <c r="Q75" s="10">
        <f>SUM(Q50:Q55)</f>
        <v>0</v>
      </c>
      <c r="R75" s="10">
        <f>SUM(R50:R55)</f>
        <v>0</v>
      </c>
      <c r="S75" s="10">
        <f>SUM(S73:S74)</f>
        <v>1446</v>
      </c>
      <c r="T75" s="40"/>
      <c r="U75" s="16">
        <f>SUM(U73:U74)</f>
        <v>9766.5</v>
      </c>
    </row>
    <row r="76" spans="1:21" x14ac:dyDescent="0.25">
      <c r="A76" s="1"/>
      <c r="B76" s="99"/>
      <c r="C76" s="13"/>
      <c r="D76" s="13"/>
      <c r="E76" s="15"/>
      <c r="F76" s="15" t="s">
        <v>12</v>
      </c>
      <c r="G76" s="15" t="s">
        <v>12</v>
      </c>
      <c r="H76" s="43"/>
      <c r="I76" s="12">
        <f t="shared" ref="I76:U76" si="19">I75</f>
        <v>0</v>
      </c>
      <c r="J76" s="12">
        <f t="shared" si="19"/>
        <v>0</v>
      </c>
      <c r="K76" s="12">
        <f t="shared" si="19"/>
        <v>170</v>
      </c>
      <c r="L76" s="12">
        <f t="shared" si="19"/>
        <v>519</v>
      </c>
      <c r="M76" s="12">
        <f t="shared" si="19"/>
        <v>457</v>
      </c>
      <c r="N76" s="12">
        <f t="shared" si="19"/>
        <v>220</v>
      </c>
      <c r="O76" s="12">
        <f t="shared" si="19"/>
        <v>80</v>
      </c>
      <c r="P76" s="12">
        <f t="shared" si="19"/>
        <v>0</v>
      </c>
      <c r="Q76" s="12">
        <f t="shared" si="19"/>
        <v>0</v>
      </c>
      <c r="R76" s="12">
        <f t="shared" si="19"/>
        <v>0</v>
      </c>
      <c r="S76" s="12">
        <f t="shared" si="19"/>
        <v>1446</v>
      </c>
      <c r="T76" s="12">
        <f t="shared" si="19"/>
        <v>0</v>
      </c>
      <c r="U76" s="17">
        <f t="shared" si="19"/>
        <v>9766.5</v>
      </c>
    </row>
    <row r="77" spans="1:21" ht="13.5" customHeight="1" x14ac:dyDescent="0.25">
      <c r="A77" s="1"/>
      <c r="B77" s="3"/>
      <c r="C77" s="1"/>
      <c r="D77" s="1"/>
      <c r="E77" s="33"/>
      <c r="F77" s="1"/>
      <c r="G77" s="1"/>
      <c r="H77" s="4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4" t="s">
        <v>11</v>
      </c>
      <c r="C78" s="5" t="s">
        <v>2</v>
      </c>
      <c r="D78" s="5" t="s">
        <v>15</v>
      </c>
      <c r="E78" s="34" t="s">
        <v>0</v>
      </c>
      <c r="F78" s="4" t="s">
        <v>1</v>
      </c>
      <c r="G78" s="4" t="s">
        <v>28</v>
      </c>
      <c r="H78" s="42" t="s">
        <v>3</v>
      </c>
      <c r="I78" s="5" t="s">
        <v>14</v>
      </c>
      <c r="J78" s="5" t="s">
        <v>4</v>
      </c>
      <c r="K78" s="5" t="s">
        <v>5</v>
      </c>
      <c r="L78" s="5" t="s">
        <v>6</v>
      </c>
      <c r="M78" s="5" t="s">
        <v>7</v>
      </c>
      <c r="N78" s="5" t="s">
        <v>8</v>
      </c>
      <c r="O78" s="5" t="s">
        <v>9</v>
      </c>
      <c r="P78" s="5" t="s">
        <v>23</v>
      </c>
      <c r="Q78" s="5" t="s">
        <v>24</v>
      </c>
      <c r="R78" s="5" t="s">
        <v>25</v>
      </c>
      <c r="S78" s="6" t="s">
        <v>10</v>
      </c>
      <c r="T78" s="6" t="s">
        <v>27</v>
      </c>
      <c r="U78" s="6" t="s">
        <v>26</v>
      </c>
    </row>
    <row r="79" spans="1:21" x14ac:dyDescent="0.25">
      <c r="A79" s="1"/>
      <c r="B79" s="98" t="s">
        <v>65</v>
      </c>
      <c r="C79" s="100">
        <v>4500459351</v>
      </c>
      <c r="D79" s="101" t="s">
        <v>64</v>
      </c>
      <c r="E79" s="34">
        <v>506898</v>
      </c>
      <c r="F79" s="51" t="s">
        <v>36</v>
      </c>
      <c r="G79" s="11" t="s">
        <v>51</v>
      </c>
      <c r="H79" s="102">
        <v>44608</v>
      </c>
      <c r="I79" s="7"/>
      <c r="J79" s="6"/>
      <c r="K79" s="6">
        <v>48</v>
      </c>
      <c r="L79" s="6">
        <v>120</v>
      </c>
      <c r="M79" s="6">
        <v>192</v>
      </c>
      <c r="N79" s="6">
        <v>144</v>
      </c>
      <c r="O79" s="6">
        <v>96</v>
      </c>
      <c r="P79" s="6"/>
      <c r="Q79" s="6"/>
      <c r="R79" s="6"/>
      <c r="S79" s="6">
        <f t="shared" ref="S79:S84" si="20">SUM(K79:R79)</f>
        <v>600</v>
      </c>
      <c r="T79" s="14">
        <v>5.93</v>
      </c>
      <c r="U79" s="14">
        <f t="shared" ref="U79:U84" si="21">T79*S79</f>
        <v>3558</v>
      </c>
    </row>
    <row r="80" spans="1:21" x14ac:dyDescent="0.25">
      <c r="A80" s="1"/>
      <c r="B80" s="98"/>
      <c r="C80" s="100"/>
      <c r="D80" s="101"/>
      <c r="E80" s="34">
        <v>506898</v>
      </c>
      <c r="F80" s="51" t="s">
        <v>38</v>
      </c>
      <c r="G80" s="11" t="s">
        <v>53</v>
      </c>
      <c r="H80" s="103"/>
      <c r="I80" s="7"/>
      <c r="J80" s="6"/>
      <c r="K80" s="6">
        <v>87</v>
      </c>
      <c r="L80" s="6">
        <v>219</v>
      </c>
      <c r="M80" s="6">
        <v>351</v>
      </c>
      <c r="N80" s="6">
        <v>264</v>
      </c>
      <c r="O80" s="6">
        <v>177</v>
      </c>
      <c r="P80" s="6"/>
      <c r="Q80" s="6"/>
      <c r="R80" s="6"/>
      <c r="S80" s="6">
        <f t="shared" si="20"/>
        <v>1098</v>
      </c>
      <c r="T80" s="14">
        <v>5.7</v>
      </c>
      <c r="U80" s="14">
        <f t="shared" si="21"/>
        <v>6258.6</v>
      </c>
    </row>
    <row r="81" spans="1:21" x14ac:dyDescent="0.25">
      <c r="A81" s="1"/>
      <c r="B81" s="98"/>
      <c r="C81" s="100"/>
      <c r="D81" s="101"/>
      <c r="E81" s="34">
        <v>506898</v>
      </c>
      <c r="F81" s="51" t="s">
        <v>39</v>
      </c>
      <c r="G81" s="11" t="s">
        <v>52</v>
      </c>
      <c r="H81" s="103"/>
      <c r="I81" s="7"/>
      <c r="J81" s="6"/>
      <c r="K81" s="6">
        <v>63</v>
      </c>
      <c r="L81" s="6">
        <v>159</v>
      </c>
      <c r="M81" s="6">
        <v>255</v>
      </c>
      <c r="N81" s="6">
        <v>192</v>
      </c>
      <c r="O81" s="6">
        <v>129</v>
      </c>
      <c r="P81" s="6"/>
      <c r="Q81" s="6"/>
      <c r="R81" s="6"/>
      <c r="S81" s="6">
        <f t="shared" si="20"/>
        <v>798</v>
      </c>
      <c r="T81" s="14">
        <v>6.83</v>
      </c>
      <c r="U81" s="14">
        <f t="shared" si="21"/>
        <v>5450.34</v>
      </c>
    </row>
    <row r="82" spans="1:21" x14ac:dyDescent="0.25">
      <c r="A82" s="1"/>
      <c r="B82" s="98"/>
      <c r="C82" s="100"/>
      <c r="D82" s="101"/>
      <c r="E82" s="34">
        <v>507202</v>
      </c>
      <c r="F82" s="51" t="s">
        <v>42</v>
      </c>
      <c r="G82" s="11" t="s">
        <v>57</v>
      </c>
      <c r="H82" s="103"/>
      <c r="I82" s="7"/>
      <c r="J82" s="6"/>
      <c r="K82" s="6">
        <v>57</v>
      </c>
      <c r="L82" s="6">
        <v>141</v>
      </c>
      <c r="M82" s="6">
        <v>225</v>
      </c>
      <c r="N82" s="6">
        <v>168</v>
      </c>
      <c r="O82" s="6">
        <v>111</v>
      </c>
      <c r="P82" s="6"/>
      <c r="Q82" s="6"/>
      <c r="R82" s="6"/>
      <c r="S82" s="6">
        <f t="shared" si="20"/>
        <v>702</v>
      </c>
      <c r="T82" s="14">
        <v>5.9</v>
      </c>
      <c r="U82" s="14">
        <f t="shared" si="21"/>
        <v>4141.8</v>
      </c>
    </row>
    <row r="83" spans="1:21" x14ac:dyDescent="0.25">
      <c r="A83" s="1"/>
      <c r="B83" s="98"/>
      <c r="C83" s="100"/>
      <c r="D83" s="101"/>
      <c r="E83" s="34">
        <v>507202</v>
      </c>
      <c r="F83" s="51" t="s">
        <v>46</v>
      </c>
      <c r="G83" s="11" t="s">
        <v>56</v>
      </c>
      <c r="H83" s="103"/>
      <c r="I83" s="7"/>
      <c r="J83" s="6"/>
      <c r="K83" s="6">
        <v>72</v>
      </c>
      <c r="L83" s="6">
        <v>180</v>
      </c>
      <c r="M83" s="6">
        <v>288</v>
      </c>
      <c r="N83" s="6">
        <v>216</v>
      </c>
      <c r="O83" s="6">
        <v>144</v>
      </c>
      <c r="P83" s="6"/>
      <c r="Q83" s="6"/>
      <c r="R83" s="6"/>
      <c r="S83" s="6">
        <f t="shared" si="20"/>
        <v>900</v>
      </c>
      <c r="T83" s="14">
        <v>5.9</v>
      </c>
      <c r="U83" s="14">
        <f t="shared" si="21"/>
        <v>5310</v>
      </c>
    </row>
    <row r="84" spans="1:21" x14ac:dyDescent="0.25">
      <c r="A84" s="1"/>
      <c r="B84" s="98"/>
      <c r="C84" s="100"/>
      <c r="D84" s="101"/>
      <c r="E84" s="34">
        <v>507202</v>
      </c>
      <c r="F84" s="51" t="s">
        <v>47</v>
      </c>
      <c r="G84" s="11" t="s">
        <v>61</v>
      </c>
      <c r="H84" s="103"/>
      <c r="I84" s="7"/>
      <c r="J84" s="6"/>
      <c r="K84" s="6">
        <v>72</v>
      </c>
      <c r="L84" s="6">
        <v>180</v>
      </c>
      <c r="M84" s="6">
        <v>288</v>
      </c>
      <c r="N84" s="6">
        <v>216</v>
      </c>
      <c r="O84" s="6">
        <v>144</v>
      </c>
      <c r="P84" s="6"/>
      <c r="Q84" s="6"/>
      <c r="R84" s="6"/>
      <c r="S84" s="6">
        <f t="shared" si="20"/>
        <v>900</v>
      </c>
      <c r="T84" s="14">
        <v>6</v>
      </c>
      <c r="U84" s="14">
        <f t="shared" si="21"/>
        <v>5400</v>
      </c>
    </row>
    <row r="85" spans="1:21" x14ac:dyDescent="0.25">
      <c r="A85" s="1"/>
      <c r="B85" s="98"/>
      <c r="C85" s="100"/>
      <c r="D85" s="9"/>
      <c r="E85" s="35" t="s">
        <v>10</v>
      </c>
      <c r="F85" s="8"/>
      <c r="G85" s="8"/>
      <c r="H85" s="103"/>
      <c r="I85" s="9"/>
      <c r="J85" s="10"/>
      <c r="K85" s="10">
        <f>SUM(K79:K84)</f>
        <v>399</v>
      </c>
      <c r="L85" s="10">
        <f>SUM(L79:L84)</f>
        <v>999</v>
      </c>
      <c r="M85" s="10">
        <f>SUM(M79:M84)</f>
        <v>1599</v>
      </c>
      <c r="N85" s="10">
        <f>SUM(N79:N84)</f>
        <v>1200</v>
      </c>
      <c r="O85" s="10">
        <f>SUM(O79:O84)</f>
        <v>801</v>
      </c>
      <c r="P85" s="10">
        <f>SUM(P79:P81)</f>
        <v>0</v>
      </c>
      <c r="Q85" s="10">
        <f>SUM(Q79:Q81)</f>
        <v>0</v>
      </c>
      <c r="R85" s="10">
        <f>SUM(R79:R81)</f>
        <v>0</v>
      </c>
      <c r="S85" s="10">
        <f>SUM(S79:S84)</f>
        <v>4998</v>
      </c>
      <c r="T85" s="10"/>
      <c r="U85" s="16">
        <f>SUM(U79:U84)</f>
        <v>30118.74</v>
      </c>
    </row>
    <row r="86" spans="1:21" x14ac:dyDescent="0.25">
      <c r="A86" s="1"/>
      <c r="B86" s="99"/>
      <c r="C86" s="13"/>
      <c r="D86" s="13"/>
      <c r="E86" s="15"/>
      <c r="F86" s="15" t="s">
        <v>12</v>
      </c>
      <c r="G86" s="15" t="s">
        <v>12</v>
      </c>
      <c r="H86" s="43"/>
      <c r="I86" s="12">
        <f t="shared" ref="I86:T86" si="22">I85</f>
        <v>0</v>
      </c>
      <c r="J86" s="12">
        <f t="shared" si="22"/>
        <v>0</v>
      </c>
      <c r="K86" s="12">
        <f t="shared" si="22"/>
        <v>399</v>
      </c>
      <c r="L86" s="12">
        <f t="shared" si="22"/>
        <v>999</v>
      </c>
      <c r="M86" s="12">
        <f t="shared" si="22"/>
        <v>1599</v>
      </c>
      <c r="N86" s="12">
        <f t="shared" si="22"/>
        <v>1200</v>
      </c>
      <c r="O86" s="12">
        <f t="shared" si="22"/>
        <v>801</v>
      </c>
      <c r="P86" s="12">
        <f t="shared" si="22"/>
        <v>0</v>
      </c>
      <c r="Q86" s="12">
        <f t="shared" si="22"/>
        <v>0</v>
      </c>
      <c r="R86" s="12">
        <f t="shared" si="22"/>
        <v>0</v>
      </c>
      <c r="S86" s="12">
        <f t="shared" si="22"/>
        <v>4998</v>
      </c>
      <c r="T86" s="12">
        <f t="shared" si="22"/>
        <v>0</v>
      </c>
      <c r="U86" s="17">
        <f>SUM(U85)</f>
        <v>30118.74</v>
      </c>
    </row>
    <row r="87" spans="1:21" ht="13.5" customHeight="1" x14ac:dyDescent="0.25">
      <c r="A87" s="1"/>
      <c r="B87" s="3"/>
      <c r="C87" s="1"/>
      <c r="D87" s="1"/>
      <c r="E87" s="33"/>
      <c r="F87" s="1"/>
      <c r="G87" s="1"/>
      <c r="H87" s="4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4" t="s">
        <v>11</v>
      </c>
      <c r="C88" s="5" t="s">
        <v>2</v>
      </c>
      <c r="D88" s="5" t="s">
        <v>15</v>
      </c>
      <c r="E88" s="34" t="s">
        <v>0</v>
      </c>
      <c r="F88" s="4" t="s">
        <v>1</v>
      </c>
      <c r="G88" s="4" t="s">
        <v>28</v>
      </c>
      <c r="H88" s="42" t="s">
        <v>3</v>
      </c>
      <c r="I88" s="5" t="s">
        <v>14</v>
      </c>
      <c r="J88" s="5" t="s">
        <v>4</v>
      </c>
      <c r="K88" s="5" t="s">
        <v>5</v>
      </c>
      <c r="L88" s="5" t="s">
        <v>6</v>
      </c>
      <c r="M88" s="5" t="s">
        <v>7</v>
      </c>
      <c r="N88" s="5" t="s">
        <v>8</v>
      </c>
      <c r="O88" s="5" t="s">
        <v>9</v>
      </c>
      <c r="P88" s="5" t="s">
        <v>23</v>
      </c>
      <c r="Q88" s="5" t="s">
        <v>24</v>
      </c>
      <c r="R88" s="5" t="s">
        <v>25</v>
      </c>
      <c r="S88" s="6" t="s">
        <v>10</v>
      </c>
      <c r="T88" s="6" t="s">
        <v>27</v>
      </c>
      <c r="U88" s="6" t="s">
        <v>26</v>
      </c>
    </row>
    <row r="89" spans="1:21" x14ac:dyDescent="0.25">
      <c r="A89" s="1"/>
      <c r="B89" s="98" t="s">
        <v>65</v>
      </c>
      <c r="C89" s="100">
        <v>4500459349</v>
      </c>
      <c r="D89" s="101" t="s">
        <v>64</v>
      </c>
      <c r="E89" s="34">
        <v>506898</v>
      </c>
      <c r="F89" s="51" t="s">
        <v>36</v>
      </c>
      <c r="G89" s="11" t="s">
        <v>51</v>
      </c>
      <c r="H89" s="102">
        <v>44615</v>
      </c>
      <c r="I89" s="7"/>
      <c r="J89" s="6"/>
      <c r="K89" s="6">
        <v>9</v>
      </c>
      <c r="L89" s="6">
        <v>24</v>
      </c>
      <c r="M89" s="6">
        <v>39</v>
      </c>
      <c r="N89" s="6">
        <v>30</v>
      </c>
      <c r="O89" s="6">
        <v>18</v>
      </c>
      <c r="P89" s="6"/>
      <c r="Q89" s="6"/>
      <c r="R89" s="6"/>
      <c r="S89" s="6">
        <f t="shared" ref="S89:S94" si="23">SUM(K89:R89)</f>
        <v>120</v>
      </c>
      <c r="T89" s="14">
        <v>5.93</v>
      </c>
      <c r="U89" s="14">
        <f t="shared" ref="U89:U94" si="24">T89*S89</f>
        <v>711.59999999999991</v>
      </c>
    </row>
    <row r="90" spans="1:21" x14ac:dyDescent="0.25">
      <c r="A90" s="1"/>
      <c r="B90" s="98"/>
      <c r="C90" s="100"/>
      <c r="D90" s="101"/>
      <c r="E90" s="34">
        <v>506898</v>
      </c>
      <c r="F90" s="51" t="s">
        <v>38</v>
      </c>
      <c r="G90" s="11" t="s">
        <v>53</v>
      </c>
      <c r="H90" s="103"/>
      <c r="I90" s="7"/>
      <c r="J90" s="6"/>
      <c r="K90" s="6">
        <v>18</v>
      </c>
      <c r="L90" s="6">
        <v>45</v>
      </c>
      <c r="M90" s="6">
        <v>69</v>
      </c>
      <c r="N90" s="6">
        <v>54</v>
      </c>
      <c r="O90" s="6">
        <v>36</v>
      </c>
      <c r="P90" s="6"/>
      <c r="Q90" s="6"/>
      <c r="R90" s="6"/>
      <c r="S90" s="6">
        <f t="shared" si="23"/>
        <v>222</v>
      </c>
      <c r="T90" s="14">
        <v>5.7</v>
      </c>
      <c r="U90" s="14">
        <f t="shared" si="24"/>
        <v>1265.4000000000001</v>
      </c>
    </row>
    <row r="91" spans="1:21" x14ac:dyDescent="0.25">
      <c r="A91" s="1"/>
      <c r="B91" s="98"/>
      <c r="C91" s="100"/>
      <c r="D91" s="101"/>
      <c r="E91" s="34">
        <v>506898</v>
      </c>
      <c r="F91" s="51" t="s">
        <v>39</v>
      </c>
      <c r="G91" s="11" t="s">
        <v>52</v>
      </c>
      <c r="H91" s="103"/>
      <c r="I91" s="7"/>
      <c r="J91" s="6"/>
      <c r="K91" s="6">
        <v>12</v>
      </c>
      <c r="L91" s="6">
        <v>33</v>
      </c>
      <c r="M91" s="6">
        <v>51</v>
      </c>
      <c r="N91" s="6">
        <v>39</v>
      </c>
      <c r="O91" s="6">
        <v>27</v>
      </c>
      <c r="P91" s="6"/>
      <c r="Q91" s="6"/>
      <c r="R91" s="6"/>
      <c r="S91" s="6">
        <f t="shared" si="23"/>
        <v>162</v>
      </c>
      <c r="T91" s="14">
        <v>6.83</v>
      </c>
      <c r="U91" s="14">
        <f t="shared" si="24"/>
        <v>1106.46</v>
      </c>
    </row>
    <row r="92" spans="1:21" x14ac:dyDescent="0.25">
      <c r="A92" s="1"/>
      <c r="B92" s="98"/>
      <c r="C92" s="100"/>
      <c r="D92" s="101"/>
      <c r="E92" s="34">
        <v>507202</v>
      </c>
      <c r="F92" s="51" t="s">
        <v>42</v>
      </c>
      <c r="G92" s="11" t="s">
        <v>57</v>
      </c>
      <c r="H92" s="103"/>
      <c r="I92" s="7"/>
      <c r="J92" s="6"/>
      <c r="K92" s="6">
        <v>12</v>
      </c>
      <c r="L92" s="6">
        <v>27</v>
      </c>
      <c r="M92" s="6">
        <v>45</v>
      </c>
      <c r="N92" s="6">
        <v>33</v>
      </c>
      <c r="O92" s="6">
        <v>21</v>
      </c>
      <c r="P92" s="6"/>
      <c r="Q92" s="6"/>
      <c r="R92" s="6"/>
      <c r="S92" s="6">
        <f t="shared" si="23"/>
        <v>138</v>
      </c>
      <c r="T92" s="14">
        <v>5.9</v>
      </c>
      <c r="U92" s="14">
        <f t="shared" si="24"/>
        <v>814.2</v>
      </c>
    </row>
    <row r="93" spans="1:21" x14ac:dyDescent="0.25">
      <c r="A93" s="1"/>
      <c r="B93" s="98"/>
      <c r="C93" s="100"/>
      <c r="D93" s="101"/>
      <c r="E93" s="34">
        <v>507202</v>
      </c>
      <c r="F93" s="51" t="s">
        <v>46</v>
      </c>
      <c r="G93" s="11" t="s">
        <v>56</v>
      </c>
      <c r="H93" s="103"/>
      <c r="I93" s="7"/>
      <c r="J93" s="6"/>
      <c r="K93" s="6">
        <v>15</v>
      </c>
      <c r="L93" s="6">
        <v>36</v>
      </c>
      <c r="M93" s="6">
        <v>57</v>
      </c>
      <c r="N93" s="6">
        <v>42</v>
      </c>
      <c r="O93" s="6">
        <v>30</v>
      </c>
      <c r="P93" s="6"/>
      <c r="Q93" s="6"/>
      <c r="R93" s="6"/>
      <c r="S93" s="6">
        <f t="shared" si="23"/>
        <v>180</v>
      </c>
      <c r="T93" s="14">
        <v>5.9</v>
      </c>
      <c r="U93" s="14">
        <f t="shared" si="24"/>
        <v>1062</v>
      </c>
    </row>
    <row r="94" spans="1:21" x14ac:dyDescent="0.25">
      <c r="A94" s="1"/>
      <c r="B94" s="98"/>
      <c r="C94" s="100"/>
      <c r="D94" s="101"/>
      <c r="E94" s="34">
        <v>507202</v>
      </c>
      <c r="F94" s="51" t="s">
        <v>47</v>
      </c>
      <c r="G94" s="11" t="s">
        <v>61</v>
      </c>
      <c r="H94" s="103"/>
      <c r="I94" s="7"/>
      <c r="J94" s="6"/>
      <c r="K94" s="6">
        <v>15</v>
      </c>
      <c r="L94" s="6">
        <v>36</v>
      </c>
      <c r="M94" s="6">
        <v>57</v>
      </c>
      <c r="N94" s="6">
        <v>42</v>
      </c>
      <c r="O94" s="6">
        <v>30</v>
      </c>
      <c r="P94" s="6"/>
      <c r="Q94" s="6"/>
      <c r="R94" s="6"/>
      <c r="S94" s="6">
        <f t="shared" si="23"/>
        <v>180</v>
      </c>
      <c r="T94" s="14">
        <v>6</v>
      </c>
      <c r="U94" s="14">
        <f t="shared" si="24"/>
        <v>1080</v>
      </c>
    </row>
    <row r="95" spans="1:21" x14ac:dyDescent="0.25">
      <c r="A95" s="1"/>
      <c r="B95" s="98"/>
      <c r="C95" s="100"/>
      <c r="D95" s="9"/>
      <c r="E95" s="35" t="s">
        <v>10</v>
      </c>
      <c r="F95" s="8"/>
      <c r="G95" s="8"/>
      <c r="H95" s="103"/>
      <c r="I95" s="9"/>
      <c r="J95" s="10"/>
      <c r="K95" s="10">
        <f>SUM(K89:K94)</f>
        <v>81</v>
      </c>
      <c r="L95" s="10">
        <f>SUM(L89:L94)</f>
        <v>201</v>
      </c>
      <c r="M95" s="10">
        <f>SUM(M89:M94)</f>
        <v>318</v>
      </c>
      <c r="N95" s="10">
        <f>SUM(N89:N94)</f>
        <v>240</v>
      </c>
      <c r="O95" s="10">
        <f>SUM(O89:O94)</f>
        <v>162</v>
      </c>
      <c r="P95" s="10">
        <f>SUM(P89:P91)</f>
        <v>0</v>
      </c>
      <c r="Q95" s="10">
        <f>SUM(Q89:Q91)</f>
        <v>0</v>
      </c>
      <c r="R95" s="10">
        <f>SUM(R89:R91)</f>
        <v>0</v>
      </c>
      <c r="S95" s="10">
        <f>SUM(S89:S94)</f>
        <v>1002</v>
      </c>
      <c r="T95" s="10"/>
      <c r="U95" s="16">
        <f>SUM(U89:U94)</f>
        <v>6039.66</v>
      </c>
    </row>
    <row r="96" spans="1:21" x14ac:dyDescent="0.25">
      <c r="A96" s="1"/>
      <c r="B96" s="99"/>
      <c r="C96" s="13"/>
      <c r="D96" s="13"/>
      <c r="E96" s="15"/>
      <c r="F96" s="15" t="s">
        <v>12</v>
      </c>
      <c r="G96" s="15" t="s">
        <v>12</v>
      </c>
      <c r="H96" s="43"/>
      <c r="I96" s="12">
        <f t="shared" ref="I96:T96" si="25">I95</f>
        <v>0</v>
      </c>
      <c r="J96" s="12">
        <f t="shared" si="25"/>
        <v>0</v>
      </c>
      <c r="K96" s="12">
        <f t="shared" si="25"/>
        <v>81</v>
      </c>
      <c r="L96" s="12">
        <f t="shared" si="25"/>
        <v>201</v>
      </c>
      <c r="M96" s="12">
        <f t="shared" si="25"/>
        <v>318</v>
      </c>
      <c r="N96" s="12">
        <f t="shared" si="25"/>
        <v>240</v>
      </c>
      <c r="O96" s="12">
        <f t="shared" si="25"/>
        <v>162</v>
      </c>
      <c r="P96" s="12">
        <f t="shared" si="25"/>
        <v>0</v>
      </c>
      <c r="Q96" s="12">
        <f t="shared" si="25"/>
        <v>0</v>
      </c>
      <c r="R96" s="12">
        <f t="shared" si="25"/>
        <v>0</v>
      </c>
      <c r="S96" s="12">
        <f t="shared" si="25"/>
        <v>1002</v>
      </c>
      <c r="T96" s="12">
        <f t="shared" si="25"/>
        <v>0</v>
      </c>
      <c r="U96" s="17">
        <f>SUM(U95)</f>
        <v>6039.66</v>
      </c>
    </row>
    <row r="97" spans="1:21" ht="13.5" customHeight="1" x14ac:dyDescent="0.25">
      <c r="A97" s="1"/>
      <c r="B97" s="3"/>
      <c r="C97" s="1"/>
      <c r="D97" s="1"/>
      <c r="E97" s="33"/>
      <c r="F97" s="1"/>
      <c r="G97" s="1"/>
      <c r="H97" s="4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4" t="s">
        <v>11</v>
      </c>
      <c r="C98" s="5" t="s">
        <v>2</v>
      </c>
      <c r="D98" s="5" t="s">
        <v>15</v>
      </c>
      <c r="E98" s="34" t="s">
        <v>0</v>
      </c>
      <c r="F98" s="4" t="s">
        <v>1</v>
      </c>
      <c r="G98" s="4" t="s">
        <v>28</v>
      </c>
      <c r="H98" s="42" t="s">
        <v>3</v>
      </c>
      <c r="I98" s="5" t="s">
        <v>14</v>
      </c>
      <c r="J98" s="5" t="s">
        <v>4</v>
      </c>
      <c r="K98" s="5" t="s">
        <v>5</v>
      </c>
      <c r="L98" s="5" t="s">
        <v>6</v>
      </c>
      <c r="M98" s="5" t="s">
        <v>7</v>
      </c>
      <c r="N98" s="5" t="s">
        <v>8</v>
      </c>
      <c r="O98" s="5" t="s">
        <v>9</v>
      </c>
      <c r="P98" s="5" t="s">
        <v>23</v>
      </c>
      <c r="Q98" s="5" t="s">
        <v>24</v>
      </c>
      <c r="R98" s="5" t="s">
        <v>25</v>
      </c>
      <c r="S98" s="6" t="s">
        <v>10</v>
      </c>
      <c r="T98" s="6" t="s">
        <v>27</v>
      </c>
      <c r="U98" s="6" t="s">
        <v>26</v>
      </c>
    </row>
    <row r="99" spans="1:21" x14ac:dyDescent="0.25">
      <c r="A99" s="1"/>
      <c r="B99" s="98" t="s">
        <v>65</v>
      </c>
      <c r="C99" s="100">
        <v>4500459350</v>
      </c>
      <c r="D99" s="101" t="s">
        <v>64</v>
      </c>
      <c r="E99" s="34">
        <v>506898</v>
      </c>
      <c r="F99" s="51" t="s">
        <v>36</v>
      </c>
      <c r="G99" s="11" t="s">
        <v>51</v>
      </c>
      <c r="H99" s="102">
        <v>44636</v>
      </c>
      <c r="I99" s="7"/>
      <c r="J99" s="6"/>
      <c r="K99" s="6">
        <v>18</v>
      </c>
      <c r="L99" s="6">
        <v>48</v>
      </c>
      <c r="M99" s="6">
        <v>78</v>
      </c>
      <c r="N99" s="6">
        <v>57</v>
      </c>
      <c r="O99" s="6">
        <v>39</v>
      </c>
      <c r="P99" s="6"/>
      <c r="Q99" s="6"/>
      <c r="R99" s="6"/>
      <c r="S99" s="6">
        <f t="shared" ref="S99:S104" si="26">SUM(K99:R99)</f>
        <v>240</v>
      </c>
      <c r="T99" s="14">
        <v>5.93</v>
      </c>
      <c r="U99" s="14">
        <f t="shared" ref="U99:U104" si="27">T99*S99</f>
        <v>1423.1999999999998</v>
      </c>
    </row>
    <row r="100" spans="1:21" x14ac:dyDescent="0.25">
      <c r="A100" s="1"/>
      <c r="B100" s="98"/>
      <c r="C100" s="100"/>
      <c r="D100" s="101"/>
      <c r="E100" s="34">
        <v>506898</v>
      </c>
      <c r="F100" s="51" t="s">
        <v>38</v>
      </c>
      <c r="G100" s="11" t="s">
        <v>53</v>
      </c>
      <c r="H100" s="103"/>
      <c r="I100" s="7"/>
      <c r="J100" s="6"/>
      <c r="K100" s="6">
        <v>36</v>
      </c>
      <c r="L100" s="6">
        <v>87</v>
      </c>
      <c r="M100" s="6">
        <v>141</v>
      </c>
      <c r="N100" s="6">
        <v>105</v>
      </c>
      <c r="O100" s="6">
        <v>69</v>
      </c>
      <c r="P100" s="6"/>
      <c r="Q100" s="6"/>
      <c r="R100" s="6"/>
      <c r="S100" s="6">
        <f t="shared" si="26"/>
        <v>438</v>
      </c>
      <c r="T100" s="14">
        <v>5.7</v>
      </c>
      <c r="U100" s="14">
        <f t="shared" si="27"/>
        <v>2496.6</v>
      </c>
    </row>
    <row r="101" spans="1:21" x14ac:dyDescent="0.25">
      <c r="A101" s="1"/>
      <c r="B101" s="98"/>
      <c r="C101" s="100"/>
      <c r="D101" s="101"/>
      <c r="E101" s="34">
        <v>506898</v>
      </c>
      <c r="F101" s="51" t="s">
        <v>39</v>
      </c>
      <c r="G101" s="11" t="s">
        <v>52</v>
      </c>
      <c r="H101" s="103"/>
      <c r="I101" s="7"/>
      <c r="J101" s="6"/>
      <c r="K101" s="6">
        <v>27</v>
      </c>
      <c r="L101" s="6">
        <v>63</v>
      </c>
      <c r="M101" s="6">
        <v>102</v>
      </c>
      <c r="N101" s="6">
        <v>78</v>
      </c>
      <c r="O101" s="6">
        <v>51</v>
      </c>
      <c r="P101" s="6"/>
      <c r="Q101" s="6"/>
      <c r="R101" s="6"/>
      <c r="S101" s="6">
        <f t="shared" si="26"/>
        <v>321</v>
      </c>
      <c r="T101" s="14">
        <v>6.83</v>
      </c>
      <c r="U101" s="14">
        <f t="shared" si="27"/>
        <v>2192.4299999999998</v>
      </c>
    </row>
    <row r="102" spans="1:21" x14ac:dyDescent="0.25">
      <c r="A102" s="1"/>
      <c r="B102" s="98"/>
      <c r="C102" s="100"/>
      <c r="D102" s="101"/>
      <c r="E102" s="34">
        <v>507202</v>
      </c>
      <c r="F102" s="51" t="s">
        <v>42</v>
      </c>
      <c r="G102" s="11" t="s">
        <v>57</v>
      </c>
      <c r="H102" s="103"/>
      <c r="I102" s="7"/>
      <c r="J102" s="6"/>
      <c r="K102" s="6">
        <v>21</v>
      </c>
      <c r="L102" s="6">
        <v>57</v>
      </c>
      <c r="M102" s="6">
        <v>90</v>
      </c>
      <c r="N102" s="6">
        <v>66</v>
      </c>
      <c r="O102" s="6">
        <v>45</v>
      </c>
      <c r="P102" s="6"/>
      <c r="Q102" s="6"/>
      <c r="R102" s="6"/>
      <c r="S102" s="6">
        <f t="shared" si="26"/>
        <v>279</v>
      </c>
      <c r="T102" s="14">
        <v>5.9</v>
      </c>
      <c r="U102" s="14">
        <f t="shared" si="27"/>
        <v>1646.1000000000001</v>
      </c>
    </row>
    <row r="103" spans="1:21" x14ac:dyDescent="0.25">
      <c r="A103" s="1"/>
      <c r="B103" s="98"/>
      <c r="C103" s="100"/>
      <c r="D103" s="101"/>
      <c r="E103" s="34">
        <v>507202</v>
      </c>
      <c r="F103" s="51" t="s">
        <v>46</v>
      </c>
      <c r="G103" s="11" t="s">
        <v>56</v>
      </c>
      <c r="H103" s="103"/>
      <c r="I103" s="7"/>
      <c r="J103" s="6"/>
      <c r="K103" s="6">
        <v>30</v>
      </c>
      <c r="L103" s="6">
        <v>72</v>
      </c>
      <c r="M103" s="6">
        <v>114</v>
      </c>
      <c r="N103" s="6">
        <v>87</v>
      </c>
      <c r="O103" s="6">
        <v>57</v>
      </c>
      <c r="P103" s="6"/>
      <c r="Q103" s="6"/>
      <c r="R103" s="6"/>
      <c r="S103" s="6">
        <f t="shared" si="26"/>
        <v>360</v>
      </c>
      <c r="T103" s="14">
        <v>5.9</v>
      </c>
      <c r="U103" s="14">
        <f t="shared" si="27"/>
        <v>2124</v>
      </c>
    </row>
    <row r="104" spans="1:21" x14ac:dyDescent="0.25">
      <c r="A104" s="1"/>
      <c r="B104" s="98"/>
      <c r="C104" s="100"/>
      <c r="D104" s="101"/>
      <c r="E104" s="34">
        <v>507202</v>
      </c>
      <c r="F104" s="51" t="s">
        <v>47</v>
      </c>
      <c r="G104" s="11" t="s">
        <v>61</v>
      </c>
      <c r="H104" s="103"/>
      <c r="I104" s="7"/>
      <c r="J104" s="6"/>
      <c r="K104" s="6">
        <v>30</v>
      </c>
      <c r="L104" s="6">
        <v>72</v>
      </c>
      <c r="M104" s="6">
        <v>114</v>
      </c>
      <c r="N104" s="6">
        <v>87</v>
      </c>
      <c r="O104" s="6">
        <v>57</v>
      </c>
      <c r="P104" s="6"/>
      <c r="Q104" s="6"/>
      <c r="R104" s="6"/>
      <c r="S104" s="6">
        <f t="shared" si="26"/>
        <v>360</v>
      </c>
      <c r="T104" s="14">
        <v>6</v>
      </c>
      <c r="U104" s="14">
        <f t="shared" si="27"/>
        <v>2160</v>
      </c>
    </row>
    <row r="105" spans="1:21" x14ac:dyDescent="0.25">
      <c r="A105" s="1"/>
      <c r="B105" s="98"/>
      <c r="C105" s="100"/>
      <c r="D105" s="9"/>
      <c r="E105" s="35" t="s">
        <v>10</v>
      </c>
      <c r="F105" s="8"/>
      <c r="G105" s="8"/>
      <c r="H105" s="103"/>
      <c r="I105" s="9"/>
      <c r="J105" s="10"/>
      <c r="K105" s="10">
        <f>SUM(K99:K104)</f>
        <v>162</v>
      </c>
      <c r="L105" s="10">
        <f>SUM(L99:L104)</f>
        <v>399</v>
      </c>
      <c r="M105" s="10">
        <f>SUM(M99:M104)</f>
        <v>639</v>
      </c>
      <c r="N105" s="10">
        <f>SUM(N99:N104)</f>
        <v>480</v>
      </c>
      <c r="O105" s="10">
        <f>SUM(O99:O104)</f>
        <v>318</v>
      </c>
      <c r="P105" s="10">
        <f>SUM(P99:P101)</f>
        <v>0</v>
      </c>
      <c r="Q105" s="10">
        <f>SUM(Q99:Q101)</f>
        <v>0</v>
      </c>
      <c r="R105" s="10">
        <f>SUM(R99:R101)</f>
        <v>0</v>
      </c>
      <c r="S105" s="10">
        <f>SUM(S99:S104)</f>
        <v>1998</v>
      </c>
      <c r="T105" s="10"/>
      <c r="U105" s="16">
        <f>SUM(U99:U104)</f>
        <v>12042.33</v>
      </c>
    </row>
    <row r="106" spans="1:21" x14ac:dyDescent="0.25">
      <c r="A106" s="1"/>
      <c r="B106" s="99"/>
      <c r="C106" s="13"/>
      <c r="D106" s="13"/>
      <c r="E106" s="15"/>
      <c r="F106" s="15" t="s">
        <v>12</v>
      </c>
      <c r="G106" s="15" t="s">
        <v>12</v>
      </c>
      <c r="H106" s="43"/>
      <c r="I106" s="12">
        <f t="shared" ref="I106:U106" si="28">I105</f>
        <v>0</v>
      </c>
      <c r="J106" s="12">
        <f t="shared" si="28"/>
        <v>0</v>
      </c>
      <c r="K106" s="12">
        <f t="shared" si="28"/>
        <v>162</v>
      </c>
      <c r="L106" s="12">
        <f t="shared" si="28"/>
        <v>399</v>
      </c>
      <c r="M106" s="12">
        <f t="shared" si="28"/>
        <v>639</v>
      </c>
      <c r="N106" s="12">
        <f t="shared" si="28"/>
        <v>480</v>
      </c>
      <c r="O106" s="12">
        <f t="shared" si="28"/>
        <v>318</v>
      </c>
      <c r="P106" s="12">
        <f t="shared" si="28"/>
        <v>0</v>
      </c>
      <c r="Q106" s="12">
        <f t="shared" si="28"/>
        <v>0</v>
      </c>
      <c r="R106" s="12">
        <f t="shared" si="28"/>
        <v>0</v>
      </c>
      <c r="S106" s="12">
        <f t="shared" si="28"/>
        <v>1998</v>
      </c>
      <c r="T106" s="12">
        <f t="shared" si="28"/>
        <v>0</v>
      </c>
      <c r="U106" s="17">
        <f t="shared" si="28"/>
        <v>12042.33</v>
      </c>
    </row>
    <row r="107" spans="1:21" ht="13.5" customHeight="1" x14ac:dyDescent="0.25">
      <c r="A107" s="1"/>
      <c r="B107" s="3"/>
      <c r="C107" s="1"/>
      <c r="D107" s="1"/>
      <c r="E107" s="33"/>
      <c r="F107" s="1"/>
      <c r="G107" s="1"/>
      <c r="H107" s="4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4" t="s">
        <v>11</v>
      </c>
      <c r="C108" s="5" t="s">
        <v>2</v>
      </c>
      <c r="D108" s="5" t="s">
        <v>15</v>
      </c>
      <c r="E108" s="34" t="s">
        <v>0</v>
      </c>
      <c r="F108" s="4" t="s">
        <v>1</v>
      </c>
      <c r="G108" s="4" t="s">
        <v>28</v>
      </c>
      <c r="H108" s="42" t="s">
        <v>3</v>
      </c>
      <c r="I108" s="5" t="s">
        <v>14</v>
      </c>
      <c r="J108" s="5" t="s">
        <v>4</v>
      </c>
      <c r="K108" s="5" t="s">
        <v>5</v>
      </c>
      <c r="L108" s="5" t="s">
        <v>6</v>
      </c>
      <c r="M108" s="5" t="s">
        <v>7</v>
      </c>
      <c r="N108" s="5" t="s">
        <v>8</v>
      </c>
      <c r="O108" s="5" t="s">
        <v>9</v>
      </c>
      <c r="P108" s="5" t="s">
        <v>23</v>
      </c>
      <c r="Q108" s="5" t="s">
        <v>24</v>
      </c>
      <c r="R108" s="5" t="s">
        <v>25</v>
      </c>
      <c r="S108" s="6" t="s">
        <v>10</v>
      </c>
      <c r="T108" s="6" t="s">
        <v>27</v>
      </c>
      <c r="U108" s="6" t="s">
        <v>26</v>
      </c>
    </row>
    <row r="109" spans="1:21" x14ac:dyDescent="0.25">
      <c r="A109" s="1"/>
      <c r="B109" s="98" t="s">
        <v>65</v>
      </c>
      <c r="C109" s="100">
        <v>4500459407</v>
      </c>
      <c r="D109" s="101" t="s">
        <v>64</v>
      </c>
      <c r="E109" s="34">
        <v>506898</v>
      </c>
      <c r="F109" s="51" t="s">
        <v>36</v>
      </c>
      <c r="G109" s="11" t="s">
        <v>51</v>
      </c>
      <c r="H109" s="102">
        <v>44552</v>
      </c>
      <c r="I109" s="7"/>
      <c r="J109" s="6"/>
      <c r="K109" s="6">
        <v>60</v>
      </c>
      <c r="L109" s="6">
        <v>120</v>
      </c>
      <c r="M109" s="6">
        <v>180</v>
      </c>
      <c r="N109" s="6">
        <v>180</v>
      </c>
      <c r="O109" s="6">
        <v>60</v>
      </c>
      <c r="P109" s="6"/>
      <c r="Q109" s="6"/>
      <c r="R109" s="6"/>
      <c r="S109" s="6">
        <f t="shared" ref="S109:S114" si="29">SUM(K109:R109)</f>
        <v>600</v>
      </c>
      <c r="T109" s="14">
        <v>5.93</v>
      </c>
      <c r="U109" s="14">
        <f t="shared" ref="U109:U114" si="30">T109*S109</f>
        <v>3558</v>
      </c>
    </row>
    <row r="110" spans="1:21" x14ac:dyDescent="0.25">
      <c r="A110" s="1"/>
      <c r="B110" s="98"/>
      <c r="C110" s="100"/>
      <c r="D110" s="101"/>
      <c r="E110" s="34">
        <v>506898</v>
      </c>
      <c r="F110" s="51" t="s">
        <v>38</v>
      </c>
      <c r="G110" s="11" t="s">
        <v>53</v>
      </c>
      <c r="H110" s="103"/>
      <c r="I110" s="7"/>
      <c r="J110" s="6"/>
      <c r="K110" s="6">
        <v>60</v>
      </c>
      <c r="L110" s="6">
        <v>120</v>
      </c>
      <c r="M110" s="6">
        <v>180</v>
      </c>
      <c r="N110" s="6">
        <v>180</v>
      </c>
      <c r="O110" s="6">
        <v>60</v>
      </c>
      <c r="P110" s="6"/>
      <c r="Q110" s="6"/>
      <c r="R110" s="6"/>
      <c r="S110" s="6">
        <f t="shared" si="29"/>
        <v>600</v>
      </c>
      <c r="T110" s="14">
        <v>5.7</v>
      </c>
      <c r="U110" s="14">
        <f t="shared" si="30"/>
        <v>3420</v>
      </c>
    </row>
    <row r="111" spans="1:21" x14ac:dyDescent="0.25">
      <c r="A111" s="1"/>
      <c r="B111" s="98"/>
      <c r="C111" s="100"/>
      <c r="D111" s="101"/>
      <c r="E111" s="34">
        <v>506898</v>
      </c>
      <c r="F111" s="51" t="s">
        <v>39</v>
      </c>
      <c r="G111" s="11" t="s">
        <v>52</v>
      </c>
      <c r="H111" s="103"/>
      <c r="I111" s="7"/>
      <c r="J111" s="6"/>
      <c r="K111" s="6">
        <v>60</v>
      </c>
      <c r="L111" s="6">
        <v>120</v>
      </c>
      <c r="M111" s="6">
        <v>180</v>
      </c>
      <c r="N111" s="6">
        <v>180</v>
      </c>
      <c r="O111" s="6">
        <v>60</v>
      </c>
      <c r="P111" s="6"/>
      <c r="Q111" s="6"/>
      <c r="R111" s="6"/>
      <c r="S111" s="6">
        <f t="shared" si="29"/>
        <v>600</v>
      </c>
      <c r="T111" s="14">
        <v>6.83</v>
      </c>
      <c r="U111" s="14">
        <f t="shared" si="30"/>
        <v>4098</v>
      </c>
    </row>
    <row r="112" spans="1:21" x14ac:dyDescent="0.25">
      <c r="A112" s="1"/>
      <c r="B112" s="98"/>
      <c r="C112" s="100"/>
      <c r="D112" s="101"/>
      <c r="E112" s="34">
        <v>507202</v>
      </c>
      <c r="F112" s="51" t="s">
        <v>42</v>
      </c>
      <c r="G112" s="11" t="s">
        <v>57</v>
      </c>
      <c r="H112" s="103"/>
      <c r="I112" s="7"/>
      <c r="J112" s="6"/>
      <c r="K112" s="6">
        <v>60</v>
      </c>
      <c r="L112" s="6">
        <v>120</v>
      </c>
      <c r="M112" s="6">
        <v>180</v>
      </c>
      <c r="N112" s="6">
        <v>180</v>
      </c>
      <c r="O112" s="6">
        <v>60</v>
      </c>
      <c r="P112" s="6"/>
      <c r="Q112" s="6"/>
      <c r="R112" s="6"/>
      <c r="S112" s="6">
        <f t="shared" si="29"/>
        <v>600</v>
      </c>
      <c r="T112" s="14">
        <v>5.9</v>
      </c>
      <c r="U112" s="14">
        <f t="shared" si="30"/>
        <v>3540</v>
      </c>
    </row>
    <row r="113" spans="1:21" x14ac:dyDescent="0.25">
      <c r="A113" s="1"/>
      <c r="B113" s="98"/>
      <c r="C113" s="100"/>
      <c r="D113" s="101"/>
      <c r="E113" s="34">
        <v>507202</v>
      </c>
      <c r="F113" s="51" t="s">
        <v>46</v>
      </c>
      <c r="G113" s="11" t="s">
        <v>56</v>
      </c>
      <c r="H113" s="103"/>
      <c r="I113" s="7"/>
      <c r="J113" s="6"/>
      <c r="K113" s="6">
        <v>60</v>
      </c>
      <c r="L113" s="6">
        <v>120</v>
      </c>
      <c r="M113" s="6">
        <v>180</v>
      </c>
      <c r="N113" s="6">
        <v>180</v>
      </c>
      <c r="O113" s="6">
        <v>60</v>
      </c>
      <c r="P113" s="6"/>
      <c r="Q113" s="6"/>
      <c r="R113" s="6"/>
      <c r="S113" s="6">
        <f t="shared" si="29"/>
        <v>600</v>
      </c>
      <c r="T113" s="14">
        <v>5.9</v>
      </c>
      <c r="U113" s="14">
        <f t="shared" si="30"/>
        <v>3540</v>
      </c>
    </row>
    <row r="114" spans="1:21" x14ac:dyDescent="0.25">
      <c r="A114" s="1"/>
      <c r="B114" s="98"/>
      <c r="C114" s="100"/>
      <c r="D114" s="101"/>
      <c r="E114" s="34">
        <v>507202</v>
      </c>
      <c r="F114" s="51" t="s">
        <v>47</v>
      </c>
      <c r="G114" s="11" t="s">
        <v>61</v>
      </c>
      <c r="H114" s="103"/>
      <c r="I114" s="7"/>
      <c r="J114" s="6"/>
      <c r="K114" s="6">
        <v>60</v>
      </c>
      <c r="L114" s="6">
        <v>120</v>
      </c>
      <c r="M114" s="6">
        <v>180</v>
      </c>
      <c r="N114" s="6">
        <v>180</v>
      </c>
      <c r="O114" s="6">
        <v>60</v>
      </c>
      <c r="P114" s="6"/>
      <c r="Q114" s="6"/>
      <c r="R114" s="6"/>
      <c r="S114" s="6">
        <f t="shared" si="29"/>
        <v>600</v>
      </c>
      <c r="T114" s="14">
        <v>6</v>
      </c>
      <c r="U114" s="14">
        <f t="shared" si="30"/>
        <v>3600</v>
      </c>
    </row>
    <row r="115" spans="1:21" x14ac:dyDescent="0.25">
      <c r="A115" s="1"/>
      <c r="B115" s="98"/>
      <c r="C115" s="100"/>
      <c r="D115" s="9"/>
      <c r="E115" s="35" t="s">
        <v>10</v>
      </c>
      <c r="F115" s="8"/>
      <c r="G115" s="8"/>
      <c r="H115" s="103"/>
      <c r="I115" s="9"/>
      <c r="J115" s="10"/>
      <c r="K115" s="10">
        <f>SUM(K109:K114)</f>
        <v>360</v>
      </c>
      <c r="L115" s="10">
        <f>SUM(L109:L114)</f>
        <v>720</v>
      </c>
      <c r="M115" s="10">
        <f>SUM(M109:M114)</f>
        <v>1080</v>
      </c>
      <c r="N115" s="10">
        <f>SUM(N109:N114)</f>
        <v>1080</v>
      </c>
      <c r="O115" s="10">
        <f>SUM(O109:O114)</f>
        <v>360</v>
      </c>
      <c r="P115" s="10">
        <f>SUM(P109:P111)</f>
        <v>0</v>
      </c>
      <c r="Q115" s="10">
        <f>SUM(Q109:Q111)</f>
        <v>0</v>
      </c>
      <c r="R115" s="10">
        <f>SUM(R109:R111)</f>
        <v>0</v>
      </c>
      <c r="S115" s="10">
        <f>SUM(S109:S114)</f>
        <v>3600</v>
      </c>
      <c r="T115" s="10"/>
      <c r="U115" s="16">
        <f>SUM(U109:U114)</f>
        <v>21756</v>
      </c>
    </row>
    <row r="116" spans="1:21" x14ac:dyDescent="0.25">
      <c r="A116" s="1"/>
      <c r="B116" s="99"/>
      <c r="C116" s="13"/>
      <c r="D116" s="13"/>
      <c r="E116" s="15"/>
      <c r="F116" s="15" t="s">
        <v>12</v>
      </c>
      <c r="G116" s="15" t="s">
        <v>12</v>
      </c>
      <c r="H116" s="43"/>
      <c r="I116" s="12">
        <f t="shared" ref="I116:U116" si="31">I115</f>
        <v>0</v>
      </c>
      <c r="J116" s="12">
        <f t="shared" si="31"/>
        <v>0</v>
      </c>
      <c r="K116" s="12">
        <f t="shared" si="31"/>
        <v>360</v>
      </c>
      <c r="L116" s="12">
        <f t="shared" si="31"/>
        <v>720</v>
      </c>
      <c r="M116" s="12">
        <f t="shared" si="31"/>
        <v>1080</v>
      </c>
      <c r="N116" s="12">
        <f t="shared" si="31"/>
        <v>1080</v>
      </c>
      <c r="O116" s="12">
        <f t="shared" si="31"/>
        <v>360</v>
      </c>
      <c r="P116" s="12">
        <f t="shared" si="31"/>
        <v>0</v>
      </c>
      <c r="Q116" s="12">
        <f t="shared" si="31"/>
        <v>0</v>
      </c>
      <c r="R116" s="12">
        <f t="shared" si="31"/>
        <v>0</v>
      </c>
      <c r="S116" s="12">
        <f t="shared" si="31"/>
        <v>3600</v>
      </c>
      <c r="T116" s="12">
        <f t="shared" si="31"/>
        <v>0</v>
      </c>
      <c r="U116" s="17">
        <f t="shared" si="31"/>
        <v>21756</v>
      </c>
    </row>
    <row r="117" spans="1:21" ht="13.5" customHeight="1" x14ac:dyDescent="0.25">
      <c r="A117" s="1"/>
      <c r="B117" s="3"/>
      <c r="C117" s="1"/>
      <c r="D117" s="1"/>
      <c r="E117" s="33"/>
      <c r="F117" s="1"/>
      <c r="G117" s="1"/>
      <c r="H117" s="4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1"/>
      <c r="D118" s="1"/>
      <c r="E118" s="32"/>
      <c r="F118" s="1"/>
      <c r="G118" s="1"/>
      <c r="H118" s="4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3.5" customHeight="1" x14ac:dyDescent="0.25">
      <c r="A119" s="1"/>
      <c r="B119" s="37" t="s">
        <v>63</v>
      </c>
      <c r="C119" s="38"/>
      <c r="D119" s="38"/>
      <c r="E119" s="39"/>
      <c r="F119" s="38"/>
      <c r="G119" s="38"/>
      <c r="H119" s="44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</row>
    <row r="120" spans="1:21" x14ac:dyDescent="0.25">
      <c r="A120" s="1"/>
      <c r="B120" s="25" t="s">
        <v>11</v>
      </c>
      <c r="C120" s="26" t="s">
        <v>2</v>
      </c>
      <c r="D120" s="26" t="s">
        <v>15</v>
      </c>
      <c r="E120" s="31" t="s">
        <v>0</v>
      </c>
      <c r="F120" s="25" t="s">
        <v>1</v>
      </c>
      <c r="G120" s="25" t="s">
        <v>28</v>
      </c>
      <c r="H120" s="45" t="s">
        <v>3</v>
      </c>
      <c r="I120" s="26" t="s">
        <v>14</v>
      </c>
      <c r="J120" s="26" t="s">
        <v>4</v>
      </c>
      <c r="K120" s="26" t="s">
        <v>5</v>
      </c>
      <c r="L120" s="26" t="s">
        <v>6</v>
      </c>
      <c r="M120" s="26" t="s">
        <v>7</v>
      </c>
      <c r="N120" s="26" t="s">
        <v>8</v>
      </c>
      <c r="O120" s="26" t="s">
        <v>9</v>
      </c>
      <c r="P120" s="26" t="s">
        <v>23</v>
      </c>
      <c r="Q120" s="26" t="s">
        <v>24</v>
      </c>
      <c r="R120" s="26" t="s">
        <v>25</v>
      </c>
      <c r="S120" s="27" t="s">
        <v>10</v>
      </c>
      <c r="T120" s="27" t="s">
        <v>27</v>
      </c>
      <c r="U120" s="27" t="s">
        <v>26</v>
      </c>
    </row>
    <row r="121" spans="1:21" ht="14.4" customHeight="1" x14ac:dyDescent="0.25">
      <c r="A121" s="1"/>
      <c r="B121" s="119" t="s">
        <v>33</v>
      </c>
      <c r="C121" s="122"/>
      <c r="D121" s="124" t="s">
        <v>34</v>
      </c>
      <c r="E121" s="31">
        <v>506898</v>
      </c>
      <c r="F121" s="28" t="s">
        <v>35</v>
      </c>
      <c r="G121" s="28" t="s">
        <v>54</v>
      </c>
      <c r="H121" s="126"/>
      <c r="I121" s="29"/>
      <c r="J121" s="27"/>
      <c r="K121" s="27">
        <f>K4</f>
        <v>120</v>
      </c>
      <c r="L121" s="27">
        <f>L4</f>
        <v>290</v>
      </c>
      <c r="M121" s="27">
        <f>M4</f>
        <v>365</v>
      </c>
      <c r="N121" s="27">
        <f>N4</f>
        <v>52</v>
      </c>
      <c r="O121" s="27">
        <f>O4</f>
        <v>59</v>
      </c>
      <c r="P121" s="27"/>
      <c r="Q121" s="27"/>
      <c r="R121" s="27"/>
      <c r="S121" s="27">
        <f>SUM(K121:R121)</f>
        <v>886</v>
      </c>
      <c r="T121" s="30">
        <v>5.41</v>
      </c>
      <c r="U121" s="30">
        <f>T121*S121</f>
        <v>4793.26</v>
      </c>
    </row>
    <row r="122" spans="1:21" x14ac:dyDescent="0.25">
      <c r="A122" s="1"/>
      <c r="B122" s="120"/>
      <c r="C122" s="123"/>
      <c r="D122" s="125"/>
      <c r="E122" s="31">
        <v>506898</v>
      </c>
      <c r="F122" s="25" t="s">
        <v>36</v>
      </c>
      <c r="G122" s="28" t="s">
        <v>51</v>
      </c>
      <c r="H122" s="127"/>
      <c r="I122" s="29"/>
      <c r="J122" s="27"/>
      <c r="K122" s="27">
        <f>K5+K24+K34+K44+K63+K79+K89+K99+K109</f>
        <v>252</v>
      </c>
      <c r="L122" s="27">
        <f t="shared" ref="L122:O122" si="32">L5+L24+L34+L44+L63+L79+L89+L99+L109</f>
        <v>811</v>
      </c>
      <c r="M122" s="27">
        <f t="shared" si="32"/>
        <v>1110</v>
      </c>
      <c r="N122" s="27">
        <f t="shared" si="32"/>
        <v>750</v>
      </c>
      <c r="O122" s="27">
        <f t="shared" si="32"/>
        <v>427</v>
      </c>
      <c r="P122" s="27"/>
      <c r="Q122" s="27"/>
      <c r="R122" s="27"/>
      <c r="S122" s="27">
        <f t="shared" ref="S122:S137" si="33">SUM(K122:R122)</f>
        <v>3350</v>
      </c>
      <c r="T122" s="30">
        <v>5.64</v>
      </c>
      <c r="U122" s="30">
        <f t="shared" ref="U122:U137" si="34">T122*S122</f>
        <v>18894</v>
      </c>
    </row>
    <row r="123" spans="1:21" x14ac:dyDescent="0.25">
      <c r="A123" s="1"/>
      <c r="B123" s="120"/>
      <c r="C123" s="123"/>
      <c r="D123" s="125"/>
      <c r="E123" s="31">
        <v>506898</v>
      </c>
      <c r="F123" s="25" t="s">
        <v>37</v>
      </c>
      <c r="G123" s="28" t="s">
        <v>50</v>
      </c>
      <c r="H123" s="127"/>
      <c r="I123" s="29"/>
      <c r="J123" s="27"/>
      <c r="K123" s="27">
        <f>K6+K45</f>
        <v>127</v>
      </c>
      <c r="L123" s="27">
        <f>L6+L45</f>
        <v>404</v>
      </c>
      <c r="M123" s="27">
        <f>M6+M45</f>
        <v>352</v>
      </c>
      <c r="N123" s="27">
        <f>N6+N45</f>
        <v>165</v>
      </c>
      <c r="O123" s="27">
        <f>O6+O45</f>
        <v>52</v>
      </c>
      <c r="P123" s="27"/>
      <c r="Q123" s="27"/>
      <c r="R123" s="27"/>
      <c r="S123" s="27">
        <f t="shared" si="33"/>
        <v>1100</v>
      </c>
      <c r="T123" s="30">
        <v>6.65</v>
      </c>
      <c r="U123" s="30">
        <f t="shared" si="34"/>
        <v>7315</v>
      </c>
    </row>
    <row r="124" spans="1:21" x14ac:dyDescent="0.25">
      <c r="A124" s="1"/>
      <c r="B124" s="120"/>
      <c r="C124" s="123"/>
      <c r="D124" s="125"/>
      <c r="E124" s="31">
        <v>506898</v>
      </c>
      <c r="F124" s="25" t="s">
        <v>38</v>
      </c>
      <c r="G124" s="28" t="s">
        <v>53</v>
      </c>
      <c r="H124" s="128"/>
      <c r="I124" s="29"/>
      <c r="J124" s="27"/>
      <c r="K124" s="27">
        <f>K7+K25+K35+K46+K64+K80+K90+K100+K110</f>
        <v>591</v>
      </c>
      <c r="L124" s="27">
        <f t="shared" ref="L124:O124" si="35">L7+L25+L35+L46+L64+L80+L90+L100+L110</f>
        <v>1810</v>
      </c>
      <c r="M124" s="27">
        <f t="shared" si="35"/>
        <v>1876</v>
      </c>
      <c r="N124" s="27">
        <f t="shared" si="35"/>
        <v>1246</v>
      </c>
      <c r="O124" s="27">
        <f t="shared" si="35"/>
        <v>805</v>
      </c>
      <c r="P124" s="27"/>
      <c r="Q124" s="27"/>
      <c r="R124" s="27"/>
      <c r="S124" s="27">
        <f t="shared" si="33"/>
        <v>6328</v>
      </c>
      <c r="T124" s="30">
        <v>5.41</v>
      </c>
      <c r="U124" s="30">
        <f t="shared" si="34"/>
        <v>34234.480000000003</v>
      </c>
    </row>
    <row r="125" spans="1:21" x14ac:dyDescent="0.25">
      <c r="A125" s="1"/>
      <c r="B125" s="120"/>
      <c r="C125" s="123"/>
      <c r="D125" s="125"/>
      <c r="E125" s="31">
        <v>506898</v>
      </c>
      <c r="F125" s="25" t="s">
        <v>39</v>
      </c>
      <c r="G125" s="28" t="s">
        <v>52</v>
      </c>
      <c r="H125" s="128"/>
      <c r="I125" s="29"/>
      <c r="J125" s="27"/>
      <c r="K125" s="27">
        <f>K8+K26+K36+K47+K65+K81+K91+K101+K111</f>
        <v>450</v>
      </c>
      <c r="L125" s="27">
        <f t="shared" ref="L125:O125" si="36">L8+L26+L36+L47+L65+L81+L91+L101+L111</f>
        <v>1266</v>
      </c>
      <c r="M125" s="27">
        <f t="shared" si="36"/>
        <v>1533</v>
      </c>
      <c r="N125" s="27">
        <f t="shared" si="36"/>
        <v>984</v>
      </c>
      <c r="O125" s="27">
        <f t="shared" si="36"/>
        <v>571</v>
      </c>
      <c r="P125" s="27"/>
      <c r="Q125" s="27"/>
      <c r="R125" s="27"/>
      <c r="S125" s="27">
        <f t="shared" si="33"/>
        <v>4804</v>
      </c>
      <c r="T125" s="30">
        <v>6.54</v>
      </c>
      <c r="U125" s="30">
        <f t="shared" si="34"/>
        <v>31418.16</v>
      </c>
    </row>
    <row r="126" spans="1:21" x14ac:dyDescent="0.25">
      <c r="A126" s="1"/>
      <c r="B126" s="120"/>
      <c r="C126" s="123"/>
      <c r="D126" s="125"/>
      <c r="E126" s="31">
        <v>506898</v>
      </c>
      <c r="F126" s="25" t="s">
        <v>40</v>
      </c>
      <c r="G126" s="28" t="s">
        <v>55</v>
      </c>
      <c r="H126" s="128"/>
      <c r="I126" s="29"/>
      <c r="J126" s="27"/>
      <c r="K126" s="27">
        <f t="shared" ref="K126:O127" si="37">K9+K48</f>
        <v>296</v>
      </c>
      <c r="L126" s="27">
        <f t="shared" si="37"/>
        <v>676</v>
      </c>
      <c r="M126" s="27">
        <f t="shared" si="37"/>
        <v>535</v>
      </c>
      <c r="N126" s="27">
        <f t="shared" si="37"/>
        <v>230</v>
      </c>
      <c r="O126" s="27">
        <f t="shared" si="37"/>
        <v>93</v>
      </c>
      <c r="P126" s="27"/>
      <c r="Q126" s="27"/>
      <c r="R126" s="27"/>
      <c r="S126" s="27">
        <f t="shared" si="33"/>
        <v>1830</v>
      </c>
      <c r="T126" s="30">
        <v>5.64</v>
      </c>
      <c r="U126" s="30">
        <f t="shared" si="34"/>
        <v>10321.199999999999</v>
      </c>
    </row>
    <row r="127" spans="1:21" x14ac:dyDescent="0.25">
      <c r="A127" s="1"/>
      <c r="B127" s="120"/>
      <c r="C127" s="123"/>
      <c r="D127" s="125"/>
      <c r="E127" s="31">
        <v>506898</v>
      </c>
      <c r="F127" s="25" t="s">
        <v>41</v>
      </c>
      <c r="G127" s="28" t="s">
        <v>49</v>
      </c>
      <c r="H127" s="128"/>
      <c r="I127" s="29"/>
      <c r="J127" s="27"/>
      <c r="K127" s="27">
        <f t="shared" si="37"/>
        <v>127</v>
      </c>
      <c r="L127" s="27">
        <f t="shared" si="37"/>
        <v>403</v>
      </c>
      <c r="M127" s="27">
        <f t="shared" si="37"/>
        <v>353</v>
      </c>
      <c r="N127" s="27">
        <f t="shared" si="37"/>
        <v>165</v>
      </c>
      <c r="O127" s="27">
        <f t="shared" si="37"/>
        <v>52</v>
      </c>
      <c r="P127" s="27"/>
      <c r="Q127" s="27"/>
      <c r="R127" s="27"/>
      <c r="S127" s="27">
        <f t="shared" si="33"/>
        <v>1100</v>
      </c>
      <c r="T127" s="30">
        <v>6.6</v>
      </c>
      <c r="U127" s="30">
        <f t="shared" si="34"/>
        <v>7260</v>
      </c>
    </row>
    <row r="128" spans="1:21" x14ac:dyDescent="0.25">
      <c r="A128" s="1"/>
      <c r="B128" s="120"/>
      <c r="C128" s="123"/>
      <c r="D128" s="125"/>
      <c r="E128" s="31">
        <v>507202</v>
      </c>
      <c r="F128" s="25" t="s">
        <v>42</v>
      </c>
      <c r="G128" s="28" t="s">
        <v>57</v>
      </c>
      <c r="H128" s="128"/>
      <c r="I128" s="29"/>
      <c r="J128" s="27"/>
      <c r="K128" s="27">
        <f>K11+K27+K37+K50+K66+K82+K92+K102+K112</f>
        <v>370</v>
      </c>
      <c r="L128" s="27">
        <f t="shared" ref="L128:O128" si="38">L11+L27+L37+L50+L66+L82+L92+L102+L112</f>
        <v>1043</v>
      </c>
      <c r="M128" s="27">
        <f t="shared" si="38"/>
        <v>1289</v>
      </c>
      <c r="N128" s="27">
        <f t="shared" si="38"/>
        <v>832</v>
      </c>
      <c r="O128" s="27">
        <f t="shared" si="38"/>
        <v>483</v>
      </c>
      <c r="P128" s="27"/>
      <c r="Q128" s="27"/>
      <c r="R128" s="27"/>
      <c r="S128" s="27">
        <f t="shared" si="33"/>
        <v>4017</v>
      </c>
      <c r="T128" s="30">
        <v>5.61</v>
      </c>
      <c r="U128" s="30">
        <f t="shared" si="34"/>
        <v>22535.370000000003</v>
      </c>
    </row>
    <row r="129" spans="1:22" x14ac:dyDescent="0.25">
      <c r="A129" s="1"/>
      <c r="B129" s="120"/>
      <c r="C129" s="123"/>
      <c r="D129" s="125"/>
      <c r="E129" s="31">
        <v>507202</v>
      </c>
      <c r="F129" s="25" t="s">
        <v>43</v>
      </c>
      <c r="G129" s="28" t="s">
        <v>58</v>
      </c>
      <c r="H129" s="128"/>
      <c r="I129" s="29"/>
      <c r="J129" s="27"/>
      <c r="K129" s="27">
        <f t="shared" ref="K129:O131" si="39">K12+K51</f>
        <v>133</v>
      </c>
      <c r="L129" s="27">
        <f t="shared" si="39"/>
        <v>423</v>
      </c>
      <c r="M129" s="27">
        <f t="shared" si="39"/>
        <v>369</v>
      </c>
      <c r="N129" s="27">
        <f t="shared" si="39"/>
        <v>173</v>
      </c>
      <c r="O129" s="27">
        <f t="shared" si="39"/>
        <v>62</v>
      </c>
      <c r="P129" s="27"/>
      <c r="Q129" s="27"/>
      <c r="R129" s="27"/>
      <c r="S129" s="27">
        <f t="shared" si="33"/>
        <v>1160</v>
      </c>
      <c r="T129" s="30">
        <v>5.61</v>
      </c>
      <c r="U129" s="30">
        <f t="shared" si="34"/>
        <v>6507.6</v>
      </c>
    </row>
    <row r="130" spans="1:22" x14ac:dyDescent="0.25">
      <c r="A130" s="1"/>
      <c r="B130" s="120"/>
      <c r="C130" s="123"/>
      <c r="D130" s="125"/>
      <c r="E130" s="31">
        <v>507202</v>
      </c>
      <c r="F130" s="25" t="s">
        <v>44</v>
      </c>
      <c r="G130" s="28" t="s">
        <v>60</v>
      </c>
      <c r="H130" s="128"/>
      <c r="I130" s="29"/>
      <c r="J130" s="27"/>
      <c r="K130" s="27">
        <f t="shared" si="39"/>
        <v>109</v>
      </c>
      <c r="L130" s="27">
        <f t="shared" si="39"/>
        <v>346</v>
      </c>
      <c r="M130" s="27">
        <f t="shared" si="39"/>
        <v>303</v>
      </c>
      <c r="N130" s="27">
        <f t="shared" si="39"/>
        <v>141</v>
      </c>
      <c r="O130" s="27">
        <f t="shared" si="39"/>
        <v>51</v>
      </c>
      <c r="P130" s="27"/>
      <c r="Q130" s="27"/>
      <c r="R130" s="27"/>
      <c r="S130" s="27">
        <f t="shared" si="33"/>
        <v>950</v>
      </c>
      <c r="T130" s="30">
        <v>6</v>
      </c>
      <c r="U130" s="30">
        <f t="shared" si="34"/>
        <v>5700</v>
      </c>
    </row>
    <row r="131" spans="1:22" x14ac:dyDescent="0.25">
      <c r="A131" s="1"/>
      <c r="B131" s="120"/>
      <c r="C131" s="123"/>
      <c r="D131" s="125"/>
      <c r="E131" s="31">
        <v>507202</v>
      </c>
      <c r="F131" s="25" t="s">
        <v>45</v>
      </c>
      <c r="G131" s="28" t="s">
        <v>62</v>
      </c>
      <c r="H131" s="128"/>
      <c r="I131" s="29"/>
      <c r="J131" s="27"/>
      <c r="K131" s="27">
        <f t="shared" si="39"/>
        <v>426</v>
      </c>
      <c r="L131" s="27">
        <f t="shared" si="39"/>
        <v>1356</v>
      </c>
      <c r="M131" s="27">
        <f t="shared" si="39"/>
        <v>1187</v>
      </c>
      <c r="N131" s="27">
        <f t="shared" si="39"/>
        <v>555</v>
      </c>
      <c r="O131" s="27">
        <f t="shared" si="39"/>
        <v>200</v>
      </c>
      <c r="P131" s="27"/>
      <c r="Q131" s="27"/>
      <c r="R131" s="27"/>
      <c r="S131" s="27">
        <f t="shared" si="33"/>
        <v>3724</v>
      </c>
      <c r="T131" s="30">
        <v>5.68</v>
      </c>
      <c r="U131" s="30">
        <f t="shared" si="34"/>
        <v>21152.32</v>
      </c>
    </row>
    <row r="132" spans="1:22" x14ac:dyDescent="0.25">
      <c r="A132" s="1"/>
      <c r="B132" s="120"/>
      <c r="C132" s="123"/>
      <c r="D132" s="125"/>
      <c r="E132" s="31">
        <v>507202</v>
      </c>
      <c r="F132" s="25" t="s">
        <v>46</v>
      </c>
      <c r="G132" s="28" t="s">
        <v>56</v>
      </c>
      <c r="H132" s="128"/>
      <c r="I132" s="29"/>
      <c r="J132" s="27"/>
      <c r="K132" s="27">
        <f>K15+K28+K38+K54+K67+K83+K93+K103+K113</f>
        <v>443</v>
      </c>
      <c r="L132" s="27">
        <f t="shared" ref="L132:O132" si="40">L15+L28+L38+L54+L67+L83+L93+L103+L113</f>
        <v>1217</v>
      </c>
      <c r="M132" s="27">
        <f t="shared" si="40"/>
        <v>1547</v>
      </c>
      <c r="N132" s="27">
        <f t="shared" si="40"/>
        <v>1020</v>
      </c>
      <c r="O132" s="27">
        <f t="shared" si="40"/>
        <v>613</v>
      </c>
      <c r="P132" s="27"/>
      <c r="Q132" s="27"/>
      <c r="R132" s="27"/>
      <c r="S132" s="27">
        <f t="shared" si="33"/>
        <v>4840</v>
      </c>
      <c r="T132" s="30">
        <v>5.61</v>
      </c>
      <c r="U132" s="30">
        <f t="shared" si="34"/>
        <v>27152.400000000001</v>
      </c>
    </row>
    <row r="133" spans="1:22" x14ac:dyDescent="0.25">
      <c r="A133" s="1"/>
      <c r="B133" s="120"/>
      <c r="C133" s="123"/>
      <c r="D133" s="125"/>
      <c r="E133" s="31">
        <v>507202</v>
      </c>
      <c r="F133" s="25" t="s">
        <v>47</v>
      </c>
      <c r="G133" s="28" t="s">
        <v>61</v>
      </c>
      <c r="H133" s="128"/>
      <c r="I133" s="29"/>
      <c r="J133" s="27"/>
      <c r="K133" s="27">
        <f>K29+K39+K55+K68+K84+K94+K104+K114</f>
        <v>267</v>
      </c>
      <c r="L133" s="27">
        <f t="shared" ref="L133:O133" si="41">L29+L39+L55+L68+L84+L94+L104+L114</f>
        <v>689</v>
      </c>
      <c r="M133" s="27">
        <f t="shared" si="41"/>
        <v>1084</v>
      </c>
      <c r="N133" s="27">
        <f t="shared" si="41"/>
        <v>817</v>
      </c>
      <c r="O133" s="27">
        <f t="shared" si="41"/>
        <v>531</v>
      </c>
      <c r="P133" s="27"/>
      <c r="Q133" s="27"/>
      <c r="R133" s="27"/>
      <c r="S133" s="27">
        <f t="shared" si="33"/>
        <v>3388</v>
      </c>
      <c r="T133" s="30">
        <v>5.71</v>
      </c>
      <c r="U133" s="30">
        <f t="shared" si="34"/>
        <v>19345.48</v>
      </c>
    </row>
    <row r="134" spans="1:22" x14ac:dyDescent="0.25">
      <c r="A134" s="1"/>
      <c r="B134" s="120"/>
      <c r="C134" s="123"/>
      <c r="D134" s="125"/>
      <c r="E134" s="31">
        <v>507202</v>
      </c>
      <c r="F134" s="25" t="s">
        <v>48</v>
      </c>
      <c r="G134" s="28" t="s">
        <v>59</v>
      </c>
      <c r="H134" s="128"/>
      <c r="I134" s="29"/>
      <c r="J134" s="27"/>
      <c r="K134" s="27">
        <f>K19+K58</f>
        <v>149</v>
      </c>
      <c r="L134" s="27">
        <f>L19+L58</f>
        <v>474</v>
      </c>
      <c r="M134" s="27">
        <f>M19+M58</f>
        <v>415</v>
      </c>
      <c r="N134" s="27">
        <f>N19+N58</f>
        <v>193</v>
      </c>
      <c r="O134" s="27">
        <f>O19+O58</f>
        <v>70</v>
      </c>
      <c r="P134" s="27"/>
      <c r="Q134" s="27"/>
      <c r="R134" s="27"/>
      <c r="S134" s="27">
        <f t="shared" si="33"/>
        <v>1301</v>
      </c>
      <c r="T134" s="30">
        <v>5.71</v>
      </c>
      <c r="U134" s="30">
        <f t="shared" si="34"/>
        <v>7428.71</v>
      </c>
    </row>
    <row r="135" spans="1:22" x14ac:dyDescent="0.25">
      <c r="A135" s="1"/>
      <c r="B135" s="120"/>
      <c r="C135" s="123"/>
      <c r="D135" s="49"/>
      <c r="E135" s="31">
        <v>507202</v>
      </c>
      <c r="F135" s="25" t="s">
        <v>71</v>
      </c>
      <c r="G135" s="55" t="s">
        <v>67</v>
      </c>
      <c r="H135" s="128"/>
      <c r="I135" s="29"/>
      <c r="J135" s="27"/>
      <c r="K135" s="27">
        <f>K16+K56+K73</f>
        <v>340</v>
      </c>
      <c r="L135" s="27">
        <f>L16+L56+L73</f>
        <v>1041</v>
      </c>
      <c r="M135" s="27">
        <f>M16+M56+M73</f>
        <v>917</v>
      </c>
      <c r="N135" s="27">
        <f>N16+N56+N73</f>
        <v>442</v>
      </c>
      <c r="O135" s="27">
        <f>O16+O56+O73</f>
        <v>160</v>
      </c>
      <c r="P135" s="27"/>
      <c r="Q135" s="27"/>
      <c r="R135" s="27"/>
      <c r="S135" s="27">
        <f t="shared" si="33"/>
        <v>2900</v>
      </c>
      <c r="T135" s="30">
        <v>5.95</v>
      </c>
      <c r="U135" s="30">
        <f t="shared" si="34"/>
        <v>17255</v>
      </c>
    </row>
    <row r="136" spans="1:22" x14ac:dyDescent="0.25">
      <c r="A136" s="1"/>
      <c r="B136" s="120"/>
      <c r="C136" s="123"/>
      <c r="D136" s="49"/>
      <c r="E136" s="31">
        <v>507202</v>
      </c>
      <c r="F136" s="25" t="s">
        <v>72</v>
      </c>
      <c r="G136" s="55" t="s">
        <v>68</v>
      </c>
      <c r="H136" s="128"/>
      <c r="I136" s="29"/>
      <c r="J136" s="27"/>
      <c r="K136" s="27">
        <f>K17</f>
        <v>108</v>
      </c>
      <c r="L136" s="27">
        <f>L17</f>
        <v>332</v>
      </c>
      <c r="M136" s="27">
        <f>M17</f>
        <v>293</v>
      </c>
      <c r="N136" s="27">
        <f>N17</f>
        <v>141</v>
      </c>
      <c r="O136" s="27">
        <f>O17</f>
        <v>51</v>
      </c>
      <c r="P136" s="27"/>
      <c r="Q136" s="27"/>
      <c r="R136" s="27"/>
      <c r="S136" s="27">
        <f t="shared" si="33"/>
        <v>925</v>
      </c>
      <c r="T136" s="30">
        <v>6.35</v>
      </c>
      <c r="U136" s="30">
        <f t="shared" si="34"/>
        <v>5873.75</v>
      </c>
    </row>
    <row r="137" spans="1:22" x14ac:dyDescent="0.25">
      <c r="A137" s="1"/>
      <c r="B137" s="120"/>
      <c r="C137" s="123"/>
      <c r="D137" s="49"/>
      <c r="E137" s="31">
        <v>507202</v>
      </c>
      <c r="F137" s="25" t="s">
        <v>73</v>
      </c>
      <c r="G137" s="55" t="s">
        <v>69</v>
      </c>
      <c r="H137" s="128"/>
      <c r="I137" s="29"/>
      <c r="J137" s="27"/>
      <c r="K137" s="27">
        <f>K18+K57+K74</f>
        <v>299</v>
      </c>
      <c r="L137" s="27">
        <f>L18+L57+L74</f>
        <v>915</v>
      </c>
      <c r="M137" s="27">
        <f>M18+M57+M74</f>
        <v>805</v>
      </c>
      <c r="N137" s="27">
        <f>N18+N57+N74</f>
        <v>388</v>
      </c>
      <c r="O137" s="27">
        <f>O18+O57+O74</f>
        <v>141</v>
      </c>
      <c r="P137" s="27"/>
      <c r="Q137" s="27"/>
      <c r="R137" s="27"/>
      <c r="S137" s="27">
        <f t="shared" si="33"/>
        <v>2548</v>
      </c>
      <c r="T137" s="30">
        <v>7.75</v>
      </c>
      <c r="U137" s="30">
        <f t="shared" si="34"/>
        <v>19747</v>
      </c>
    </row>
    <row r="138" spans="1:22" x14ac:dyDescent="0.25">
      <c r="A138" s="1"/>
      <c r="B138" s="120"/>
      <c r="C138" s="123"/>
      <c r="D138" s="26"/>
      <c r="E138" s="31" t="s">
        <v>10</v>
      </c>
      <c r="F138" s="25"/>
      <c r="G138" s="25"/>
      <c r="H138" s="128"/>
      <c r="I138" s="26">
        <f>SUM(I126:I126)</f>
        <v>0</v>
      </c>
      <c r="J138" s="27"/>
      <c r="K138" s="27">
        <f>SUM(K121:K137)</f>
        <v>4607</v>
      </c>
      <c r="L138" s="27">
        <f>SUM(L121:L137)</f>
        <v>13496</v>
      </c>
      <c r="M138" s="27">
        <f>SUM(M121:M137)</f>
        <v>14333</v>
      </c>
      <c r="N138" s="27">
        <f>SUM(N121:N137)</f>
        <v>8294</v>
      </c>
      <c r="O138" s="27">
        <f>SUM(O121:O137)</f>
        <v>4421</v>
      </c>
      <c r="P138" s="27">
        <f>SUM(P121:P127)</f>
        <v>0</v>
      </c>
      <c r="Q138" s="27">
        <f>SUM(Q121:Q127)</f>
        <v>0</v>
      </c>
      <c r="R138" s="27">
        <f>SUM(R121:R127)</f>
        <v>0</v>
      </c>
      <c r="S138" s="27">
        <f>SUM(S121:S137)</f>
        <v>45151</v>
      </c>
      <c r="T138" s="27"/>
      <c r="U138" s="30">
        <f>SUM(U121:U137)</f>
        <v>266933.73</v>
      </c>
    </row>
    <row r="139" spans="1:22" x14ac:dyDescent="0.25">
      <c r="A139" s="1"/>
      <c r="B139" s="121"/>
      <c r="C139" s="25"/>
      <c r="D139" s="25"/>
      <c r="E139" s="31"/>
      <c r="F139" s="31" t="s">
        <v>12</v>
      </c>
      <c r="G139" s="31" t="s">
        <v>12</v>
      </c>
      <c r="H139" s="46"/>
      <c r="I139" s="26">
        <f>I138</f>
        <v>0</v>
      </c>
      <c r="J139" s="26">
        <f t="shared" ref="J139:U139" si="42">J138</f>
        <v>0</v>
      </c>
      <c r="K139" s="26">
        <f t="shared" si="42"/>
        <v>4607</v>
      </c>
      <c r="L139" s="26">
        <f t="shared" si="42"/>
        <v>13496</v>
      </c>
      <c r="M139" s="26">
        <f t="shared" si="42"/>
        <v>14333</v>
      </c>
      <c r="N139" s="26">
        <f t="shared" si="42"/>
        <v>8294</v>
      </c>
      <c r="O139" s="26">
        <f t="shared" si="42"/>
        <v>4421</v>
      </c>
      <c r="P139" s="26">
        <f t="shared" si="42"/>
        <v>0</v>
      </c>
      <c r="Q139" s="26">
        <f t="shared" si="42"/>
        <v>0</v>
      </c>
      <c r="R139" s="26">
        <f t="shared" si="42"/>
        <v>0</v>
      </c>
      <c r="S139" s="26">
        <f t="shared" si="42"/>
        <v>45151</v>
      </c>
      <c r="T139" s="26"/>
      <c r="U139" s="30">
        <f t="shared" si="42"/>
        <v>266933.73</v>
      </c>
    </row>
    <row r="140" spans="1:22" s="24" customFormat="1" x14ac:dyDescent="0.25">
      <c r="A140" s="18"/>
      <c r="B140" s="19"/>
      <c r="C140" s="20"/>
      <c r="D140" s="20"/>
      <c r="E140" s="19"/>
      <c r="F140" s="19"/>
      <c r="G140" s="19"/>
      <c r="H140" s="47"/>
      <c r="I140" s="21"/>
      <c r="J140" s="21"/>
      <c r="K140" s="22"/>
      <c r="L140" s="22"/>
      <c r="M140" s="22"/>
      <c r="N140" s="22"/>
      <c r="O140" s="22"/>
      <c r="P140" s="22"/>
      <c r="Q140" s="22"/>
      <c r="R140" s="22"/>
      <c r="S140" s="22"/>
      <c r="T140" s="21"/>
      <c r="U140" s="23"/>
    </row>
    <row r="141" spans="1:22" ht="15" thickBot="1" x14ac:dyDescent="0.3">
      <c r="F141" s="1" t="s">
        <v>29</v>
      </c>
      <c r="G141" s="1"/>
      <c r="H141" s="4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2" x14ac:dyDescent="0.25">
      <c r="F142" s="56" t="s">
        <v>94</v>
      </c>
      <c r="G142" s="57" t="s">
        <v>16</v>
      </c>
      <c r="H142" s="58"/>
      <c r="I142" s="58" t="s">
        <v>17</v>
      </c>
      <c r="J142" s="58" t="s">
        <v>18</v>
      </c>
      <c r="K142" s="58" t="s">
        <v>19</v>
      </c>
      <c r="L142" s="58" t="s">
        <v>20</v>
      </c>
      <c r="M142" s="104" t="s">
        <v>21</v>
      </c>
      <c r="N142" s="104"/>
      <c r="O142" s="104" t="s">
        <v>30</v>
      </c>
      <c r="P142" s="104"/>
      <c r="Q142" s="105" t="s">
        <v>31</v>
      </c>
      <c r="R142" s="106"/>
      <c r="S142" s="58" t="s">
        <v>32</v>
      </c>
      <c r="T142" s="105" t="s">
        <v>22</v>
      </c>
      <c r="U142" s="107"/>
    </row>
    <row r="143" spans="1:22" ht="14.4" customHeight="1" x14ac:dyDescent="0.25">
      <c r="F143" s="108" t="s">
        <v>95</v>
      </c>
      <c r="G143" s="59" t="s">
        <v>74</v>
      </c>
      <c r="H143" s="60"/>
      <c r="I143" s="61">
        <v>120</v>
      </c>
      <c r="J143" s="62">
        <v>290</v>
      </c>
      <c r="K143" s="63">
        <v>365</v>
      </c>
      <c r="L143" s="62">
        <v>52</v>
      </c>
      <c r="M143" s="97">
        <v>59</v>
      </c>
      <c r="N143" s="97"/>
      <c r="O143" s="97"/>
      <c r="P143" s="97"/>
      <c r="Q143" s="89"/>
      <c r="R143" s="89"/>
      <c r="S143" s="62"/>
      <c r="T143" s="86">
        <f t="shared" ref="T143:T162" si="43">SUM(H143:S143)</f>
        <v>886</v>
      </c>
      <c r="U143" s="90"/>
      <c r="V143" s="27">
        <v>886</v>
      </c>
    </row>
    <row r="144" spans="1:22" x14ac:dyDescent="0.25">
      <c r="F144" s="108"/>
      <c r="G144" s="59" t="s">
        <v>75</v>
      </c>
      <c r="H144" s="60"/>
      <c r="I144" s="61">
        <v>252</v>
      </c>
      <c r="J144" s="62">
        <v>811</v>
      </c>
      <c r="K144" s="63">
        <v>1110</v>
      </c>
      <c r="L144" s="62">
        <v>750</v>
      </c>
      <c r="M144" s="97">
        <v>427</v>
      </c>
      <c r="N144" s="97"/>
      <c r="O144" s="97"/>
      <c r="P144" s="97"/>
      <c r="Q144" s="89"/>
      <c r="R144" s="89"/>
      <c r="S144" s="62"/>
      <c r="T144" s="86">
        <f t="shared" si="43"/>
        <v>3350</v>
      </c>
      <c r="U144" s="90"/>
      <c r="V144" s="27">
        <v>3350</v>
      </c>
    </row>
    <row r="145" spans="6:22" x14ac:dyDescent="0.25">
      <c r="F145" s="108"/>
      <c r="G145" s="59" t="s">
        <v>76</v>
      </c>
      <c r="H145" s="60"/>
      <c r="I145" s="61">
        <v>127</v>
      </c>
      <c r="J145" s="62">
        <v>404</v>
      </c>
      <c r="K145" s="63">
        <v>352</v>
      </c>
      <c r="L145" s="62">
        <v>165</v>
      </c>
      <c r="M145" s="97">
        <v>52</v>
      </c>
      <c r="N145" s="97"/>
      <c r="O145" s="97"/>
      <c r="P145" s="97"/>
      <c r="Q145" s="89"/>
      <c r="R145" s="89"/>
      <c r="S145" s="62"/>
      <c r="T145" s="86">
        <f t="shared" si="43"/>
        <v>1100</v>
      </c>
      <c r="U145" s="90"/>
      <c r="V145" s="27">
        <v>1100</v>
      </c>
    </row>
    <row r="146" spans="6:22" x14ac:dyDescent="0.25">
      <c r="F146" s="108"/>
      <c r="G146" s="59" t="s">
        <v>77</v>
      </c>
      <c r="H146" s="60"/>
      <c r="I146" s="61"/>
      <c r="J146" s="62"/>
      <c r="K146" s="63"/>
      <c r="L146" s="62"/>
      <c r="M146" s="97"/>
      <c r="N146" s="97"/>
      <c r="O146" s="97"/>
      <c r="P146" s="97"/>
      <c r="Q146" s="89"/>
      <c r="R146" s="89"/>
      <c r="S146" s="62"/>
      <c r="T146" s="86">
        <f t="shared" si="43"/>
        <v>0</v>
      </c>
      <c r="U146" s="90"/>
      <c r="V146" s="27"/>
    </row>
    <row r="147" spans="6:22" ht="14.4" customHeight="1" x14ac:dyDescent="0.25">
      <c r="F147" s="108"/>
      <c r="G147" s="59" t="s">
        <v>78</v>
      </c>
      <c r="H147" s="60"/>
      <c r="I147" s="61">
        <v>591</v>
      </c>
      <c r="J147" s="62">
        <v>1810</v>
      </c>
      <c r="K147" s="63">
        <v>1876</v>
      </c>
      <c r="L147" s="62">
        <v>1246</v>
      </c>
      <c r="M147" s="97">
        <v>805</v>
      </c>
      <c r="N147" s="97"/>
      <c r="O147" s="97"/>
      <c r="P147" s="97"/>
      <c r="Q147" s="89"/>
      <c r="R147" s="89"/>
      <c r="S147" s="62"/>
      <c r="T147" s="86">
        <f t="shared" si="43"/>
        <v>6328</v>
      </c>
      <c r="U147" s="90"/>
      <c r="V147" s="27">
        <v>6328</v>
      </c>
    </row>
    <row r="148" spans="6:22" x14ac:dyDescent="0.25">
      <c r="F148" s="108"/>
      <c r="G148" s="59" t="s">
        <v>79</v>
      </c>
      <c r="H148" s="60"/>
      <c r="I148" s="61">
        <v>450</v>
      </c>
      <c r="J148" s="62">
        <v>1266</v>
      </c>
      <c r="K148" s="63">
        <v>1533</v>
      </c>
      <c r="L148" s="62">
        <v>984</v>
      </c>
      <c r="M148" s="97">
        <v>571</v>
      </c>
      <c r="N148" s="97"/>
      <c r="O148" s="97"/>
      <c r="P148" s="97"/>
      <c r="Q148" s="89"/>
      <c r="R148" s="89"/>
      <c r="S148" s="62"/>
      <c r="T148" s="86">
        <f t="shared" si="43"/>
        <v>4804</v>
      </c>
      <c r="U148" s="90"/>
      <c r="V148" s="27">
        <v>4804</v>
      </c>
    </row>
    <row r="149" spans="6:22" x14ac:dyDescent="0.25">
      <c r="F149" s="108"/>
      <c r="G149" s="59" t="s">
        <v>80</v>
      </c>
      <c r="H149" s="64"/>
      <c r="I149" s="61">
        <v>296</v>
      </c>
      <c r="J149" s="62">
        <v>676</v>
      </c>
      <c r="K149" s="63">
        <v>535</v>
      </c>
      <c r="L149" s="62">
        <v>230</v>
      </c>
      <c r="M149" s="86">
        <v>93</v>
      </c>
      <c r="N149" s="87"/>
      <c r="O149" s="97"/>
      <c r="P149" s="97"/>
      <c r="Q149" s="89"/>
      <c r="R149" s="89"/>
      <c r="S149" s="62"/>
      <c r="T149" s="86">
        <f t="shared" si="43"/>
        <v>1830</v>
      </c>
      <c r="U149" s="90"/>
      <c r="V149" s="27">
        <v>1830</v>
      </c>
    </row>
    <row r="150" spans="6:22" x14ac:dyDescent="0.25">
      <c r="F150" s="108"/>
      <c r="G150" s="59" t="s">
        <v>81</v>
      </c>
      <c r="H150" s="64"/>
      <c r="I150" s="61">
        <v>127</v>
      </c>
      <c r="J150" s="62">
        <v>403</v>
      </c>
      <c r="K150" s="63">
        <v>353</v>
      </c>
      <c r="L150" s="62">
        <v>165</v>
      </c>
      <c r="M150" s="86">
        <v>52</v>
      </c>
      <c r="N150" s="87"/>
      <c r="O150" s="97"/>
      <c r="P150" s="97"/>
      <c r="Q150" s="89"/>
      <c r="R150" s="89"/>
      <c r="S150" s="62"/>
      <c r="T150" s="86">
        <f t="shared" si="43"/>
        <v>1100</v>
      </c>
      <c r="U150" s="90"/>
      <c r="V150" s="27">
        <v>1100</v>
      </c>
    </row>
    <row r="151" spans="6:22" x14ac:dyDescent="0.25">
      <c r="F151" s="108"/>
      <c r="G151" s="59" t="s">
        <v>82</v>
      </c>
      <c r="H151" s="64"/>
      <c r="I151" s="61">
        <v>370</v>
      </c>
      <c r="J151" s="62">
        <v>1043</v>
      </c>
      <c r="K151" s="63">
        <v>1289</v>
      </c>
      <c r="L151" s="62">
        <v>832</v>
      </c>
      <c r="M151" s="86">
        <v>483</v>
      </c>
      <c r="N151" s="87"/>
      <c r="O151" s="97"/>
      <c r="P151" s="97"/>
      <c r="Q151" s="89"/>
      <c r="R151" s="89"/>
      <c r="S151" s="62"/>
      <c r="T151" s="86">
        <f t="shared" si="43"/>
        <v>4017</v>
      </c>
      <c r="U151" s="90"/>
      <c r="V151" s="27">
        <v>4017</v>
      </c>
    </row>
    <row r="152" spans="6:22" ht="15.6" customHeight="1" x14ac:dyDescent="0.25">
      <c r="F152" s="108"/>
      <c r="G152" s="59" t="s">
        <v>83</v>
      </c>
      <c r="H152" s="64"/>
      <c r="I152" s="61"/>
      <c r="J152" s="62"/>
      <c r="K152" s="63"/>
      <c r="L152" s="62"/>
      <c r="M152" s="86"/>
      <c r="N152" s="87"/>
      <c r="O152" s="97"/>
      <c r="P152" s="97"/>
      <c r="Q152" s="89"/>
      <c r="R152" s="89"/>
      <c r="S152" s="62"/>
      <c r="T152" s="86">
        <f t="shared" si="43"/>
        <v>0</v>
      </c>
      <c r="U152" s="90"/>
      <c r="V152" s="27"/>
    </row>
    <row r="153" spans="6:22" x14ac:dyDescent="0.25">
      <c r="F153" s="108"/>
      <c r="G153" s="59" t="s">
        <v>84</v>
      </c>
      <c r="H153" s="64"/>
      <c r="I153" s="61">
        <v>133</v>
      </c>
      <c r="J153" s="62">
        <v>423</v>
      </c>
      <c r="K153" s="63">
        <v>369</v>
      </c>
      <c r="L153" s="62">
        <v>173</v>
      </c>
      <c r="M153" s="86">
        <v>62</v>
      </c>
      <c r="N153" s="87"/>
      <c r="O153" s="97"/>
      <c r="P153" s="97"/>
      <c r="Q153" s="89"/>
      <c r="R153" s="89"/>
      <c r="S153" s="62"/>
      <c r="T153" s="86">
        <f t="shared" si="43"/>
        <v>1160</v>
      </c>
      <c r="U153" s="90"/>
      <c r="V153" s="27">
        <v>1160</v>
      </c>
    </row>
    <row r="154" spans="6:22" x14ac:dyDescent="0.25">
      <c r="F154" s="108"/>
      <c r="G154" s="65" t="s">
        <v>85</v>
      </c>
      <c r="H154" s="64"/>
      <c r="I154" s="61">
        <v>109</v>
      </c>
      <c r="J154" s="62">
        <v>346</v>
      </c>
      <c r="K154" s="63">
        <v>303</v>
      </c>
      <c r="L154" s="62">
        <v>141</v>
      </c>
      <c r="M154" s="86">
        <v>51</v>
      </c>
      <c r="N154" s="87"/>
      <c r="O154" s="97"/>
      <c r="P154" s="97"/>
      <c r="Q154" s="89"/>
      <c r="R154" s="89"/>
      <c r="S154" s="62"/>
      <c r="T154" s="86">
        <f t="shared" si="43"/>
        <v>950</v>
      </c>
      <c r="U154" s="90"/>
      <c r="V154" s="27">
        <v>950</v>
      </c>
    </row>
    <row r="155" spans="6:22" x14ac:dyDescent="0.25">
      <c r="F155" s="108"/>
      <c r="G155" s="59" t="s">
        <v>86</v>
      </c>
      <c r="H155" s="64"/>
      <c r="I155" s="61">
        <v>426</v>
      </c>
      <c r="J155" s="62">
        <v>1356</v>
      </c>
      <c r="K155" s="63">
        <v>1187</v>
      </c>
      <c r="L155" s="62">
        <v>555</v>
      </c>
      <c r="M155" s="86">
        <v>200</v>
      </c>
      <c r="N155" s="87"/>
      <c r="O155" s="97"/>
      <c r="P155" s="97"/>
      <c r="Q155" s="89"/>
      <c r="R155" s="89"/>
      <c r="S155" s="62"/>
      <c r="T155" s="86">
        <f t="shared" si="43"/>
        <v>3724</v>
      </c>
      <c r="U155" s="90"/>
      <c r="V155" s="27">
        <v>3724</v>
      </c>
    </row>
    <row r="156" spans="6:22" x14ac:dyDescent="0.25">
      <c r="F156" s="108"/>
      <c r="G156" s="59" t="s">
        <v>87</v>
      </c>
      <c r="H156" s="64"/>
      <c r="I156" s="61">
        <v>443</v>
      </c>
      <c r="J156" s="62">
        <v>1217</v>
      </c>
      <c r="K156" s="63">
        <v>1547</v>
      </c>
      <c r="L156" s="62">
        <v>1020</v>
      </c>
      <c r="M156" s="86">
        <v>613</v>
      </c>
      <c r="N156" s="87"/>
      <c r="O156" s="97"/>
      <c r="P156" s="97"/>
      <c r="Q156" s="89"/>
      <c r="R156" s="89"/>
      <c r="S156" s="62"/>
      <c r="T156" s="86">
        <f t="shared" si="43"/>
        <v>4840</v>
      </c>
      <c r="U156" s="90"/>
      <c r="V156" s="27">
        <v>4840</v>
      </c>
    </row>
    <row r="157" spans="6:22" x14ac:dyDescent="0.25">
      <c r="F157" s="108"/>
      <c r="G157" s="59" t="s">
        <v>88</v>
      </c>
      <c r="H157" s="64"/>
      <c r="I157" s="61">
        <v>267</v>
      </c>
      <c r="J157" s="62">
        <v>689</v>
      </c>
      <c r="K157" s="63">
        <v>1084</v>
      </c>
      <c r="L157" s="62">
        <v>817</v>
      </c>
      <c r="M157" s="86">
        <v>531</v>
      </c>
      <c r="N157" s="87"/>
      <c r="O157" s="97"/>
      <c r="P157" s="97"/>
      <c r="Q157" s="89"/>
      <c r="R157" s="89"/>
      <c r="S157" s="62"/>
      <c r="T157" s="86">
        <f t="shared" si="43"/>
        <v>3388</v>
      </c>
      <c r="U157" s="90"/>
      <c r="V157" s="27">
        <v>3388</v>
      </c>
    </row>
    <row r="158" spans="6:22" x14ac:dyDescent="0.25">
      <c r="F158" s="109"/>
      <c r="G158" s="59" t="s">
        <v>89</v>
      </c>
      <c r="H158" s="64"/>
      <c r="I158" s="61"/>
      <c r="J158" s="62"/>
      <c r="K158" s="63"/>
      <c r="L158" s="62"/>
      <c r="M158" s="86"/>
      <c r="N158" s="87"/>
      <c r="O158" s="97"/>
      <c r="P158" s="97"/>
      <c r="Q158" s="89"/>
      <c r="R158" s="89"/>
      <c r="S158" s="62"/>
      <c r="T158" s="86">
        <f t="shared" si="43"/>
        <v>0</v>
      </c>
      <c r="U158" s="90"/>
      <c r="V158" s="27"/>
    </row>
    <row r="159" spans="6:22" x14ac:dyDescent="0.25">
      <c r="F159" s="109"/>
      <c r="G159" s="64" t="s">
        <v>90</v>
      </c>
      <c r="H159" s="64"/>
      <c r="I159" s="61">
        <v>149</v>
      </c>
      <c r="J159" s="62">
        <v>474</v>
      </c>
      <c r="K159" s="63">
        <v>415</v>
      </c>
      <c r="L159" s="62">
        <v>193</v>
      </c>
      <c r="M159" s="84">
        <v>70</v>
      </c>
      <c r="N159" s="112"/>
      <c r="O159" s="113"/>
      <c r="P159" s="113"/>
      <c r="Q159" s="83"/>
      <c r="R159" s="83"/>
      <c r="S159" s="66"/>
      <c r="T159" s="84">
        <f t="shared" si="43"/>
        <v>1301</v>
      </c>
      <c r="U159" s="85"/>
      <c r="V159" s="27">
        <v>1301</v>
      </c>
    </row>
    <row r="160" spans="6:22" x14ac:dyDescent="0.25">
      <c r="F160" s="110"/>
      <c r="G160" s="67" t="s">
        <v>91</v>
      </c>
      <c r="H160" s="67"/>
      <c r="I160" s="68">
        <v>340</v>
      </c>
      <c r="J160" s="69">
        <v>1041</v>
      </c>
      <c r="K160" s="70">
        <v>917</v>
      </c>
      <c r="L160" s="69">
        <v>442</v>
      </c>
      <c r="M160" s="84">
        <v>160</v>
      </c>
      <c r="N160" s="112"/>
      <c r="O160" s="113"/>
      <c r="P160" s="113"/>
      <c r="Q160" s="83"/>
      <c r="R160" s="83"/>
      <c r="S160" s="66"/>
      <c r="T160" s="84">
        <f t="shared" si="43"/>
        <v>2900</v>
      </c>
      <c r="U160" s="85"/>
      <c r="V160" s="27">
        <v>2900</v>
      </c>
    </row>
    <row r="161" spans="6:22" x14ac:dyDescent="0.25">
      <c r="F161" s="110"/>
      <c r="G161" s="64" t="s">
        <v>92</v>
      </c>
      <c r="H161" s="64"/>
      <c r="I161" s="61">
        <v>108</v>
      </c>
      <c r="J161" s="62">
        <v>332</v>
      </c>
      <c r="K161" s="63">
        <v>293</v>
      </c>
      <c r="L161" s="62">
        <v>141</v>
      </c>
      <c r="M161" s="86">
        <v>51</v>
      </c>
      <c r="N161" s="87"/>
      <c r="O161" s="88"/>
      <c r="P161" s="88"/>
      <c r="Q161" s="89"/>
      <c r="R161" s="89"/>
      <c r="S161" s="71"/>
      <c r="T161" s="86">
        <f t="shared" si="43"/>
        <v>925</v>
      </c>
      <c r="U161" s="90"/>
      <c r="V161" s="27">
        <v>925</v>
      </c>
    </row>
    <row r="162" spans="6:22" ht="15" thickBot="1" x14ac:dyDescent="0.3">
      <c r="F162" s="110"/>
      <c r="G162" s="72" t="s">
        <v>93</v>
      </c>
      <c r="H162" s="72"/>
      <c r="I162" s="73">
        <v>299</v>
      </c>
      <c r="J162" s="74">
        <v>915</v>
      </c>
      <c r="K162" s="75">
        <v>805</v>
      </c>
      <c r="L162" s="74">
        <v>388</v>
      </c>
      <c r="M162" s="91">
        <v>141</v>
      </c>
      <c r="N162" s="92"/>
      <c r="O162" s="76"/>
      <c r="P162" s="77"/>
      <c r="Q162" s="78"/>
      <c r="R162" s="79"/>
      <c r="S162" s="80"/>
      <c r="T162" s="86">
        <f t="shared" si="43"/>
        <v>2548</v>
      </c>
      <c r="U162" s="90"/>
      <c r="V162" s="27">
        <v>2548</v>
      </c>
    </row>
    <row r="163" spans="6:22" ht="15" thickBot="1" x14ac:dyDescent="0.3">
      <c r="F163" s="111"/>
      <c r="G163" s="81" t="s">
        <v>22</v>
      </c>
      <c r="H163" s="82">
        <f>SUM(H143:H159)</f>
        <v>0</v>
      </c>
      <c r="I163" s="82">
        <f>SUM(I143:I162)</f>
        <v>4607</v>
      </c>
      <c r="J163" s="82">
        <f>SUM(J143:J162)</f>
        <v>13496</v>
      </c>
      <c r="K163" s="82">
        <f>SUM(K143:K162)</f>
        <v>14333</v>
      </c>
      <c r="L163" s="82">
        <f>SUM(L143:L162)</f>
        <v>8294</v>
      </c>
      <c r="M163" s="93">
        <f>SUM(M143:N162)</f>
        <v>4421</v>
      </c>
      <c r="N163" s="94"/>
      <c r="O163" s="93">
        <f>SUM(O143:O159)</f>
        <v>0</v>
      </c>
      <c r="P163" s="94"/>
      <c r="Q163" s="93">
        <f>SUM(Q143:Q159)</f>
        <v>0</v>
      </c>
      <c r="R163" s="94"/>
      <c r="S163" s="82">
        <f>SUM(S143:S159)</f>
        <v>0</v>
      </c>
      <c r="T163" s="95">
        <f>SUM(T143:U162)</f>
        <v>45151</v>
      </c>
      <c r="U163" s="96"/>
      <c r="V163" s="27">
        <v>45151</v>
      </c>
    </row>
    <row r="164" spans="6:22" x14ac:dyDescent="0.25">
      <c r="I164" s="2">
        <v>4607</v>
      </c>
      <c r="J164" s="2">
        <v>13496</v>
      </c>
      <c r="K164" s="2">
        <v>14333</v>
      </c>
      <c r="L164" s="2">
        <v>8294</v>
      </c>
      <c r="M164" s="2">
        <v>4421</v>
      </c>
    </row>
  </sheetData>
  <mergeCells count="131">
    <mergeCell ref="B121:B139"/>
    <mergeCell ref="C121:C138"/>
    <mergeCell ref="D121:D134"/>
    <mergeCell ref="H121:H138"/>
    <mergeCell ref="H44:H59"/>
    <mergeCell ref="B73:B76"/>
    <mergeCell ref="C73:C75"/>
    <mergeCell ref="D73:D74"/>
    <mergeCell ref="H73:H75"/>
    <mergeCell ref="B44:B59"/>
    <mergeCell ref="C44:C59"/>
    <mergeCell ref="D44:D58"/>
    <mergeCell ref="B99:B106"/>
    <mergeCell ref="C99:C105"/>
    <mergeCell ref="D99:D104"/>
    <mergeCell ref="H99:H105"/>
    <mergeCell ref="B89:B96"/>
    <mergeCell ref="C89:C95"/>
    <mergeCell ref="D89:D94"/>
    <mergeCell ref="H89:H95"/>
    <mergeCell ref="B79:B86"/>
    <mergeCell ref="C79:C85"/>
    <mergeCell ref="D79:D84"/>
    <mergeCell ref="H79:H85"/>
    <mergeCell ref="B63:B69"/>
    <mergeCell ref="C63:C69"/>
    <mergeCell ref="D63:D68"/>
    <mergeCell ref="H63:H69"/>
    <mergeCell ref="B34:B41"/>
    <mergeCell ref="C34:C40"/>
    <mergeCell ref="D34:D39"/>
    <mergeCell ref="B4:B21"/>
    <mergeCell ref="C4:C20"/>
    <mergeCell ref="D4:D19"/>
    <mergeCell ref="H4:H20"/>
    <mergeCell ref="H34:H40"/>
    <mergeCell ref="B24:B31"/>
    <mergeCell ref="C24:C30"/>
    <mergeCell ref="D24:D29"/>
    <mergeCell ref="H24:H30"/>
    <mergeCell ref="T158:U158"/>
    <mergeCell ref="M158:N158"/>
    <mergeCell ref="O158:P158"/>
    <mergeCell ref="Q158:R158"/>
    <mergeCell ref="M159:N159"/>
    <mergeCell ref="O159:P159"/>
    <mergeCell ref="Q159:R159"/>
    <mergeCell ref="T159:U159"/>
    <mergeCell ref="M160:N160"/>
    <mergeCell ref="O160:P160"/>
    <mergeCell ref="T146:U146"/>
    <mergeCell ref="M147:N147"/>
    <mergeCell ref="O147:P147"/>
    <mergeCell ref="Q147:R147"/>
    <mergeCell ref="T147:U147"/>
    <mergeCell ref="M148:N148"/>
    <mergeCell ref="O148:P148"/>
    <mergeCell ref="Q148:R148"/>
    <mergeCell ref="T148:U148"/>
    <mergeCell ref="B109:B116"/>
    <mergeCell ref="C109:C115"/>
    <mergeCell ref="D109:D114"/>
    <mergeCell ref="H109:H115"/>
    <mergeCell ref="M142:N142"/>
    <mergeCell ref="O142:P142"/>
    <mergeCell ref="Q142:R142"/>
    <mergeCell ref="T142:U142"/>
    <mergeCell ref="F143:F163"/>
    <mergeCell ref="M143:N143"/>
    <mergeCell ref="O143:P143"/>
    <mergeCell ref="Q143:R143"/>
    <mergeCell ref="T143:U143"/>
    <mergeCell ref="M144:N144"/>
    <mergeCell ref="O144:P144"/>
    <mergeCell ref="Q144:R144"/>
    <mergeCell ref="T144:U144"/>
    <mergeCell ref="M145:N145"/>
    <mergeCell ref="O145:P145"/>
    <mergeCell ref="Q145:R145"/>
    <mergeCell ref="T145:U145"/>
    <mergeCell ref="M146:N146"/>
    <mergeCell ref="O146:P146"/>
    <mergeCell ref="Q146:R146"/>
    <mergeCell ref="O149:P149"/>
    <mergeCell ref="Q149:R149"/>
    <mergeCell ref="T149:U149"/>
    <mergeCell ref="M150:N150"/>
    <mergeCell ref="O150:P150"/>
    <mergeCell ref="Q150:R150"/>
    <mergeCell ref="T150:U150"/>
    <mergeCell ref="M151:N151"/>
    <mergeCell ref="O151:P151"/>
    <mergeCell ref="Q151:R151"/>
    <mergeCell ref="T151:U151"/>
    <mergeCell ref="M149:N149"/>
    <mergeCell ref="M152:N152"/>
    <mergeCell ref="O152:P152"/>
    <mergeCell ref="Q152:R152"/>
    <mergeCell ref="T152:U152"/>
    <mergeCell ref="M153:N153"/>
    <mergeCell ref="O153:P153"/>
    <mergeCell ref="Q153:R153"/>
    <mergeCell ref="T153:U153"/>
    <mergeCell ref="M154:N154"/>
    <mergeCell ref="O154:P154"/>
    <mergeCell ref="Q154:R154"/>
    <mergeCell ref="T154:U154"/>
    <mergeCell ref="M155:N155"/>
    <mergeCell ref="O155:P155"/>
    <mergeCell ref="Q155:R155"/>
    <mergeCell ref="T155:U155"/>
    <mergeCell ref="M156:N156"/>
    <mergeCell ref="O156:P156"/>
    <mergeCell ref="Q156:R156"/>
    <mergeCell ref="T156:U156"/>
    <mergeCell ref="M157:N157"/>
    <mergeCell ref="O157:P157"/>
    <mergeCell ref="Q157:R157"/>
    <mergeCell ref="T157:U157"/>
    <mergeCell ref="Q160:R160"/>
    <mergeCell ref="T160:U160"/>
    <mergeCell ref="M161:N161"/>
    <mergeCell ref="O161:P161"/>
    <mergeCell ref="Q161:R161"/>
    <mergeCell ref="T161:U161"/>
    <mergeCell ref="M162:N162"/>
    <mergeCell ref="T162:U162"/>
    <mergeCell ref="M163:N163"/>
    <mergeCell ref="O163:P163"/>
    <mergeCell ref="Q163:R163"/>
    <mergeCell ref="T163:U16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2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변재영</dc:creator>
  <cp:lastModifiedBy>Eileen Kang</cp:lastModifiedBy>
  <cp:lastPrinted>2019-11-27T00:29:17Z</cp:lastPrinted>
  <dcterms:created xsi:type="dcterms:W3CDTF">2019-09-30T05:29:53Z</dcterms:created>
  <dcterms:modified xsi:type="dcterms:W3CDTF">2021-10-19T06:39:26Z</dcterms:modified>
</cp:coreProperties>
</file>