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임시공간\업로드해야 할건\"/>
    </mc:Choice>
  </mc:AlternateContent>
  <xr:revisionPtr revIDLastSave="0" documentId="13_ncr:1_{3F771BC0-3F0B-4606-932E-BA7A4050247D}" xr6:coauthVersionLast="47" xr6:coauthVersionMax="47" xr10:uidLastSave="{00000000-0000-0000-0000-000000000000}"/>
  <bookViews>
    <workbookView xWindow="38290" yWindow="-110" windowWidth="29020" windowHeight="15820" xr2:uid="{00000000-000D-0000-FFFF-FFFF00000000}"/>
  </bookViews>
  <sheets>
    <sheet name="SHEET" sheetId="1" r:id="rId1"/>
  </sheets>
  <definedNames>
    <definedName name="_xlnm.Print_Area" localSheetId="0">SHEET!$A$1:$V$72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2" i="1" l="1"/>
  <c r="R72" i="1"/>
  <c r="P72" i="1"/>
  <c r="N72" i="1"/>
  <c r="L72" i="1"/>
  <c r="K72" i="1"/>
  <c r="J72" i="1"/>
  <c r="I72" i="1"/>
  <c r="H72" i="1"/>
  <c r="G72" i="1"/>
  <c r="T71" i="1"/>
  <c r="T70" i="1"/>
  <c r="T69" i="1"/>
  <c r="T68" i="1"/>
  <c r="T67" i="1"/>
  <c r="T66" i="1"/>
  <c r="T65" i="1"/>
  <c r="T64" i="1"/>
  <c r="T72" i="1" s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S50" i="1"/>
  <c r="R50" i="1"/>
  <c r="Q50" i="1"/>
  <c r="N50" i="1"/>
  <c r="M50" i="1"/>
  <c r="L50" i="1"/>
  <c r="J50" i="1"/>
  <c r="T49" i="1"/>
  <c r="V49" i="1" s="1"/>
  <c r="T48" i="1"/>
  <c r="V48" i="1" s="1"/>
  <c r="T47" i="1"/>
  <c r="V47" i="1" s="1"/>
  <c r="P50" i="1"/>
  <c r="O50" i="1"/>
  <c r="T46" i="1"/>
  <c r="V46" i="1" s="1"/>
  <c r="T45" i="1"/>
  <c r="V45" i="1" s="1"/>
  <c r="T44" i="1"/>
  <c r="V44" i="1" s="1"/>
  <c r="T43" i="1"/>
  <c r="V43" i="1" s="1"/>
  <c r="P40" i="1"/>
  <c r="O40" i="1"/>
  <c r="N40" i="1"/>
  <c r="M57" i="1"/>
  <c r="S40" i="1"/>
  <c r="R40" i="1"/>
  <c r="Q40" i="1"/>
  <c r="L40" i="1"/>
  <c r="J40" i="1"/>
  <c r="T39" i="1"/>
  <c r="V39" i="1" s="1"/>
  <c r="T38" i="1"/>
  <c r="V38" i="1" s="1"/>
  <c r="T37" i="1"/>
  <c r="T35" i="1"/>
  <c r="T34" i="1"/>
  <c r="V34" i="1" s="1"/>
  <c r="T33" i="1"/>
  <c r="U29" i="1"/>
  <c r="U28" i="1"/>
  <c r="U27" i="1"/>
  <c r="U26" i="1"/>
  <c r="U25" i="1"/>
  <c r="U24" i="1"/>
  <c r="U23" i="1"/>
  <c r="S30" i="1"/>
  <c r="R30" i="1"/>
  <c r="Q30" i="1"/>
  <c r="P30" i="1"/>
  <c r="O30" i="1"/>
  <c r="N30" i="1"/>
  <c r="M30" i="1"/>
  <c r="L30" i="1"/>
  <c r="J30" i="1"/>
  <c r="T29" i="1"/>
  <c r="V29" i="1" s="1"/>
  <c r="T28" i="1"/>
  <c r="T27" i="1"/>
  <c r="V27" i="1" s="1"/>
  <c r="T26" i="1"/>
  <c r="T25" i="1"/>
  <c r="V25" i="1" s="1"/>
  <c r="T24" i="1"/>
  <c r="T23" i="1"/>
  <c r="V23" i="1" s="1"/>
  <c r="S61" i="1"/>
  <c r="R61" i="1"/>
  <c r="Q61" i="1"/>
  <c r="J61" i="1"/>
  <c r="P57" i="1" l="1"/>
  <c r="N57" i="1"/>
  <c r="O57" i="1"/>
  <c r="V24" i="1"/>
  <c r="V28" i="1"/>
  <c r="V26" i="1"/>
  <c r="V50" i="1"/>
  <c r="T50" i="1"/>
  <c r="P61" i="1"/>
  <c r="T36" i="1"/>
  <c r="V36" i="1" s="1"/>
  <c r="M40" i="1"/>
  <c r="V33" i="1"/>
  <c r="V35" i="1"/>
  <c r="V37" i="1"/>
  <c r="T56" i="1"/>
  <c r="V56" i="1" s="1"/>
  <c r="T30" i="1"/>
  <c r="T55" i="1"/>
  <c r="V55" i="1" s="1"/>
  <c r="T58" i="1"/>
  <c r="V58" i="1" s="1"/>
  <c r="T60" i="1"/>
  <c r="V60" i="1" s="1"/>
  <c r="N61" i="1"/>
  <c r="T59" i="1"/>
  <c r="M61" i="1"/>
  <c r="T54" i="1"/>
  <c r="L61" i="1"/>
  <c r="S21" i="1"/>
  <c r="R21" i="1"/>
  <c r="Q21" i="1"/>
  <c r="P21" i="1"/>
  <c r="O21" i="1"/>
  <c r="N21" i="1"/>
  <c r="M21" i="1"/>
  <c r="L21" i="1"/>
  <c r="J21" i="1"/>
  <c r="T20" i="1"/>
  <c r="V20" i="1" s="1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  <c r="T10" i="1"/>
  <c r="V59" i="1" l="1"/>
  <c r="V30" i="1"/>
  <c r="T57" i="1"/>
  <c r="O61" i="1"/>
  <c r="T40" i="1"/>
  <c r="V40" i="1"/>
  <c r="V21" i="1"/>
  <c r="V54" i="1"/>
  <c r="T21" i="1"/>
  <c r="V57" i="1" l="1"/>
  <c r="V61" i="1" s="1"/>
  <c r="T61" i="1"/>
  <c r="P11" i="1" l="1"/>
  <c r="O11" i="1"/>
  <c r="N11" i="1"/>
  <c r="M11" i="1"/>
  <c r="L11" i="1"/>
  <c r="V10" i="1"/>
  <c r="T4" i="1"/>
  <c r="J11" i="1" l="1"/>
  <c r="Q11" i="1"/>
  <c r="R11" i="1"/>
  <c r="S11" i="1"/>
  <c r="T9" i="1"/>
  <c r="V9" i="1" s="1"/>
  <c r="T7" i="1"/>
  <c r="V7" i="1" s="1"/>
  <c r="T6" i="1"/>
  <c r="V6" i="1" s="1"/>
  <c r="T5" i="1"/>
  <c r="T8" i="1"/>
  <c r="V8" i="1" s="1"/>
  <c r="V4" i="1"/>
  <c r="V5" i="1" l="1"/>
  <c r="V11" i="1" s="1"/>
  <c r="T11" i="1"/>
</calcChain>
</file>

<file path=xl/sharedStrings.xml><?xml version="1.0" encoding="utf-8"?>
<sst xmlns="http://schemas.openxmlformats.org/spreadsheetml/2006/main" count="294" uniqueCount="60">
  <si>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</si>
  <si>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</si>
  <si>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</si>
  <si>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</si>
  <si>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</si>
  <si>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</si>
  <si>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</si>
  <si>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</si>
  <si>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</si>
  <si>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</si>
  <si>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DESIGN # AND SKETCH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</si>
  <si>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</si>
  <si>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</si>
  <si>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</si>
  <si>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</si>
  <si>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</si>
  <si>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</si>
  <si>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</si>
  <si>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</si>
  <si>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</si>
  <si>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</si>
  <si>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</si>
  <si>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</si>
  <si>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</si>
  <si>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</si>
  <si>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</si>
  <si>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</si>
  <si>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SP22</t>
    <phoneticPr fontId="2" type="noConversion"/>
  </si>
  <si>
    <t>Style#</t>
    <phoneticPr fontId="2" type="noConversion"/>
  </si>
  <si>
    <t>CLR CODE</t>
    <phoneticPr fontId="4" type="noConversion"/>
  </si>
  <si>
    <t>2XL</t>
    <phoneticPr fontId="2" type="noConversion"/>
  </si>
  <si>
    <t>3XL</t>
    <phoneticPr fontId="2" type="noConversion"/>
  </si>
  <si>
    <t>4XL</t>
    <phoneticPr fontId="2" type="noConversion"/>
  </si>
  <si>
    <t>M OUTRIGGER</t>
    <phoneticPr fontId="2" type="noConversion"/>
  </si>
  <si>
    <t>0XX</t>
    <phoneticPr fontId="2" type="noConversion"/>
  </si>
  <si>
    <t>ITU</t>
    <phoneticPr fontId="2" type="noConversion"/>
  </si>
  <si>
    <t>ARCTIC GRAY</t>
    <phoneticPr fontId="8" type="noConversion"/>
  </si>
  <si>
    <t>BLACK</t>
    <phoneticPr fontId="8" type="noConversion"/>
  </si>
  <si>
    <t>ISLAND TURQUOISE</t>
    <phoneticPr fontId="8" type="noConversion"/>
  </si>
  <si>
    <t>KHAKI</t>
    <phoneticPr fontId="8" type="noConversion"/>
  </si>
  <si>
    <t>PAPAYA Orange</t>
    <phoneticPr fontId="8" type="noConversion"/>
  </si>
  <si>
    <t>Radiant Navy</t>
    <phoneticPr fontId="8" type="noConversion"/>
  </si>
  <si>
    <t>Teal Shadow</t>
    <phoneticPr fontId="8" type="noConversion"/>
  </si>
  <si>
    <t>13L528383-0XX</t>
    <phoneticPr fontId="2" type="noConversion"/>
  </si>
  <si>
    <t>A6J</t>
    <phoneticPr fontId="2" type="noConversion"/>
  </si>
  <si>
    <t>13L528383-A6J</t>
  </si>
  <si>
    <t>13L528383-AG7</t>
  </si>
  <si>
    <t>AG7</t>
    <phoneticPr fontId="2" type="noConversion"/>
  </si>
  <si>
    <t>13L528383-BLA</t>
  </si>
  <si>
    <t>BLA</t>
    <phoneticPr fontId="2" type="noConversion"/>
  </si>
  <si>
    <t>13L528383-ITU</t>
  </si>
  <si>
    <t>13L528383-KHA</t>
  </si>
  <si>
    <t>KHA</t>
    <phoneticPr fontId="2" type="noConversion"/>
  </si>
  <si>
    <t>13L528383-O31</t>
  </si>
  <si>
    <t>O31</t>
    <phoneticPr fontId="2" type="noConversion"/>
  </si>
  <si>
    <t>528383
(REGULAR)
528858
(J-Fit)</t>
    <phoneticPr fontId="2" type="noConversion"/>
  </si>
  <si>
    <t>SU22</t>
    <phoneticPr fontId="2" type="noConversion"/>
  </si>
  <si>
    <t>4500459451
Kohls</t>
    <phoneticPr fontId="2" type="noConversion"/>
  </si>
  <si>
    <t>4500459452
Kohls</t>
    <phoneticPr fontId="2" type="noConversion"/>
  </si>
  <si>
    <t>4500459453
Kohls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</si>
</sst>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</numFmts>
  <fonts count="12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61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10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/>
    </xf>
    <xf numFmtId="49" fontId="11" fillId="0" borderId="1" xfId="2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centerContinuous" vertical="center"/>
    </xf>
    <xf numFmtId="0" fontId="11" fillId="0" borderId="1" xfId="2" applyFont="1" applyBorder="1" applyAlignment="1">
      <alignment vertical="center"/>
    </xf>
    <xf numFmtId="41" fontId="11" fillId="0" borderId="1" xfId="1" applyFont="1" applyFill="1" applyBorder="1" applyAlignment="1">
      <alignment vertical="center"/>
    </xf>
    <xf numFmtId="41" fontId="11" fillId="0" borderId="1" xfId="1" applyFont="1" applyFill="1" applyBorder="1" applyAlignment="1">
      <alignment horizontal="right" vertical="center"/>
    </xf>
    <xf numFmtId="0" fontId="9" fillId="0" borderId="1" xfId="2" applyFont="1" applyBorder="1" applyAlignment="1">
      <alignment horizontal="centerContinuous" vertical="center"/>
    </xf>
    <xf numFmtId="41" fontId="11" fillId="0" borderId="1" xfId="1" applyFont="1" applyBorder="1" applyAlignment="1">
      <alignment vertical="center"/>
    </xf>
    <xf numFmtId="0" fontId="11" fillId="5" borderId="7" xfId="2" applyFont="1" applyFill="1" applyBorder="1" applyAlignment="1">
      <alignment horizontal="center" vertical="center"/>
    </xf>
    <xf numFmtId="41" fontId="11" fillId="5" borderId="7" xfId="1" applyFont="1" applyFill="1" applyBorder="1" applyAlignment="1">
      <alignment vertical="center"/>
    </xf>
    <xf numFmtId="0" fontId="11" fillId="0" borderId="1" xfId="2" applyFont="1" applyBorder="1" applyAlignment="1">
      <alignment horizontal="left" vertical="center"/>
    </xf>
    <xf numFmtId="180" fontId="1" fillId="3" borderId="1" xfId="0" applyNumberFormat="1" applyFont="1" applyFill="1" applyBorder="1" applyAlignment="1">
      <alignment horizontal="center" vertical="center"/>
    </xf>
    <xf numFmtId="0" fontId="9" fillId="4" borderId="4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left" vertical="center"/>
    </xf>
    <xf numFmtId="0" fontId="11" fillId="3" borderId="1" xfId="2" applyFont="1" applyFill="1" applyBorder="1" applyAlignment="1">
      <alignment horizontal="centerContinuous" vertical="center"/>
    </xf>
    <xf numFmtId="0" fontId="11" fillId="3" borderId="1" xfId="2" applyFont="1" applyFill="1" applyBorder="1" applyAlignment="1">
      <alignment vertical="center"/>
    </xf>
    <xf numFmtId="41" fontId="11" fillId="3" borderId="1" xfId="1" applyFont="1" applyFill="1" applyBorder="1" applyAlignment="1">
      <alignment vertical="center"/>
    </xf>
    <xf numFmtId="41" fontId="11" fillId="3" borderId="1" xfId="1" applyFont="1" applyFill="1" applyBorder="1" applyAlignment="1">
      <alignment horizontal="right" vertical="center"/>
    </xf>
    <xf numFmtId="0" fontId="9" fillId="3" borderId="1" xfId="2" applyFont="1" applyFill="1" applyBorder="1" applyAlignment="1">
      <alignment horizontal="centerContinuous" vertical="center"/>
    </xf>
    <xf numFmtId="41" fontId="0" fillId="2" borderId="0" xfId="0" applyNumberFormat="1" applyFill="1" applyAlignment="1">
      <alignment vertical="center"/>
    </xf>
    <xf numFmtId="179" fontId="6" fillId="2" borderId="2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0" fontId="9" fillId="4" borderId="4" xfId="2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41" fontId="11" fillId="3" borderId="1" xfId="1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1" fontId="11" fillId="0" borderId="9" xfId="1" applyFont="1" applyFill="1" applyBorder="1" applyAlignment="1">
      <alignment horizontal="center" vertical="center"/>
    </xf>
    <xf numFmtId="41" fontId="11" fillId="5" borderId="5" xfId="1" applyFont="1" applyFill="1" applyBorder="1" applyAlignment="1">
      <alignment horizontal="center" vertical="center"/>
    </xf>
    <xf numFmtId="41" fontId="11" fillId="5" borderId="6" xfId="1" applyFont="1" applyFill="1" applyBorder="1" applyAlignment="1">
      <alignment horizontal="center" vertical="center"/>
    </xf>
    <xf numFmtId="41" fontId="11" fillId="5" borderId="10" xfId="1" applyFont="1" applyFill="1" applyBorder="1" applyAlignment="1">
      <alignment horizontal="center" vertical="center"/>
    </xf>
    <xf numFmtId="0" fontId="9" fillId="4" borderId="8" xfId="2" applyFont="1" applyFill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41" fontId="11" fillId="3" borderId="9" xfId="1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70305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97972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70304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62</xdr:row>
      <xdr:rowOff>0</xdr:rowOff>
    </xdr:from>
    <xdr:to>
      <xdr:col>8</xdr:col>
      <xdr:colOff>206375</xdr:colOff>
      <xdr:row>63</xdr:row>
      <xdr:rowOff>108404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V72"/>
  <sheetViews>
    <sheetView tabSelected="1" view="pageBreakPreview" zoomScale="85" zoomScaleNormal="100" zoomScaleSheetLayoutView="85" workbookViewId="0">
      <selection activeCell="F10" sqref="F10"/>
    </sheetView>
  </sheetViews>
  <sheetFormatPr defaultColWidth="8.9140625" defaultRowHeight="14" x14ac:dyDescent="0.25"/>
  <cols>
    <col min="1" max="1" width="3" style="2" customWidth="1"/>
    <col min="2" max="2" width="36.83203125" style="2" customWidth="1"/>
    <col min="3" max="3" width="17.83203125" style="2" customWidth="1"/>
    <col min="4" max="4" width="12.58203125" style="2" customWidth="1"/>
    <col min="5" max="5" width="11.08203125" style="18" customWidth="1"/>
    <col min="6" max="6" width="25.1640625" style="2" customWidth="1"/>
    <col min="7" max="8" width="16.4140625" style="2" customWidth="1"/>
    <col min="9" max="9" width="10.83203125" style="2" customWidth="1"/>
    <col min="10" max="10" width="7.58203125" style="2" customWidth="1"/>
    <col min="11" max="11" width="7" style="2" bestFit="1" customWidth="1"/>
    <col min="12" max="12" width="6.9140625" style="2" bestFit="1" customWidth="1"/>
    <col min="13" max="19" width="7" style="2" customWidth="1"/>
    <col min="20" max="21" width="9" style="2" bestFit="1" customWidth="1"/>
    <col min="22" max="22" width="10.83203125" style="2" bestFit="1" customWidth="1"/>
    <col min="23" max="16384" width="8.9140625" style="2"/>
  </cols>
  <sheetData>
    <row r="1" spans="1:22" x14ac:dyDescent="0.25">
      <c r="A1" s="1"/>
      <c r="B1" s="1" t="s">
        <v>11</v>
      </c>
      <c r="C1" s="1"/>
      <c r="D1" s="1"/>
      <c r="E1" s="1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5" customHeight="1" x14ac:dyDescent="0.25">
      <c r="A2" s="1"/>
      <c r="B2" s="3" t="s">
        <v>56</v>
      </c>
      <c r="C2" s="1"/>
      <c r="D2" s="1"/>
      <c r="E2" s="1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4" t="s">
        <v>10</v>
      </c>
      <c r="C3" s="5" t="s">
        <v>1</v>
      </c>
      <c r="D3" s="5" t="s">
        <v>13</v>
      </c>
      <c r="E3" s="16" t="s">
        <v>28</v>
      </c>
      <c r="F3" s="4" t="s">
        <v>0</v>
      </c>
      <c r="G3" s="4" t="s">
        <v>29</v>
      </c>
      <c r="H3" s="4" t="s">
        <v>23</v>
      </c>
      <c r="I3" s="5" t="s">
        <v>2</v>
      </c>
      <c r="J3" s="5" t="s">
        <v>12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5" t="s">
        <v>30</v>
      </c>
      <c r="R3" s="5" t="s">
        <v>31</v>
      </c>
      <c r="S3" s="5" t="s">
        <v>32</v>
      </c>
      <c r="T3" s="6" t="s">
        <v>9</v>
      </c>
      <c r="U3" s="6" t="s">
        <v>22</v>
      </c>
      <c r="V3" s="6" t="s">
        <v>21</v>
      </c>
    </row>
    <row r="4" spans="1:22" ht="14.4" customHeight="1" x14ac:dyDescent="0.25">
      <c r="A4" s="1"/>
      <c r="B4" s="11" t="s">
        <v>33</v>
      </c>
      <c r="C4" s="46">
        <v>4500459449</v>
      </c>
      <c r="D4" s="44" t="s">
        <v>55</v>
      </c>
      <c r="E4" s="16">
        <v>528383</v>
      </c>
      <c r="F4" s="23" t="s">
        <v>36</v>
      </c>
      <c r="G4" s="19" t="s">
        <v>47</v>
      </c>
      <c r="H4" s="12" t="s">
        <v>46</v>
      </c>
      <c r="I4" s="48">
        <v>44552</v>
      </c>
      <c r="J4" s="7"/>
      <c r="K4" s="6"/>
      <c r="L4" s="6">
        <v>42</v>
      </c>
      <c r="M4" s="6">
        <v>210</v>
      </c>
      <c r="N4" s="6">
        <v>283</v>
      </c>
      <c r="O4" s="6">
        <v>158</v>
      </c>
      <c r="P4" s="6">
        <v>54</v>
      </c>
      <c r="Q4" s="6"/>
      <c r="R4" s="6"/>
      <c r="S4" s="6"/>
      <c r="T4" s="6">
        <f>SUM(L4:S4)</f>
        <v>747</v>
      </c>
      <c r="U4" s="13">
        <v>11.36</v>
      </c>
      <c r="V4" s="13">
        <f>U4*T4</f>
        <v>8485.92</v>
      </c>
    </row>
    <row r="5" spans="1:22" ht="16" x14ac:dyDescent="0.25">
      <c r="A5" s="1"/>
      <c r="B5" s="42"/>
      <c r="C5" s="47"/>
      <c r="D5" s="45"/>
      <c r="E5" s="16">
        <v>528383</v>
      </c>
      <c r="F5" s="32" t="s">
        <v>37</v>
      </c>
      <c r="G5" s="20" t="s">
        <v>49</v>
      </c>
      <c r="H5" s="12" t="s">
        <v>48</v>
      </c>
      <c r="I5" s="49"/>
      <c r="J5" s="7"/>
      <c r="K5" s="6"/>
      <c r="L5" s="6">
        <v>47</v>
      </c>
      <c r="M5" s="6">
        <v>228</v>
      </c>
      <c r="N5" s="6">
        <v>305</v>
      </c>
      <c r="O5" s="6">
        <v>169</v>
      </c>
      <c r="P5" s="6">
        <v>60</v>
      </c>
      <c r="Q5" s="6"/>
      <c r="R5" s="6"/>
      <c r="S5" s="6"/>
      <c r="T5" s="6">
        <f t="shared" ref="T5:T7" si="0">SUM(L5:S5)</f>
        <v>809</v>
      </c>
      <c r="U5" s="13">
        <v>11.36</v>
      </c>
      <c r="V5" s="13">
        <f t="shared" ref="V5:V7" si="1">U5*T5</f>
        <v>9190.24</v>
      </c>
    </row>
    <row r="6" spans="1:22" ht="16" x14ac:dyDescent="0.25">
      <c r="A6" s="1"/>
      <c r="B6" s="43"/>
      <c r="C6" s="47"/>
      <c r="D6" s="45"/>
      <c r="E6" s="16">
        <v>528383</v>
      </c>
      <c r="F6" s="32" t="s">
        <v>38</v>
      </c>
      <c r="G6" s="20" t="s">
        <v>35</v>
      </c>
      <c r="H6" s="12" t="s">
        <v>50</v>
      </c>
      <c r="I6" s="49"/>
      <c r="J6" s="7"/>
      <c r="K6" s="6"/>
      <c r="L6" s="6"/>
      <c r="M6" s="6"/>
      <c r="N6" s="6"/>
      <c r="O6" s="6"/>
      <c r="P6" s="6"/>
      <c r="Q6" s="6"/>
      <c r="R6" s="6"/>
      <c r="S6" s="6"/>
      <c r="T6" s="6">
        <f t="shared" si="0"/>
        <v>0</v>
      </c>
      <c r="U6" s="13">
        <v>11.36</v>
      </c>
      <c r="V6" s="13">
        <f t="shared" si="1"/>
        <v>0</v>
      </c>
    </row>
    <row r="7" spans="1:22" ht="16" x14ac:dyDescent="0.25">
      <c r="A7" s="1"/>
      <c r="B7" s="43"/>
      <c r="C7" s="47"/>
      <c r="D7" s="45"/>
      <c r="E7" s="16">
        <v>528383</v>
      </c>
      <c r="F7" s="32" t="s">
        <v>39</v>
      </c>
      <c r="G7" s="20" t="s">
        <v>52</v>
      </c>
      <c r="H7" s="12" t="s">
        <v>51</v>
      </c>
      <c r="I7" s="49"/>
      <c r="J7" s="7"/>
      <c r="K7" s="6"/>
      <c r="L7" s="6">
        <v>72</v>
      </c>
      <c r="M7" s="6">
        <v>353</v>
      </c>
      <c r="N7" s="6">
        <v>475</v>
      </c>
      <c r="O7" s="6">
        <v>264</v>
      </c>
      <c r="P7" s="6">
        <v>93</v>
      </c>
      <c r="Q7" s="6"/>
      <c r="R7" s="6"/>
      <c r="S7" s="6"/>
      <c r="T7" s="6">
        <f t="shared" si="0"/>
        <v>1257</v>
      </c>
      <c r="U7" s="13">
        <v>11.36</v>
      </c>
      <c r="V7" s="13">
        <f t="shared" si="1"/>
        <v>14279.519999999999</v>
      </c>
    </row>
    <row r="8" spans="1:22" ht="16" x14ac:dyDescent="0.25">
      <c r="A8" s="1"/>
      <c r="B8" s="43"/>
      <c r="C8" s="47"/>
      <c r="D8" s="45"/>
      <c r="E8" s="16">
        <v>528383</v>
      </c>
      <c r="F8" s="32" t="s">
        <v>40</v>
      </c>
      <c r="G8" s="21" t="s">
        <v>34</v>
      </c>
      <c r="H8" s="12" t="s">
        <v>43</v>
      </c>
      <c r="I8" s="49"/>
      <c r="J8" s="7"/>
      <c r="K8" s="6"/>
      <c r="L8" s="6">
        <v>39</v>
      </c>
      <c r="M8" s="6">
        <v>101</v>
      </c>
      <c r="N8" s="6">
        <v>136</v>
      </c>
      <c r="O8" s="6">
        <v>75</v>
      </c>
      <c r="P8" s="6">
        <v>27</v>
      </c>
      <c r="Q8" s="6"/>
      <c r="R8" s="6"/>
      <c r="S8" s="6"/>
      <c r="T8" s="6">
        <f t="shared" ref="T8" si="2">SUM(L8:S8)</f>
        <v>378</v>
      </c>
      <c r="U8" s="13">
        <v>11.36</v>
      </c>
      <c r="V8" s="13">
        <f t="shared" ref="V8" si="3">U8*T8</f>
        <v>4294.08</v>
      </c>
    </row>
    <row r="9" spans="1:22" ht="16" x14ac:dyDescent="0.25">
      <c r="A9" s="1"/>
      <c r="B9" s="43"/>
      <c r="C9" s="47"/>
      <c r="D9" s="45"/>
      <c r="E9" s="16">
        <v>528383</v>
      </c>
      <c r="F9" s="32" t="s">
        <v>41</v>
      </c>
      <c r="G9" s="21" t="s">
        <v>44</v>
      </c>
      <c r="H9" s="12" t="s">
        <v>45</v>
      </c>
      <c r="I9" s="49"/>
      <c r="J9" s="7"/>
      <c r="K9" s="6"/>
      <c r="L9" s="6">
        <v>47</v>
      </c>
      <c r="M9" s="6">
        <v>228</v>
      </c>
      <c r="N9" s="6">
        <v>305</v>
      </c>
      <c r="O9" s="6">
        <v>169</v>
      </c>
      <c r="P9" s="6">
        <v>60</v>
      </c>
      <c r="Q9" s="6"/>
      <c r="R9" s="6"/>
      <c r="S9" s="6"/>
      <c r="T9" s="6">
        <f t="shared" ref="T9" si="4">SUM(L9:S9)</f>
        <v>809</v>
      </c>
      <c r="U9" s="13">
        <v>11.36</v>
      </c>
      <c r="V9" s="13">
        <f t="shared" ref="V9" si="5">U9*T9</f>
        <v>9190.24</v>
      </c>
    </row>
    <row r="10" spans="1:22" ht="16" x14ac:dyDescent="0.25">
      <c r="A10" s="1"/>
      <c r="B10" s="43"/>
      <c r="C10" s="47"/>
      <c r="D10" s="45"/>
      <c r="E10" s="16">
        <v>528383</v>
      </c>
      <c r="F10" s="32" t="s">
        <v>42</v>
      </c>
      <c r="G10" s="12" t="s">
        <v>54</v>
      </c>
      <c r="H10" s="12" t="s">
        <v>53</v>
      </c>
      <c r="I10" s="49"/>
      <c r="J10" s="7"/>
      <c r="K10" s="6"/>
      <c r="L10" s="6">
        <v>32</v>
      </c>
      <c r="M10" s="6">
        <v>154</v>
      </c>
      <c r="N10" s="6">
        <v>209</v>
      </c>
      <c r="O10" s="6">
        <v>114</v>
      </c>
      <c r="P10" s="6">
        <v>41</v>
      </c>
      <c r="Q10" s="6"/>
      <c r="R10" s="6"/>
      <c r="S10" s="6"/>
      <c r="T10" s="6">
        <f t="shared" ref="T10" si="6">SUM(L10:S10)</f>
        <v>550</v>
      </c>
      <c r="U10" s="13">
        <v>11.36</v>
      </c>
      <c r="V10" s="13">
        <f t="shared" ref="V10" si="7">U10*T10</f>
        <v>6248</v>
      </c>
    </row>
    <row r="11" spans="1:22" x14ac:dyDescent="0.25">
      <c r="A11" s="1"/>
      <c r="B11" s="43"/>
      <c r="C11" s="47"/>
      <c r="D11" s="9"/>
      <c r="E11" s="17" t="s">
        <v>9</v>
      </c>
      <c r="F11" s="8"/>
      <c r="G11" s="8"/>
      <c r="H11" s="8"/>
      <c r="I11" s="49"/>
      <c r="J11" s="9" t="e">
        <f>SUM(#REF!)</f>
        <v>#REF!</v>
      </c>
      <c r="K11" s="10"/>
      <c r="L11" s="10">
        <f>SUM(L4:L10)</f>
        <v>279</v>
      </c>
      <c r="M11" s="10">
        <f>SUM(M4:M10)</f>
        <v>1274</v>
      </c>
      <c r="N11" s="10">
        <f>SUM(N4:N10)</f>
        <v>1713</v>
      </c>
      <c r="O11" s="10">
        <f>SUM(O4:O10)</f>
        <v>949</v>
      </c>
      <c r="P11" s="10">
        <f>SUM(P4:P10)</f>
        <v>335</v>
      </c>
      <c r="Q11" s="10">
        <f>SUM(Q4:Q9)</f>
        <v>0</v>
      </c>
      <c r="R11" s="10">
        <f>SUM(R4:R9)</f>
        <v>0</v>
      </c>
      <c r="S11" s="10">
        <f>SUM(S4:S9)</f>
        <v>0</v>
      </c>
      <c r="T11" s="10">
        <f>SUM(T4:T10)</f>
        <v>4550</v>
      </c>
      <c r="U11" s="10"/>
      <c r="V11" s="33">
        <f>SUM(V4:V10)</f>
        <v>51688</v>
      </c>
    </row>
    <row r="12" spans="1:22" ht="13.5" customHeight="1" x14ac:dyDescent="0.25">
      <c r="A12" s="1"/>
      <c r="B12" s="3"/>
      <c r="C12" s="1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4" t="s">
        <v>10</v>
      </c>
      <c r="C13" s="5" t="s">
        <v>1</v>
      </c>
      <c r="D13" s="5" t="s">
        <v>13</v>
      </c>
      <c r="E13" s="16" t="s">
        <v>28</v>
      </c>
      <c r="F13" s="4" t="s">
        <v>0</v>
      </c>
      <c r="G13" s="4" t="s">
        <v>29</v>
      </c>
      <c r="H13" s="4" t="s">
        <v>23</v>
      </c>
      <c r="I13" s="5" t="s">
        <v>2</v>
      </c>
      <c r="J13" s="5" t="s">
        <v>12</v>
      </c>
      <c r="K13" s="5" t="s">
        <v>3</v>
      </c>
      <c r="L13" s="5" t="s">
        <v>4</v>
      </c>
      <c r="M13" s="5" t="s">
        <v>5</v>
      </c>
      <c r="N13" s="5" t="s">
        <v>6</v>
      </c>
      <c r="O13" s="5" t="s">
        <v>7</v>
      </c>
      <c r="P13" s="5" t="s">
        <v>8</v>
      </c>
      <c r="Q13" s="5" t="s">
        <v>30</v>
      </c>
      <c r="R13" s="5" t="s">
        <v>31</v>
      </c>
      <c r="S13" s="5" t="s">
        <v>32</v>
      </c>
      <c r="T13" s="6" t="s">
        <v>9</v>
      </c>
      <c r="U13" s="6" t="s">
        <v>22</v>
      </c>
      <c r="V13" s="6" t="s">
        <v>21</v>
      </c>
    </row>
    <row r="14" spans="1:22" ht="14.4" customHeight="1" x14ac:dyDescent="0.25">
      <c r="A14" s="1"/>
      <c r="B14" s="11" t="s">
        <v>33</v>
      </c>
      <c r="C14" s="46">
        <v>4500459450</v>
      </c>
      <c r="D14" s="44" t="s">
        <v>55</v>
      </c>
      <c r="E14" s="16">
        <v>528383</v>
      </c>
      <c r="F14" s="23" t="s">
        <v>36</v>
      </c>
      <c r="G14" s="19" t="s">
        <v>47</v>
      </c>
      <c r="H14" s="12" t="s">
        <v>46</v>
      </c>
      <c r="I14" s="48">
        <v>44222</v>
      </c>
      <c r="J14" s="7"/>
      <c r="K14" s="6"/>
      <c r="L14" s="6">
        <v>48</v>
      </c>
      <c r="M14" s="6">
        <v>240</v>
      </c>
      <c r="N14" s="6">
        <v>323</v>
      </c>
      <c r="O14" s="6">
        <v>180</v>
      </c>
      <c r="P14" s="6">
        <v>62</v>
      </c>
      <c r="Q14" s="6"/>
      <c r="R14" s="6"/>
      <c r="S14" s="6"/>
      <c r="T14" s="6">
        <f>SUM(L14:S14)</f>
        <v>853</v>
      </c>
      <c r="U14" s="13">
        <v>11.36</v>
      </c>
      <c r="V14" s="13">
        <f>U14*T14</f>
        <v>9690.08</v>
      </c>
    </row>
    <row r="15" spans="1:22" ht="16" x14ac:dyDescent="0.25">
      <c r="A15" s="1"/>
      <c r="B15" s="42"/>
      <c r="C15" s="47"/>
      <c r="D15" s="45"/>
      <c r="E15" s="16">
        <v>528383</v>
      </c>
      <c r="F15" s="32" t="s">
        <v>37</v>
      </c>
      <c r="G15" s="20" t="s">
        <v>49</v>
      </c>
      <c r="H15" s="12" t="s">
        <v>48</v>
      </c>
      <c r="I15" s="49"/>
      <c r="J15" s="7"/>
      <c r="K15" s="6"/>
      <c r="L15" s="6">
        <v>46</v>
      </c>
      <c r="M15" s="6">
        <v>222</v>
      </c>
      <c r="N15" s="6">
        <v>298</v>
      </c>
      <c r="O15" s="6">
        <v>166</v>
      </c>
      <c r="P15" s="6">
        <v>59</v>
      </c>
      <c r="Q15" s="6"/>
      <c r="R15" s="6"/>
      <c r="S15" s="6"/>
      <c r="T15" s="6">
        <f t="shared" ref="T15:T20" si="8">SUM(L15:S15)</f>
        <v>791</v>
      </c>
      <c r="U15" s="13">
        <v>11.36</v>
      </c>
      <c r="V15" s="13">
        <f t="shared" ref="V15:V20" si="9">U15*T15</f>
        <v>8985.76</v>
      </c>
    </row>
    <row r="16" spans="1:22" ht="16" x14ac:dyDescent="0.25">
      <c r="A16" s="1"/>
      <c r="B16" s="43"/>
      <c r="C16" s="47"/>
      <c r="D16" s="45"/>
      <c r="E16" s="16">
        <v>528383</v>
      </c>
      <c r="F16" s="32" t="s">
        <v>38</v>
      </c>
      <c r="G16" s="20" t="s">
        <v>35</v>
      </c>
      <c r="H16" s="12" t="s">
        <v>50</v>
      </c>
      <c r="I16" s="49"/>
      <c r="J16" s="7"/>
      <c r="K16" s="6"/>
      <c r="L16" s="6">
        <v>51</v>
      </c>
      <c r="M16" s="6">
        <v>253</v>
      </c>
      <c r="N16" s="6">
        <v>341</v>
      </c>
      <c r="O16" s="6">
        <v>188</v>
      </c>
      <c r="P16" s="6">
        <v>67</v>
      </c>
      <c r="Q16" s="6"/>
      <c r="R16" s="6"/>
      <c r="S16" s="6"/>
      <c r="T16" s="6">
        <f t="shared" si="8"/>
        <v>900</v>
      </c>
      <c r="U16" s="13">
        <v>11.36</v>
      </c>
      <c r="V16" s="13">
        <f t="shared" si="9"/>
        <v>10224</v>
      </c>
    </row>
    <row r="17" spans="1:22" ht="16" x14ac:dyDescent="0.25">
      <c r="A17" s="1"/>
      <c r="B17" s="43"/>
      <c r="C17" s="47"/>
      <c r="D17" s="45"/>
      <c r="E17" s="16">
        <v>528383</v>
      </c>
      <c r="F17" s="32" t="s">
        <v>39</v>
      </c>
      <c r="G17" s="20" t="s">
        <v>52</v>
      </c>
      <c r="H17" s="12" t="s">
        <v>51</v>
      </c>
      <c r="I17" s="49"/>
      <c r="J17" s="7"/>
      <c r="K17" s="6"/>
      <c r="L17" s="6">
        <v>83</v>
      </c>
      <c r="M17" s="6">
        <v>405</v>
      </c>
      <c r="N17" s="6">
        <v>546</v>
      </c>
      <c r="O17" s="6">
        <v>302</v>
      </c>
      <c r="P17" s="6">
        <v>107</v>
      </c>
      <c r="Q17" s="6"/>
      <c r="R17" s="6"/>
      <c r="S17" s="6"/>
      <c r="T17" s="6">
        <f t="shared" si="8"/>
        <v>1443</v>
      </c>
      <c r="U17" s="13">
        <v>11.36</v>
      </c>
      <c r="V17" s="13">
        <f t="shared" si="9"/>
        <v>16392.48</v>
      </c>
    </row>
    <row r="18" spans="1:22" ht="16" x14ac:dyDescent="0.25">
      <c r="A18" s="1"/>
      <c r="B18" s="43"/>
      <c r="C18" s="47"/>
      <c r="D18" s="45"/>
      <c r="E18" s="16">
        <v>528383</v>
      </c>
      <c r="F18" s="32" t="s">
        <v>40</v>
      </c>
      <c r="G18" s="21" t="s">
        <v>34</v>
      </c>
      <c r="H18" s="12" t="s">
        <v>43</v>
      </c>
      <c r="I18" s="49"/>
      <c r="J18" s="7"/>
      <c r="K18" s="6"/>
      <c r="L18" s="6"/>
      <c r="M18" s="6">
        <v>96</v>
      </c>
      <c r="N18" s="6">
        <v>129</v>
      </c>
      <c r="O18" s="6">
        <v>71</v>
      </c>
      <c r="P18" s="6">
        <v>26</v>
      </c>
      <c r="Q18" s="6"/>
      <c r="R18" s="6"/>
      <c r="S18" s="6"/>
      <c r="T18" s="6">
        <f t="shared" si="8"/>
        <v>322</v>
      </c>
      <c r="U18" s="13">
        <v>11.36</v>
      </c>
      <c r="V18" s="13">
        <f t="shared" si="9"/>
        <v>3657.9199999999996</v>
      </c>
    </row>
    <row r="19" spans="1:22" ht="16" x14ac:dyDescent="0.25">
      <c r="A19" s="1"/>
      <c r="B19" s="43"/>
      <c r="C19" s="47"/>
      <c r="D19" s="45"/>
      <c r="E19" s="16">
        <v>528383</v>
      </c>
      <c r="F19" s="32" t="s">
        <v>41</v>
      </c>
      <c r="G19" s="21" t="s">
        <v>44</v>
      </c>
      <c r="H19" s="12" t="s">
        <v>45</v>
      </c>
      <c r="I19" s="49"/>
      <c r="J19" s="7"/>
      <c r="K19" s="6"/>
      <c r="L19" s="6">
        <v>46</v>
      </c>
      <c r="M19" s="6">
        <v>222</v>
      </c>
      <c r="N19" s="6">
        <v>298</v>
      </c>
      <c r="O19" s="6">
        <v>166</v>
      </c>
      <c r="P19" s="6">
        <v>59</v>
      </c>
      <c r="Q19" s="6"/>
      <c r="R19" s="6"/>
      <c r="S19" s="6"/>
      <c r="T19" s="6">
        <f t="shared" si="8"/>
        <v>791</v>
      </c>
      <c r="U19" s="13">
        <v>11.36</v>
      </c>
      <c r="V19" s="13">
        <f t="shared" si="9"/>
        <v>8985.76</v>
      </c>
    </row>
    <row r="20" spans="1:22" ht="16" x14ac:dyDescent="0.25">
      <c r="A20" s="1"/>
      <c r="B20" s="43"/>
      <c r="C20" s="47"/>
      <c r="D20" s="45"/>
      <c r="E20" s="16">
        <v>528383</v>
      </c>
      <c r="F20" s="32" t="s">
        <v>42</v>
      </c>
      <c r="G20" s="12" t="s">
        <v>54</v>
      </c>
      <c r="H20" s="12" t="s">
        <v>53</v>
      </c>
      <c r="I20" s="49"/>
      <c r="J20" s="7"/>
      <c r="K20" s="6"/>
      <c r="L20" s="6">
        <v>32</v>
      </c>
      <c r="M20" s="6">
        <v>154</v>
      </c>
      <c r="N20" s="6">
        <v>209</v>
      </c>
      <c r="O20" s="6">
        <v>114</v>
      </c>
      <c r="P20" s="6">
        <v>41</v>
      </c>
      <c r="Q20" s="6"/>
      <c r="R20" s="6"/>
      <c r="S20" s="6"/>
      <c r="T20" s="6">
        <f t="shared" si="8"/>
        <v>550</v>
      </c>
      <c r="U20" s="13">
        <v>11.36</v>
      </c>
      <c r="V20" s="13">
        <f t="shared" si="9"/>
        <v>6248</v>
      </c>
    </row>
    <row r="21" spans="1:22" x14ac:dyDescent="0.25">
      <c r="A21" s="1"/>
      <c r="B21" s="43"/>
      <c r="C21" s="47"/>
      <c r="D21" s="9"/>
      <c r="E21" s="17" t="s">
        <v>9</v>
      </c>
      <c r="F21" s="8"/>
      <c r="G21" s="8"/>
      <c r="H21" s="8"/>
      <c r="I21" s="49"/>
      <c r="J21" s="9" t="e">
        <f>SUM(#REF!)</f>
        <v>#REF!</v>
      </c>
      <c r="K21" s="10"/>
      <c r="L21" s="10">
        <f>SUM(L14:L20)</f>
        <v>306</v>
      </c>
      <c r="M21" s="10">
        <f>SUM(M14:M20)</f>
        <v>1592</v>
      </c>
      <c r="N21" s="10">
        <f>SUM(N14:N20)</f>
        <v>2144</v>
      </c>
      <c r="O21" s="10">
        <f>SUM(O14:O20)</f>
        <v>1187</v>
      </c>
      <c r="P21" s="10">
        <f>SUM(P14:P20)</f>
        <v>421</v>
      </c>
      <c r="Q21" s="10">
        <f>SUM(Q14:Q19)</f>
        <v>0</v>
      </c>
      <c r="R21" s="10">
        <f>SUM(R14:R19)</f>
        <v>0</v>
      </c>
      <c r="S21" s="10">
        <f>SUM(S14:S19)</f>
        <v>0</v>
      </c>
      <c r="T21" s="10">
        <f>SUM(T14:T20)</f>
        <v>5650</v>
      </c>
      <c r="U21" s="10"/>
      <c r="V21" s="33">
        <f>SUM(V14:V20)</f>
        <v>64184</v>
      </c>
    </row>
    <row r="22" spans="1:22" x14ac:dyDescent="0.25">
      <c r="A22" s="1"/>
      <c r="B22" s="4" t="s">
        <v>10</v>
      </c>
      <c r="C22" s="5" t="s">
        <v>1</v>
      </c>
      <c r="D22" s="5" t="s">
        <v>13</v>
      </c>
      <c r="E22" s="16" t="s">
        <v>28</v>
      </c>
      <c r="F22" s="4" t="s">
        <v>0</v>
      </c>
      <c r="G22" s="4" t="s">
        <v>29</v>
      </c>
      <c r="H22" s="4" t="s">
        <v>23</v>
      </c>
      <c r="I22" s="5" t="s">
        <v>2</v>
      </c>
      <c r="J22" s="5" t="s">
        <v>12</v>
      </c>
      <c r="K22" s="5" t="s">
        <v>3</v>
      </c>
      <c r="L22" s="5" t="s">
        <v>4</v>
      </c>
      <c r="M22" s="5" t="s">
        <v>5</v>
      </c>
      <c r="N22" s="5" t="s">
        <v>6</v>
      </c>
      <c r="O22" s="5" t="s">
        <v>7</v>
      </c>
      <c r="P22" s="5" t="s">
        <v>8</v>
      </c>
      <c r="Q22" s="5" t="s">
        <v>30</v>
      </c>
      <c r="R22" s="5" t="s">
        <v>31</v>
      </c>
      <c r="S22" s="5" t="s">
        <v>32</v>
      </c>
      <c r="T22" s="6" t="s">
        <v>9</v>
      </c>
      <c r="U22" s="6" t="s">
        <v>22</v>
      </c>
      <c r="V22" s="6" t="s">
        <v>21</v>
      </c>
    </row>
    <row r="23" spans="1:22" ht="14.4" customHeight="1" x14ac:dyDescent="0.25">
      <c r="A23" s="1"/>
      <c r="B23" s="11" t="s">
        <v>33</v>
      </c>
      <c r="C23" s="44" t="s">
        <v>57</v>
      </c>
      <c r="D23" s="44" t="s">
        <v>55</v>
      </c>
      <c r="E23" s="16">
        <v>528383</v>
      </c>
      <c r="F23" s="23" t="s">
        <v>36</v>
      </c>
      <c r="G23" s="19" t="s">
        <v>47</v>
      </c>
      <c r="H23" s="12" t="s">
        <v>46</v>
      </c>
      <c r="I23" s="48">
        <v>44208</v>
      </c>
      <c r="J23" s="7"/>
      <c r="K23" s="6"/>
      <c r="L23" s="6">
        <v>5</v>
      </c>
      <c r="M23" s="6">
        <v>40</v>
      </c>
      <c r="N23" s="6">
        <v>85</v>
      </c>
      <c r="O23" s="6">
        <v>75</v>
      </c>
      <c r="P23" s="6">
        <v>53</v>
      </c>
      <c r="Q23" s="6"/>
      <c r="R23" s="6"/>
      <c r="S23" s="6"/>
      <c r="T23" s="6">
        <f>SUM(L23:S23)</f>
        <v>258</v>
      </c>
      <c r="U23" s="13">
        <f>U14+0.29</f>
        <v>11.649999999999999</v>
      </c>
      <c r="V23" s="13">
        <f>U23*T23</f>
        <v>3005.7</v>
      </c>
    </row>
    <row r="24" spans="1:22" ht="16" x14ac:dyDescent="0.25">
      <c r="A24" s="1"/>
      <c r="B24" s="42"/>
      <c r="C24" s="47"/>
      <c r="D24" s="45"/>
      <c r="E24" s="16">
        <v>528383</v>
      </c>
      <c r="F24" s="32" t="s">
        <v>37</v>
      </c>
      <c r="G24" s="20" t="s">
        <v>49</v>
      </c>
      <c r="H24" s="12" t="s">
        <v>48</v>
      </c>
      <c r="I24" s="49"/>
      <c r="J24" s="7"/>
      <c r="K24" s="6"/>
      <c r="L24" s="6"/>
      <c r="M24" s="6">
        <v>35</v>
      </c>
      <c r="N24" s="6">
        <v>73</v>
      </c>
      <c r="O24" s="6">
        <v>63</v>
      </c>
      <c r="P24" s="6">
        <v>39</v>
      </c>
      <c r="Q24" s="6"/>
      <c r="R24" s="6"/>
      <c r="S24" s="6"/>
      <c r="T24" s="6">
        <f t="shared" ref="T24:T29" si="10">SUM(L24:S24)</f>
        <v>210</v>
      </c>
      <c r="U24" s="13">
        <f t="shared" ref="U24:U29" si="11">U15+0.29</f>
        <v>11.649999999999999</v>
      </c>
      <c r="V24" s="13">
        <f t="shared" ref="V24:V29" si="12">U24*T24</f>
        <v>2446.4999999999995</v>
      </c>
    </row>
    <row r="25" spans="1:22" ht="16" x14ac:dyDescent="0.25">
      <c r="A25" s="1"/>
      <c r="B25" s="43"/>
      <c r="C25" s="47"/>
      <c r="D25" s="45"/>
      <c r="E25" s="16">
        <v>528383</v>
      </c>
      <c r="F25" s="32" t="s">
        <v>38</v>
      </c>
      <c r="G25" s="20" t="s">
        <v>35</v>
      </c>
      <c r="H25" s="12" t="s">
        <v>50</v>
      </c>
      <c r="I25" s="49"/>
      <c r="J25" s="7"/>
      <c r="K25" s="6"/>
      <c r="L25" s="6"/>
      <c r="M25" s="6"/>
      <c r="N25" s="6"/>
      <c r="O25" s="6"/>
      <c r="P25" s="6"/>
      <c r="Q25" s="6"/>
      <c r="R25" s="6"/>
      <c r="S25" s="6"/>
      <c r="T25" s="6">
        <f t="shared" si="10"/>
        <v>0</v>
      </c>
      <c r="U25" s="13">
        <f t="shared" si="11"/>
        <v>11.649999999999999</v>
      </c>
      <c r="V25" s="13">
        <f t="shared" si="12"/>
        <v>0</v>
      </c>
    </row>
    <row r="26" spans="1:22" ht="16" x14ac:dyDescent="0.25">
      <c r="A26" s="1"/>
      <c r="B26" s="43"/>
      <c r="C26" s="47"/>
      <c r="D26" s="45"/>
      <c r="E26" s="16">
        <v>528383</v>
      </c>
      <c r="F26" s="32" t="s">
        <v>39</v>
      </c>
      <c r="G26" s="20" t="s">
        <v>52</v>
      </c>
      <c r="H26" s="12" t="s">
        <v>51</v>
      </c>
      <c r="I26" s="49"/>
      <c r="J26" s="7"/>
      <c r="K26" s="6"/>
      <c r="L26" s="6">
        <v>10</v>
      </c>
      <c r="M26" s="6">
        <v>48</v>
      </c>
      <c r="N26" s="6">
        <v>97</v>
      </c>
      <c r="O26" s="6">
        <v>88</v>
      </c>
      <c r="P26" s="6">
        <v>64</v>
      </c>
      <c r="Q26" s="6"/>
      <c r="R26" s="6"/>
      <c r="S26" s="6"/>
      <c r="T26" s="6">
        <f t="shared" si="10"/>
        <v>307</v>
      </c>
      <c r="U26" s="13">
        <f t="shared" si="11"/>
        <v>11.649999999999999</v>
      </c>
      <c r="V26" s="13">
        <f t="shared" si="12"/>
        <v>3576.5499999999997</v>
      </c>
    </row>
    <row r="27" spans="1:22" ht="16" x14ac:dyDescent="0.25">
      <c r="A27" s="1"/>
      <c r="B27" s="43"/>
      <c r="C27" s="47"/>
      <c r="D27" s="45"/>
      <c r="E27" s="16">
        <v>528383</v>
      </c>
      <c r="F27" s="32" t="s">
        <v>40</v>
      </c>
      <c r="G27" s="21" t="s">
        <v>34</v>
      </c>
      <c r="H27" s="12" t="s">
        <v>43</v>
      </c>
      <c r="I27" s="49"/>
      <c r="J27" s="7"/>
      <c r="K27" s="6"/>
      <c r="L27" s="6"/>
      <c r="M27" s="6"/>
      <c r="N27" s="6"/>
      <c r="O27" s="6"/>
      <c r="P27" s="6"/>
      <c r="Q27" s="6"/>
      <c r="R27" s="6"/>
      <c r="S27" s="6"/>
      <c r="T27" s="6">
        <f t="shared" si="10"/>
        <v>0</v>
      </c>
      <c r="U27" s="13">
        <f t="shared" si="11"/>
        <v>11.649999999999999</v>
      </c>
      <c r="V27" s="13">
        <f t="shared" si="12"/>
        <v>0</v>
      </c>
    </row>
    <row r="28" spans="1:22" ht="16" x14ac:dyDescent="0.25">
      <c r="A28" s="1"/>
      <c r="B28" s="43"/>
      <c r="C28" s="47"/>
      <c r="D28" s="45"/>
      <c r="E28" s="16">
        <v>528383</v>
      </c>
      <c r="F28" s="32" t="s">
        <v>41</v>
      </c>
      <c r="G28" s="21" t="s">
        <v>44</v>
      </c>
      <c r="H28" s="12" t="s">
        <v>45</v>
      </c>
      <c r="I28" s="49"/>
      <c r="J28" s="7"/>
      <c r="K28" s="6"/>
      <c r="L28" s="6"/>
      <c r="M28" s="6">
        <v>37</v>
      </c>
      <c r="N28" s="6">
        <v>77</v>
      </c>
      <c r="O28" s="6">
        <v>67</v>
      </c>
      <c r="P28" s="6">
        <v>44</v>
      </c>
      <c r="Q28" s="6"/>
      <c r="R28" s="6"/>
      <c r="S28" s="6"/>
      <c r="T28" s="6">
        <f t="shared" si="10"/>
        <v>225</v>
      </c>
      <c r="U28" s="13">
        <f t="shared" si="11"/>
        <v>11.649999999999999</v>
      </c>
      <c r="V28" s="13">
        <f t="shared" si="12"/>
        <v>2621.2499999999995</v>
      </c>
    </row>
    <row r="29" spans="1:22" ht="16" x14ac:dyDescent="0.25">
      <c r="A29" s="1"/>
      <c r="B29" s="43"/>
      <c r="C29" s="47"/>
      <c r="D29" s="45"/>
      <c r="E29" s="16">
        <v>528383</v>
      </c>
      <c r="F29" s="32" t="s">
        <v>42</v>
      </c>
      <c r="G29" s="12" t="s">
        <v>54</v>
      </c>
      <c r="H29" s="12" t="s">
        <v>53</v>
      </c>
      <c r="I29" s="49"/>
      <c r="J29" s="7"/>
      <c r="K29" s="6"/>
      <c r="L29" s="6"/>
      <c r="M29" s="6"/>
      <c r="N29" s="6"/>
      <c r="O29" s="6"/>
      <c r="P29" s="6"/>
      <c r="Q29" s="6"/>
      <c r="R29" s="6"/>
      <c r="S29" s="6"/>
      <c r="T29" s="6">
        <f t="shared" si="10"/>
        <v>0</v>
      </c>
      <c r="U29" s="13">
        <f t="shared" si="11"/>
        <v>11.649999999999999</v>
      </c>
      <c r="V29" s="13">
        <f t="shared" si="12"/>
        <v>0</v>
      </c>
    </row>
    <row r="30" spans="1:22" x14ac:dyDescent="0.25">
      <c r="A30" s="1"/>
      <c r="B30" s="43"/>
      <c r="C30" s="47"/>
      <c r="D30" s="9"/>
      <c r="E30" s="17" t="s">
        <v>9</v>
      </c>
      <c r="F30" s="8"/>
      <c r="G30" s="8"/>
      <c r="H30" s="8"/>
      <c r="I30" s="49"/>
      <c r="J30" s="9" t="e">
        <f>SUM(#REF!)</f>
        <v>#REF!</v>
      </c>
      <c r="K30" s="10"/>
      <c r="L30" s="10">
        <f>SUM(L23:L29)</f>
        <v>15</v>
      </c>
      <c r="M30" s="10">
        <f>SUM(M23:M29)</f>
        <v>160</v>
      </c>
      <c r="N30" s="10">
        <f>SUM(N23:N29)</f>
        <v>332</v>
      </c>
      <c r="O30" s="10">
        <f>SUM(O23:O29)</f>
        <v>293</v>
      </c>
      <c r="P30" s="10">
        <f>SUM(P23:P29)</f>
        <v>200</v>
      </c>
      <c r="Q30" s="10">
        <f>SUM(Q23:Q28)</f>
        <v>0</v>
      </c>
      <c r="R30" s="10">
        <f>SUM(R23:R28)</f>
        <v>0</v>
      </c>
      <c r="S30" s="10">
        <f>SUM(S23:S28)</f>
        <v>0</v>
      </c>
      <c r="T30" s="10">
        <f>SUM(T23:T29)</f>
        <v>1000</v>
      </c>
      <c r="U30" s="10"/>
      <c r="V30" s="33">
        <f>SUM(V23:V29)</f>
        <v>11649.999999999998</v>
      </c>
    </row>
    <row r="31" spans="1:22" ht="13.5" customHeight="1" x14ac:dyDescent="0.25">
      <c r="A31" s="1"/>
      <c r="B31" s="3"/>
      <c r="C31" s="1"/>
      <c r="D31" s="1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4" t="s">
        <v>10</v>
      </c>
      <c r="C32" s="5" t="s">
        <v>1</v>
      </c>
      <c r="D32" s="5" t="s">
        <v>13</v>
      </c>
      <c r="E32" s="16" t="s">
        <v>28</v>
      </c>
      <c r="F32" s="4" t="s">
        <v>0</v>
      </c>
      <c r="G32" s="4" t="s">
        <v>29</v>
      </c>
      <c r="H32" s="4" t="s">
        <v>23</v>
      </c>
      <c r="I32" s="5" t="s">
        <v>2</v>
      </c>
      <c r="J32" s="5" t="s">
        <v>12</v>
      </c>
      <c r="K32" s="5" t="s">
        <v>3</v>
      </c>
      <c r="L32" s="5" t="s">
        <v>4</v>
      </c>
      <c r="M32" s="5" t="s">
        <v>5</v>
      </c>
      <c r="N32" s="5" t="s">
        <v>6</v>
      </c>
      <c r="O32" s="5" t="s">
        <v>7</v>
      </c>
      <c r="P32" s="5" t="s">
        <v>8</v>
      </c>
      <c r="Q32" s="5" t="s">
        <v>30</v>
      </c>
      <c r="R32" s="5" t="s">
        <v>31</v>
      </c>
      <c r="S32" s="5" t="s">
        <v>32</v>
      </c>
      <c r="T32" s="6" t="s">
        <v>9</v>
      </c>
      <c r="U32" s="6" t="s">
        <v>22</v>
      </c>
      <c r="V32" s="6" t="s">
        <v>21</v>
      </c>
    </row>
    <row r="33" spans="1:22" ht="14.4" customHeight="1" x14ac:dyDescent="0.25">
      <c r="A33" s="1"/>
      <c r="B33" s="11" t="s">
        <v>33</v>
      </c>
      <c r="C33" s="44" t="s">
        <v>58</v>
      </c>
      <c r="D33" s="44" t="s">
        <v>55</v>
      </c>
      <c r="E33" s="16">
        <v>528383</v>
      </c>
      <c r="F33" s="23" t="s">
        <v>36</v>
      </c>
      <c r="G33" s="19" t="s">
        <v>47</v>
      </c>
      <c r="H33" s="12" t="s">
        <v>46</v>
      </c>
      <c r="I33" s="48">
        <v>44236</v>
      </c>
      <c r="J33" s="7"/>
      <c r="K33" s="6"/>
      <c r="L33" s="6">
        <v>6</v>
      </c>
      <c r="M33" s="6">
        <v>53</v>
      </c>
      <c r="N33" s="6">
        <v>105</v>
      </c>
      <c r="O33" s="6">
        <v>93</v>
      </c>
      <c r="P33" s="6">
        <v>65</v>
      </c>
      <c r="Q33" s="6"/>
      <c r="R33" s="6"/>
      <c r="S33" s="6"/>
      <c r="T33" s="6">
        <f>SUM(L33:S33)</f>
        <v>322</v>
      </c>
      <c r="U33" s="13">
        <v>11.649999999999999</v>
      </c>
      <c r="V33" s="13">
        <f>U33*T33</f>
        <v>3751.2999999999997</v>
      </c>
    </row>
    <row r="34" spans="1:22" ht="16" x14ac:dyDescent="0.25">
      <c r="A34" s="1"/>
      <c r="B34" s="42"/>
      <c r="C34" s="47"/>
      <c r="D34" s="45"/>
      <c r="E34" s="16">
        <v>528383</v>
      </c>
      <c r="F34" s="32" t="s">
        <v>37</v>
      </c>
      <c r="G34" s="20" t="s">
        <v>49</v>
      </c>
      <c r="H34" s="12" t="s">
        <v>48</v>
      </c>
      <c r="I34" s="49"/>
      <c r="J34" s="7"/>
      <c r="K34" s="6"/>
      <c r="L34" s="6"/>
      <c r="M34" s="6">
        <v>44</v>
      </c>
      <c r="N34" s="6">
        <v>91</v>
      </c>
      <c r="O34" s="6">
        <v>79</v>
      </c>
      <c r="P34" s="6">
        <v>48</v>
      </c>
      <c r="Q34" s="6"/>
      <c r="R34" s="6"/>
      <c r="S34" s="6"/>
      <c r="T34" s="6">
        <f t="shared" ref="T34:T39" si="13">SUM(L34:S34)</f>
        <v>262</v>
      </c>
      <c r="U34" s="13">
        <v>11.649999999999999</v>
      </c>
      <c r="V34" s="13">
        <f t="shared" ref="V34:V39" si="14">U34*T34</f>
        <v>3052.2999999999997</v>
      </c>
    </row>
    <row r="35" spans="1:22" ht="16" x14ac:dyDescent="0.25">
      <c r="A35" s="1"/>
      <c r="B35" s="43"/>
      <c r="C35" s="47"/>
      <c r="D35" s="45"/>
      <c r="E35" s="16">
        <v>528383</v>
      </c>
      <c r="F35" s="32" t="s">
        <v>38</v>
      </c>
      <c r="G35" s="20" t="s">
        <v>35</v>
      </c>
      <c r="H35" s="12" t="s">
        <v>50</v>
      </c>
      <c r="I35" s="49"/>
      <c r="J35" s="7"/>
      <c r="K35" s="6"/>
      <c r="L35" s="6"/>
      <c r="M35" s="6"/>
      <c r="N35" s="6"/>
      <c r="O35" s="6"/>
      <c r="P35" s="6"/>
      <c r="Q35" s="6"/>
      <c r="R35" s="6"/>
      <c r="S35" s="6"/>
      <c r="T35" s="6">
        <f t="shared" si="13"/>
        <v>0</v>
      </c>
      <c r="U35" s="13">
        <v>11.649999999999999</v>
      </c>
      <c r="V35" s="13">
        <f t="shared" si="14"/>
        <v>0</v>
      </c>
    </row>
    <row r="36" spans="1:22" ht="16" x14ac:dyDescent="0.25">
      <c r="A36" s="1"/>
      <c r="B36" s="43"/>
      <c r="C36" s="47"/>
      <c r="D36" s="45"/>
      <c r="E36" s="16">
        <v>528383</v>
      </c>
      <c r="F36" s="32" t="s">
        <v>39</v>
      </c>
      <c r="G36" s="20" t="s">
        <v>52</v>
      </c>
      <c r="H36" s="12" t="s">
        <v>51</v>
      </c>
      <c r="I36" s="49"/>
      <c r="J36" s="7"/>
      <c r="K36" s="6"/>
      <c r="L36" s="6">
        <v>13</v>
      </c>
      <c r="M36" s="6">
        <v>60</v>
      </c>
      <c r="N36" s="6">
        <v>121</v>
      </c>
      <c r="O36" s="6">
        <v>108</v>
      </c>
      <c r="P36" s="6">
        <v>81</v>
      </c>
      <c r="Q36" s="6"/>
      <c r="R36" s="6"/>
      <c r="S36" s="6"/>
      <c r="T36" s="6">
        <f t="shared" si="13"/>
        <v>383</v>
      </c>
      <c r="U36" s="13">
        <v>11.649999999999999</v>
      </c>
      <c r="V36" s="13">
        <f t="shared" si="14"/>
        <v>4461.95</v>
      </c>
    </row>
    <row r="37" spans="1:22" ht="16" x14ac:dyDescent="0.25">
      <c r="A37" s="1"/>
      <c r="B37" s="43"/>
      <c r="C37" s="47"/>
      <c r="D37" s="45"/>
      <c r="E37" s="16">
        <v>528383</v>
      </c>
      <c r="F37" s="32" t="s">
        <v>40</v>
      </c>
      <c r="G37" s="21" t="s">
        <v>34</v>
      </c>
      <c r="H37" s="12" t="s">
        <v>43</v>
      </c>
      <c r="I37" s="49"/>
      <c r="J37" s="7"/>
      <c r="K37" s="6"/>
      <c r="L37" s="6"/>
      <c r="M37" s="6"/>
      <c r="N37" s="6"/>
      <c r="O37" s="6"/>
      <c r="P37" s="6"/>
      <c r="Q37" s="6"/>
      <c r="R37" s="6"/>
      <c r="S37" s="6"/>
      <c r="T37" s="6">
        <f t="shared" si="13"/>
        <v>0</v>
      </c>
      <c r="U37" s="13">
        <v>11.649999999999999</v>
      </c>
      <c r="V37" s="13">
        <f t="shared" si="14"/>
        <v>0</v>
      </c>
    </row>
    <row r="38" spans="1:22" ht="16" x14ac:dyDescent="0.25">
      <c r="A38" s="1"/>
      <c r="B38" s="43"/>
      <c r="C38" s="47"/>
      <c r="D38" s="45"/>
      <c r="E38" s="16">
        <v>528383</v>
      </c>
      <c r="F38" s="32" t="s">
        <v>41</v>
      </c>
      <c r="G38" s="21" t="s">
        <v>44</v>
      </c>
      <c r="H38" s="12" t="s">
        <v>45</v>
      </c>
      <c r="I38" s="49"/>
      <c r="J38" s="7"/>
      <c r="K38" s="6"/>
      <c r="L38" s="6"/>
      <c r="M38" s="6">
        <v>48</v>
      </c>
      <c r="N38" s="6">
        <v>96</v>
      </c>
      <c r="O38" s="6">
        <v>84</v>
      </c>
      <c r="P38" s="6">
        <v>55</v>
      </c>
      <c r="Q38" s="6"/>
      <c r="R38" s="6"/>
      <c r="S38" s="6"/>
      <c r="T38" s="6">
        <f t="shared" si="13"/>
        <v>283</v>
      </c>
      <c r="U38" s="13">
        <v>11.649999999999999</v>
      </c>
      <c r="V38" s="13">
        <f t="shared" si="14"/>
        <v>3296.95</v>
      </c>
    </row>
    <row r="39" spans="1:22" ht="16" x14ac:dyDescent="0.25">
      <c r="A39" s="1"/>
      <c r="B39" s="43"/>
      <c r="C39" s="47"/>
      <c r="D39" s="45"/>
      <c r="E39" s="16">
        <v>528383</v>
      </c>
      <c r="F39" s="32" t="s">
        <v>42</v>
      </c>
      <c r="G39" s="12" t="s">
        <v>54</v>
      </c>
      <c r="H39" s="12" t="s">
        <v>53</v>
      </c>
      <c r="I39" s="49"/>
      <c r="J39" s="7"/>
      <c r="K39" s="6"/>
      <c r="L39" s="6"/>
      <c r="M39" s="6"/>
      <c r="N39" s="6"/>
      <c r="O39" s="6"/>
      <c r="P39" s="6"/>
      <c r="Q39" s="6"/>
      <c r="R39" s="6"/>
      <c r="S39" s="6"/>
      <c r="T39" s="6">
        <f t="shared" si="13"/>
        <v>0</v>
      </c>
      <c r="U39" s="13">
        <v>11.649999999999999</v>
      </c>
      <c r="V39" s="13">
        <f t="shared" si="14"/>
        <v>0</v>
      </c>
    </row>
    <row r="40" spans="1:22" x14ac:dyDescent="0.25">
      <c r="A40" s="1"/>
      <c r="B40" s="43"/>
      <c r="C40" s="47"/>
      <c r="D40" s="9"/>
      <c r="E40" s="17" t="s">
        <v>9</v>
      </c>
      <c r="F40" s="8"/>
      <c r="G40" s="8"/>
      <c r="H40" s="8"/>
      <c r="I40" s="49"/>
      <c r="J40" s="9" t="e">
        <f>SUM(#REF!)</f>
        <v>#REF!</v>
      </c>
      <c r="K40" s="10"/>
      <c r="L40" s="10">
        <f>SUM(L33:L39)</f>
        <v>19</v>
      </c>
      <c r="M40" s="10">
        <f>SUM(M33:M39)</f>
        <v>205</v>
      </c>
      <c r="N40" s="10">
        <f>SUM(N33:N39)</f>
        <v>413</v>
      </c>
      <c r="O40" s="10">
        <f>SUM(O33:O39)</f>
        <v>364</v>
      </c>
      <c r="P40" s="10">
        <f>SUM(P33:P39)</f>
        <v>249</v>
      </c>
      <c r="Q40" s="10">
        <f>SUM(Q33:Q38)</f>
        <v>0</v>
      </c>
      <c r="R40" s="10">
        <f>SUM(R33:R38)</f>
        <v>0</v>
      </c>
      <c r="S40" s="10">
        <f>SUM(S33:S38)</f>
        <v>0</v>
      </c>
      <c r="T40" s="10">
        <f>SUM(T33:T39)</f>
        <v>1250</v>
      </c>
      <c r="U40" s="10"/>
      <c r="V40" s="33">
        <f>SUM(V33:V39)</f>
        <v>14562.5</v>
      </c>
    </row>
    <row r="41" spans="1:22" ht="13.5" customHeight="1" x14ac:dyDescent="0.25">
      <c r="A41" s="1"/>
      <c r="B41" s="3"/>
      <c r="C41" s="1"/>
      <c r="D41" s="1"/>
      <c r="E41" s="1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4" t="s">
        <v>10</v>
      </c>
      <c r="C42" s="5" t="s">
        <v>1</v>
      </c>
      <c r="D42" s="5" t="s">
        <v>13</v>
      </c>
      <c r="E42" s="16" t="s">
        <v>28</v>
      </c>
      <c r="F42" s="4" t="s">
        <v>0</v>
      </c>
      <c r="G42" s="4" t="s">
        <v>29</v>
      </c>
      <c r="H42" s="4" t="s">
        <v>23</v>
      </c>
      <c r="I42" s="5" t="s">
        <v>2</v>
      </c>
      <c r="J42" s="5" t="s">
        <v>12</v>
      </c>
      <c r="K42" s="5" t="s">
        <v>3</v>
      </c>
      <c r="L42" s="5" t="s">
        <v>4</v>
      </c>
      <c r="M42" s="5" t="s">
        <v>5</v>
      </c>
      <c r="N42" s="5" t="s">
        <v>6</v>
      </c>
      <c r="O42" s="5" t="s">
        <v>7</v>
      </c>
      <c r="P42" s="5" t="s">
        <v>8</v>
      </c>
      <c r="Q42" s="5" t="s">
        <v>30</v>
      </c>
      <c r="R42" s="5" t="s">
        <v>31</v>
      </c>
      <c r="S42" s="5" t="s">
        <v>32</v>
      </c>
      <c r="T42" s="6" t="s">
        <v>9</v>
      </c>
      <c r="U42" s="6" t="s">
        <v>22</v>
      </c>
      <c r="V42" s="6" t="s">
        <v>21</v>
      </c>
    </row>
    <row r="43" spans="1:22" ht="14.4" customHeight="1" x14ac:dyDescent="0.25">
      <c r="A43" s="1"/>
      <c r="B43" s="11" t="s">
        <v>33</v>
      </c>
      <c r="C43" s="44" t="s">
        <v>59</v>
      </c>
      <c r="D43" s="44" t="s">
        <v>55</v>
      </c>
      <c r="E43" s="16">
        <v>528383</v>
      </c>
      <c r="F43" s="23" t="s">
        <v>36</v>
      </c>
      <c r="G43" s="19" t="s">
        <v>47</v>
      </c>
      <c r="H43" s="12" t="s">
        <v>46</v>
      </c>
      <c r="I43" s="48">
        <v>44257</v>
      </c>
      <c r="J43" s="7"/>
      <c r="K43" s="6"/>
      <c r="L43" s="6">
        <v>5</v>
      </c>
      <c r="M43" s="6">
        <v>52</v>
      </c>
      <c r="N43" s="6">
        <v>106</v>
      </c>
      <c r="O43" s="6">
        <v>94</v>
      </c>
      <c r="P43" s="6">
        <v>66</v>
      </c>
      <c r="Q43" s="6"/>
      <c r="R43" s="6"/>
      <c r="S43" s="6"/>
      <c r="T43" s="6">
        <f>SUM(L43:S43)</f>
        <v>323</v>
      </c>
      <c r="U43" s="13">
        <v>11.649999999999999</v>
      </c>
      <c r="V43" s="13">
        <f>U43*T43</f>
        <v>3762.9499999999994</v>
      </c>
    </row>
    <row r="44" spans="1:22" ht="16" x14ac:dyDescent="0.25">
      <c r="A44" s="1"/>
      <c r="B44" s="42"/>
      <c r="C44" s="47"/>
      <c r="D44" s="45"/>
      <c r="E44" s="16">
        <v>528383</v>
      </c>
      <c r="F44" s="32" t="s">
        <v>37</v>
      </c>
      <c r="G44" s="20" t="s">
        <v>49</v>
      </c>
      <c r="H44" s="12" t="s">
        <v>48</v>
      </c>
      <c r="I44" s="49"/>
      <c r="J44" s="7"/>
      <c r="K44" s="6"/>
      <c r="L44" s="6"/>
      <c r="M44" s="6">
        <v>45</v>
      </c>
      <c r="N44" s="6">
        <v>91</v>
      </c>
      <c r="O44" s="6">
        <v>78</v>
      </c>
      <c r="P44" s="6">
        <v>48</v>
      </c>
      <c r="Q44" s="6"/>
      <c r="R44" s="6"/>
      <c r="S44" s="6"/>
      <c r="T44" s="6">
        <f t="shared" ref="T44:T49" si="15">SUM(L44:S44)</f>
        <v>262</v>
      </c>
      <c r="U44" s="13">
        <v>11.649999999999999</v>
      </c>
      <c r="V44" s="13">
        <f t="shared" ref="V44:V49" si="16">U44*T44</f>
        <v>3052.2999999999997</v>
      </c>
    </row>
    <row r="45" spans="1:22" ht="16" x14ac:dyDescent="0.25">
      <c r="A45" s="1"/>
      <c r="B45" s="43"/>
      <c r="C45" s="47"/>
      <c r="D45" s="45"/>
      <c r="E45" s="16">
        <v>528383</v>
      </c>
      <c r="F45" s="32" t="s">
        <v>38</v>
      </c>
      <c r="G45" s="20" t="s">
        <v>35</v>
      </c>
      <c r="H45" s="12" t="s">
        <v>50</v>
      </c>
      <c r="I45" s="49"/>
      <c r="J45" s="7"/>
      <c r="K45" s="6"/>
      <c r="L45" s="6"/>
      <c r="M45" s="6"/>
      <c r="N45" s="6"/>
      <c r="O45" s="6"/>
      <c r="P45" s="6"/>
      <c r="Q45" s="6"/>
      <c r="R45" s="6"/>
      <c r="S45" s="6"/>
      <c r="T45" s="6">
        <f t="shared" si="15"/>
        <v>0</v>
      </c>
      <c r="U45" s="13">
        <v>11.649999999999999</v>
      </c>
      <c r="V45" s="13">
        <f t="shared" si="16"/>
        <v>0</v>
      </c>
    </row>
    <row r="46" spans="1:22" ht="16" x14ac:dyDescent="0.25">
      <c r="A46" s="1"/>
      <c r="B46" s="43"/>
      <c r="C46" s="47"/>
      <c r="D46" s="45"/>
      <c r="E46" s="16">
        <v>528383</v>
      </c>
      <c r="F46" s="32" t="s">
        <v>39</v>
      </c>
      <c r="G46" s="20" t="s">
        <v>52</v>
      </c>
      <c r="H46" s="12" t="s">
        <v>51</v>
      </c>
      <c r="I46" s="49"/>
      <c r="J46" s="7"/>
      <c r="K46" s="6"/>
      <c r="L46" s="6">
        <v>12</v>
      </c>
      <c r="M46" s="6">
        <v>59</v>
      </c>
      <c r="N46" s="6">
        <v>122</v>
      </c>
      <c r="O46" s="6">
        <v>110</v>
      </c>
      <c r="P46" s="6">
        <v>80</v>
      </c>
      <c r="Q46" s="6"/>
      <c r="R46" s="6"/>
      <c r="S46" s="6"/>
      <c r="T46" s="6">
        <f t="shared" si="15"/>
        <v>383</v>
      </c>
      <c r="U46" s="13">
        <v>11.649999999999999</v>
      </c>
      <c r="V46" s="13">
        <f t="shared" si="16"/>
        <v>4461.95</v>
      </c>
    </row>
    <row r="47" spans="1:22" ht="16" x14ac:dyDescent="0.25">
      <c r="A47" s="1"/>
      <c r="B47" s="43"/>
      <c r="C47" s="47"/>
      <c r="D47" s="45"/>
      <c r="E47" s="16">
        <v>528383</v>
      </c>
      <c r="F47" s="32" t="s">
        <v>40</v>
      </c>
      <c r="G47" s="21" t="s">
        <v>34</v>
      </c>
      <c r="H47" s="12" t="s">
        <v>43</v>
      </c>
      <c r="I47" s="49"/>
      <c r="J47" s="7"/>
      <c r="K47" s="6"/>
      <c r="L47" s="6"/>
      <c r="M47" s="6"/>
      <c r="N47" s="6"/>
      <c r="O47" s="6"/>
      <c r="P47" s="6"/>
      <c r="Q47" s="6"/>
      <c r="R47" s="6"/>
      <c r="S47" s="6"/>
      <c r="T47" s="6">
        <f t="shared" si="15"/>
        <v>0</v>
      </c>
      <c r="U47" s="13">
        <v>11.649999999999999</v>
      </c>
      <c r="V47" s="13">
        <f t="shared" si="16"/>
        <v>0</v>
      </c>
    </row>
    <row r="48" spans="1:22" ht="16" x14ac:dyDescent="0.25">
      <c r="A48" s="1"/>
      <c r="B48" s="43"/>
      <c r="C48" s="47"/>
      <c r="D48" s="45"/>
      <c r="E48" s="16">
        <v>528383</v>
      </c>
      <c r="F48" s="32" t="s">
        <v>41</v>
      </c>
      <c r="G48" s="21" t="s">
        <v>44</v>
      </c>
      <c r="H48" s="12" t="s">
        <v>45</v>
      </c>
      <c r="I48" s="49"/>
      <c r="J48" s="7"/>
      <c r="K48" s="6"/>
      <c r="L48" s="6"/>
      <c r="M48" s="6">
        <v>47</v>
      </c>
      <c r="N48" s="6">
        <v>96</v>
      </c>
      <c r="O48" s="6">
        <v>83</v>
      </c>
      <c r="P48" s="6">
        <v>57</v>
      </c>
      <c r="Q48" s="6"/>
      <c r="R48" s="6"/>
      <c r="S48" s="6"/>
      <c r="T48" s="6">
        <f t="shared" si="15"/>
        <v>283</v>
      </c>
      <c r="U48" s="13">
        <v>11.649999999999999</v>
      </c>
      <c r="V48" s="13">
        <f t="shared" si="16"/>
        <v>3296.95</v>
      </c>
    </row>
    <row r="49" spans="1:22" ht="16" x14ac:dyDescent="0.25">
      <c r="A49" s="1"/>
      <c r="B49" s="43"/>
      <c r="C49" s="47"/>
      <c r="D49" s="45"/>
      <c r="E49" s="16">
        <v>528383</v>
      </c>
      <c r="F49" s="32" t="s">
        <v>42</v>
      </c>
      <c r="G49" s="12" t="s">
        <v>54</v>
      </c>
      <c r="H49" s="12" t="s">
        <v>53</v>
      </c>
      <c r="I49" s="49"/>
      <c r="J49" s="7"/>
      <c r="K49" s="6"/>
      <c r="L49" s="6"/>
      <c r="M49" s="6"/>
      <c r="N49" s="6"/>
      <c r="O49" s="6"/>
      <c r="P49" s="6"/>
      <c r="Q49" s="6"/>
      <c r="R49" s="6"/>
      <c r="S49" s="6"/>
      <c r="T49" s="6">
        <f t="shared" si="15"/>
        <v>0</v>
      </c>
      <c r="U49" s="13">
        <v>11.649999999999999</v>
      </c>
      <c r="V49" s="13">
        <f t="shared" si="16"/>
        <v>0</v>
      </c>
    </row>
    <row r="50" spans="1:22" x14ac:dyDescent="0.25">
      <c r="A50" s="1"/>
      <c r="B50" s="43"/>
      <c r="C50" s="47"/>
      <c r="D50" s="9"/>
      <c r="E50" s="17" t="s">
        <v>9</v>
      </c>
      <c r="F50" s="8"/>
      <c r="G50" s="8"/>
      <c r="H50" s="8"/>
      <c r="I50" s="49"/>
      <c r="J50" s="9" t="e">
        <f>SUM(#REF!)</f>
        <v>#REF!</v>
      </c>
      <c r="K50" s="10"/>
      <c r="L50" s="10">
        <f>SUM(L43:L49)</f>
        <v>17</v>
      </c>
      <c r="M50" s="10">
        <f>SUM(M43:M49)</f>
        <v>203</v>
      </c>
      <c r="N50" s="10">
        <f>SUM(N43:N49)</f>
        <v>415</v>
      </c>
      <c r="O50" s="10">
        <f>SUM(O43:O49)</f>
        <v>365</v>
      </c>
      <c r="P50" s="10">
        <f>SUM(P43:P49)</f>
        <v>251</v>
      </c>
      <c r="Q50" s="10">
        <f>SUM(Q43:Q48)</f>
        <v>0</v>
      </c>
      <c r="R50" s="10">
        <f>SUM(R43:R48)</f>
        <v>0</v>
      </c>
      <c r="S50" s="10">
        <f>SUM(S43:S48)</f>
        <v>0</v>
      </c>
      <c r="T50" s="10">
        <f>SUM(T43:T49)</f>
        <v>1251</v>
      </c>
      <c r="U50" s="10"/>
      <c r="V50" s="33">
        <f>SUM(V43:V49)</f>
        <v>14574.149999999998</v>
      </c>
    </row>
    <row r="51" spans="1:22" ht="13.5" customHeight="1" x14ac:dyDescent="0.25">
      <c r="A51" s="1"/>
      <c r="B51" s="3"/>
      <c r="C51" s="1"/>
      <c r="D51" s="1"/>
      <c r="E51" s="1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3.5" customHeight="1" x14ac:dyDescent="0.25">
      <c r="A52" s="1"/>
      <c r="B52" s="3"/>
      <c r="C52" s="1"/>
      <c r="D52" s="1"/>
      <c r="E52" s="1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4" t="s">
        <v>10</v>
      </c>
      <c r="C53" s="5" t="s">
        <v>1</v>
      </c>
      <c r="D53" s="5" t="s">
        <v>13</v>
      </c>
      <c r="E53" s="16" t="s">
        <v>28</v>
      </c>
      <c r="F53" s="4" t="s">
        <v>0</v>
      </c>
      <c r="G53" s="4" t="s">
        <v>29</v>
      </c>
      <c r="H53" s="4" t="s">
        <v>23</v>
      </c>
      <c r="I53" s="5" t="s">
        <v>2</v>
      </c>
      <c r="J53" s="5" t="s">
        <v>12</v>
      </c>
      <c r="K53" s="5" t="s">
        <v>3</v>
      </c>
      <c r="L53" s="5" t="s">
        <v>4</v>
      </c>
      <c r="M53" s="5" t="s">
        <v>5</v>
      </c>
      <c r="N53" s="5" t="s">
        <v>6</v>
      </c>
      <c r="O53" s="5" t="s">
        <v>7</v>
      </c>
      <c r="P53" s="5" t="s">
        <v>8</v>
      </c>
      <c r="Q53" s="5" t="s">
        <v>30</v>
      </c>
      <c r="R53" s="5" t="s">
        <v>31</v>
      </c>
      <c r="S53" s="5" t="s">
        <v>32</v>
      </c>
      <c r="T53" s="6" t="s">
        <v>9</v>
      </c>
      <c r="U53" s="6" t="s">
        <v>22</v>
      </c>
      <c r="V53" s="6" t="s">
        <v>21</v>
      </c>
    </row>
    <row r="54" spans="1:22" ht="14.4" customHeight="1" x14ac:dyDescent="0.25">
      <c r="A54" s="1"/>
      <c r="B54" s="11" t="s">
        <v>33</v>
      </c>
      <c r="C54" s="46"/>
      <c r="D54" s="44" t="s">
        <v>55</v>
      </c>
      <c r="E54" s="16">
        <v>528383</v>
      </c>
      <c r="F54" s="23" t="s">
        <v>36</v>
      </c>
      <c r="G54" s="19" t="s">
        <v>47</v>
      </c>
      <c r="H54" s="12" t="s">
        <v>46</v>
      </c>
      <c r="I54" s="48"/>
      <c r="J54" s="7"/>
      <c r="K54" s="6"/>
      <c r="L54" s="6">
        <f>L43+L33+L23+L14+L4</f>
        <v>106</v>
      </c>
      <c r="M54" s="6">
        <f t="shared" ref="M54:P54" si="17">M43+M33+M23+M14+M4</f>
        <v>595</v>
      </c>
      <c r="N54" s="6">
        <f t="shared" si="17"/>
        <v>902</v>
      </c>
      <c r="O54" s="6">
        <f t="shared" si="17"/>
        <v>600</v>
      </c>
      <c r="P54" s="6">
        <f t="shared" si="17"/>
        <v>300</v>
      </c>
      <c r="Q54" s="6"/>
      <c r="R54" s="6"/>
      <c r="S54" s="6"/>
      <c r="T54" s="6">
        <f>SUM(L54:S54)</f>
        <v>2503</v>
      </c>
      <c r="U54" s="13">
        <v>11.36</v>
      </c>
      <c r="V54" s="13">
        <f>U54*T54</f>
        <v>28434.079999999998</v>
      </c>
    </row>
    <row r="55" spans="1:22" ht="16" x14ac:dyDescent="0.25">
      <c r="A55" s="1"/>
      <c r="B55" s="42"/>
      <c r="C55" s="47"/>
      <c r="D55" s="45"/>
      <c r="E55" s="16">
        <v>528383</v>
      </c>
      <c r="F55" s="32" t="s">
        <v>37</v>
      </c>
      <c r="G55" s="20" t="s">
        <v>49</v>
      </c>
      <c r="H55" s="12" t="s">
        <v>48</v>
      </c>
      <c r="I55" s="49"/>
      <c r="J55" s="7"/>
      <c r="K55" s="6"/>
      <c r="L55" s="6">
        <f t="shared" ref="L55:P55" si="18">L44+L34+L24+L15+L5</f>
        <v>93</v>
      </c>
      <c r="M55" s="6">
        <f t="shared" si="18"/>
        <v>574</v>
      </c>
      <c r="N55" s="6">
        <f t="shared" si="18"/>
        <v>858</v>
      </c>
      <c r="O55" s="6">
        <f t="shared" si="18"/>
        <v>555</v>
      </c>
      <c r="P55" s="6">
        <f t="shared" si="18"/>
        <v>254</v>
      </c>
      <c r="Q55" s="6"/>
      <c r="R55" s="6"/>
      <c r="S55" s="6"/>
      <c r="T55" s="6">
        <f t="shared" ref="T55:T60" si="19">SUM(L55:S55)</f>
        <v>2334</v>
      </c>
      <c r="U55" s="13">
        <v>11.36</v>
      </c>
      <c r="V55" s="13">
        <f t="shared" ref="V55:V60" si="20">U55*T55</f>
        <v>26514.239999999998</v>
      </c>
    </row>
    <row r="56" spans="1:22" ht="16" x14ac:dyDescent="0.25">
      <c r="A56" s="1"/>
      <c r="B56" s="43"/>
      <c r="C56" s="47"/>
      <c r="D56" s="45"/>
      <c r="E56" s="16">
        <v>528383</v>
      </c>
      <c r="F56" s="32" t="s">
        <v>38</v>
      </c>
      <c r="G56" s="20" t="s">
        <v>35</v>
      </c>
      <c r="H56" s="12" t="s">
        <v>50</v>
      </c>
      <c r="I56" s="49"/>
      <c r="J56" s="7"/>
      <c r="K56" s="6"/>
      <c r="L56" s="6">
        <f t="shared" ref="L56:P56" si="21">L45+L35+L25+L16+L6</f>
        <v>51</v>
      </c>
      <c r="M56" s="6">
        <f t="shared" si="21"/>
        <v>253</v>
      </c>
      <c r="N56" s="6">
        <f t="shared" si="21"/>
        <v>341</v>
      </c>
      <c r="O56" s="6">
        <f t="shared" si="21"/>
        <v>188</v>
      </c>
      <c r="P56" s="6">
        <f t="shared" si="21"/>
        <v>67</v>
      </c>
      <c r="Q56" s="6"/>
      <c r="R56" s="6"/>
      <c r="S56" s="6"/>
      <c r="T56" s="6">
        <f t="shared" si="19"/>
        <v>900</v>
      </c>
      <c r="U56" s="13">
        <v>11.36</v>
      </c>
      <c r="V56" s="13">
        <f t="shared" si="20"/>
        <v>10224</v>
      </c>
    </row>
    <row r="57" spans="1:22" ht="16" x14ac:dyDescent="0.25">
      <c r="A57" s="1"/>
      <c r="B57" s="43"/>
      <c r="C57" s="47"/>
      <c r="D57" s="45"/>
      <c r="E57" s="16">
        <v>528383</v>
      </c>
      <c r="F57" s="32" t="s">
        <v>39</v>
      </c>
      <c r="G57" s="20" t="s">
        <v>52</v>
      </c>
      <c r="H57" s="12" t="s">
        <v>51</v>
      </c>
      <c r="I57" s="49"/>
      <c r="J57" s="7"/>
      <c r="K57" s="6"/>
      <c r="L57" s="6">
        <f t="shared" ref="L57:P57" si="22">L46+L36+L26+L17+L7</f>
        <v>190</v>
      </c>
      <c r="M57" s="6">
        <f t="shared" si="22"/>
        <v>925</v>
      </c>
      <c r="N57" s="6">
        <f t="shared" si="22"/>
        <v>1361</v>
      </c>
      <c r="O57" s="6">
        <f t="shared" si="22"/>
        <v>872</v>
      </c>
      <c r="P57" s="6">
        <f t="shared" si="22"/>
        <v>425</v>
      </c>
      <c r="Q57" s="6"/>
      <c r="R57" s="6"/>
      <c r="S57" s="6"/>
      <c r="T57" s="6">
        <f t="shared" si="19"/>
        <v>3773</v>
      </c>
      <c r="U57" s="13">
        <v>11.36</v>
      </c>
      <c r="V57" s="13">
        <f t="shared" si="20"/>
        <v>42861.279999999999</v>
      </c>
    </row>
    <row r="58" spans="1:22" ht="16" x14ac:dyDescent="0.25">
      <c r="A58" s="1"/>
      <c r="B58" s="43"/>
      <c r="C58" s="47"/>
      <c r="D58" s="45"/>
      <c r="E58" s="16">
        <v>528383</v>
      </c>
      <c r="F58" s="32" t="s">
        <v>40</v>
      </c>
      <c r="G58" s="21" t="s">
        <v>34</v>
      </c>
      <c r="H58" s="12" t="s">
        <v>43</v>
      </c>
      <c r="I58" s="49"/>
      <c r="J58" s="7"/>
      <c r="K58" s="6"/>
      <c r="L58" s="6">
        <f t="shared" ref="L58:P58" si="23">L47+L37+L27+L18+L8</f>
        <v>39</v>
      </c>
      <c r="M58" s="6">
        <f t="shared" si="23"/>
        <v>197</v>
      </c>
      <c r="N58" s="6">
        <f t="shared" si="23"/>
        <v>265</v>
      </c>
      <c r="O58" s="6">
        <f t="shared" si="23"/>
        <v>146</v>
      </c>
      <c r="P58" s="6">
        <f t="shared" si="23"/>
        <v>53</v>
      </c>
      <c r="Q58" s="6"/>
      <c r="R58" s="6"/>
      <c r="S58" s="6"/>
      <c r="T58" s="6">
        <f t="shared" si="19"/>
        <v>700</v>
      </c>
      <c r="U58" s="13">
        <v>11.36</v>
      </c>
      <c r="V58" s="13">
        <f t="shared" si="20"/>
        <v>7952</v>
      </c>
    </row>
    <row r="59" spans="1:22" ht="16" x14ac:dyDescent="0.25">
      <c r="A59" s="1"/>
      <c r="B59" s="43"/>
      <c r="C59" s="47"/>
      <c r="D59" s="45"/>
      <c r="E59" s="16">
        <v>528383</v>
      </c>
      <c r="F59" s="32" t="s">
        <v>41</v>
      </c>
      <c r="G59" s="21" t="s">
        <v>44</v>
      </c>
      <c r="H59" s="12" t="s">
        <v>45</v>
      </c>
      <c r="I59" s="49"/>
      <c r="J59" s="7"/>
      <c r="K59" s="6"/>
      <c r="L59" s="6">
        <f t="shared" ref="L59:P59" si="24">L48+L38+L28+L19+L9</f>
        <v>93</v>
      </c>
      <c r="M59" s="6">
        <f t="shared" si="24"/>
        <v>582</v>
      </c>
      <c r="N59" s="6">
        <f t="shared" si="24"/>
        <v>872</v>
      </c>
      <c r="O59" s="6">
        <f t="shared" si="24"/>
        <v>569</v>
      </c>
      <c r="P59" s="6">
        <f t="shared" si="24"/>
        <v>275</v>
      </c>
      <c r="Q59" s="6"/>
      <c r="R59" s="6"/>
      <c r="S59" s="6"/>
      <c r="T59" s="6">
        <f t="shared" si="19"/>
        <v>2391</v>
      </c>
      <c r="U59" s="13">
        <v>11.36</v>
      </c>
      <c r="V59" s="13">
        <f t="shared" si="20"/>
        <v>27161.759999999998</v>
      </c>
    </row>
    <row r="60" spans="1:22" ht="16" x14ac:dyDescent="0.25">
      <c r="A60" s="1"/>
      <c r="B60" s="43"/>
      <c r="C60" s="47"/>
      <c r="D60" s="45"/>
      <c r="E60" s="16">
        <v>528383</v>
      </c>
      <c r="F60" s="32" t="s">
        <v>42</v>
      </c>
      <c r="G60" s="12" t="s">
        <v>54</v>
      </c>
      <c r="H60" s="12" t="s">
        <v>53</v>
      </c>
      <c r="I60" s="49"/>
      <c r="J60" s="7"/>
      <c r="K60" s="6"/>
      <c r="L60" s="6">
        <f t="shared" ref="L60:P60" si="25">L49+L39+L29+L20+L10</f>
        <v>64</v>
      </c>
      <c r="M60" s="6">
        <f t="shared" si="25"/>
        <v>308</v>
      </c>
      <c r="N60" s="6">
        <f t="shared" si="25"/>
        <v>418</v>
      </c>
      <c r="O60" s="6">
        <f t="shared" si="25"/>
        <v>228</v>
      </c>
      <c r="P60" s="6">
        <f t="shared" si="25"/>
        <v>82</v>
      </c>
      <c r="Q60" s="6"/>
      <c r="R60" s="6"/>
      <c r="S60" s="6"/>
      <c r="T60" s="6">
        <f t="shared" si="19"/>
        <v>1100</v>
      </c>
      <c r="U60" s="13">
        <v>11.36</v>
      </c>
      <c r="V60" s="13">
        <f t="shared" si="20"/>
        <v>12496</v>
      </c>
    </row>
    <row r="61" spans="1:22" x14ac:dyDescent="0.25">
      <c r="A61" s="1"/>
      <c r="B61" s="43"/>
      <c r="C61" s="47"/>
      <c r="D61" s="9"/>
      <c r="E61" s="17" t="s">
        <v>9</v>
      </c>
      <c r="F61" s="8"/>
      <c r="G61" s="8"/>
      <c r="H61" s="8"/>
      <c r="I61" s="49"/>
      <c r="J61" s="9" t="e">
        <f>SUM(#REF!)</f>
        <v>#REF!</v>
      </c>
      <c r="K61" s="10"/>
      <c r="L61" s="10">
        <f>SUM(L54:L60)</f>
        <v>636</v>
      </c>
      <c r="M61" s="10">
        <f>SUM(M54:M60)</f>
        <v>3434</v>
      </c>
      <c r="N61" s="10">
        <f>SUM(N54:N60)</f>
        <v>5017</v>
      </c>
      <c r="O61" s="10">
        <f>SUM(O54:O60)</f>
        <v>3158</v>
      </c>
      <c r="P61" s="10">
        <f>SUM(P54:P60)</f>
        <v>1456</v>
      </c>
      <c r="Q61" s="10">
        <f>SUM(Q54:Q59)</f>
        <v>0</v>
      </c>
      <c r="R61" s="10">
        <f>SUM(R54:R59)</f>
        <v>0</v>
      </c>
      <c r="S61" s="10">
        <f>SUM(S54:S59)</f>
        <v>0</v>
      </c>
      <c r="T61" s="10">
        <f>SUM(T54:T60)</f>
        <v>13701</v>
      </c>
      <c r="U61" s="10"/>
      <c r="V61" s="33">
        <f>SUM(V54:V60)</f>
        <v>155643.35999999999</v>
      </c>
    </row>
    <row r="62" spans="1:22" ht="13.5" customHeight="1" thickBot="1" x14ac:dyDescent="0.3">
      <c r="A62" s="1"/>
      <c r="B62" s="3" t="s">
        <v>27</v>
      </c>
      <c r="C62" s="1"/>
      <c r="D62" s="1"/>
      <c r="E62" s="1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6" x14ac:dyDescent="0.25">
      <c r="F63" s="22" t="s">
        <v>14</v>
      </c>
      <c r="G63" s="34"/>
      <c r="H63" s="34" t="s">
        <v>15</v>
      </c>
      <c r="I63" s="34" t="s">
        <v>16</v>
      </c>
      <c r="J63" s="34" t="s">
        <v>17</v>
      </c>
      <c r="K63" s="34" t="s">
        <v>18</v>
      </c>
      <c r="L63" s="50" t="s">
        <v>19</v>
      </c>
      <c r="M63" s="50"/>
      <c r="N63" s="50" t="s">
        <v>24</v>
      </c>
      <c r="O63" s="50"/>
      <c r="P63" s="50" t="s">
        <v>25</v>
      </c>
      <c r="Q63" s="50"/>
      <c r="R63" s="34" t="s">
        <v>26</v>
      </c>
      <c r="S63" s="34"/>
      <c r="T63" s="50" t="s">
        <v>20</v>
      </c>
      <c r="U63" s="58"/>
    </row>
    <row r="64" spans="1:22" ht="16" x14ac:dyDescent="0.25">
      <c r="F64" s="23" t="s">
        <v>36</v>
      </c>
      <c r="G64" s="24"/>
      <c r="H64" s="25">
        <v>106</v>
      </c>
      <c r="I64" s="26">
        <v>595</v>
      </c>
      <c r="J64" s="27">
        <v>902</v>
      </c>
      <c r="K64" s="26">
        <v>600</v>
      </c>
      <c r="L64" s="51">
        <v>300</v>
      </c>
      <c r="M64" s="51"/>
      <c r="N64" s="51"/>
      <c r="O64" s="51"/>
      <c r="P64" s="53"/>
      <c r="Q64" s="53"/>
      <c r="R64" s="26"/>
      <c r="S64" s="26"/>
      <c r="T64" s="51">
        <f>SUM(H64:S64)</f>
        <v>2503</v>
      </c>
      <c r="U64" s="54"/>
    </row>
    <row r="65" spans="6:22" ht="16" x14ac:dyDescent="0.25">
      <c r="F65" s="32" t="s">
        <v>37</v>
      </c>
      <c r="G65" s="24"/>
      <c r="H65" s="25">
        <v>93</v>
      </c>
      <c r="I65" s="26">
        <v>574</v>
      </c>
      <c r="J65" s="27">
        <v>858</v>
      </c>
      <c r="K65" s="26">
        <v>555</v>
      </c>
      <c r="L65" s="51">
        <v>254</v>
      </c>
      <c r="M65" s="51"/>
      <c r="N65" s="51"/>
      <c r="O65" s="51"/>
      <c r="P65" s="53"/>
      <c r="Q65" s="53"/>
      <c r="R65" s="26"/>
      <c r="S65" s="26"/>
      <c r="T65" s="51">
        <f>SUM(H65:S65)</f>
        <v>2334</v>
      </c>
      <c r="U65" s="54"/>
    </row>
    <row r="66" spans="6:22" ht="16" x14ac:dyDescent="0.25">
      <c r="F66" s="32" t="s">
        <v>38</v>
      </c>
      <c r="G66" s="24"/>
      <c r="H66" s="25">
        <v>51</v>
      </c>
      <c r="I66" s="26">
        <v>253</v>
      </c>
      <c r="J66" s="27">
        <v>341</v>
      </c>
      <c r="K66" s="26">
        <v>188</v>
      </c>
      <c r="L66" s="51">
        <v>67</v>
      </c>
      <c r="M66" s="51"/>
      <c r="N66" s="51"/>
      <c r="O66" s="51"/>
      <c r="P66" s="53"/>
      <c r="Q66" s="53"/>
      <c r="R66" s="26"/>
      <c r="S66" s="26"/>
      <c r="T66" s="51">
        <f>SUM(G66:S66)</f>
        <v>900</v>
      </c>
      <c r="U66" s="54"/>
    </row>
    <row r="67" spans="6:22" ht="16" x14ac:dyDescent="0.25">
      <c r="F67" s="35" t="s">
        <v>39</v>
      </c>
      <c r="G67" s="40"/>
      <c r="H67" s="37">
        <v>190</v>
      </c>
      <c r="I67" s="38">
        <v>925</v>
      </c>
      <c r="J67" s="39">
        <v>1361</v>
      </c>
      <c r="K67" s="38">
        <v>872</v>
      </c>
      <c r="L67" s="52">
        <v>425</v>
      </c>
      <c r="M67" s="52"/>
      <c r="N67" s="52"/>
      <c r="O67" s="52"/>
      <c r="P67" s="59"/>
      <c r="Q67" s="59"/>
      <c r="R67" s="38"/>
      <c r="S67" s="38"/>
      <c r="T67" s="52">
        <f>SUM(H67:S67)</f>
        <v>3773</v>
      </c>
      <c r="U67" s="60"/>
      <c r="V67" s="41"/>
    </row>
    <row r="68" spans="6:22" ht="16" x14ac:dyDescent="0.25">
      <c r="F68" s="32" t="s">
        <v>40</v>
      </c>
      <c r="G68" s="28"/>
      <c r="H68" s="25">
        <v>39</v>
      </c>
      <c r="I68" s="26">
        <v>197</v>
      </c>
      <c r="J68" s="27">
        <v>265</v>
      </c>
      <c r="K68" s="26">
        <v>146</v>
      </c>
      <c r="L68" s="51">
        <v>53</v>
      </c>
      <c r="M68" s="51"/>
      <c r="N68" s="51"/>
      <c r="O68" s="51"/>
      <c r="P68" s="53"/>
      <c r="Q68" s="53"/>
      <c r="R68" s="26"/>
      <c r="S68" s="26"/>
      <c r="T68" s="51">
        <f>SUM(G68:S68)</f>
        <v>700</v>
      </c>
      <c r="U68" s="54"/>
    </row>
    <row r="69" spans="6:22" ht="16" x14ac:dyDescent="0.25">
      <c r="F69" s="35" t="s">
        <v>41</v>
      </c>
      <c r="G69" s="36"/>
      <c r="H69" s="37">
        <v>93</v>
      </c>
      <c r="I69" s="38">
        <v>582</v>
      </c>
      <c r="J69" s="39">
        <v>872</v>
      </c>
      <c r="K69" s="38">
        <v>569</v>
      </c>
      <c r="L69" s="52">
        <v>275</v>
      </c>
      <c r="M69" s="52"/>
      <c r="N69" s="52"/>
      <c r="O69" s="52"/>
      <c r="P69" s="59"/>
      <c r="Q69" s="59"/>
      <c r="R69" s="38"/>
      <c r="S69" s="38"/>
      <c r="T69" s="52">
        <f>SUM(H69:S69)</f>
        <v>2391</v>
      </c>
      <c r="U69" s="60"/>
      <c r="V69" s="41"/>
    </row>
    <row r="70" spans="6:22" ht="16" x14ac:dyDescent="0.25">
      <c r="F70" s="32" t="s">
        <v>42</v>
      </c>
      <c r="G70" s="28"/>
      <c r="H70" s="25">
        <v>64</v>
      </c>
      <c r="I70" s="26">
        <v>308</v>
      </c>
      <c r="J70" s="27">
        <v>418</v>
      </c>
      <c r="K70" s="26">
        <v>228</v>
      </c>
      <c r="L70" s="51">
        <v>82</v>
      </c>
      <c r="M70" s="51"/>
      <c r="N70" s="51"/>
      <c r="O70" s="51"/>
      <c r="P70" s="53"/>
      <c r="Q70" s="53"/>
      <c r="R70" s="26"/>
      <c r="S70" s="29"/>
      <c r="T70" s="51">
        <f>SUM(G70:S70)</f>
        <v>1100</v>
      </c>
      <c r="U70" s="54"/>
    </row>
    <row r="71" spans="6:22" ht="16.5" thickBot="1" x14ac:dyDescent="0.3">
      <c r="F71" s="32"/>
      <c r="G71" s="28"/>
      <c r="H71" s="25"/>
      <c r="I71" s="26"/>
      <c r="J71" s="27"/>
      <c r="K71" s="26"/>
      <c r="L71" s="51"/>
      <c r="M71" s="51"/>
      <c r="N71" s="51"/>
      <c r="O71" s="51"/>
      <c r="P71" s="53"/>
      <c r="Q71" s="53"/>
      <c r="R71" s="26"/>
      <c r="S71" s="29"/>
      <c r="T71" s="51">
        <f>SUM(G71:S71)</f>
        <v>0</v>
      </c>
      <c r="U71" s="54"/>
    </row>
    <row r="72" spans="6:22" ht="16.5" thickBot="1" x14ac:dyDescent="0.3">
      <c r="F72" s="30" t="s">
        <v>20</v>
      </c>
      <c r="G72" s="31">
        <f>SUM(G67:G71)</f>
        <v>0</v>
      </c>
      <c r="H72" s="31">
        <f>SUM(H64:H71)</f>
        <v>636</v>
      </c>
      <c r="I72" s="31">
        <f>SUM(I64:I71)</f>
        <v>3434</v>
      </c>
      <c r="J72" s="31">
        <f>SUM(J64:J71)</f>
        <v>5017</v>
      </c>
      <c r="K72" s="31">
        <f>SUM(K64:K71)</f>
        <v>3158</v>
      </c>
      <c r="L72" s="55">
        <f>SUM(L64:M71)</f>
        <v>1456</v>
      </c>
      <c r="M72" s="56"/>
      <c r="N72" s="55">
        <f>SUM(N67:N71)</f>
        <v>0</v>
      </c>
      <c r="O72" s="56"/>
      <c r="P72" s="55">
        <f>SUM(P67:P71)</f>
        <v>0</v>
      </c>
      <c r="Q72" s="56"/>
      <c r="R72" s="31">
        <f>SUM(R67:R71)</f>
        <v>0</v>
      </c>
      <c r="S72" s="31">
        <f>SUM(S67:S71)</f>
        <v>0</v>
      </c>
      <c r="T72" s="55">
        <f>SUM(T64:U71)</f>
        <v>13701</v>
      </c>
      <c r="U72" s="57"/>
    </row>
  </sheetData>
  <mergeCells count="64">
    <mergeCell ref="L72:M72"/>
    <mergeCell ref="N72:O72"/>
    <mergeCell ref="P63:Q63"/>
    <mergeCell ref="T63:U63"/>
    <mergeCell ref="P64:Q64"/>
    <mergeCell ref="T64:U64"/>
    <mergeCell ref="P65:Q65"/>
    <mergeCell ref="T65:U65"/>
    <mergeCell ref="P66:Q66"/>
    <mergeCell ref="T66:U66"/>
    <mergeCell ref="P67:Q67"/>
    <mergeCell ref="T67:U67"/>
    <mergeCell ref="P68:Q68"/>
    <mergeCell ref="T68:U68"/>
    <mergeCell ref="P69:Q69"/>
    <mergeCell ref="T69:U69"/>
    <mergeCell ref="P70:Q70"/>
    <mergeCell ref="T70:U70"/>
    <mergeCell ref="P71:Q71"/>
    <mergeCell ref="T71:U71"/>
    <mergeCell ref="P72:Q72"/>
    <mergeCell ref="T72:U72"/>
    <mergeCell ref="L69:M69"/>
    <mergeCell ref="N69:O69"/>
    <mergeCell ref="L70:M70"/>
    <mergeCell ref="N70:O70"/>
    <mergeCell ref="L71:M71"/>
    <mergeCell ref="N71:O71"/>
    <mergeCell ref="L66:M66"/>
    <mergeCell ref="N66:O66"/>
    <mergeCell ref="L67:M67"/>
    <mergeCell ref="N67:O67"/>
    <mergeCell ref="L68:M68"/>
    <mergeCell ref="N68:O68"/>
    <mergeCell ref="L63:M63"/>
    <mergeCell ref="N63:O63"/>
    <mergeCell ref="L64:M64"/>
    <mergeCell ref="N64:O64"/>
    <mergeCell ref="L65:M65"/>
    <mergeCell ref="N65:O65"/>
    <mergeCell ref="C54:C61"/>
    <mergeCell ref="D54:D60"/>
    <mergeCell ref="I54:I61"/>
    <mergeCell ref="B55:B61"/>
    <mergeCell ref="C43:C50"/>
    <mergeCell ref="D43:D49"/>
    <mergeCell ref="I43:I50"/>
    <mergeCell ref="B44:B50"/>
    <mergeCell ref="B5:B11"/>
    <mergeCell ref="D33:D39"/>
    <mergeCell ref="B34:B40"/>
    <mergeCell ref="C4:C11"/>
    <mergeCell ref="I4:I11"/>
    <mergeCell ref="C14:C21"/>
    <mergeCell ref="D14:D20"/>
    <mergeCell ref="I14:I21"/>
    <mergeCell ref="B15:B21"/>
    <mergeCell ref="C23:C30"/>
    <mergeCell ref="D23:D29"/>
    <mergeCell ref="I23:I30"/>
    <mergeCell ref="B24:B30"/>
    <mergeCell ref="D4:D10"/>
    <mergeCell ref="C33:C40"/>
    <mergeCell ref="I33:I40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Antonio</cp:lastModifiedBy>
  <cp:lastPrinted>2019-11-27T00:29:17Z</cp:lastPrinted>
  <dcterms:created xsi:type="dcterms:W3CDTF">2019-09-30T05:29:53Z</dcterms:created>
  <dcterms:modified xsi:type="dcterms:W3CDTF">2021-11-09T07:51:03Z</dcterms:modified>
</cp:coreProperties>
</file>