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HG Sales#1\3. LIFUNG\2. commit  PO\MENS\PO\SP22\Recap\"/>
    </mc:Choice>
  </mc:AlternateContent>
  <xr:revisionPtr revIDLastSave="0" documentId="13_ncr:1_{B50B08C6-B640-4660-AD2D-2FD7FC6933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definedNames>
    <definedName name="_xlnm.Print_Area" localSheetId="0">SHEET!$A$1:$V$145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00" i="1" l="1"/>
  <c r="O100" i="1"/>
  <c r="N100" i="1"/>
  <c r="M100" i="1"/>
  <c r="L100" i="1"/>
  <c r="P99" i="1"/>
  <c r="O99" i="1"/>
  <c r="N99" i="1"/>
  <c r="M99" i="1"/>
  <c r="L99" i="1"/>
  <c r="P98" i="1"/>
  <c r="O98" i="1"/>
  <c r="N98" i="1"/>
  <c r="M98" i="1"/>
  <c r="L98" i="1"/>
  <c r="P97" i="1"/>
  <c r="O97" i="1"/>
  <c r="N97" i="1"/>
  <c r="M97" i="1"/>
  <c r="L97" i="1"/>
  <c r="P96" i="1"/>
  <c r="O96" i="1"/>
  <c r="N96" i="1"/>
  <c r="M96" i="1"/>
  <c r="L96" i="1"/>
  <c r="P95" i="1"/>
  <c r="O95" i="1"/>
  <c r="N95" i="1"/>
  <c r="M95" i="1"/>
  <c r="L95" i="1"/>
  <c r="S91" i="1"/>
  <c r="R91" i="1"/>
  <c r="Q91" i="1"/>
  <c r="P91" i="1"/>
  <c r="O91" i="1"/>
  <c r="N91" i="1"/>
  <c r="M91" i="1"/>
  <c r="L91" i="1"/>
  <c r="J91" i="1"/>
  <c r="V90" i="1"/>
  <c r="T90" i="1"/>
  <c r="T89" i="1"/>
  <c r="V89" i="1" s="1"/>
  <c r="V88" i="1"/>
  <c r="T88" i="1"/>
  <c r="T87" i="1"/>
  <c r="V87" i="1" s="1"/>
  <c r="V86" i="1"/>
  <c r="T86" i="1"/>
  <c r="T85" i="1"/>
  <c r="V85" i="1" s="1"/>
  <c r="V84" i="1"/>
  <c r="T84" i="1"/>
  <c r="T91" i="1" s="1"/>
  <c r="S83" i="1"/>
  <c r="R83" i="1"/>
  <c r="Q83" i="1"/>
  <c r="P83" i="1"/>
  <c r="O83" i="1"/>
  <c r="N83" i="1"/>
  <c r="M83" i="1"/>
  <c r="L83" i="1"/>
  <c r="J83" i="1"/>
  <c r="V82" i="1"/>
  <c r="T82" i="1"/>
  <c r="T81" i="1"/>
  <c r="V81" i="1" s="1"/>
  <c r="T80" i="1"/>
  <c r="V80" i="1" s="1"/>
  <c r="T79" i="1"/>
  <c r="V79" i="1" s="1"/>
  <c r="V78" i="1"/>
  <c r="T78" i="1"/>
  <c r="T77" i="1"/>
  <c r="V77" i="1" s="1"/>
  <c r="T76" i="1"/>
  <c r="S73" i="1"/>
  <c r="R73" i="1"/>
  <c r="Q73" i="1"/>
  <c r="P73" i="1"/>
  <c r="O73" i="1"/>
  <c r="N73" i="1"/>
  <c r="M73" i="1"/>
  <c r="L73" i="1"/>
  <c r="J73" i="1"/>
  <c r="V72" i="1"/>
  <c r="T72" i="1"/>
  <c r="T71" i="1"/>
  <c r="V71" i="1" s="1"/>
  <c r="T70" i="1"/>
  <c r="V70" i="1" s="1"/>
  <c r="T69" i="1"/>
  <c r="V69" i="1" s="1"/>
  <c r="T68" i="1"/>
  <c r="V68" i="1" s="1"/>
  <c r="T67" i="1"/>
  <c r="V67" i="1" s="1"/>
  <c r="V66" i="1"/>
  <c r="T66" i="1"/>
  <c r="S65" i="1"/>
  <c r="R65" i="1"/>
  <c r="Q65" i="1"/>
  <c r="P65" i="1"/>
  <c r="O65" i="1"/>
  <c r="N65" i="1"/>
  <c r="M65" i="1"/>
  <c r="L65" i="1"/>
  <c r="J65" i="1"/>
  <c r="V64" i="1"/>
  <c r="T64" i="1"/>
  <c r="T63" i="1"/>
  <c r="V63" i="1" s="1"/>
  <c r="T62" i="1"/>
  <c r="V62" i="1" s="1"/>
  <c r="T61" i="1"/>
  <c r="V61" i="1" s="1"/>
  <c r="V60" i="1"/>
  <c r="T60" i="1"/>
  <c r="T59" i="1"/>
  <c r="T58" i="1"/>
  <c r="V58" i="1" s="1"/>
  <c r="S55" i="1"/>
  <c r="R55" i="1"/>
  <c r="Q55" i="1"/>
  <c r="P55" i="1"/>
  <c r="O55" i="1"/>
  <c r="N55" i="1"/>
  <c r="M55" i="1"/>
  <c r="L55" i="1"/>
  <c r="J55" i="1"/>
  <c r="T54" i="1"/>
  <c r="V54" i="1" s="1"/>
  <c r="T53" i="1"/>
  <c r="V53" i="1" s="1"/>
  <c r="T52" i="1"/>
  <c r="V52" i="1" s="1"/>
  <c r="T51" i="1"/>
  <c r="V51" i="1" s="1"/>
  <c r="T50" i="1"/>
  <c r="V50" i="1" s="1"/>
  <c r="T49" i="1"/>
  <c r="V49" i="1" s="1"/>
  <c r="T48" i="1"/>
  <c r="S47" i="1"/>
  <c r="R47" i="1"/>
  <c r="Q47" i="1"/>
  <c r="P47" i="1"/>
  <c r="O47" i="1"/>
  <c r="N47" i="1"/>
  <c r="M47" i="1"/>
  <c r="L47" i="1"/>
  <c r="J47" i="1"/>
  <c r="T46" i="1"/>
  <c r="V46" i="1" s="1"/>
  <c r="T45" i="1"/>
  <c r="V45" i="1" s="1"/>
  <c r="T44" i="1"/>
  <c r="V44" i="1" s="1"/>
  <c r="T43" i="1"/>
  <c r="V43" i="1" s="1"/>
  <c r="T42" i="1"/>
  <c r="V42" i="1" s="1"/>
  <c r="T41" i="1"/>
  <c r="T40" i="1"/>
  <c r="V40" i="1" s="1"/>
  <c r="R136" i="1"/>
  <c r="F136" i="1"/>
  <c r="Q135" i="1"/>
  <c r="O135" i="1"/>
  <c r="M135" i="1"/>
  <c r="K135" i="1"/>
  <c r="J135" i="1"/>
  <c r="I135" i="1"/>
  <c r="H135" i="1"/>
  <c r="G135" i="1"/>
  <c r="S134" i="1"/>
  <c r="S133" i="1"/>
  <c r="S132" i="1"/>
  <c r="S131" i="1"/>
  <c r="S130" i="1"/>
  <c r="S129" i="1"/>
  <c r="Q128" i="1"/>
  <c r="O128" i="1"/>
  <c r="M128" i="1"/>
  <c r="G128" i="1"/>
  <c r="S127" i="1"/>
  <c r="S126" i="1"/>
  <c r="S125" i="1"/>
  <c r="S124" i="1"/>
  <c r="S123" i="1"/>
  <c r="S122" i="1"/>
  <c r="R121" i="1"/>
  <c r="R128" i="1" s="1"/>
  <c r="R135" i="1" s="1"/>
  <c r="Q121" i="1"/>
  <c r="O121" i="1"/>
  <c r="M121" i="1"/>
  <c r="K121" i="1"/>
  <c r="J121" i="1"/>
  <c r="J136" i="1" s="1"/>
  <c r="I121" i="1"/>
  <c r="H121" i="1"/>
  <c r="G121" i="1"/>
  <c r="F121" i="1"/>
  <c r="F128" i="1" s="1"/>
  <c r="F135" i="1" s="1"/>
  <c r="S120" i="1"/>
  <c r="S119" i="1"/>
  <c r="S118" i="1"/>
  <c r="S117" i="1"/>
  <c r="S116" i="1"/>
  <c r="S115" i="1"/>
  <c r="S108" i="1"/>
  <c r="R108" i="1"/>
  <c r="Q108" i="1"/>
  <c r="S107" i="1"/>
  <c r="R107" i="1"/>
  <c r="Q107" i="1"/>
  <c r="S106" i="1"/>
  <c r="R106" i="1"/>
  <c r="Q106" i="1"/>
  <c r="S105" i="1"/>
  <c r="R105" i="1"/>
  <c r="Q105" i="1"/>
  <c r="S104" i="1"/>
  <c r="R104" i="1"/>
  <c r="Q104" i="1"/>
  <c r="S103" i="1"/>
  <c r="R103" i="1"/>
  <c r="Q103" i="1"/>
  <c r="P110" i="1"/>
  <c r="O110" i="1"/>
  <c r="N110" i="1"/>
  <c r="M110" i="1"/>
  <c r="L110" i="1"/>
  <c r="J110" i="1"/>
  <c r="T109" i="1"/>
  <c r="V109" i="1" s="1"/>
  <c r="S102" i="1"/>
  <c r="R102" i="1"/>
  <c r="Q102" i="1"/>
  <c r="J102" i="1"/>
  <c r="T101" i="1"/>
  <c r="V101" i="1" s="1"/>
  <c r="S37" i="1"/>
  <c r="R37" i="1"/>
  <c r="Q37" i="1"/>
  <c r="P37" i="1"/>
  <c r="O37" i="1"/>
  <c r="N37" i="1"/>
  <c r="M37" i="1"/>
  <c r="L37" i="1"/>
  <c r="J37" i="1"/>
  <c r="T36" i="1"/>
  <c r="V36" i="1" s="1"/>
  <c r="T35" i="1"/>
  <c r="V35" i="1" s="1"/>
  <c r="T34" i="1"/>
  <c r="V34" i="1" s="1"/>
  <c r="T33" i="1"/>
  <c r="V33" i="1" s="1"/>
  <c r="T32" i="1"/>
  <c r="V32" i="1" s="1"/>
  <c r="T31" i="1"/>
  <c r="V31" i="1" s="1"/>
  <c r="T30" i="1"/>
  <c r="S29" i="1"/>
  <c r="R29" i="1"/>
  <c r="Q29" i="1"/>
  <c r="P29" i="1"/>
  <c r="O29" i="1"/>
  <c r="N29" i="1"/>
  <c r="M29" i="1"/>
  <c r="L29" i="1"/>
  <c r="J29" i="1"/>
  <c r="T28" i="1"/>
  <c r="V28" i="1" s="1"/>
  <c r="T27" i="1"/>
  <c r="V27" i="1" s="1"/>
  <c r="T26" i="1"/>
  <c r="V26" i="1" s="1"/>
  <c r="T25" i="1"/>
  <c r="V25" i="1" s="1"/>
  <c r="T24" i="1"/>
  <c r="V24" i="1" s="1"/>
  <c r="T23" i="1"/>
  <c r="T22" i="1"/>
  <c r="V22" i="1" s="1"/>
  <c r="T83" i="1" l="1"/>
  <c r="V76" i="1"/>
  <c r="V83" i="1"/>
  <c r="V91" i="1"/>
  <c r="T105" i="1"/>
  <c r="V105" i="1" s="1"/>
  <c r="I136" i="1"/>
  <c r="Q136" i="1"/>
  <c r="K136" i="1"/>
  <c r="T73" i="1"/>
  <c r="T107" i="1"/>
  <c r="V107" i="1" s="1"/>
  <c r="T65" i="1"/>
  <c r="V73" i="1"/>
  <c r="V59" i="1"/>
  <c r="V65" i="1" s="1"/>
  <c r="T55" i="1"/>
  <c r="V48" i="1"/>
  <c r="V55" i="1" s="1"/>
  <c r="T47" i="1"/>
  <c r="G136" i="1"/>
  <c r="M136" i="1"/>
  <c r="S135" i="1"/>
  <c r="V41" i="1"/>
  <c r="V47" i="1" s="1"/>
  <c r="N102" i="1"/>
  <c r="S121" i="1"/>
  <c r="H136" i="1"/>
  <c r="S128" i="1"/>
  <c r="O136" i="1"/>
  <c r="R110" i="1"/>
  <c r="T108" i="1"/>
  <c r="V108" i="1" s="1"/>
  <c r="L102" i="1"/>
  <c r="T100" i="1"/>
  <c r="V100" i="1" s="1"/>
  <c r="P102" i="1"/>
  <c r="T99" i="1"/>
  <c r="V99" i="1" s="1"/>
  <c r="T97" i="1"/>
  <c r="V97" i="1" s="1"/>
  <c r="T98" i="1"/>
  <c r="V98" i="1" s="1"/>
  <c r="S110" i="1"/>
  <c r="T106" i="1"/>
  <c r="V106" i="1" s="1"/>
  <c r="T95" i="1"/>
  <c r="V95" i="1" s="1"/>
  <c r="M102" i="1"/>
  <c r="T104" i="1"/>
  <c r="V104" i="1" s="1"/>
  <c r="T103" i="1"/>
  <c r="Q110" i="1"/>
  <c r="O102" i="1"/>
  <c r="T96" i="1"/>
  <c r="V96" i="1" s="1"/>
  <c r="T37" i="1"/>
  <c r="T29" i="1"/>
  <c r="V30" i="1"/>
  <c r="V37" i="1" s="1"/>
  <c r="V23" i="1"/>
  <c r="V29" i="1" s="1"/>
  <c r="S136" i="1" l="1"/>
  <c r="V102" i="1"/>
  <c r="T102" i="1"/>
  <c r="T110" i="1"/>
  <c r="V103" i="1"/>
  <c r="V110" i="1" s="1"/>
  <c r="S19" i="1" l="1"/>
  <c r="R19" i="1"/>
  <c r="Q19" i="1"/>
  <c r="P19" i="1"/>
  <c r="O19" i="1"/>
  <c r="N19" i="1"/>
  <c r="M19" i="1"/>
  <c r="L19" i="1"/>
  <c r="J19" i="1"/>
  <c r="T18" i="1"/>
  <c r="V18" i="1" s="1"/>
  <c r="T17" i="1"/>
  <c r="V17" i="1" s="1"/>
  <c r="T16" i="1"/>
  <c r="V16" i="1" s="1"/>
  <c r="T15" i="1"/>
  <c r="V15" i="1" s="1"/>
  <c r="T14" i="1"/>
  <c r="V14" i="1" s="1"/>
  <c r="T13" i="1"/>
  <c r="V13" i="1" s="1"/>
  <c r="T12" i="1"/>
  <c r="T19" i="1" l="1"/>
  <c r="V12" i="1"/>
  <c r="V19" i="1" s="1"/>
  <c r="P11" i="1" l="1"/>
  <c r="O11" i="1"/>
  <c r="N11" i="1"/>
  <c r="M11" i="1"/>
  <c r="L11" i="1"/>
  <c r="T10" i="1"/>
  <c r="V10" i="1" s="1"/>
  <c r="T4" i="1"/>
  <c r="J11" i="1" l="1"/>
  <c r="Q11" i="1"/>
  <c r="R11" i="1"/>
  <c r="S11" i="1"/>
  <c r="T9" i="1"/>
  <c r="V9" i="1" s="1"/>
  <c r="T7" i="1"/>
  <c r="V7" i="1" s="1"/>
  <c r="T6" i="1"/>
  <c r="V6" i="1" s="1"/>
  <c r="T5" i="1"/>
  <c r="T8" i="1"/>
  <c r="V8" i="1" s="1"/>
  <c r="V4" i="1"/>
  <c r="V5" i="1" l="1"/>
  <c r="V11" i="1" s="1"/>
  <c r="T11" i="1"/>
</calcChain>
</file>

<file path=xl/sharedStrings.xml><?xml version="1.0" encoding="utf-8"?>
<sst xmlns="http://schemas.openxmlformats.org/spreadsheetml/2006/main" count="416" uniqueCount="69">
  <si>
    <t>SHELL</t>
    <phoneticPr fontId="4" type="noConversion"/>
  </si>
  <si>
    <t>PO#</t>
    <phoneticPr fontId="2" type="noConversion"/>
  </si>
  <si>
    <t>X-FTY</t>
    <phoneticPr fontId="2" type="noConversion"/>
  </si>
  <si>
    <t>XS</t>
    <phoneticPr fontId="4" type="noConversion"/>
  </si>
  <si>
    <t>S</t>
    <phoneticPr fontId="4" type="noConversion"/>
  </si>
  <si>
    <t>M</t>
    <phoneticPr fontId="4" type="noConversion"/>
  </si>
  <si>
    <t>L</t>
    <phoneticPr fontId="2" type="noConversion"/>
  </si>
  <si>
    <t>XL</t>
    <phoneticPr fontId="2" type="noConversion"/>
  </si>
  <si>
    <t>XXL</t>
    <phoneticPr fontId="2" type="noConversion"/>
  </si>
  <si>
    <t>TTL</t>
    <phoneticPr fontId="2" type="noConversion"/>
  </si>
  <si>
    <t>DESIGN # AND SKETCH</t>
    <phoneticPr fontId="2" type="noConversion"/>
  </si>
  <si>
    <t>COMMIT#</t>
    <phoneticPr fontId="2" type="noConversion"/>
  </si>
  <si>
    <t>XXS</t>
    <phoneticPr fontId="2" type="noConversion"/>
  </si>
  <si>
    <t>Type</t>
    <phoneticPr fontId="2" type="noConversion"/>
  </si>
  <si>
    <t>FLOW</t>
    <phoneticPr fontId="8" type="noConversion"/>
  </si>
  <si>
    <t>COLOR / SIZE</t>
    <phoneticPr fontId="8" type="noConversion"/>
  </si>
  <si>
    <t>S</t>
    <phoneticPr fontId="8" type="noConversion"/>
  </si>
  <si>
    <t>M</t>
    <phoneticPr fontId="8" type="noConversion"/>
  </si>
  <si>
    <t>L</t>
    <phoneticPr fontId="8" type="noConversion"/>
  </si>
  <si>
    <t>XL</t>
    <phoneticPr fontId="8" type="noConversion"/>
  </si>
  <si>
    <t>XXL</t>
    <phoneticPr fontId="8" type="noConversion"/>
  </si>
  <si>
    <t>TOTAL</t>
    <phoneticPr fontId="8" type="noConversion"/>
  </si>
  <si>
    <t>GRAND TOTAL</t>
    <phoneticPr fontId="8" type="noConversion"/>
  </si>
  <si>
    <t>Amount</t>
    <phoneticPr fontId="2" type="noConversion"/>
  </si>
  <si>
    <t>FOB</t>
    <phoneticPr fontId="2" type="noConversion"/>
  </si>
  <si>
    <t>PLM NO.</t>
    <phoneticPr fontId="4" type="noConversion"/>
  </si>
  <si>
    <t>2XL</t>
    <phoneticPr fontId="8" type="noConversion"/>
  </si>
  <si>
    <t>3XL</t>
    <phoneticPr fontId="8" type="noConversion"/>
  </si>
  <si>
    <t>4XL</t>
    <phoneticPr fontId="8" type="noConversion"/>
  </si>
  <si>
    <t>SP22</t>
    <phoneticPr fontId="2" type="noConversion"/>
  </si>
  <si>
    <t>Style#</t>
    <phoneticPr fontId="2" type="noConversion"/>
  </si>
  <si>
    <t>TOTAL</t>
    <phoneticPr fontId="2" type="noConversion"/>
  </si>
  <si>
    <t>CLR CODE</t>
    <phoneticPr fontId="4" type="noConversion"/>
  </si>
  <si>
    <t>2XL</t>
    <phoneticPr fontId="2" type="noConversion"/>
  </si>
  <si>
    <t>3XL</t>
    <phoneticPr fontId="2" type="noConversion"/>
  </si>
  <si>
    <t>4XL</t>
    <phoneticPr fontId="2" type="noConversion"/>
  </si>
  <si>
    <t>M SPORT</t>
    <phoneticPr fontId="2" type="noConversion"/>
  </si>
  <si>
    <t>Black Berry</t>
    <phoneticPr fontId="8" type="noConversion"/>
  </si>
  <si>
    <t>Deep Sea Navy</t>
    <phoneticPr fontId="8" type="noConversion"/>
  </si>
  <si>
    <t>Hot Pink</t>
    <phoneticPr fontId="9" type="noConversion"/>
  </si>
  <si>
    <t>Island Turquoise</t>
    <phoneticPr fontId="9" type="noConversion"/>
  </si>
  <si>
    <t>Lemon Lime</t>
    <phoneticPr fontId="9" type="noConversion"/>
  </si>
  <si>
    <t>Papaya Orange</t>
    <phoneticPr fontId="9" type="noConversion"/>
  </si>
  <si>
    <t>13L528395-0XX</t>
    <phoneticPr fontId="2" type="noConversion"/>
  </si>
  <si>
    <t>0XX</t>
    <phoneticPr fontId="2" type="noConversion"/>
  </si>
  <si>
    <t>13L528395-BKY</t>
    <phoneticPr fontId="2" type="noConversion"/>
  </si>
  <si>
    <t>BKY</t>
    <phoneticPr fontId="2" type="noConversion"/>
  </si>
  <si>
    <t>13L528395-HME</t>
    <phoneticPr fontId="2" type="noConversion"/>
  </si>
  <si>
    <t>HME</t>
    <phoneticPr fontId="2" type="noConversion"/>
  </si>
  <si>
    <t>13L528395-HPI</t>
    <phoneticPr fontId="2" type="noConversion"/>
  </si>
  <si>
    <t>HPI</t>
    <phoneticPr fontId="2" type="noConversion"/>
  </si>
  <si>
    <t>13L528395-ITU</t>
    <phoneticPr fontId="2" type="noConversion"/>
  </si>
  <si>
    <t>ITU</t>
    <phoneticPr fontId="2" type="noConversion"/>
  </si>
  <si>
    <t>13L528395-M91</t>
    <phoneticPr fontId="2" type="noConversion"/>
  </si>
  <si>
    <t>M91</t>
    <phoneticPr fontId="2" type="noConversion"/>
  </si>
  <si>
    <t>528395
(Regular)
528874
(J-Fit)</t>
    <phoneticPr fontId="2" type="noConversion"/>
  </si>
  <si>
    <t>529691
(Big)</t>
    <phoneticPr fontId="2" type="noConversion"/>
  </si>
  <si>
    <t>13L529691-0XX</t>
  </si>
  <si>
    <t>13L529691-BKY</t>
    <phoneticPr fontId="2" type="noConversion"/>
  </si>
  <si>
    <t>13L529691-HME</t>
    <phoneticPr fontId="2" type="noConversion"/>
  </si>
  <si>
    <t>13L529691-HPI</t>
    <phoneticPr fontId="2" type="noConversion"/>
  </si>
  <si>
    <t>13L529691-ITU</t>
    <phoneticPr fontId="2" type="noConversion"/>
  </si>
  <si>
    <t>13L529691-M91</t>
  </si>
  <si>
    <t>528395
(Regular)</t>
    <phoneticPr fontId="8" type="noConversion"/>
  </si>
  <si>
    <t>529691
(Big)</t>
    <phoneticPr fontId="8" type="noConversion"/>
  </si>
  <si>
    <t>528874
(J-Fit)</t>
    <phoneticPr fontId="8" type="noConversion"/>
  </si>
  <si>
    <t>4500458808
(Retail)</t>
    <phoneticPr fontId="2" type="noConversion"/>
  </si>
  <si>
    <t>4500458807
(Retail)</t>
    <phoneticPr fontId="2" type="noConversion"/>
  </si>
  <si>
    <t>4500458806
(JPN)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</si>
</sst>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0_);[Red]\(0\)"/>
    <numFmt numFmtId="177" formatCode="#,##0_);[Red]\(#,##0\)"/>
    <numFmt numFmtId="178" formatCode="m&quot;/&quot;d;@"/>
    <numFmt numFmtId="179" formatCode="\$#,##0.00"/>
    <numFmt numFmtId="180" formatCode="_-\$* #,##0.00_ ;_-\$* \-#,##0.00\ ;_-\$* &quot;-&quot;??_ ;_-@_ "/>
    <numFmt numFmtId="181" formatCode="_-&quot;US$&quot;* #,##0.00_ ;_-&quot;US$&quot;* \-#,##0.00\ ;_-&quot;US$&quot;* &quot;-&quot;??_ ;_-@_ "/>
  </numFmts>
  <fonts count="13" x14ac:knownFonts="1">
    <font>
      <sz val="11"/>
      <name val="돋움"/>
      <family val="3"/>
      <charset val="129"/>
    </font>
    <font>
      <sz val="8"/>
      <name val="Arial"/>
      <family val="2"/>
    </font>
    <font>
      <sz val="8"/>
      <name val="돋움"/>
      <family val="3"/>
      <charset val="129"/>
    </font>
    <font>
      <b/>
      <sz val="8"/>
      <color rgb="FFFF0000"/>
      <name val="Arial"/>
      <family val="2"/>
    </font>
    <font>
      <sz val="8"/>
      <name val="바탕"/>
      <family val="1"/>
      <charset val="129"/>
    </font>
    <font>
      <b/>
      <sz val="8"/>
      <name val="Arial"/>
      <family val="2"/>
    </font>
    <font>
      <sz val="8"/>
      <color theme="1"/>
      <name val="Arial"/>
      <family val="2"/>
    </font>
    <font>
      <sz val="11"/>
      <name val="돋움"/>
      <family val="3"/>
      <charset val="129"/>
    </font>
    <font>
      <sz val="8"/>
      <name val="바탕체"/>
      <family val="1"/>
      <charset val="129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</font>
    <font>
      <sz val="9"/>
      <name val="맑은 고딕"/>
      <family val="3"/>
      <charset val="129"/>
      <scheme val="minor"/>
    </font>
    <font>
      <b/>
      <sz val="1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top"/>
    </xf>
    <xf numFmtId="41" fontId="7" fillId="0" borderId="0" applyFont="0" applyFill="0" applyBorder="0" applyAlignment="0" applyProtection="0">
      <alignment vertical="center"/>
    </xf>
    <xf numFmtId="0" fontId="7" fillId="0" borderId="0"/>
  </cellStyleXfs>
  <cellXfs count="82">
    <xf numFmtId="0" fontId="0" fillId="0" borderId="0" xfId="0">
      <alignment vertical="top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76" fontId="1" fillId="3" borderId="1" xfId="0" applyNumberFormat="1" applyFon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179" fontId="6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180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horizontal="center" vertical="center"/>
    </xf>
    <xf numFmtId="41" fontId="1" fillId="0" borderId="0" xfId="1" applyFont="1" applyFill="1" applyBorder="1" applyAlignment="1">
      <alignment horizontal="center" vertical="center"/>
    </xf>
    <xf numFmtId="181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11" fillId="2" borderId="1" xfId="0" quotePrefix="1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4" borderId="6" xfId="2" applyFont="1" applyFill="1" applyBorder="1" applyAlignment="1">
      <alignment horizontal="center" vertical="center"/>
    </xf>
    <xf numFmtId="0" fontId="12" fillId="4" borderId="7" xfId="2" applyFont="1" applyFill="1" applyBorder="1" applyAlignment="1">
      <alignment horizontal="center" vertical="center"/>
    </xf>
    <xf numFmtId="0" fontId="10" fillId="4" borderId="7" xfId="2" applyFont="1" applyFill="1" applyBorder="1" applyAlignment="1">
      <alignment horizontal="center" vertical="center"/>
    </xf>
    <xf numFmtId="0" fontId="12" fillId="0" borderId="1" xfId="2" applyFont="1" applyBorder="1" applyAlignment="1">
      <alignment horizontal="centerContinuous" vertical="center"/>
    </xf>
    <xf numFmtId="0" fontId="12" fillId="0" borderId="1" xfId="2" applyFont="1" applyBorder="1" applyAlignment="1">
      <alignment vertical="center"/>
    </xf>
    <xf numFmtId="41" fontId="12" fillId="0" borderId="1" xfId="1" applyFont="1" applyFill="1" applyBorder="1" applyAlignment="1">
      <alignment vertical="center"/>
    </xf>
    <xf numFmtId="41" fontId="12" fillId="0" borderId="1" xfId="1" applyFont="1" applyFill="1" applyBorder="1" applyAlignment="1">
      <alignment horizontal="right" vertical="center"/>
    </xf>
    <xf numFmtId="49" fontId="12" fillId="0" borderId="1" xfId="2" applyNumberFormat="1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/>
    </xf>
    <xf numFmtId="0" fontId="12" fillId="0" borderId="2" xfId="2" applyFont="1" applyBorder="1" applyAlignment="1">
      <alignment horizontal="centerContinuous" vertical="center"/>
    </xf>
    <xf numFmtId="0" fontId="12" fillId="0" borderId="2" xfId="2" applyFont="1" applyBorder="1" applyAlignment="1">
      <alignment vertical="center"/>
    </xf>
    <xf numFmtId="41" fontId="12" fillId="0" borderId="2" xfId="1" applyFont="1" applyFill="1" applyBorder="1" applyAlignment="1">
      <alignment vertical="center"/>
    </xf>
    <xf numFmtId="41" fontId="12" fillId="0" borderId="2" xfId="1" applyFont="1" applyFill="1" applyBorder="1" applyAlignment="1">
      <alignment horizontal="right" vertical="center"/>
    </xf>
    <xf numFmtId="0" fontId="12" fillId="5" borderId="17" xfId="2" applyFont="1" applyFill="1" applyBorder="1" applyAlignment="1">
      <alignment horizontal="center" vertical="center"/>
    </xf>
    <xf numFmtId="41" fontId="12" fillId="5" borderId="17" xfId="1" applyFont="1" applyFill="1" applyBorder="1" applyAlignment="1">
      <alignment vertical="center"/>
    </xf>
    <xf numFmtId="41" fontId="12" fillId="6" borderId="9" xfId="1" applyFont="1" applyFill="1" applyBorder="1" applyAlignment="1">
      <alignment vertical="center"/>
    </xf>
    <xf numFmtId="0" fontId="12" fillId="0" borderId="1" xfId="2" applyFont="1" applyBorder="1" applyAlignment="1">
      <alignment horizontal="center" vertical="center"/>
    </xf>
    <xf numFmtId="181" fontId="1" fillId="3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178" fontId="5" fillId="2" borderId="2" xfId="0" applyNumberFormat="1" applyFont="1" applyFill="1" applyBorder="1" applyAlignment="1">
      <alignment horizontal="center" vertical="center" wrapText="1"/>
    </xf>
    <xf numFmtId="178" fontId="5" fillId="2" borderId="3" xfId="0" applyNumberFormat="1" applyFont="1" applyFill="1" applyBorder="1" applyAlignment="1">
      <alignment horizontal="center" vertical="center" wrapText="1"/>
    </xf>
    <xf numFmtId="178" fontId="5" fillId="2" borderId="4" xfId="0" applyNumberFormat="1" applyFont="1" applyFill="1" applyBorder="1" applyAlignment="1">
      <alignment horizontal="center" vertical="center" wrapText="1"/>
    </xf>
    <xf numFmtId="179" fontId="6" fillId="2" borderId="2" xfId="0" applyNumberFormat="1" applyFont="1" applyFill="1" applyBorder="1" applyAlignment="1">
      <alignment horizontal="center" vertical="center"/>
    </xf>
    <xf numFmtId="179" fontId="6" fillId="2" borderId="3" xfId="0" applyNumberFormat="1" applyFont="1" applyFill="1" applyBorder="1" applyAlignment="1">
      <alignment horizontal="center" vertical="center"/>
    </xf>
    <xf numFmtId="179" fontId="6" fillId="2" borderId="4" xfId="0" applyNumberFormat="1" applyFont="1" applyFill="1" applyBorder="1" applyAlignment="1">
      <alignment horizontal="center" vertical="center"/>
    </xf>
    <xf numFmtId="41" fontId="12" fillId="6" borderId="15" xfId="1" applyFont="1" applyFill="1" applyBorder="1" applyAlignment="1">
      <alignment horizontal="center" vertical="center"/>
    </xf>
    <xf numFmtId="41" fontId="12" fillId="6" borderId="16" xfId="1" applyFont="1" applyFill="1" applyBorder="1" applyAlignment="1">
      <alignment horizontal="center" vertical="center"/>
    </xf>
    <xf numFmtId="41" fontId="12" fillId="0" borderId="1" xfId="1" applyFont="1" applyFill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41" fontId="12" fillId="0" borderId="5" xfId="1" applyFont="1" applyFill="1" applyBorder="1" applyAlignment="1">
      <alignment horizontal="center" vertical="center"/>
    </xf>
    <xf numFmtId="41" fontId="12" fillId="0" borderId="13" xfId="1" applyFont="1" applyFill="1" applyBorder="1" applyAlignment="1">
      <alignment horizontal="center" vertical="center"/>
    </xf>
    <xf numFmtId="41" fontId="12" fillId="5" borderId="15" xfId="1" applyFont="1" applyFill="1" applyBorder="1" applyAlignment="1">
      <alignment horizontal="center" vertical="center"/>
    </xf>
    <xf numFmtId="41" fontId="12" fillId="5" borderId="16" xfId="1" applyFont="1" applyFill="1" applyBorder="1" applyAlignment="1">
      <alignment horizontal="center" vertical="center"/>
    </xf>
    <xf numFmtId="41" fontId="12" fillId="5" borderId="17" xfId="1" applyFont="1" applyFill="1" applyBorder="1" applyAlignment="1">
      <alignment horizontal="center" vertical="center"/>
    </xf>
    <xf numFmtId="41" fontId="12" fillId="5" borderId="18" xfId="1" applyFont="1" applyFill="1" applyBorder="1" applyAlignment="1">
      <alignment horizontal="center" vertical="center"/>
    </xf>
    <xf numFmtId="0" fontId="12" fillId="0" borderId="12" xfId="2" applyFont="1" applyBorder="1" applyAlignment="1">
      <alignment horizontal="center" vertical="center" wrapText="1"/>
    </xf>
    <xf numFmtId="0" fontId="12" fillId="0" borderId="12" xfId="2" applyFont="1" applyBorder="1" applyAlignment="1">
      <alignment horizontal="center" vertical="center"/>
    </xf>
    <xf numFmtId="0" fontId="12" fillId="0" borderId="8" xfId="2" applyFont="1" applyBorder="1" applyAlignment="1">
      <alignment horizontal="center" vertical="center"/>
    </xf>
    <xf numFmtId="0" fontId="12" fillId="0" borderId="21" xfId="2" applyFont="1" applyBorder="1" applyAlignment="1">
      <alignment horizontal="center" vertical="center" wrapText="1"/>
    </xf>
    <xf numFmtId="0" fontId="12" fillId="0" borderId="22" xfId="2" applyFont="1" applyBorder="1" applyAlignment="1">
      <alignment horizontal="center" vertical="center" wrapText="1"/>
    </xf>
    <xf numFmtId="0" fontId="12" fillId="0" borderId="23" xfId="2" applyFont="1" applyBorder="1" applyAlignment="1">
      <alignment horizontal="center" vertical="center" wrapText="1"/>
    </xf>
    <xf numFmtId="0" fontId="12" fillId="0" borderId="1" xfId="2" applyFont="1" applyBorder="1" applyAlignment="1">
      <alignment horizontal="right" vertical="center"/>
    </xf>
    <xf numFmtId="0" fontId="10" fillId="4" borderId="7" xfId="2" applyFont="1" applyFill="1" applyBorder="1" applyAlignment="1">
      <alignment horizontal="center" vertical="center"/>
    </xf>
    <xf numFmtId="0" fontId="10" fillId="4" borderId="10" xfId="2" applyFont="1" applyFill="1" applyBorder="1" applyAlignment="1">
      <alignment horizontal="center" vertical="center"/>
    </xf>
    <xf numFmtId="0" fontId="10" fillId="4" borderId="19" xfId="2" applyFont="1" applyFill="1" applyBorder="1" applyAlignment="1">
      <alignment horizontal="center" vertical="center"/>
    </xf>
    <xf numFmtId="0" fontId="10" fillId="4" borderId="11" xfId="2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2" fillId="6" borderId="20" xfId="2" applyFont="1" applyFill="1" applyBorder="1" applyAlignment="1">
      <alignment horizontal="center" vertical="center"/>
    </xf>
    <xf numFmtId="0" fontId="12" fillId="6" borderId="14" xfId="2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 xr:uid="{00000000-0005-0000-0000-000002000000}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111</xdr:row>
      <xdr:rowOff>0</xdr:rowOff>
    </xdr:from>
    <xdr:to>
      <xdr:col>8</xdr:col>
      <xdr:colOff>206375</xdr:colOff>
      <xdr:row>112</xdr:row>
      <xdr:rowOff>81189</xdr:rowOff>
    </xdr:to>
    <xdr:sp macro="" textlink="">
      <xdr:nvSpPr>
        <xdr:cNvPr id="2" name="Text Box 1" hidden="1">
          <a:extLst>
            <a:ext uri="{FF2B5EF4-FFF2-40B4-BE49-F238E27FC236}">
              <a16:creationId xmlns:a16="http://schemas.microsoft.com/office/drawing/2014/main" id="{2C133B75-217F-4B04-9522-39EC6951BB95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111</xdr:row>
      <xdr:rowOff>0</xdr:rowOff>
    </xdr:from>
    <xdr:to>
      <xdr:col>8</xdr:col>
      <xdr:colOff>206375</xdr:colOff>
      <xdr:row>112</xdr:row>
      <xdr:rowOff>81189</xdr:rowOff>
    </xdr:to>
    <xdr:sp macro="" textlink="">
      <xdr:nvSpPr>
        <xdr:cNvPr id="3" name="Text Box 2" hidden="1">
          <a:extLst>
            <a:ext uri="{FF2B5EF4-FFF2-40B4-BE49-F238E27FC236}">
              <a16:creationId xmlns:a16="http://schemas.microsoft.com/office/drawing/2014/main" id="{2CF60648-455B-490D-91A3-7CE9D15E6097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111</xdr:row>
      <xdr:rowOff>0</xdr:rowOff>
    </xdr:from>
    <xdr:to>
      <xdr:col>8</xdr:col>
      <xdr:colOff>206375</xdr:colOff>
      <xdr:row>112</xdr:row>
      <xdr:rowOff>81189</xdr:rowOff>
    </xdr:to>
    <xdr:sp macro="" textlink="">
      <xdr:nvSpPr>
        <xdr:cNvPr id="4" name="Text Box 1" hidden="1">
          <a:extLst>
            <a:ext uri="{FF2B5EF4-FFF2-40B4-BE49-F238E27FC236}">
              <a16:creationId xmlns:a16="http://schemas.microsoft.com/office/drawing/2014/main" id="{7B59DDA0-1F60-4DD4-8506-14FF7E9282BA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111</xdr:row>
      <xdr:rowOff>0</xdr:rowOff>
    </xdr:from>
    <xdr:to>
      <xdr:col>8</xdr:col>
      <xdr:colOff>206375</xdr:colOff>
      <xdr:row>112</xdr:row>
      <xdr:rowOff>81189</xdr:rowOff>
    </xdr:to>
    <xdr:sp macro="" textlink="">
      <xdr:nvSpPr>
        <xdr:cNvPr id="5" name="Text Box 2" hidden="1">
          <a:extLst>
            <a:ext uri="{FF2B5EF4-FFF2-40B4-BE49-F238E27FC236}">
              <a16:creationId xmlns:a16="http://schemas.microsoft.com/office/drawing/2014/main" id="{24893C81-7F55-4A50-AEE9-5F45193A06D5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111</xdr:row>
      <xdr:rowOff>0</xdr:rowOff>
    </xdr:from>
    <xdr:to>
      <xdr:col>8</xdr:col>
      <xdr:colOff>206375</xdr:colOff>
      <xdr:row>112</xdr:row>
      <xdr:rowOff>81189</xdr:rowOff>
    </xdr:to>
    <xdr:sp macro="" textlink="">
      <xdr:nvSpPr>
        <xdr:cNvPr id="6" name="Text Box 1" hidden="1">
          <a:extLst>
            <a:ext uri="{FF2B5EF4-FFF2-40B4-BE49-F238E27FC236}">
              <a16:creationId xmlns:a16="http://schemas.microsoft.com/office/drawing/2014/main" id="{E88853AA-F21F-40D8-88BF-D8E622E0FCE6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111</xdr:row>
      <xdr:rowOff>0</xdr:rowOff>
    </xdr:from>
    <xdr:to>
      <xdr:col>8</xdr:col>
      <xdr:colOff>206375</xdr:colOff>
      <xdr:row>112</xdr:row>
      <xdr:rowOff>81189</xdr:rowOff>
    </xdr:to>
    <xdr:sp macro="" textlink="">
      <xdr:nvSpPr>
        <xdr:cNvPr id="7" name="Text Box 1" hidden="1">
          <a:extLst>
            <a:ext uri="{FF2B5EF4-FFF2-40B4-BE49-F238E27FC236}">
              <a16:creationId xmlns:a16="http://schemas.microsoft.com/office/drawing/2014/main" id="{8EF10C31-04FA-4A8E-93D8-5BC81B6F9B13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111</xdr:row>
      <xdr:rowOff>0</xdr:rowOff>
    </xdr:from>
    <xdr:to>
      <xdr:col>8</xdr:col>
      <xdr:colOff>206375</xdr:colOff>
      <xdr:row>112</xdr:row>
      <xdr:rowOff>81189</xdr:rowOff>
    </xdr:to>
    <xdr:sp macro="" textlink="">
      <xdr:nvSpPr>
        <xdr:cNvPr id="8" name="Text Box 2" hidden="1">
          <a:extLst>
            <a:ext uri="{FF2B5EF4-FFF2-40B4-BE49-F238E27FC236}">
              <a16:creationId xmlns:a16="http://schemas.microsoft.com/office/drawing/2014/main" id="{A5D89E6B-D842-4D66-979C-2787D49571C7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111</xdr:row>
      <xdr:rowOff>0</xdr:rowOff>
    </xdr:from>
    <xdr:to>
      <xdr:col>8</xdr:col>
      <xdr:colOff>206375</xdr:colOff>
      <xdr:row>112</xdr:row>
      <xdr:rowOff>81189</xdr:rowOff>
    </xdr:to>
    <xdr:sp macro="" textlink="">
      <xdr:nvSpPr>
        <xdr:cNvPr id="9" name="Text Box 1" hidden="1">
          <a:extLst>
            <a:ext uri="{FF2B5EF4-FFF2-40B4-BE49-F238E27FC236}">
              <a16:creationId xmlns:a16="http://schemas.microsoft.com/office/drawing/2014/main" id="{516AF9F2-7893-4616-98EE-4E55A886E6C5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111</xdr:row>
      <xdr:rowOff>0</xdr:rowOff>
    </xdr:from>
    <xdr:to>
      <xdr:col>8</xdr:col>
      <xdr:colOff>206375</xdr:colOff>
      <xdr:row>112</xdr:row>
      <xdr:rowOff>81189</xdr:rowOff>
    </xdr:to>
    <xdr:sp macro="" textlink="">
      <xdr:nvSpPr>
        <xdr:cNvPr id="10" name="Text Box 2" hidden="1">
          <a:extLst>
            <a:ext uri="{FF2B5EF4-FFF2-40B4-BE49-F238E27FC236}">
              <a16:creationId xmlns:a16="http://schemas.microsoft.com/office/drawing/2014/main" id="{2292CE90-796B-46FA-A0DF-434664D144C9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111</xdr:row>
      <xdr:rowOff>0</xdr:rowOff>
    </xdr:from>
    <xdr:to>
      <xdr:col>8</xdr:col>
      <xdr:colOff>206375</xdr:colOff>
      <xdr:row>112</xdr:row>
      <xdr:rowOff>81189</xdr:rowOff>
    </xdr:to>
    <xdr:sp macro="" textlink="">
      <xdr:nvSpPr>
        <xdr:cNvPr id="11" name="Text Box 1" hidden="1">
          <a:extLst>
            <a:ext uri="{FF2B5EF4-FFF2-40B4-BE49-F238E27FC236}">
              <a16:creationId xmlns:a16="http://schemas.microsoft.com/office/drawing/2014/main" id="{59B194C4-9799-4811-828E-B51DB1C369B0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111</xdr:row>
      <xdr:rowOff>0</xdr:rowOff>
    </xdr:from>
    <xdr:to>
      <xdr:col>8</xdr:col>
      <xdr:colOff>206375</xdr:colOff>
      <xdr:row>112</xdr:row>
      <xdr:rowOff>81190</xdr:rowOff>
    </xdr:to>
    <xdr:sp macro="" textlink="">
      <xdr:nvSpPr>
        <xdr:cNvPr id="12" name="Text Box 1" hidden="1">
          <a:extLst>
            <a:ext uri="{FF2B5EF4-FFF2-40B4-BE49-F238E27FC236}">
              <a16:creationId xmlns:a16="http://schemas.microsoft.com/office/drawing/2014/main" id="{FD16AB2A-07AB-4E1A-8C0D-923E240AC3B7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111</xdr:row>
      <xdr:rowOff>0</xdr:rowOff>
    </xdr:from>
    <xdr:to>
      <xdr:col>8</xdr:col>
      <xdr:colOff>206375</xdr:colOff>
      <xdr:row>112</xdr:row>
      <xdr:rowOff>81190</xdr:rowOff>
    </xdr:to>
    <xdr:sp macro="" textlink="">
      <xdr:nvSpPr>
        <xdr:cNvPr id="13" name="Text Box 2" hidden="1">
          <a:extLst>
            <a:ext uri="{FF2B5EF4-FFF2-40B4-BE49-F238E27FC236}">
              <a16:creationId xmlns:a16="http://schemas.microsoft.com/office/drawing/2014/main" id="{BE4CCC60-2D34-4173-9267-181383DC919B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111</xdr:row>
      <xdr:rowOff>0</xdr:rowOff>
    </xdr:from>
    <xdr:to>
      <xdr:col>8</xdr:col>
      <xdr:colOff>206375</xdr:colOff>
      <xdr:row>112</xdr:row>
      <xdr:rowOff>81190</xdr:rowOff>
    </xdr:to>
    <xdr:sp macro="" textlink="">
      <xdr:nvSpPr>
        <xdr:cNvPr id="14" name="Text Box 1" hidden="1">
          <a:extLst>
            <a:ext uri="{FF2B5EF4-FFF2-40B4-BE49-F238E27FC236}">
              <a16:creationId xmlns:a16="http://schemas.microsoft.com/office/drawing/2014/main" id="{12E7964D-C293-4E03-A2EF-22258CDEF487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111</xdr:row>
      <xdr:rowOff>0</xdr:rowOff>
    </xdr:from>
    <xdr:to>
      <xdr:col>8</xdr:col>
      <xdr:colOff>206375</xdr:colOff>
      <xdr:row>112</xdr:row>
      <xdr:rowOff>81190</xdr:rowOff>
    </xdr:to>
    <xdr:sp macro="" textlink="">
      <xdr:nvSpPr>
        <xdr:cNvPr id="15" name="Text Box 2" hidden="1">
          <a:extLst>
            <a:ext uri="{FF2B5EF4-FFF2-40B4-BE49-F238E27FC236}">
              <a16:creationId xmlns:a16="http://schemas.microsoft.com/office/drawing/2014/main" id="{C79D24E3-8B7A-4E67-9578-CB0FC89A7A77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111</xdr:row>
      <xdr:rowOff>0</xdr:rowOff>
    </xdr:from>
    <xdr:to>
      <xdr:col>8</xdr:col>
      <xdr:colOff>206375</xdr:colOff>
      <xdr:row>112</xdr:row>
      <xdr:rowOff>81190</xdr:rowOff>
    </xdr:to>
    <xdr:sp macro="" textlink="">
      <xdr:nvSpPr>
        <xdr:cNvPr id="16" name="Text Box 1" hidden="1">
          <a:extLst>
            <a:ext uri="{FF2B5EF4-FFF2-40B4-BE49-F238E27FC236}">
              <a16:creationId xmlns:a16="http://schemas.microsoft.com/office/drawing/2014/main" id="{BE0DBBDA-1A56-4EB8-A9CC-C561E87C9387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111</xdr:row>
      <xdr:rowOff>0</xdr:rowOff>
    </xdr:from>
    <xdr:to>
      <xdr:col>8</xdr:col>
      <xdr:colOff>206375</xdr:colOff>
      <xdr:row>112</xdr:row>
      <xdr:rowOff>81190</xdr:rowOff>
    </xdr:to>
    <xdr:sp macro="" textlink="">
      <xdr:nvSpPr>
        <xdr:cNvPr id="17" name="Text Box 1" hidden="1">
          <a:extLst>
            <a:ext uri="{FF2B5EF4-FFF2-40B4-BE49-F238E27FC236}">
              <a16:creationId xmlns:a16="http://schemas.microsoft.com/office/drawing/2014/main" id="{9AC5AE73-6084-48FB-87D1-37C5590C04DB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111</xdr:row>
      <xdr:rowOff>0</xdr:rowOff>
    </xdr:from>
    <xdr:to>
      <xdr:col>8</xdr:col>
      <xdr:colOff>206375</xdr:colOff>
      <xdr:row>112</xdr:row>
      <xdr:rowOff>81190</xdr:rowOff>
    </xdr:to>
    <xdr:sp macro="" textlink="">
      <xdr:nvSpPr>
        <xdr:cNvPr id="18" name="Text Box 2" hidden="1">
          <a:extLst>
            <a:ext uri="{FF2B5EF4-FFF2-40B4-BE49-F238E27FC236}">
              <a16:creationId xmlns:a16="http://schemas.microsoft.com/office/drawing/2014/main" id="{EB13BA37-750A-4F87-BFDD-783BA9DDAA7A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111</xdr:row>
      <xdr:rowOff>0</xdr:rowOff>
    </xdr:from>
    <xdr:to>
      <xdr:col>8</xdr:col>
      <xdr:colOff>206375</xdr:colOff>
      <xdr:row>112</xdr:row>
      <xdr:rowOff>81190</xdr:rowOff>
    </xdr:to>
    <xdr:sp macro="" textlink="">
      <xdr:nvSpPr>
        <xdr:cNvPr id="19" name="Text Box 1" hidden="1">
          <a:extLst>
            <a:ext uri="{FF2B5EF4-FFF2-40B4-BE49-F238E27FC236}">
              <a16:creationId xmlns:a16="http://schemas.microsoft.com/office/drawing/2014/main" id="{5FB5C499-A075-4E43-A3B9-2B0CDA32315E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111</xdr:row>
      <xdr:rowOff>0</xdr:rowOff>
    </xdr:from>
    <xdr:to>
      <xdr:col>8</xdr:col>
      <xdr:colOff>206375</xdr:colOff>
      <xdr:row>112</xdr:row>
      <xdr:rowOff>81190</xdr:rowOff>
    </xdr:to>
    <xdr:sp macro="" textlink="">
      <xdr:nvSpPr>
        <xdr:cNvPr id="20" name="Text Box 2" hidden="1">
          <a:extLst>
            <a:ext uri="{FF2B5EF4-FFF2-40B4-BE49-F238E27FC236}">
              <a16:creationId xmlns:a16="http://schemas.microsoft.com/office/drawing/2014/main" id="{5432FCEC-3D0C-4889-B8A4-59C3CE32ECDA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111</xdr:row>
      <xdr:rowOff>0</xdr:rowOff>
    </xdr:from>
    <xdr:to>
      <xdr:col>8</xdr:col>
      <xdr:colOff>206375</xdr:colOff>
      <xdr:row>112</xdr:row>
      <xdr:rowOff>81190</xdr:rowOff>
    </xdr:to>
    <xdr:sp macro="" textlink="">
      <xdr:nvSpPr>
        <xdr:cNvPr id="21" name="Text Box 1" hidden="1">
          <a:extLst>
            <a:ext uri="{FF2B5EF4-FFF2-40B4-BE49-F238E27FC236}">
              <a16:creationId xmlns:a16="http://schemas.microsoft.com/office/drawing/2014/main" id="{C5721919-6C45-439A-AEA8-55DAE0713881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111</xdr:row>
      <xdr:rowOff>0</xdr:rowOff>
    </xdr:from>
    <xdr:to>
      <xdr:col>8</xdr:col>
      <xdr:colOff>206375</xdr:colOff>
      <xdr:row>112</xdr:row>
      <xdr:rowOff>108857</xdr:rowOff>
    </xdr:to>
    <xdr:sp macro="" textlink="">
      <xdr:nvSpPr>
        <xdr:cNvPr id="22" name="Text Box 1" hidden="1">
          <a:extLst>
            <a:ext uri="{FF2B5EF4-FFF2-40B4-BE49-F238E27FC236}">
              <a16:creationId xmlns:a16="http://schemas.microsoft.com/office/drawing/2014/main" id="{F9564FC5-7935-4599-9996-3E67DC57BBAE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111</xdr:row>
      <xdr:rowOff>0</xdr:rowOff>
    </xdr:from>
    <xdr:to>
      <xdr:col>8</xdr:col>
      <xdr:colOff>206375</xdr:colOff>
      <xdr:row>112</xdr:row>
      <xdr:rowOff>108857</xdr:rowOff>
    </xdr:to>
    <xdr:sp macro="" textlink="">
      <xdr:nvSpPr>
        <xdr:cNvPr id="23" name="Text Box 2" hidden="1">
          <a:extLst>
            <a:ext uri="{FF2B5EF4-FFF2-40B4-BE49-F238E27FC236}">
              <a16:creationId xmlns:a16="http://schemas.microsoft.com/office/drawing/2014/main" id="{A4477F01-E8C8-4F81-B83A-2E994F7EF130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111</xdr:row>
      <xdr:rowOff>0</xdr:rowOff>
    </xdr:from>
    <xdr:to>
      <xdr:col>8</xdr:col>
      <xdr:colOff>206375</xdr:colOff>
      <xdr:row>112</xdr:row>
      <xdr:rowOff>108857</xdr:rowOff>
    </xdr:to>
    <xdr:sp macro="" textlink="">
      <xdr:nvSpPr>
        <xdr:cNvPr id="24" name="Text Box 1" hidden="1">
          <a:extLst>
            <a:ext uri="{FF2B5EF4-FFF2-40B4-BE49-F238E27FC236}">
              <a16:creationId xmlns:a16="http://schemas.microsoft.com/office/drawing/2014/main" id="{74591E20-5D4A-4711-99EF-B3F1720DC273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111</xdr:row>
      <xdr:rowOff>0</xdr:rowOff>
    </xdr:from>
    <xdr:to>
      <xdr:col>8</xdr:col>
      <xdr:colOff>206375</xdr:colOff>
      <xdr:row>112</xdr:row>
      <xdr:rowOff>108857</xdr:rowOff>
    </xdr:to>
    <xdr:sp macro="" textlink="">
      <xdr:nvSpPr>
        <xdr:cNvPr id="25" name="Text Box 2" hidden="1">
          <a:extLst>
            <a:ext uri="{FF2B5EF4-FFF2-40B4-BE49-F238E27FC236}">
              <a16:creationId xmlns:a16="http://schemas.microsoft.com/office/drawing/2014/main" id="{CF839E2A-52A6-43EB-89C8-127D77768E38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111</xdr:row>
      <xdr:rowOff>0</xdr:rowOff>
    </xdr:from>
    <xdr:to>
      <xdr:col>8</xdr:col>
      <xdr:colOff>206375</xdr:colOff>
      <xdr:row>112</xdr:row>
      <xdr:rowOff>108857</xdr:rowOff>
    </xdr:to>
    <xdr:sp macro="" textlink="">
      <xdr:nvSpPr>
        <xdr:cNvPr id="26" name="Text Box 1" hidden="1">
          <a:extLst>
            <a:ext uri="{FF2B5EF4-FFF2-40B4-BE49-F238E27FC236}">
              <a16:creationId xmlns:a16="http://schemas.microsoft.com/office/drawing/2014/main" id="{7BD135C6-C62B-4ADE-9E2E-DADE13C28CD1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111</xdr:row>
      <xdr:rowOff>0</xdr:rowOff>
    </xdr:from>
    <xdr:to>
      <xdr:col>8</xdr:col>
      <xdr:colOff>206375</xdr:colOff>
      <xdr:row>112</xdr:row>
      <xdr:rowOff>108857</xdr:rowOff>
    </xdr:to>
    <xdr:sp macro="" textlink="">
      <xdr:nvSpPr>
        <xdr:cNvPr id="27" name="Text Box 1" hidden="1">
          <a:extLst>
            <a:ext uri="{FF2B5EF4-FFF2-40B4-BE49-F238E27FC236}">
              <a16:creationId xmlns:a16="http://schemas.microsoft.com/office/drawing/2014/main" id="{B9753212-77D7-4F49-9659-10167A3757BD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111</xdr:row>
      <xdr:rowOff>0</xdr:rowOff>
    </xdr:from>
    <xdr:to>
      <xdr:col>8</xdr:col>
      <xdr:colOff>206375</xdr:colOff>
      <xdr:row>112</xdr:row>
      <xdr:rowOff>108857</xdr:rowOff>
    </xdr:to>
    <xdr:sp macro="" textlink="">
      <xdr:nvSpPr>
        <xdr:cNvPr id="28" name="Text Box 2" hidden="1">
          <a:extLst>
            <a:ext uri="{FF2B5EF4-FFF2-40B4-BE49-F238E27FC236}">
              <a16:creationId xmlns:a16="http://schemas.microsoft.com/office/drawing/2014/main" id="{0436E7D1-4CBF-4B49-9E75-66535BCACB2A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111</xdr:row>
      <xdr:rowOff>0</xdr:rowOff>
    </xdr:from>
    <xdr:to>
      <xdr:col>8</xdr:col>
      <xdr:colOff>206375</xdr:colOff>
      <xdr:row>112</xdr:row>
      <xdr:rowOff>108857</xdr:rowOff>
    </xdr:to>
    <xdr:sp macro="" textlink="">
      <xdr:nvSpPr>
        <xdr:cNvPr id="29" name="Text Box 1" hidden="1">
          <a:extLst>
            <a:ext uri="{FF2B5EF4-FFF2-40B4-BE49-F238E27FC236}">
              <a16:creationId xmlns:a16="http://schemas.microsoft.com/office/drawing/2014/main" id="{CCB06CB6-1547-4BB3-983F-EBFAC3C17DCE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111</xdr:row>
      <xdr:rowOff>0</xdr:rowOff>
    </xdr:from>
    <xdr:to>
      <xdr:col>8</xdr:col>
      <xdr:colOff>206375</xdr:colOff>
      <xdr:row>112</xdr:row>
      <xdr:rowOff>108857</xdr:rowOff>
    </xdr:to>
    <xdr:sp macro="" textlink="">
      <xdr:nvSpPr>
        <xdr:cNvPr id="30" name="Text Box 2" hidden="1">
          <a:extLst>
            <a:ext uri="{FF2B5EF4-FFF2-40B4-BE49-F238E27FC236}">
              <a16:creationId xmlns:a16="http://schemas.microsoft.com/office/drawing/2014/main" id="{0F09745A-3CFF-4AE5-B3A6-DEA17C48D5AD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111</xdr:row>
      <xdr:rowOff>0</xdr:rowOff>
    </xdr:from>
    <xdr:to>
      <xdr:col>8</xdr:col>
      <xdr:colOff>206375</xdr:colOff>
      <xdr:row>112</xdr:row>
      <xdr:rowOff>108857</xdr:rowOff>
    </xdr:to>
    <xdr:sp macro="" textlink="">
      <xdr:nvSpPr>
        <xdr:cNvPr id="31" name="Text Box 1" hidden="1">
          <a:extLst>
            <a:ext uri="{FF2B5EF4-FFF2-40B4-BE49-F238E27FC236}">
              <a16:creationId xmlns:a16="http://schemas.microsoft.com/office/drawing/2014/main" id="{99707755-8B7E-4A18-BA91-94C1CDEB1E0A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111</xdr:row>
      <xdr:rowOff>0</xdr:rowOff>
    </xdr:from>
    <xdr:to>
      <xdr:col>8</xdr:col>
      <xdr:colOff>206375</xdr:colOff>
      <xdr:row>112</xdr:row>
      <xdr:rowOff>81189</xdr:rowOff>
    </xdr:to>
    <xdr:sp macro="" textlink="">
      <xdr:nvSpPr>
        <xdr:cNvPr id="32" name="Text Box 1" hidden="1">
          <a:extLst>
            <a:ext uri="{FF2B5EF4-FFF2-40B4-BE49-F238E27FC236}">
              <a16:creationId xmlns:a16="http://schemas.microsoft.com/office/drawing/2014/main" id="{52D22EAD-A663-4C36-A8AB-E0084B59885C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111</xdr:row>
      <xdr:rowOff>0</xdr:rowOff>
    </xdr:from>
    <xdr:to>
      <xdr:col>8</xdr:col>
      <xdr:colOff>206375</xdr:colOff>
      <xdr:row>112</xdr:row>
      <xdr:rowOff>81189</xdr:rowOff>
    </xdr:to>
    <xdr:sp macro="" textlink="">
      <xdr:nvSpPr>
        <xdr:cNvPr id="33" name="Text Box 2" hidden="1">
          <a:extLst>
            <a:ext uri="{FF2B5EF4-FFF2-40B4-BE49-F238E27FC236}">
              <a16:creationId xmlns:a16="http://schemas.microsoft.com/office/drawing/2014/main" id="{DD8A0AB8-F094-4215-907C-18506A7FCE5A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111</xdr:row>
      <xdr:rowOff>0</xdr:rowOff>
    </xdr:from>
    <xdr:to>
      <xdr:col>8</xdr:col>
      <xdr:colOff>206375</xdr:colOff>
      <xdr:row>112</xdr:row>
      <xdr:rowOff>81189</xdr:rowOff>
    </xdr:to>
    <xdr:sp macro="" textlink="">
      <xdr:nvSpPr>
        <xdr:cNvPr id="34" name="Text Box 1" hidden="1">
          <a:extLst>
            <a:ext uri="{FF2B5EF4-FFF2-40B4-BE49-F238E27FC236}">
              <a16:creationId xmlns:a16="http://schemas.microsoft.com/office/drawing/2014/main" id="{D9F4A26C-A5CA-4B83-A42C-0C62EE4D66AC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111</xdr:row>
      <xdr:rowOff>0</xdr:rowOff>
    </xdr:from>
    <xdr:to>
      <xdr:col>8</xdr:col>
      <xdr:colOff>206375</xdr:colOff>
      <xdr:row>112</xdr:row>
      <xdr:rowOff>81189</xdr:rowOff>
    </xdr:to>
    <xdr:sp macro="" textlink="">
      <xdr:nvSpPr>
        <xdr:cNvPr id="35" name="Text Box 2" hidden="1">
          <a:extLst>
            <a:ext uri="{FF2B5EF4-FFF2-40B4-BE49-F238E27FC236}">
              <a16:creationId xmlns:a16="http://schemas.microsoft.com/office/drawing/2014/main" id="{B3D7B1AE-BDEF-44A3-B5C9-DEEF008D59BF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111</xdr:row>
      <xdr:rowOff>0</xdr:rowOff>
    </xdr:from>
    <xdr:to>
      <xdr:col>8</xdr:col>
      <xdr:colOff>206375</xdr:colOff>
      <xdr:row>112</xdr:row>
      <xdr:rowOff>81189</xdr:rowOff>
    </xdr:to>
    <xdr:sp macro="" textlink="">
      <xdr:nvSpPr>
        <xdr:cNvPr id="36" name="Text Box 1" hidden="1">
          <a:extLst>
            <a:ext uri="{FF2B5EF4-FFF2-40B4-BE49-F238E27FC236}">
              <a16:creationId xmlns:a16="http://schemas.microsoft.com/office/drawing/2014/main" id="{82948249-4F56-4339-9F5F-F28AC8454A18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111</xdr:row>
      <xdr:rowOff>0</xdr:rowOff>
    </xdr:from>
    <xdr:to>
      <xdr:col>8</xdr:col>
      <xdr:colOff>206375</xdr:colOff>
      <xdr:row>112</xdr:row>
      <xdr:rowOff>81189</xdr:rowOff>
    </xdr:to>
    <xdr:sp macro="" textlink="">
      <xdr:nvSpPr>
        <xdr:cNvPr id="37" name="Text Box 1" hidden="1">
          <a:extLst>
            <a:ext uri="{FF2B5EF4-FFF2-40B4-BE49-F238E27FC236}">
              <a16:creationId xmlns:a16="http://schemas.microsoft.com/office/drawing/2014/main" id="{923C4438-426D-423B-94ED-F6DC52923128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111</xdr:row>
      <xdr:rowOff>0</xdr:rowOff>
    </xdr:from>
    <xdr:to>
      <xdr:col>8</xdr:col>
      <xdr:colOff>206375</xdr:colOff>
      <xdr:row>112</xdr:row>
      <xdr:rowOff>81189</xdr:rowOff>
    </xdr:to>
    <xdr:sp macro="" textlink="">
      <xdr:nvSpPr>
        <xdr:cNvPr id="38" name="Text Box 2" hidden="1">
          <a:extLst>
            <a:ext uri="{FF2B5EF4-FFF2-40B4-BE49-F238E27FC236}">
              <a16:creationId xmlns:a16="http://schemas.microsoft.com/office/drawing/2014/main" id="{F5782BA3-33F8-4E94-95EA-2B45C0A05F4A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111</xdr:row>
      <xdr:rowOff>0</xdr:rowOff>
    </xdr:from>
    <xdr:to>
      <xdr:col>8</xdr:col>
      <xdr:colOff>206375</xdr:colOff>
      <xdr:row>112</xdr:row>
      <xdr:rowOff>81189</xdr:rowOff>
    </xdr:to>
    <xdr:sp macro="" textlink="">
      <xdr:nvSpPr>
        <xdr:cNvPr id="39" name="Text Box 1" hidden="1">
          <a:extLst>
            <a:ext uri="{FF2B5EF4-FFF2-40B4-BE49-F238E27FC236}">
              <a16:creationId xmlns:a16="http://schemas.microsoft.com/office/drawing/2014/main" id="{0825F6E0-A1E2-434B-B9FE-A9104AE85DBD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111</xdr:row>
      <xdr:rowOff>0</xdr:rowOff>
    </xdr:from>
    <xdr:to>
      <xdr:col>8</xdr:col>
      <xdr:colOff>206375</xdr:colOff>
      <xdr:row>112</xdr:row>
      <xdr:rowOff>81189</xdr:rowOff>
    </xdr:to>
    <xdr:sp macro="" textlink="">
      <xdr:nvSpPr>
        <xdr:cNvPr id="40" name="Text Box 2" hidden="1">
          <a:extLst>
            <a:ext uri="{FF2B5EF4-FFF2-40B4-BE49-F238E27FC236}">
              <a16:creationId xmlns:a16="http://schemas.microsoft.com/office/drawing/2014/main" id="{8CF231FF-3ABB-4998-A111-2374A4C77713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111</xdr:row>
      <xdr:rowOff>0</xdr:rowOff>
    </xdr:from>
    <xdr:to>
      <xdr:col>8</xdr:col>
      <xdr:colOff>206375</xdr:colOff>
      <xdr:row>112</xdr:row>
      <xdr:rowOff>81189</xdr:rowOff>
    </xdr:to>
    <xdr:sp macro="" textlink="">
      <xdr:nvSpPr>
        <xdr:cNvPr id="41" name="Text Box 1" hidden="1">
          <a:extLst>
            <a:ext uri="{FF2B5EF4-FFF2-40B4-BE49-F238E27FC236}">
              <a16:creationId xmlns:a16="http://schemas.microsoft.com/office/drawing/2014/main" id="{7920335C-AB7B-4871-846E-8EC22D23728B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111</xdr:row>
      <xdr:rowOff>0</xdr:rowOff>
    </xdr:from>
    <xdr:to>
      <xdr:col>8</xdr:col>
      <xdr:colOff>206375</xdr:colOff>
      <xdr:row>112</xdr:row>
      <xdr:rowOff>119289</xdr:rowOff>
    </xdr:to>
    <xdr:sp macro="" textlink="">
      <xdr:nvSpPr>
        <xdr:cNvPr id="42" name="Text Box 1" hidden="1">
          <a:extLst>
            <a:ext uri="{FF2B5EF4-FFF2-40B4-BE49-F238E27FC236}">
              <a16:creationId xmlns:a16="http://schemas.microsoft.com/office/drawing/2014/main" id="{B3E12190-D443-47CA-B036-05549AC0107E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111</xdr:row>
      <xdr:rowOff>0</xdr:rowOff>
    </xdr:from>
    <xdr:to>
      <xdr:col>8</xdr:col>
      <xdr:colOff>206375</xdr:colOff>
      <xdr:row>112</xdr:row>
      <xdr:rowOff>119289</xdr:rowOff>
    </xdr:to>
    <xdr:sp macro="" textlink="">
      <xdr:nvSpPr>
        <xdr:cNvPr id="43" name="Text Box 2" hidden="1">
          <a:extLst>
            <a:ext uri="{FF2B5EF4-FFF2-40B4-BE49-F238E27FC236}">
              <a16:creationId xmlns:a16="http://schemas.microsoft.com/office/drawing/2014/main" id="{C13AE329-65D5-417B-BAC5-C9EF55A7CA71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111</xdr:row>
      <xdr:rowOff>0</xdr:rowOff>
    </xdr:from>
    <xdr:to>
      <xdr:col>8</xdr:col>
      <xdr:colOff>206375</xdr:colOff>
      <xdr:row>112</xdr:row>
      <xdr:rowOff>119289</xdr:rowOff>
    </xdr:to>
    <xdr:sp macro="" textlink="">
      <xdr:nvSpPr>
        <xdr:cNvPr id="44" name="Text Box 1" hidden="1">
          <a:extLst>
            <a:ext uri="{FF2B5EF4-FFF2-40B4-BE49-F238E27FC236}">
              <a16:creationId xmlns:a16="http://schemas.microsoft.com/office/drawing/2014/main" id="{12030084-D27B-4919-A0DF-25C8C01CE68A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111</xdr:row>
      <xdr:rowOff>0</xdr:rowOff>
    </xdr:from>
    <xdr:to>
      <xdr:col>8</xdr:col>
      <xdr:colOff>206375</xdr:colOff>
      <xdr:row>112</xdr:row>
      <xdr:rowOff>119289</xdr:rowOff>
    </xdr:to>
    <xdr:sp macro="" textlink="">
      <xdr:nvSpPr>
        <xdr:cNvPr id="45" name="Text Box 2" hidden="1">
          <a:extLst>
            <a:ext uri="{FF2B5EF4-FFF2-40B4-BE49-F238E27FC236}">
              <a16:creationId xmlns:a16="http://schemas.microsoft.com/office/drawing/2014/main" id="{125AA5FD-37B5-44E0-8E43-808B5756253C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111</xdr:row>
      <xdr:rowOff>0</xdr:rowOff>
    </xdr:from>
    <xdr:to>
      <xdr:col>8</xdr:col>
      <xdr:colOff>206375</xdr:colOff>
      <xdr:row>112</xdr:row>
      <xdr:rowOff>119289</xdr:rowOff>
    </xdr:to>
    <xdr:sp macro="" textlink="">
      <xdr:nvSpPr>
        <xdr:cNvPr id="46" name="Text Box 1" hidden="1">
          <a:extLst>
            <a:ext uri="{FF2B5EF4-FFF2-40B4-BE49-F238E27FC236}">
              <a16:creationId xmlns:a16="http://schemas.microsoft.com/office/drawing/2014/main" id="{1966A0C2-25A5-439D-8F93-95165792555B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111</xdr:row>
      <xdr:rowOff>0</xdr:rowOff>
    </xdr:from>
    <xdr:to>
      <xdr:col>8</xdr:col>
      <xdr:colOff>206375</xdr:colOff>
      <xdr:row>112</xdr:row>
      <xdr:rowOff>119289</xdr:rowOff>
    </xdr:to>
    <xdr:sp macro="" textlink="">
      <xdr:nvSpPr>
        <xdr:cNvPr id="47" name="Text Box 1" hidden="1">
          <a:extLst>
            <a:ext uri="{FF2B5EF4-FFF2-40B4-BE49-F238E27FC236}">
              <a16:creationId xmlns:a16="http://schemas.microsoft.com/office/drawing/2014/main" id="{9A68E781-8B37-4A2A-B218-064B76F5DA53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111</xdr:row>
      <xdr:rowOff>0</xdr:rowOff>
    </xdr:from>
    <xdr:to>
      <xdr:col>8</xdr:col>
      <xdr:colOff>206375</xdr:colOff>
      <xdr:row>112</xdr:row>
      <xdr:rowOff>119289</xdr:rowOff>
    </xdr:to>
    <xdr:sp macro="" textlink="">
      <xdr:nvSpPr>
        <xdr:cNvPr id="48" name="Text Box 2" hidden="1">
          <a:extLst>
            <a:ext uri="{FF2B5EF4-FFF2-40B4-BE49-F238E27FC236}">
              <a16:creationId xmlns:a16="http://schemas.microsoft.com/office/drawing/2014/main" id="{ECEF2C55-4B7E-4BEE-81E5-868A79EDACAA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111</xdr:row>
      <xdr:rowOff>0</xdr:rowOff>
    </xdr:from>
    <xdr:to>
      <xdr:col>8</xdr:col>
      <xdr:colOff>206375</xdr:colOff>
      <xdr:row>112</xdr:row>
      <xdr:rowOff>119289</xdr:rowOff>
    </xdr:to>
    <xdr:sp macro="" textlink="">
      <xdr:nvSpPr>
        <xdr:cNvPr id="49" name="Text Box 1" hidden="1">
          <a:extLst>
            <a:ext uri="{FF2B5EF4-FFF2-40B4-BE49-F238E27FC236}">
              <a16:creationId xmlns:a16="http://schemas.microsoft.com/office/drawing/2014/main" id="{7DBF928D-D18B-41A4-BE6B-235BCB450807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111</xdr:row>
      <xdr:rowOff>0</xdr:rowOff>
    </xdr:from>
    <xdr:to>
      <xdr:col>8</xdr:col>
      <xdr:colOff>206375</xdr:colOff>
      <xdr:row>112</xdr:row>
      <xdr:rowOff>119289</xdr:rowOff>
    </xdr:to>
    <xdr:sp macro="" textlink="">
      <xdr:nvSpPr>
        <xdr:cNvPr id="50" name="Text Box 2" hidden="1">
          <a:extLst>
            <a:ext uri="{FF2B5EF4-FFF2-40B4-BE49-F238E27FC236}">
              <a16:creationId xmlns:a16="http://schemas.microsoft.com/office/drawing/2014/main" id="{D1B16B2D-B60E-4C67-AAC5-240CF4F61BAB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111</xdr:row>
      <xdr:rowOff>0</xdr:rowOff>
    </xdr:from>
    <xdr:to>
      <xdr:col>8</xdr:col>
      <xdr:colOff>206375</xdr:colOff>
      <xdr:row>112</xdr:row>
      <xdr:rowOff>119289</xdr:rowOff>
    </xdr:to>
    <xdr:sp macro="" textlink="">
      <xdr:nvSpPr>
        <xdr:cNvPr id="51" name="Text Box 1" hidden="1">
          <a:extLst>
            <a:ext uri="{FF2B5EF4-FFF2-40B4-BE49-F238E27FC236}">
              <a16:creationId xmlns:a16="http://schemas.microsoft.com/office/drawing/2014/main" id="{41BC93BF-23C4-4C0E-A57E-A7A0C50862B0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pageSetUpPr fitToPage="1"/>
  </sheetPr>
  <dimension ref="A1:V136"/>
  <sheetViews>
    <sheetView tabSelected="1" view="pageBreakPreview" topLeftCell="E1" zoomScaleNormal="100" zoomScaleSheetLayoutView="100" workbookViewId="0">
      <selection activeCell="K18" sqref="K18"/>
    </sheetView>
  </sheetViews>
  <sheetFormatPr defaultColWidth="8.8984375" defaultRowHeight="14.4" x14ac:dyDescent="0.25"/>
  <cols>
    <col min="1" max="1" width="3" style="2" customWidth="1"/>
    <col min="2" max="2" width="36.796875" style="2" customWidth="1"/>
    <col min="3" max="3" width="17.796875" style="2" customWidth="1"/>
    <col min="4" max="4" width="12.59765625" style="2" customWidth="1"/>
    <col min="5" max="5" width="11.09765625" style="25" customWidth="1"/>
    <col min="6" max="6" width="25.19921875" style="2" customWidth="1"/>
    <col min="7" max="8" width="16.3984375" style="2" customWidth="1"/>
    <col min="9" max="9" width="10.796875" style="2" customWidth="1"/>
    <col min="10" max="10" width="7.59765625" style="2" customWidth="1"/>
    <col min="11" max="11" width="7" style="2" bestFit="1" customWidth="1"/>
    <col min="12" max="12" width="6.8984375" style="2" bestFit="1" customWidth="1"/>
    <col min="13" max="19" width="7" style="2" customWidth="1"/>
    <col min="20" max="21" width="9" style="2" bestFit="1" customWidth="1"/>
    <col min="22" max="22" width="10.796875" style="2" bestFit="1" customWidth="1"/>
    <col min="23" max="16384" width="8.8984375" style="2"/>
  </cols>
  <sheetData>
    <row r="1" spans="1:22" x14ac:dyDescent="0.25">
      <c r="A1" s="1"/>
      <c r="B1" s="1" t="s">
        <v>11</v>
      </c>
      <c r="C1" s="1"/>
      <c r="D1" s="1"/>
      <c r="E1" s="2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3.5" customHeight="1" x14ac:dyDescent="0.25">
      <c r="A2" s="1"/>
      <c r="B2" s="3" t="s">
        <v>29</v>
      </c>
      <c r="C2" s="1"/>
      <c r="D2" s="1"/>
      <c r="E2" s="2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1"/>
      <c r="B3" s="4" t="s">
        <v>10</v>
      </c>
      <c r="C3" s="5" t="s">
        <v>1</v>
      </c>
      <c r="D3" s="5" t="s">
        <v>13</v>
      </c>
      <c r="E3" s="23" t="s">
        <v>30</v>
      </c>
      <c r="F3" s="4" t="s">
        <v>0</v>
      </c>
      <c r="G3" s="4" t="s">
        <v>32</v>
      </c>
      <c r="H3" s="4" t="s">
        <v>25</v>
      </c>
      <c r="I3" s="5" t="s">
        <v>2</v>
      </c>
      <c r="J3" s="5" t="s">
        <v>12</v>
      </c>
      <c r="K3" s="5" t="s">
        <v>3</v>
      </c>
      <c r="L3" s="5" t="s">
        <v>4</v>
      </c>
      <c r="M3" s="5" t="s">
        <v>5</v>
      </c>
      <c r="N3" s="5" t="s">
        <v>6</v>
      </c>
      <c r="O3" s="5" t="s">
        <v>7</v>
      </c>
      <c r="P3" s="5" t="s">
        <v>8</v>
      </c>
      <c r="Q3" s="5" t="s">
        <v>33</v>
      </c>
      <c r="R3" s="5" t="s">
        <v>34</v>
      </c>
      <c r="S3" s="5" t="s">
        <v>35</v>
      </c>
      <c r="T3" s="6" t="s">
        <v>9</v>
      </c>
      <c r="U3" s="6" t="s">
        <v>24</v>
      </c>
      <c r="V3" s="6" t="s">
        <v>23</v>
      </c>
    </row>
    <row r="4" spans="1:22" ht="14.4" customHeight="1" x14ac:dyDescent="0.25">
      <c r="A4" s="1"/>
      <c r="B4" s="11" t="s">
        <v>36</v>
      </c>
      <c r="C4" s="79">
        <v>4500458766</v>
      </c>
      <c r="D4" s="48" t="s">
        <v>55</v>
      </c>
      <c r="E4" s="23">
        <v>528395</v>
      </c>
      <c r="F4" s="36" t="s">
        <v>37</v>
      </c>
      <c r="G4" s="26" t="s">
        <v>46</v>
      </c>
      <c r="H4" s="12" t="s">
        <v>45</v>
      </c>
      <c r="I4" s="52">
        <v>44500</v>
      </c>
      <c r="J4" s="7"/>
      <c r="K4" s="6"/>
      <c r="L4" s="6">
        <v>76</v>
      </c>
      <c r="M4" s="6">
        <v>231</v>
      </c>
      <c r="N4" s="6">
        <v>279</v>
      </c>
      <c r="O4" s="6">
        <v>158</v>
      </c>
      <c r="P4" s="6">
        <v>56</v>
      </c>
      <c r="Q4" s="6"/>
      <c r="R4" s="6"/>
      <c r="S4" s="6"/>
      <c r="T4" s="6">
        <f>SUM(L4:S4)</f>
        <v>800</v>
      </c>
      <c r="U4" s="13">
        <v>8.64</v>
      </c>
      <c r="V4" s="13">
        <f>U4*T4</f>
        <v>6912</v>
      </c>
    </row>
    <row r="5" spans="1:22" ht="15.6" x14ac:dyDescent="0.25">
      <c r="A5" s="1"/>
      <c r="B5" s="55"/>
      <c r="C5" s="49"/>
      <c r="D5" s="51"/>
      <c r="E5" s="23">
        <v>528395</v>
      </c>
      <c r="F5" s="37" t="s">
        <v>38</v>
      </c>
      <c r="G5" s="27" t="s">
        <v>48</v>
      </c>
      <c r="H5" s="12" t="s">
        <v>47</v>
      </c>
      <c r="I5" s="53"/>
      <c r="J5" s="7"/>
      <c r="K5" s="6"/>
      <c r="L5" s="6">
        <v>152</v>
      </c>
      <c r="M5" s="6">
        <v>462</v>
      </c>
      <c r="N5" s="6">
        <v>558</v>
      </c>
      <c r="O5" s="6">
        <v>316</v>
      </c>
      <c r="P5" s="6">
        <v>112</v>
      </c>
      <c r="Q5" s="6"/>
      <c r="R5" s="6"/>
      <c r="S5" s="6"/>
      <c r="T5" s="6">
        <f t="shared" ref="T5:T7" si="0">SUM(L5:S5)</f>
        <v>1600</v>
      </c>
      <c r="U5" s="13">
        <v>8.64</v>
      </c>
      <c r="V5" s="13">
        <f t="shared" ref="V5:V7" si="1">U5*T5</f>
        <v>13824</v>
      </c>
    </row>
    <row r="6" spans="1:22" ht="15.6" x14ac:dyDescent="0.25">
      <c r="A6" s="1"/>
      <c r="B6" s="56"/>
      <c r="C6" s="49"/>
      <c r="D6" s="51"/>
      <c r="E6" s="23">
        <v>528395</v>
      </c>
      <c r="F6" s="38" t="s">
        <v>39</v>
      </c>
      <c r="G6" s="27" t="s">
        <v>50</v>
      </c>
      <c r="H6" s="12" t="s">
        <v>49</v>
      </c>
      <c r="I6" s="53"/>
      <c r="J6" s="7"/>
      <c r="K6" s="6"/>
      <c r="L6" s="6">
        <v>38</v>
      </c>
      <c r="M6" s="6">
        <v>115</v>
      </c>
      <c r="N6" s="6">
        <v>140</v>
      </c>
      <c r="O6" s="6">
        <v>79</v>
      </c>
      <c r="P6" s="6">
        <v>28</v>
      </c>
      <c r="Q6" s="6"/>
      <c r="R6" s="6"/>
      <c r="S6" s="6"/>
      <c r="T6" s="6">
        <f t="shared" si="0"/>
        <v>400</v>
      </c>
      <c r="U6" s="13">
        <v>8.64</v>
      </c>
      <c r="V6" s="13">
        <f t="shared" si="1"/>
        <v>3456</v>
      </c>
    </row>
    <row r="7" spans="1:22" ht="15.6" x14ac:dyDescent="0.25">
      <c r="A7" s="1"/>
      <c r="B7" s="56"/>
      <c r="C7" s="49"/>
      <c r="D7" s="51"/>
      <c r="E7" s="23">
        <v>528395</v>
      </c>
      <c r="F7" s="38" t="s">
        <v>40</v>
      </c>
      <c r="G7" s="27" t="s">
        <v>52</v>
      </c>
      <c r="H7" s="12" t="s">
        <v>51</v>
      </c>
      <c r="I7" s="53"/>
      <c r="J7" s="7"/>
      <c r="K7" s="6"/>
      <c r="L7" s="6">
        <v>48</v>
      </c>
      <c r="M7" s="6">
        <v>144</v>
      </c>
      <c r="N7" s="6">
        <v>174</v>
      </c>
      <c r="O7" s="6">
        <v>99</v>
      </c>
      <c r="P7" s="6">
        <v>35</v>
      </c>
      <c r="Q7" s="6"/>
      <c r="R7" s="6"/>
      <c r="S7" s="6"/>
      <c r="T7" s="6">
        <f t="shared" si="0"/>
        <v>500</v>
      </c>
      <c r="U7" s="13">
        <v>8.64</v>
      </c>
      <c r="V7" s="13">
        <f t="shared" si="1"/>
        <v>4320</v>
      </c>
    </row>
    <row r="8" spans="1:22" ht="15.6" x14ac:dyDescent="0.25">
      <c r="A8" s="1"/>
      <c r="B8" s="56"/>
      <c r="C8" s="49"/>
      <c r="D8" s="51"/>
      <c r="E8" s="23">
        <v>528395</v>
      </c>
      <c r="F8" s="38" t="s">
        <v>41</v>
      </c>
      <c r="G8" s="27" t="s">
        <v>54</v>
      </c>
      <c r="H8" s="12" t="s">
        <v>53</v>
      </c>
      <c r="I8" s="53"/>
      <c r="J8" s="7"/>
      <c r="K8" s="6"/>
      <c r="L8" s="6">
        <v>48</v>
      </c>
      <c r="M8" s="6">
        <v>144</v>
      </c>
      <c r="N8" s="6">
        <v>174</v>
      </c>
      <c r="O8" s="6">
        <v>99</v>
      </c>
      <c r="P8" s="6">
        <v>35</v>
      </c>
      <c r="Q8" s="6"/>
      <c r="R8" s="6"/>
      <c r="S8" s="6"/>
      <c r="T8" s="6">
        <f t="shared" ref="T8:T10" si="2">SUM(L8:S8)</f>
        <v>500</v>
      </c>
      <c r="U8" s="13">
        <v>8.64</v>
      </c>
      <c r="V8" s="13">
        <f t="shared" ref="V8" si="3">U8*T8</f>
        <v>4320</v>
      </c>
    </row>
    <row r="9" spans="1:22" ht="15.6" x14ac:dyDescent="0.25">
      <c r="A9" s="1"/>
      <c r="B9" s="56"/>
      <c r="C9" s="49"/>
      <c r="D9" s="51"/>
      <c r="E9" s="23">
        <v>528395</v>
      </c>
      <c r="F9" s="38" t="s">
        <v>42</v>
      </c>
      <c r="G9" s="28" t="s">
        <v>44</v>
      </c>
      <c r="H9" s="12" t="s">
        <v>43</v>
      </c>
      <c r="I9" s="53"/>
      <c r="J9" s="7"/>
      <c r="K9" s="6"/>
      <c r="L9" s="6">
        <v>38</v>
      </c>
      <c r="M9" s="6">
        <v>115</v>
      </c>
      <c r="N9" s="6">
        <v>140</v>
      </c>
      <c r="O9" s="6">
        <v>79</v>
      </c>
      <c r="P9" s="6">
        <v>28</v>
      </c>
      <c r="Q9" s="6"/>
      <c r="R9" s="6"/>
      <c r="S9" s="6"/>
      <c r="T9" s="6">
        <f t="shared" ref="T9" si="4">SUM(L9:S9)</f>
        <v>400</v>
      </c>
      <c r="U9" s="13">
        <v>8.64</v>
      </c>
      <c r="V9" s="13">
        <f t="shared" ref="V9" si="5">U9*T9</f>
        <v>3456</v>
      </c>
    </row>
    <row r="10" spans="1:22" x14ac:dyDescent="0.25">
      <c r="A10" s="1"/>
      <c r="B10" s="56"/>
      <c r="C10" s="49"/>
      <c r="D10" s="51"/>
      <c r="E10" s="23"/>
      <c r="F10" s="4"/>
      <c r="G10" s="12"/>
      <c r="H10" s="12"/>
      <c r="I10" s="53"/>
      <c r="J10" s="7"/>
      <c r="K10" s="6"/>
      <c r="L10" s="6"/>
      <c r="M10" s="6"/>
      <c r="N10" s="6"/>
      <c r="O10" s="6"/>
      <c r="P10" s="6"/>
      <c r="Q10" s="6"/>
      <c r="R10" s="6"/>
      <c r="S10" s="6"/>
      <c r="T10" s="6">
        <f t="shared" si="2"/>
        <v>0</v>
      </c>
      <c r="U10" s="13"/>
      <c r="V10" s="13">
        <f t="shared" ref="V10" si="6">U10*T10</f>
        <v>0</v>
      </c>
    </row>
    <row r="11" spans="1:22" x14ac:dyDescent="0.25">
      <c r="A11" s="1"/>
      <c r="B11" s="56"/>
      <c r="C11" s="49"/>
      <c r="D11" s="9"/>
      <c r="E11" s="24" t="s">
        <v>9</v>
      </c>
      <c r="F11" s="8"/>
      <c r="G11" s="8"/>
      <c r="H11" s="8"/>
      <c r="I11" s="53"/>
      <c r="J11" s="9" t="e">
        <f>SUM(#REF!)</f>
        <v>#REF!</v>
      </c>
      <c r="K11" s="10"/>
      <c r="L11" s="10">
        <f>SUM(L4:L10)</f>
        <v>400</v>
      </c>
      <c r="M11" s="10">
        <f>SUM(M4:M10)</f>
        <v>1211</v>
      </c>
      <c r="N11" s="10">
        <f>SUM(N4:N10)</f>
        <v>1465</v>
      </c>
      <c r="O11" s="10">
        <f>SUM(O4:O10)</f>
        <v>830</v>
      </c>
      <c r="P11" s="10">
        <f>SUM(P4:P10)</f>
        <v>294</v>
      </c>
      <c r="Q11" s="10">
        <f>SUM(Q4:Q9)</f>
        <v>0</v>
      </c>
      <c r="R11" s="10">
        <f>SUM(R4:R9)</f>
        <v>0</v>
      </c>
      <c r="S11" s="10">
        <f>SUM(S4:S9)</f>
        <v>0</v>
      </c>
      <c r="T11" s="10">
        <f>SUM(T4:T10)</f>
        <v>4200</v>
      </c>
      <c r="U11" s="10"/>
      <c r="V11" s="47">
        <f>SUM(V4:V10)</f>
        <v>36288</v>
      </c>
    </row>
    <row r="12" spans="1:22" ht="15.6" x14ac:dyDescent="0.25">
      <c r="A12" s="1"/>
      <c r="B12" s="56"/>
      <c r="C12" s="49"/>
      <c r="D12" s="48" t="s">
        <v>56</v>
      </c>
      <c r="E12" s="23">
        <v>529691</v>
      </c>
      <c r="F12" s="36" t="s">
        <v>37</v>
      </c>
      <c r="G12" s="26" t="s">
        <v>46</v>
      </c>
      <c r="H12" s="12" t="s">
        <v>58</v>
      </c>
      <c r="I12" s="53"/>
      <c r="J12" s="7"/>
      <c r="K12" s="6"/>
      <c r="L12" s="6"/>
      <c r="M12" s="6"/>
      <c r="N12" s="6"/>
      <c r="O12" s="6"/>
      <c r="P12" s="6"/>
      <c r="Q12" s="6">
        <v>145</v>
      </c>
      <c r="R12" s="6">
        <v>120</v>
      </c>
      <c r="S12" s="6">
        <v>36</v>
      </c>
      <c r="T12" s="6">
        <f>SUM(L12:S12)</f>
        <v>301</v>
      </c>
      <c r="U12" s="13">
        <v>9.26</v>
      </c>
      <c r="V12" s="13">
        <f>U12*T12</f>
        <v>2787.2599999999998</v>
      </c>
    </row>
    <row r="13" spans="1:22" ht="15.6" x14ac:dyDescent="0.25">
      <c r="A13" s="1"/>
      <c r="B13" s="56"/>
      <c r="C13" s="49"/>
      <c r="D13" s="51"/>
      <c r="E13" s="23">
        <v>529691</v>
      </c>
      <c r="F13" s="37" t="s">
        <v>38</v>
      </c>
      <c r="G13" s="27" t="s">
        <v>48</v>
      </c>
      <c r="H13" s="12" t="s">
        <v>59</v>
      </c>
      <c r="I13" s="53"/>
      <c r="J13" s="7"/>
      <c r="K13" s="6"/>
      <c r="L13" s="6"/>
      <c r="M13" s="6"/>
      <c r="N13" s="6"/>
      <c r="O13" s="6"/>
      <c r="P13" s="6"/>
      <c r="Q13" s="6">
        <v>96</v>
      </c>
      <c r="R13" s="6">
        <v>80</v>
      </c>
      <c r="S13" s="6">
        <v>25</v>
      </c>
      <c r="T13" s="6">
        <f t="shared" ref="T13:T18" si="7">SUM(L13:S13)</f>
        <v>201</v>
      </c>
      <c r="U13" s="13">
        <v>9.26</v>
      </c>
      <c r="V13" s="13">
        <f t="shared" ref="V13:V18" si="8">U13*T13</f>
        <v>1861.26</v>
      </c>
    </row>
    <row r="14" spans="1:22" ht="15.6" x14ac:dyDescent="0.25">
      <c r="A14" s="1"/>
      <c r="B14" s="56"/>
      <c r="C14" s="49"/>
      <c r="D14" s="51"/>
      <c r="E14" s="23">
        <v>529691</v>
      </c>
      <c r="F14" s="38" t="s">
        <v>39</v>
      </c>
      <c r="G14" s="27" t="s">
        <v>50</v>
      </c>
      <c r="H14" s="12" t="s">
        <v>60</v>
      </c>
      <c r="I14" s="53"/>
      <c r="J14" s="7"/>
      <c r="K14" s="6"/>
      <c r="L14" s="6"/>
      <c r="M14" s="6"/>
      <c r="N14" s="6"/>
      <c r="O14" s="6"/>
      <c r="P14" s="6"/>
      <c r="Q14" s="6">
        <v>82</v>
      </c>
      <c r="R14" s="6">
        <v>68</v>
      </c>
      <c r="S14" s="6">
        <v>25</v>
      </c>
      <c r="T14" s="6">
        <f t="shared" si="7"/>
        <v>175</v>
      </c>
      <c r="U14" s="13">
        <v>9.26</v>
      </c>
      <c r="V14" s="13">
        <f t="shared" si="8"/>
        <v>1620.5</v>
      </c>
    </row>
    <row r="15" spans="1:22" ht="15.6" x14ac:dyDescent="0.25">
      <c r="A15" s="1"/>
      <c r="B15" s="56"/>
      <c r="C15" s="49"/>
      <c r="D15" s="51"/>
      <c r="E15" s="23">
        <v>529691</v>
      </c>
      <c r="F15" s="38" t="s">
        <v>40</v>
      </c>
      <c r="G15" s="27" t="s">
        <v>52</v>
      </c>
      <c r="H15" s="12" t="s">
        <v>61</v>
      </c>
      <c r="I15" s="53"/>
      <c r="J15" s="7"/>
      <c r="K15" s="6"/>
      <c r="L15" s="6"/>
      <c r="M15" s="6"/>
      <c r="N15" s="6"/>
      <c r="O15" s="6"/>
      <c r="P15" s="6"/>
      <c r="Q15" s="6">
        <v>193</v>
      </c>
      <c r="R15" s="6">
        <v>159</v>
      </c>
      <c r="S15" s="6">
        <v>48</v>
      </c>
      <c r="T15" s="6">
        <f t="shared" si="7"/>
        <v>400</v>
      </c>
      <c r="U15" s="13">
        <v>9.26</v>
      </c>
      <c r="V15" s="13">
        <f t="shared" si="8"/>
        <v>3704</v>
      </c>
    </row>
    <row r="16" spans="1:22" ht="15.6" x14ac:dyDescent="0.25">
      <c r="A16" s="1"/>
      <c r="B16" s="56"/>
      <c r="C16" s="49"/>
      <c r="D16" s="51"/>
      <c r="E16" s="23">
        <v>529691</v>
      </c>
      <c r="F16" s="38" t="s">
        <v>41</v>
      </c>
      <c r="G16" s="27" t="s">
        <v>54</v>
      </c>
      <c r="H16" s="12" t="s">
        <v>62</v>
      </c>
      <c r="I16" s="53"/>
      <c r="J16" s="7"/>
      <c r="K16" s="6"/>
      <c r="L16" s="6"/>
      <c r="M16" s="6"/>
      <c r="N16" s="6"/>
      <c r="O16" s="6"/>
      <c r="P16" s="6"/>
      <c r="Q16" s="6">
        <v>81</v>
      </c>
      <c r="R16" s="6">
        <v>67</v>
      </c>
      <c r="S16" s="6">
        <v>25</v>
      </c>
      <c r="T16" s="6">
        <f t="shared" si="7"/>
        <v>173</v>
      </c>
      <c r="U16" s="13">
        <v>9.26</v>
      </c>
      <c r="V16" s="13">
        <f t="shared" si="8"/>
        <v>1601.98</v>
      </c>
    </row>
    <row r="17" spans="1:22" ht="15.6" x14ac:dyDescent="0.25">
      <c r="A17" s="1"/>
      <c r="B17" s="56"/>
      <c r="C17" s="49"/>
      <c r="D17" s="51"/>
      <c r="E17" s="23">
        <v>529691</v>
      </c>
      <c r="F17" s="38" t="s">
        <v>42</v>
      </c>
      <c r="G17" s="28" t="s">
        <v>44</v>
      </c>
      <c r="H17" s="12" t="s">
        <v>57</v>
      </c>
      <c r="I17" s="53"/>
      <c r="J17" s="7"/>
      <c r="K17" s="6"/>
      <c r="L17" s="6"/>
      <c r="M17" s="6"/>
      <c r="N17" s="6"/>
      <c r="O17" s="6"/>
      <c r="P17" s="6"/>
      <c r="Q17" s="6">
        <v>81</v>
      </c>
      <c r="R17" s="6">
        <v>66</v>
      </c>
      <c r="S17" s="6">
        <v>25</v>
      </c>
      <c r="T17" s="6">
        <f t="shared" si="7"/>
        <v>172</v>
      </c>
      <c r="U17" s="13">
        <v>9.26</v>
      </c>
      <c r="V17" s="13">
        <f t="shared" si="8"/>
        <v>1592.72</v>
      </c>
    </row>
    <row r="18" spans="1:22" x14ac:dyDescent="0.25">
      <c r="A18" s="1"/>
      <c r="B18" s="56"/>
      <c r="C18" s="49"/>
      <c r="D18" s="51"/>
      <c r="E18" s="23"/>
      <c r="F18" s="4"/>
      <c r="G18" s="12"/>
      <c r="H18" s="12"/>
      <c r="I18" s="53"/>
      <c r="J18" s="7"/>
      <c r="K18" s="6"/>
      <c r="L18" s="6"/>
      <c r="M18" s="6"/>
      <c r="N18" s="6"/>
      <c r="O18" s="6"/>
      <c r="P18" s="6"/>
      <c r="Q18" s="6"/>
      <c r="R18" s="6"/>
      <c r="S18" s="6"/>
      <c r="T18" s="6">
        <f t="shared" si="7"/>
        <v>0</v>
      </c>
      <c r="U18" s="13"/>
      <c r="V18" s="13">
        <f t="shared" si="8"/>
        <v>0</v>
      </c>
    </row>
    <row r="19" spans="1:22" x14ac:dyDescent="0.25">
      <c r="A19" s="1"/>
      <c r="B19" s="57"/>
      <c r="C19" s="50"/>
      <c r="D19" s="9"/>
      <c r="E19" s="24" t="s">
        <v>9</v>
      </c>
      <c r="F19" s="8"/>
      <c r="G19" s="8"/>
      <c r="H19" s="8"/>
      <c r="I19" s="54"/>
      <c r="J19" s="9" t="e">
        <f>SUM(#REF!)</f>
        <v>#REF!</v>
      </c>
      <c r="K19" s="10"/>
      <c r="L19" s="10">
        <f>SUM(L12:L18)</f>
        <v>0</v>
      </c>
      <c r="M19" s="10">
        <f>SUM(M12:M18)</f>
        <v>0</v>
      </c>
      <c r="N19" s="10">
        <f>SUM(N12:N18)</f>
        <v>0</v>
      </c>
      <c r="O19" s="10">
        <f>SUM(O12:O18)</f>
        <v>0</v>
      </c>
      <c r="P19" s="10">
        <f>SUM(P12:P18)</f>
        <v>0</v>
      </c>
      <c r="Q19" s="10">
        <f>SUM(Q12:Q17)</f>
        <v>678</v>
      </c>
      <c r="R19" s="10">
        <f>SUM(R12:R17)</f>
        <v>560</v>
      </c>
      <c r="S19" s="10">
        <f>SUM(S12:S17)</f>
        <v>184</v>
      </c>
      <c r="T19" s="10">
        <f>SUM(T12:T18)</f>
        <v>1422</v>
      </c>
      <c r="U19" s="10"/>
      <c r="V19" s="47">
        <f>SUM(V12:V18)</f>
        <v>13167.72</v>
      </c>
    </row>
    <row r="20" spans="1:22" ht="13.5" customHeight="1" x14ac:dyDescent="0.25">
      <c r="A20" s="1"/>
      <c r="B20" s="3" t="s">
        <v>29</v>
      </c>
      <c r="C20" s="1"/>
      <c r="D20" s="1"/>
      <c r="E20" s="2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1"/>
      <c r="B21" s="4" t="s">
        <v>10</v>
      </c>
      <c r="C21" s="5" t="s">
        <v>1</v>
      </c>
      <c r="D21" s="5" t="s">
        <v>13</v>
      </c>
      <c r="E21" s="23" t="s">
        <v>30</v>
      </c>
      <c r="F21" s="4" t="s">
        <v>0</v>
      </c>
      <c r="G21" s="4" t="s">
        <v>32</v>
      </c>
      <c r="H21" s="4" t="s">
        <v>25</v>
      </c>
      <c r="I21" s="5" t="s">
        <v>2</v>
      </c>
      <c r="J21" s="5" t="s">
        <v>12</v>
      </c>
      <c r="K21" s="5" t="s">
        <v>3</v>
      </c>
      <c r="L21" s="5" t="s">
        <v>4</v>
      </c>
      <c r="M21" s="5" t="s">
        <v>5</v>
      </c>
      <c r="N21" s="5" t="s">
        <v>6</v>
      </c>
      <c r="O21" s="5" t="s">
        <v>7</v>
      </c>
      <c r="P21" s="5" t="s">
        <v>8</v>
      </c>
      <c r="Q21" s="5" t="s">
        <v>33</v>
      </c>
      <c r="R21" s="5" t="s">
        <v>34</v>
      </c>
      <c r="S21" s="5" t="s">
        <v>35</v>
      </c>
      <c r="T21" s="6" t="s">
        <v>9</v>
      </c>
      <c r="U21" s="6" t="s">
        <v>24</v>
      </c>
      <c r="V21" s="6" t="s">
        <v>23</v>
      </c>
    </row>
    <row r="22" spans="1:22" ht="14.4" customHeight="1" x14ac:dyDescent="0.25">
      <c r="A22" s="1"/>
      <c r="B22" s="11" t="s">
        <v>36</v>
      </c>
      <c r="C22" s="79">
        <v>4500458767</v>
      </c>
      <c r="D22" s="48" t="s">
        <v>55</v>
      </c>
      <c r="E22" s="23">
        <v>528395</v>
      </c>
      <c r="F22" s="36" t="s">
        <v>37</v>
      </c>
      <c r="G22" s="26" t="s">
        <v>46</v>
      </c>
      <c r="H22" s="12" t="s">
        <v>45</v>
      </c>
      <c r="I22" s="52">
        <v>44528</v>
      </c>
      <c r="J22" s="7"/>
      <c r="K22" s="6"/>
      <c r="L22" s="6">
        <v>114</v>
      </c>
      <c r="M22" s="6">
        <v>346</v>
      </c>
      <c r="N22" s="6">
        <v>419</v>
      </c>
      <c r="O22" s="6">
        <v>237</v>
      </c>
      <c r="P22" s="6">
        <v>84</v>
      </c>
      <c r="Q22" s="6"/>
      <c r="R22" s="6"/>
      <c r="S22" s="6"/>
      <c r="T22" s="6">
        <f>SUM(L22:S22)</f>
        <v>1200</v>
      </c>
      <c r="U22" s="13">
        <v>8.64</v>
      </c>
      <c r="V22" s="13">
        <f>U22*T22</f>
        <v>10368</v>
      </c>
    </row>
    <row r="23" spans="1:22" ht="15.6" x14ac:dyDescent="0.25">
      <c r="A23" s="1"/>
      <c r="B23" s="55"/>
      <c r="C23" s="49"/>
      <c r="D23" s="51"/>
      <c r="E23" s="23">
        <v>528395</v>
      </c>
      <c r="F23" s="37" t="s">
        <v>38</v>
      </c>
      <c r="G23" s="27" t="s">
        <v>48</v>
      </c>
      <c r="H23" s="12" t="s">
        <v>47</v>
      </c>
      <c r="I23" s="53"/>
      <c r="J23" s="7"/>
      <c r="K23" s="6"/>
      <c r="L23" s="6">
        <v>238</v>
      </c>
      <c r="M23" s="6">
        <v>721</v>
      </c>
      <c r="N23" s="6">
        <v>872</v>
      </c>
      <c r="O23" s="6">
        <v>494</v>
      </c>
      <c r="P23" s="6">
        <v>174</v>
      </c>
      <c r="Q23" s="6"/>
      <c r="R23" s="6"/>
      <c r="S23" s="6"/>
      <c r="T23" s="6">
        <f t="shared" ref="T23:T28" si="9">SUM(L23:S23)</f>
        <v>2499</v>
      </c>
      <c r="U23" s="13">
        <v>8.64</v>
      </c>
      <c r="V23" s="13">
        <f t="shared" ref="V23:V28" si="10">U23*T23</f>
        <v>21591.360000000001</v>
      </c>
    </row>
    <row r="24" spans="1:22" ht="15.6" x14ac:dyDescent="0.25">
      <c r="A24" s="1"/>
      <c r="B24" s="56"/>
      <c r="C24" s="49"/>
      <c r="D24" s="51"/>
      <c r="E24" s="23">
        <v>528395</v>
      </c>
      <c r="F24" s="38" t="s">
        <v>39</v>
      </c>
      <c r="G24" s="27" t="s">
        <v>50</v>
      </c>
      <c r="H24" s="12" t="s">
        <v>49</v>
      </c>
      <c r="I24" s="53"/>
      <c r="J24" s="7"/>
      <c r="K24" s="6"/>
      <c r="L24" s="6">
        <v>67</v>
      </c>
      <c r="M24" s="6">
        <v>202</v>
      </c>
      <c r="N24" s="6">
        <v>244</v>
      </c>
      <c r="O24" s="6">
        <v>138</v>
      </c>
      <c r="P24" s="6">
        <v>49</v>
      </c>
      <c r="Q24" s="6"/>
      <c r="R24" s="6"/>
      <c r="S24" s="6"/>
      <c r="T24" s="6">
        <f t="shared" si="9"/>
        <v>700</v>
      </c>
      <c r="U24" s="13">
        <v>8.64</v>
      </c>
      <c r="V24" s="13">
        <f t="shared" si="10"/>
        <v>6048</v>
      </c>
    </row>
    <row r="25" spans="1:22" ht="15.6" x14ac:dyDescent="0.25">
      <c r="A25" s="1"/>
      <c r="B25" s="56"/>
      <c r="C25" s="49"/>
      <c r="D25" s="51"/>
      <c r="E25" s="23">
        <v>528395</v>
      </c>
      <c r="F25" s="38" t="s">
        <v>40</v>
      </c>
      <c r="G25" s="27" t="s">
        <v>52</v>
      </c>
      <c r="H25" s="12" t="s">
        <v>51</v>
      </c>
      <c r="I25" s="53"/>
      <c r="J25" s="7"/>
      <c r="K25" s="6"/>
      <c r="L25" s="6">
        <v>67</v>
      </c>
      <c r="M25" s="6">
        <v>202</v>
      </c>
      <c r="N25" s="6">
        <v>244</v>
      </c>
      <c r="O25" s="6">
        <v>138</v>
      </c>
      <c r="P25" s="6">
        <v>49</v>
      </c>
      <c r="Q25" s="6"/>
      <c r="R25" s="6"/>
      <c r="S25" s="6"/>
      <c r="T25" s="6">
        <f t="shared" si="9"/>
        <v>700</v>
      </c>
      <c r="U25" s="13">
        <v>8.64</v>
      </c>
      <c r="V25" s="13">
        <f t="shared" si="10"/>
        <v>6048</v>
      </c>
    </row>
    <row r="26" spans="1:22" ht="15.6" x14ac:dyDescent="0.25">
      <c r="A26" s="1"/>
      <c r="B26" s="56"/>
      <c r="C26" s="49"/>
      <c r="D26" s="51"/>
      <c r="E26" s="23">
        <v>528395</v>
      </c>
      <c r="F26" s="38" t="s">
        <v>41</v>
      </c>
      <c r="G26" s="27" t="s">
        <v>54</v>
      </c>
      <c r="H26" s="12" t="s">
        <v>53</v>
      </c>
      <c r="I26" s="53"/>
      <c r="J26" s="7"/>
      <c r="K26" s="6"/>
      <c r="L26" s="6">
        <v>67</v>
      </c>
      <c r="M26" s="6">
        <v>202</v>
      </c>
      <c r="N26" s="6">
        <v>244</v>
      </c>
      <c r="O26" s="6">
        <v>138</v>
      </c>
      <c r="P26" s="6">
        <v>49</v>
      </c>
      <c r="Q26" s="6"/>
      <c r="R26" s="6"/>
      <c r="S26" s="6"/>
      <c r="T26" s="6">
        <f t="shared" si="9"/>
        <v>700</v>
      </c>
      <c r="U26" s="13">
        <v>8.64</v>
      </c>
      <c r="V26" s="13">
        <f t="shared" si="10"/>
        <v>6048</v>
      </c>
    </row>
    <row r="27" spans="1:22" ht="15.6" x14ac:dyDescent="0.25">
      <c r="A27" s="1"/>
      <c r="B27" s="56"/>
      <c r="C27" s="49"/>
      <c r="D27" s="51"/>
      <c r="E27" s="23">
        <v>528395</v>
      </c>
      <c r="F27" s="38" t="s">
        <v>42</v>
      </c>
      <c r="G27" s="28" t="s">
        <v>44</v>
      </c>
      <c r="H27" s="12" t="s">
        <v>43</v>
      </c>
      <c r="I27" s="53"/>
      <c r="J27" s="7"/>
      <c r="K27" s="6"/>
      <c r="L27" s="6">
        <v>57</v>
      </c>
      <c r="M27" s="6">
        <v>173</v>
      </c>
      <c r="N27" s="6">
        <v>209</v>
      </c>
      <c r="O27" s="6">
        <v>118</v>
      </c>
      <c r="P27" s="6">
        <v>42</v>
      </c>
      <c r="Q27" s="6"/>
      <c r="R27" s="6"/>
      <c r="S27" s="6"/>
      <c r="T27" s="6">
        <f t="shared" si="9"/>
        <v>599</v>
      </c>
      <c r="U27" s="13">
        <v>8.64</v>
      </c>
      <c r="V27" s="13">
        <f t="shared" si="10"/>
        <v>5175.3600000000006</v>
      </c>
    </row>
    <row r="28" spans="1:22" x14ac:dyDescent="0.25">
      <c r="A28" s="1"/>
      <c r="B28" s="56"/>
      <c r="C28" s="49"/>
      <c r="D28" s="51"/>
      <c r="E28" s="23"/>
      <c r="F28" s="4"/>
      <c r="G28" s="12"/>
      <c r="H28" s="12"/>
      <c r="I28" s="53"/>
      <c r="J28" s="7"/>
      <c r="K28" s="6"/>
      <c r="L28" s="6"/>
      <c r="M28" s="6"/>
      <c r="N28" s="6"/>
      <c r="O28" s="6"/>
      <c r="P28" s="6"/>
      <c r="Q28" s="6"/>
      <c r="R28" s="6"/>
      <c r="S28" s="6"/>
      <c r="T28" s="6">
        <f t="shared" si="9"/>
        <v>0</v>
      </c>
      <c r="U28" s="13"/>
      <c r="V28" s="13">
        <f t="shared" si="10"/>
        <v>0</v>
      </c>
    </row>
    <row r="29" spans="1:22" x14ac:dyDescent="0.25">
      <c r="A29" s="1"/>
      <c r="B29" s="56"/>
      <c r="C29" s="49"/>
      <c r="D29" s="9"/>
      <c r="E29" s="24" t="s">
        <v>9</v>
      </c>
      <c r="F29" s="8"/>
      <c r="G29" s="8"/>
      <c r="H29" s="8"/>
      <c r="I29" s="53"/>
      <c r="J29" s="9" t="e">
        <f>SUM(#REF!)</f>
        <v>#REF!</v>
      </c>
      <c r="K29" s="10"/>
      <c r="L29" s="10">
        <f>SUM(L22:L28)</f>
        <v>610</v>
      </c>
      <c r="M29" s="10">
        <f>SUM(M22:M28)</f>
        <v>1846</v>
      </c>
      <c r="N29" s="10">
        <f>SUM(N22:N28)</f>
        <v>2232</v>
      </c>
      <c r="O29" s="10">
        <f>SUM(O22:O28)</f>
        <v>1263</v>
      </c>
      <c r="P29" s="10">
        <f>SUM(P22:P28)</f>
        <v>447</v>
      </c>
      <c r="Q29" s="10">
        <f>SUM(Q22:Q27)</f>
        <v>0</v>
      </c>
      <c r="R29" s="10">
        <f>SUM(R22:R27)</f>
        <v>0</v>
      </c>
      <c r="S29" s="10">
        <f>SUM(S22:S27)</f>
        <v>0</v>
      </c>
      <c r="T29" s="10">
        <f>SUM(T22:T28)</f>
        <v>6398</v>
      </c>
      <c r="U29" s="10"/>
      <c r="V29" s="47">
        <f>SUM(V22:V28)</f>
        <v>55278.720000000001</v>
      </c>
    </row>
    <row r="30" spans="1:22" ht="15.6" x14ac:dyDescent="0.25">
      <c r="A30" s="1"/>
      <c r="B30" s="56"/>
      <c r="C30" s="49"/>
      <c r="D30" s="48" t="s">
        <v>56</v>
      </c>
      <c r="E30" s="23">
        <v>529691</v>
      </c>
      <c r="F30" s="36" t="s">
        <v>37</v>
      </c>
      <c r="G30" s="26" t="s">
        <v>46</v>
      </c>
      <c r="H30" s="12" t="s">
        <v>58</v>
      </c>
      <c r="I30" s="53"/>
      <c r="J30" s="7"/>
      <c r="K30" s="6"/>
      <c r="L30" s="6"/>
      <c r="M30" s="6"/>
      <c r="N30" s="6"/>
      <c r="O30" s="6"/>
      <c r="P30" s="6"/>
      <c r="Q30" s="6"/>
      <c r="R30" s="6"/>
      <c r="S30" s="6"/>
      <c r="T30" s="6">
        <f>SUM(L30:S30)</f>
        <v>0</v>
      </c>
      <c r="U30" s="13">
        <v>9.26</v>
      </c>
      <c r="V30" s="13">
        <f>U30*T30</f>
        <v>0</v>
      </c>
    </row>
    <row r="31" spans="1:22" ht="15.6" x14ac:dyDescent="0.25">
      <c r="A31" s="1"/>
      <c r="B31" s="56"/>
      <c r="C31" s="49"/>
      <c r="D31" s="51"/>
      <c r="E31" s="23">
        <v>529691</v>
      </c>
      <c r="F31" s="37" t="s">
        <v>38</v>
      </c>
      <c r="G31" s="27" t="s">
        <v>48</v>
      </c>
      <c r="H31" s="12" t="s">
        <v>59</v>
      </c>
      <c r="I31" s="53"/>
      <c r="J31" s="7"/>
      <c r="K31" s="6"/>
      <c r="L31" s="6"/>
      <c r="M31" s="6"/>
      <c r="N31" s="6"/>
      <c r="O31" s="6"/>
      <c r="P31" s="6"/>
      <c r="Q31" s="6">
        <v>199</v>
      </c>
      <c r="R31" s="6">
        <v>164</v>
      </c>
      <c r="S31" s="6">
        <v>48</v>
      </c>
      <c r="T31" s="6">
        <f t="shared" ref="T31:T36" si="11">SUM(L31:S31)</f>
        <v>411</v>
      </c>
      <c r="U31" s="13">
        <v>9.26</v>
      </c>
      <c r="V31" s="13">
        <f t="shared" ref="V31:V36" si="12">U31*T31</f>
        <v>3805.86</v>
      </c>
    </row>
    <row r="32" spans="1:22" ht="15.6" x14ac:dyDescent="0.25">
      <c r="A32" s="1"/>
      <c r="B32" s="56"/>
      <c r="C32" s="49"/>
      <c r="D32" s="51"/>
      <c r="E32" s="23">
        <v>529691</v>
      </c>
      <c r="F32" s="38" t="s">
        <v>39</v>
      </c>
      <c r="G32" s="27" t="s">
        <v>50</v>
      </c>
      <c r="H32" s="12" t="s">
        <v>60</v>
      </c>
      <c r="I32" s="53"/>
      <c r="J32" s="7"/>
      <c r="K32" s="6"/>
      <c r="L32" s="6"/>
      <c r="M32" s="6"/>
      <c r="N32" s="6"/>
      <c r="O32" s="6"/>
      <c r="P32" s="6"/>
      <c r="Q32" s="6"/>
      <c r="R32" s="6"/>
      <c r="S32" s="6"/>
      <c r="T32" s="6">
        <f t="shared" si="11"/>
        <v>0</v>
      </c>
      <c r="U32" s="13">
        <v>9.26</v>
      </c>
      <c r="V32" s="13">
        <f t="shared" si="12"/>
        <v>0</v>
      </c>
    </row>
    <row r="33" spans="1:22" ht="15.6" x14ac:dyDescent="0.25">
      <c r="A33" s="1"/>
      <c r="B33" s="56"/>
      <c r="C33" s="49"/>
      <c r="D33" s="51"/>
      <c r="E33" s="23">
        <v>529691</v>
      </c>
      <c r="F33" s="38" t="s">
        <v>40</v>
      </c>
      <c r="G33" s="27" t="s">
        <v>52</v>
      </c>
      <c r="H33" s="12" t="s">
        <v>61</v>
      </c>
      <c r="I33" s="53"/>
      <c r="J33" s="7"/>
      <c r="K33" s="6"/>
      <c r="L33" s="6"/>
      <c r="M33" s="6"/>
      <c r="N33" s="6"/>
      <c r="O33" s="6"/>
      <c r="P33" s="6"/>
      <c r="Q33" s="6">
        <v>289</v>
      </c>
      <c r="R33" s="6">
        <v>239</v>
      </c>
      <c r="S33" s="6">
        <v>72</v>
      </c>
      <c r="T33" s="6">
        <f t="shared" si="11"/>
        <v>600</v>
      </c>
      <c r="U33" s="13">
        <v>9.26</v>
      </c>
      <c r="V33" s="13">
        <f t="shared" si="12"/>
        <v>5556</v>
      </c>
    </row>
    <row r="34" spans="1:22" ht="15.6" x14ac:dyDescent="0.25">
      <c r="A34" s="1"/>
      <c r="B34" s="56"/>
      <c r="C34" s="49"/>
      <c r="D34" s="51"/>
      <c r="E34" s="23">
        <v>529691</v>
      </c>
      <c r="F34" s="38" t="s">
        <v>41</v>
      </c>
      <c r="G34" s="27" t="s">
        <v>54</v>
      </c>
      <c r="H34" s="12" t="s">
        <v>62</v>
      </c>
      <c r="I34" s="53"/>
      <c r="J34" s="7"/>
      <c r="K34" s="6"/>
      <c r="L34" s="6"/>
      <c r="M34" s="6"/>
      <c r="N34" s="6"/>
      <c r="O34" s="6"/>
      <c r="P34" s="6"/>
      <c r="Q34" s="6"/>
      <c r="R34" s="6"/>
      <c r="S34" s="6"/>
      <c r="T34" s="6">
        <f t="shared" si="11"/>
        <v>0</v>
      </c>
      <c r="U34" s="13">
        <v>9.26</v>
      </c>
      <c r="V34" s="13">
        <f t="shared" si="12"/>
        <v>0</v>
      </c>
    </row>
    <row r="35" spans="1:22" ht="15.6" x14ac:dyDescent="0.25">
      <c r="A35" s="1"/>
      <c r="B35" s="56"/>
      <c r="C35" s="49"/>
      <c r="D35" s="51"/>
      <c r="E35" s="23">
        <v>529691</v>
      </c>
      <c r="F35" s="38" t="s">
        <v>42</v>
      </c>
      <c r="G35" s="28" t="s">
        <v>44</v>
      </c>
      <c r="H35" s="12" t="s">
        <v>57</v>
      </c>
      <c r="I35" s="53"/>
      <c r="J35" s="7"/>
      <c r="K35" s="6"/>
      <c r="L35" s="6"/>
      <c r="M35" s="6"/>
      <c r="N35" s="6"/>
      <c r="O35" s="6"/>
      <c r="P35" s="6"/>
      <c r="Q35" s="6"/>
      <c r="R35" s="6"/>
      <c r="S35" s="6"/>
      <c r="T35" s="6">
        <f t="shared" si="11"/>
        <v>0</v>
      </c>
      <c r="U35" s="13">
        <v>9.26</v>
      </c>
      <c r="V35" s="13">
        <f t="shared" si="12"/>
        <v>0</v>
      </c>
    </row>
    <row r="36" spans="1:22" x14ac:dyDescent="0.25">
      <c r="A36" s="1"/>
      <c r="B36" s="56"/>
      <c r="C36" s="49"/>
      <c r="D36" s="51"/>
      <c r="E36" s="23"/>
      <c r="F36" s="4"/>
      <c r="G36" s="12"/>
      <c r="H36" s="12"/>
      <c r="I36" s="53"/>
      <c r="J36" s="7"/>
      <c r="K36" s="6"/>
      <c r="L36" s="6"/>
      <c r="M36" s="6"/>
      <c r="N36" s="6"/>
      <c r="O36" s="6"/>
      <c r="P36" s="6"/>
      <c r="Q36" s="6"/>
      <c r="R36" s="6"/>
      <c r="S36" s="6"/>
      <c r="T36" s="6">
        <f t="shared" si="11"/>
        <v>0</v>
      </c>
      <c r="U36" s="13"/>
      <c r="V36" s="13">
        <f t="shared" si="12"/>
        <v>0</v>
      </c>
    </row>
    <row r="37" spans="1:22" x14ac:dyDescent="0.25">
      <c r="A37" s="1"/>
      <c r="B37" s="57"/>
      <c r="C37" s="50"/>
      <c r="D37" s="9"/>
      <c r="E37" s="24" t="s">
        <v>9</v>
      </c>
      <c r="F37" s="8"/>
      <c r="G37" s="8"/>
      <c r="H37" s="8"/>
      <c r="I37" s="54"/>
      <c r="J37" s="9" t="e">
        <f>SUM(#REF!)</f>
        <v>#REF!</v>
      </c>
      <c r="K37" s="10"/>
      <c r="L37" s="10">
        <f>SUM(L30:L36)</f>
        <v>0</v>
      </c>
      <c r="M37" s="10">
        <f>SUM(M30:M36)</f>
        <v>0</v>
      </c>
      <c r="N37" s="10">
        <f>SUM(N30:N36)</f>
        <v>0</v>
      </c>
      <c r="O37" s="10">
        <f>SUM(O30:O36)</f>
        <v>0</v>
      </c>
      <c r="P37" s="10">
        <f>SUM(P30:P36)</f>
        <v>0</v>
      </c>
      <c r="Q37" s="10">
        <f>SUM(Q30:Q35)</f>
        <v>488</v>
      </c>
      <c r="R37" s="10">
        <f>SUM(R30:R35)</f>
        <v>403</v>
      </c>
      <c r="S37" s="10">
        <f>SUM(S30:S35)</f>
        <v>120</v>
      </c>
      <c r="T37" s="10">
        <f>SUM(T30:T36)</f>
        <v>1011</v>
      </c>
      <c r="U37" s="10"/>
      <c r="V37" s="47">
        <f>SUM(V30:V36)</f>
        <v>9361.86</v>
      </c>
    </row>
    <row r="38" spans="1:22" ht="13.5" customHeight="1" x14ac:dyDescent="0.25">
      <c r="A38" s="1"/>
      <c r="B38" s="3"/>
      <c r="C38" s="1"/>
      <c r="D38" s="1"/>
      <c r="E38" s="2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25">
      <c r="A39" s="1"/>
      <c r="B39" s="4" t="s">
        <v>10</v>
      </c>
      <c r="C39" s="5" t="s">
        <v>1</v>
      </c>
      <c r="D39" s="5" t="s">
        <v>13</v>
      </c>
      <c r="E39" s="23" t="s">
        <v>30</v>
      </c>
      <c r="F39" s="4" t="s">
        <v>0</v>
      </c>
      <c r="G39" s="4" t="s">
        <v>32</v>
      </c>
      <c r="H39" s="4" t="s">
        <v>25</v>
      </c>
      <c r="I39" s="5" t="s">
        <v>2</v>
      </c>
      <c r="J39" s="5" t="s">
        <v>12</v>
      </c>
      <c r="K39" s="5" t="s">
        <v>3</v>
      </c>
      <c r="L39" s="5" t="s">
        <v>4</v>
      </c>
      <c r="M39" s="5" t="s">
        <v>5</v>
      </c>
      <c r="N39" s="5" t="s">
        <v>6</v>
      </c>
      <c r="O39" s="5" t="s">
        <v>7</v>
      </c>
      <c r="P39" s="5" t="s">
        <v>8</v>
      </c>
      <c r="Q39" s="5" t="s">
        <v>33</v>
      </c>
      <c r="R39" s="5" t="s">
        <v>34</v>
      </c>
      <c r="S39" s="5" t="s">
        <v>35</v>
      </c>
      <c r="T39" s="6" t="s">
        <v>9</v>
      </c>
      <c r="U39" s="6" t="s">
        <v>24</v>
      </c>
      <c r="V39" s="6" t="s">
        <v>23</v>
      </c>
    </row>
    <row r="40" spans="1:22" ht="14.4" customHeight="1" x14ac:dyDescent="0.25">
      <c r="A40" s="1"/>
      <c r="B40" s="11" t="s">
        <v>36</v>
      </c>
      <c r="C40" s="48" t="s">
        <v>66</v>
      </c>
      <c r="D40" s="48" t="s">
        <v>55</v>
      </c>
      <c r="E40" s="23">
        <v>528395</v>
      </c>
      <c r="F40" s="36" t="s">
        <v>37</v>
      </c>
      <c r="G40" s="26" t="s">
        <v>46</v>
      </c>
      <c r="H40" s="12" t="s">
        <v>45</v>
      </c>
      <c r="I40" s="52">
        <v>44524</v>
      </c>
      <c r="J40" s="7"/>
      <c r="K40" s="6"/>
      <c r="L40" s="6"/>
      <c r="M40" s="6"/>
      <c r="N40" s="6"/>
      <c r="O40" s="6"/>
      <c r="P40" s="6"/>
      <c r="Q40" s="6"/>
      <c r="R40" s="6"/>
      <c r="S40" s="6"/>
      <c r="T40" s="6">
        <f>SUM(L40:S40)</f>
        <v>0</v>
      </c>
      <c r="U40" s="13">
        <v>8.64</v>
      </c>
      <c r="V40" s="13">
        <f>U40*T40</f>
        <v>0</v>
      </c>
    </row>
    <row r="41" spans="1:22" ht="15.6" x14ac:dyDescent="0.25">
      <c r="A41" s="1"/>
      <c r="B41" s="55"/>
      <c r="C41" s="49"/>
      <c r="D41" s="51"/>
      <c r="E41" s="23">
        <v>528395</v>
      </c>
      <c r="F41" s="46" t="s">
        <v>38</v>
      </c>
      <c r="G41" s="27" t="s">
        <v>48</v>
      </c>
      <c r="H41" s="12" t="s">
        <v>47</v>
      </c>
      <c r="I41" s="53"/>
      <c r="J41" s="7"/>
      <c r="K41" s="6"/>
      <c r="L41" s="6">
        <v>32</v>
      </c>
      <c r="M41" s="6">
        <v>64</v>
      </c>
      <c r="N41" s="6">
        <v>64</v>
      </c>
      <c r="O41" s="6">
        <v>32</v>
      </c>
      <c r="P41" s="6">
        <v>32</v>
      </c>
      <c r="Q41" s="6"/>
      <c r="R41" s="6"/>
      <c r="S41" s="6"/>
      <c r="T41" s="6">
        <f t="shared" ref="T41:T46" si="13">SUM(L41:S41)</f>
        <v>224</v>
      </c>
      <c r="U41" s="13">
        <v>8.64</v>
      </c>
      <c r="V41" s="13">
        <f t="shared" ref="V41:V46" si="14">U41*T41</f>
        <v>1935.3600000000001</v>
      </c>
    </row>
    <row r="42" spans="1:22" ht="15.6" x14ac:dyDescent="0.25">
      <c r="A42" s="1"/>
      <c r="B42" s="56"/>
      <c r="C42" s="49"/>
      <c r="D42" s="51"/>
      <c r="E42" s="23">
        <v>528395</v>
      </c>
      <c r="F42" s="38" t="s">
        <v>39</v>
      </c>
      <c r="G42" s="27" t="s">
        <v>50</v>
      </c>
      <c r="H42" s="12" t="s">
        <v>49</v>
      </c>
      <c r="I42" s="53"/>
      <c r="J42" s="7"/>
      <c r="K42" s="6"/>
      <c r="L42" s="6"/>
      <c r="M42" s="6"/>
      <c r="N42" s="6"/>
      <c r="O42" s="6"/>
      <c r="P42" s="6"/>
      <c r="Q42" s="6"/>
      <c r="R42" s="6"/>
      <c r="S42" s="6"/>
      <c r="T42" s="6">
        <f t="shared" si="13"/>
        <v>0</v>
      </c>
      <c r="U42" s="13">
        <v>8.64</v>
      </c>
      <c r="V42" s="13">
        <f t="shared" si="14"/>
        <v>0</v>
      </c>
    </row>
    <row r="43" spans="1:22" ht="15.6" x14ac:dyDescent="0.25">
      <c r="A43" s="1"/>
      <c r="B43" s="56"/>
      <c r="C43" s="49"/>
      <c r="D43" s="51"/>
      <c r="E43" s="23">
        <v>528395</v>
      </c>
      <c r="F43" s="38" t="s">
        <v>40</v>
      </c>
      <c r="G43" s="27" t="s">
        <v>52</v>
      </c>
      <c r="H43" s="12" t="s">
        <v>51</v>
      </c>
      <c r="I43" s="53"/>
      <c r="J43" s="7"/>
      <c r="K43" s="6"/>
      <c r="L43" s="6">
        <v>32</v>
      </c>
      <c r="M43" s="6">
        <v>64</v>
      </c>
      <c r="N43" s="6">
        <v>64</v>
      </c>
      <c r="O43" s="6">
        <v>32</v>
      </c>
      <c r="P43" s="6">
        <v>32</v>
      </c>
      <c r="Q43" s="6"/>
      <c r="R43" s="6"/>
      <c r="S43" s="6"/>
      <c r="T43" s="6">
        <f t="shared" si="13"/>
        <v>224</v>
      </c>
      <c r="U43" s="13">
        <v>8.64</v>
      </c>
      <c r="V43" s="13">
        <f t="shared" si="14"/>
        <v>1935.3600000000001</v>
      </c>
    </row>
    <row r="44" spans="1:22" ht="15.6" x14ac:dyDescent="0.25">
      <c r="A44" s="1"/>
      <c r="B44" s="56"/>
      <c r="C44" s="49"/>
      <c r="D44" s="51"/>
      <c r="E44" s="23">
        <v>528395</v>
      </c>
      <c r="F44" s="38" t="s">
        <v>41</v>
      </c>
      <c r="G44" s="27" t="s">
        <v>54</v>
      </c>
      <c r="H44" s="12" t="s">
        <v>53</v>
      </c>
      <c r="I44" s="53"/>
      <c r="J44" s="7"/>
      <c r="K44" s="6"/>
      <c r="L44" s="6"/>
      <c r="M44" s="6"/>
      <c r="N44" s="6"/>
      <c r="O44" s="6"/>
      <c r="P44" s="6"/>
      <c r="Q44" s="6"/>
      <c r="R44" s="6"/>
      <c r="S44" s="6"/>
      <c r="T44" s="6">
        <f t="shared" si="13"/>
        <v>0</v>
      </c>
      <c r="U44" s="13">
        <v>8.64</v>
      </c>
      <c r="V44" s="13">
        <f t="shared" si="14"/>
        <v>0</v>
      </c>
    </row>
    <row r="45" spans="1:22" ht="15.6" x14ac:dyDescent="0.25">
      <c r="A45" s="1"/>
      <c r="B45" s="56"/>
      <c r="C45" s="49"/>
      <c r="D45" s="51"/>
      <c r="E45" s="23">
        <v>528395</v>
      </c>
      <c r="F45" s="38" t="s">
        <v>42</v>
      </c>
      <c r="G45" s="28" t="s">
        <v>44</v>
      </c>
      <c r="H45" s="12" t="s">
        <v>43</v>
      </c>
      <c r="I45" s="53"/>
      <c r="J45" s="7"/>
      <c r="K45" s="6"/>
      <c r="L45" s="6">
        <v>36</v>
      </c>
      <c r="M45" s="6">
        <v>72</v>
      </c>
      <c r="N45" s="6">
        <v>96</v>
      </c>
      <c r="O45" s="6">
        <v>48</v>
      </c>
      <c r="P45" s="6">
        <v>36</v>
      </c>
      <c r="Q45" s="6"/>
      <c r="R45" s="6"/>
      <c r="S45" s="6"/>
      <c r="T45" s="6">
        <f t="shared" si="13"/>
        <v>288</v>
      </c>
      <c r="U45" s="13">
        <v>8.64</v>
      </c>
      <c r="V45" s="13">
        <f t="shared" si="14"/>
        <v>2488.3200000000002</v>
      </c>
    </row>
    <row r="46" spans="1:22" x14ac:dyDescent="0.25">
      <c r="A46" s="1"/>
      <c r="B46" s="56"/>
      <c r="C46" s="49"/>
      <c r="D46" s="51"/>
      <c r="E46" s="23"/>
      <c r="F46" s="4"/>
      <c r="G46" s="12"/>
      <c r="H46" s="12"/>
      <c r="I46" s="53"/>
      <c r="J46" s="7"/>
      <c r="K46" s="6"/>
      <c r="L46" s="6"/>
      <c r="M46" s="6"/>
      <c r="N46" s="6"/>
      <c r="O46" s="6"/>
      <c r="P46" s="6"/>
      <c r="Q46" s="6"/>
      <c r="R46" s="6"/>
      <c r="S46" s="6"/>
      <c r="T46" s="6">
        <f t="shared" si="13"/>
        <v>0</v>
      </c>
      <c r="U46" s="13"/>
      <c r="V46" s="13">
        <f t="shared" si="14"/>
        <v>0</v>
      </c>
    </row>
    <row r="47" spans="1:22" x14ac:dyDescent="0.25">
      <c r="A47" s="1"/>
      <c r="B47" s="56"/>
      <c r="C47" s="49"/>
      <c r="D47" s="9"/>
      <c r="E47" s="24" t="s">
        <v>9</v>
      </c>
      <c r="F47" s="8"/>
      <c r="G47" s="8"/>
      <c r="H47" s="8"/>
      <c r="I47" s="53"/>
      <c r="J47" s="9" t="e">
        <f>SUM(#REF!)</f>
        <v>#REF!</v>
      </c>
      <c r="K47" s="10"/>
      <c r="L47" s="10">
        <f>SUM(L40:L46)</f>
        <v>100</v>
      </c>
      <c r="M47" s="10">
        <f>SUM(M40:M46)</f>
        <v>200</v>
      </c>
      <c r="N47" s="10">
        <f>SUM(N40:N46)</f>
        <v>224</v>
      </c>
      <c r="O47" s="10">
        <f>SUM(O40:O46)</f>
        <v>112</v>
      </c>
      <c r="P47" s="10">
        <f>SUM(P40:P46)</f>
        <v>100</v>
      </c>
      <c r="Q47" s="10">
        <f>SUM(Q40:Q45)</f>
        <v>0</v>
      </c>
      <c r="R47" s="10">
        <f>SUM(R40:R45)</f>
        <v>0</v>
      </c>
      <c r="S47" s="10">
        <f>SUM(S40:S45)</f>
        <v>0</v>
      </c>
      <c r="T47" s="10">
        <f>SUM(T40:T46)</f>
        <v>736</v>
      </c>
      <c r="U47" s="10"/>
      <c r="V47" s="47">
        <f>SUM(V40:V46)</f>
        <v>6359.0400000000009</v>
      </c>
    </row>
    <row r="48" spans="1:22" ht="15.6" x14ac:dyDescent="0.25">
      <c r="A48" s="1"/>
      <c r="B48" s="56"/>
      <c r="C48" s="49"/>
      <c r="D48" s="48" t="s">
        <v>56</v>
      </c>
      <c r="E48" s="23">
        <v>529691</v>
      </c>
      <c r="F48" s="36" t="s">
        <v>37</v>
      </c>
      <c r="G48" s="26" t="s">
        <v>46</v>
      </c>
      <c r="H48" s="12" t="s">
        <v>58</v>
      </c>
      <c r="I48" s="53"/>
      <c r="J48" s="7"/>
      <c r="K48" s="6"/>
      <c r="L48" s="6"/>
      <c r="M48" s="6"/>
      <c r="N48" s="6"/>
      <c r="O48" s="6"/>
      <c r="P48" s="6"/>
      <c r="Q48" s="6"/>
      <c r="R48" s="6"/>
      <c r="S48" s="6"/>
      <c r="T48" s="6">
        <f>SUM(L48:S48)</f>
        <v>0</v>
      </c>
      <c r="U48" s="13">
        <v>9.26</v>
      </c>
      <c r="V48" s="13">
        <f>U48*T48</f>
        <v>0</v>
      </c>
    </row>
    <row r="49" spans="1:22" ht="15.6" x14ac:dyDescent="0.25">
      <c r="A49" s="1"/>
      <c r="B49" s="56"/>
      <c r="C49" s="49"/>
      <c r="D49" s="51"/>
      <c r="E49" s="23">
        <v>529691</v>
      </c>
      <c r="F49" s="46" t="s">
        <v>38</v>
      </c>
      <c r="G49" s="27" t="s">
        <v>48</v>
      </c>
      <c r="H49" s="12" t="s">
        <v>59</v>
      </c>
      <c r="I49" s="53"/>
      <c r="J49" s="7"/>
      <c r="K49" s="6"/>
      <c r="L49" s="6"/>
      <c r="M49" s="6"/>
      <c r="N49" s="6"/>
      <c r="O49" s="6"/>
      <c r="P49" s="6"/>
      <c r="Q49" s="6"/>
      <c r="R49" s="6"/>
      <c r="S49" s="6"/>
      <c r="T49" s="6">
        <f t="shared" ref="T49:T54" si="15">SUM(L49:S49)</f>
        <v>0</v>
      </c>
      <c r="U49" s="13">
        <v>9.26</v>
      </c>
      <c r="V49" s="13">
        <f t="shared" ref="V49:V54" si="16">U49*T49</f>
        <v>0</v>
      </c>
    </row>
    <row r="50" spans="1:22" ht="15.6" x14ac:dyDescent="0.25">
      <c r="A50" s="1"/>
      <c r="B50" s="56"/>
      <c r="C50" s="49"/>
      <c r="D50" s="51"/>
      <c r="E50" s="23">
        <v>529691</v>
      </c>
      <c r="F50" s="38" t="s">
        <v>39</v>
      </c>
      <c r="G50" s="27" t="s">
        <v>50</v>
      </c>
      <c r="H50" s="12" t="s">
        <v>60</v>
      </c>
      <c r="I50" s="53"/>
      <c r="J50" s="7"/>
      <c r="K50" s="6"/>
      <c r="L50" s="6"/>
      <c r="M50" s="6"/>
      <c r="N50" s="6"/>
      <c r="O50" s="6"/>
      <c r="P50" s="6"/>
      <c r="Q50" s="6"/>
      <c r="R50" s="6"/>
      <c r="S50" s="6"/>
      <c r="T50" s="6">
        <f t="shared" si="15"/>
        <v>0</v>
      </c>
      <c r="U50" s="13">
        <v>9.26</v>
      </c>
      <c r="V50" s="13">
        <f t="shared" si="16"/>
        <v>0</v>
      </c>
    </row>
    <row r="51" spans="1:22" ht="15.6" x14ac:dyDescent="0.25">
      <c r="A51" s="1"/>
      <c r="B51" s="56"/>
      <c r="C51" s="49"/>
      <c r="D51" s="51"/>
      <c r="E51" s="23">
        <v>529691</v>
      </c>
      <c r="F51" s="38" t="s">
        <v>40</v>
      </c>
      <c r="G51" s="27" t="s">
        <v>52</v>
      </c>
      <c r="H51" s="12" t="s">
        <v>61</v>
      </c>
      <c r="I51" s="53"/>
      <c r="J51" s="7"/>
      <c r="K51" s="6"/>
      <c r="L51" s="6"/>
      <c r="M51" s="6"/>
      <c r="N51" s="6"/>
      <c r="O51" s="6"/>
      <c r="P51" s="6"/>
      <c r="Q51" s="6"/>
      <c r="R51" s="6"/>
      <c r="S51" s="6"/>
      <c r="T51" s="6">
        <f t="shared" si="15"/>
        <v>0</v>
      </c>
      <c r="U51" s="13">
        <v>9.26</v>
      </c>
      <c r="V51" s="13">
        <f t="shared" si="16"/>
        <v>0</v>
      </c>
    </row>
    <row r="52" spans="1:22" ht="15.6" x14ac:dyDescent="0.25">
      <c r="A52" s="1"/>
      <c r="B52" s="56"/>
      <c r="C52" s="49"/>
      <c r="D52" s="51"/>
      <c r="E52" s="23">
        <v>529691</v>
      </c>
      <c r="F52" s="38" t="s">
        <v>41</v>
      </c>
      <c r="G52" s="27" t="s">
        <v>54</v>
      </c>
      <c r="H52" s="12" t="s">
        <v>62</v>
      </c>
      <c r="I52" s="53"/>
      <c r="J52" s="7"/>
      <c r="K52" s="6"/>
      <c r="L52" s="6"/>
      <c r="M52" s="6"/>
      <c r="N52" s="6"/>
      <c r="O52" s="6"/>
      <c r="P52" s="6"/>
      <c r="Q52" s="6"/>
      <c r="R52" s="6"/>
      <c r="S52" s="6"/>
      <c r="T52" s="6">
        <f t="shared" si="15"/>
        <v>0</v>
      </c>
      <c r="U52" s="13">
        <v>9.26</v>
      </c>
      <c r="V52" s="13">
        <f t="shared" si="16"/>
        <v>0</v>
      </c>
    </row>
    <row r="53" spans="1:22" ht="15.6" x14ac:dyDescent="0.25">
      <c r="A53" s="1"/>
      <c r="B53" s="56"/>
      <c r="C53" s="49"/>
      <c r="D53" s="51"/>
      <c r="E53" s="23">
        <v>529691</v>
      </c>
      <c r="F53" s="38" t="s">
        <v>42</v>
      </c>
      <c r="G53" s="28" t="s">
        <v>44</v>
      </c>
      <c r="H53" s="12" t="s">
        <v>57</v>
      </c>
      <c r="I53" s="53"/>
      <c r="J53" s="7"/>
      <c r="K53" s="6"/>
      <c r="L53" s="6"/>
      <c r="M53" s="6"/>
      <c r="N53" s="6"/>
      <c r="O53" s="6"/>
      <c r="P53" s="6"/>
      <c r="Q53" s="6"/>
      <c r="R53" s="6"/>
      <c r="S53" s="6"/>
      <c r="T53" s="6">
        <f t="shared" si="15"/>
        <v>0</v>
      </c>
      <c r="U53" s="13">
        <v>9.26</v>
      </c>
      <c r="V53" s="13">
        <f t="shared" si="16"/>
        <v>0</v>
      </c>
    </row>
    <row r="54" spans="1:22" x14ac:dyDescent="0.25">
      <c r="A54" s="1"/>
      <c r="B54" s="56"/>
      <c r="C54" s="49"/>
      <c r="D54" s="51"/>
      <c r="E54" s="23"/>
      <c r="F54" s="4"/>
      <c r="G54" s="12"/>
      <c r="H54" s="12"/>
      <c r="I54" s="53"/>
      <c r="J54" s="7"/>
      <c r="K54" s="6"/>
      <c r="L54" s="6"/>
      <c r="M54" s="6"/>
      <c r="N54" s="6"/>
      <c r="O54" s="6"/>
      <c r="P54" s="6"/>
      <c r="Q54" s="6"/>
      <c r="R54" s="6"/>
      <c r="S54" s="6"/>
      <c r="T54" s="6">
        <f t="shared" si="15"/>
        <v>0</v>
      </c>
      <c r="U54" s="13"/>
      <c r="V54" s="13">
        <f t="shared" si="16"/>
        <v>0</v>
      </c>
    </row>
    <row r="55" spans="1:22" x14ac:dyDescent="0.25">
      <c r="A55" s="1"/>
      <c r="B55" s="57"/>
      <c r="C55" s="50"/>
      <c r="D55" s="9"/>
      <c r="E55" s="24" t="s">
        <v>9</v>
      </c>
      <c r="F55" s="8"/>
      <c r="G55" s="8"/>
      <c r="H55" s="8"/>
      <c r="I55" s="54"/>
      <c r="J55" s="9" t="e">
        <f>SUM(#REF!)</f>
        <v>#REF!</v>
      </c>
      <c r="K55" s="10"/>
      <c r="L55" s="10">
        <f>SUM(L48:L54)</f>
        <v>0</v>
      </c>
      <c r="M55" s="10">
        <f>SUM(M48:M54)</f>
        <v>0</v>
      </c>
      <c r="N55" s="10">
        <f>SUM(N48:N54)</f>
        <v>0</v>
      </c>
      <c r="O55" s="10">
        <f>SUM(O48:O54)</f>
        <v>0</v>
      </c>
      <c r="P55" s="10">
        <f>SUM(P48:P54)</f>
        <v>0</v>
      </c>
      <c r="Q55" s="10">
        <f>SUM(Q48:Q53)</f>
        <v>0</v>
      </c>
      <c r="R55" s="10">
        <f>SUM(R48:R53)</f>
        <v>0</v>
      </c>
      <c r="S55" s="10">
        <f>SUM(S48:S53)</f>
        <v>0</v>
      </c>
      <c r="T55" s="10">
        <f>SUM(T48:T54)</f>
        <v>0</v>
      </c>
      <c r="U55" s="10"/>
      <c r="V55" s="10">
        <f>SUM(V48:V54)</f>
        <v>0</v>
      </c>
    </row>
    <row r="56" spans="1:22" ht="13.5" customHeight="1" x14ac:dyDescent="0.25">
      <c r="A56" s="1"/>
      <c r="B56" s="3"/>
      <c r="C56" s="1"/>
      <c r="D56" s="1"/>
      <c r="E56" s="2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x14ac:dyDescent="0.25">
      <c r="A57" s="1"/>
      <c r="B57" s="4" t="s">
        <v>10</v>
      </c>
      <c r="C57" s="5" t="s">
        <v>1</v>
      </c>
      <c r="D57" s="5" t="s">
        <v>13</v>
      </c>
      <c r="E57" s="23" t="s">
        <v>30</v>
      </c>
      <c r="F57" s="4" t="s">
        <v>0</v>
      </c>
      <c r="G57" s="4" t="s">
        <v>32</v>
      </c>
      <c r="H57" s="4" t="s">
        <v>25</v>
      </c>
      <c r="I57" s="5" t="s">
        <v>2</v>
      </c>
      <c r="J57" s="5" t="s">
        <v>12</v>
      </c>
      <c r="K57" s="5" t="s">
        <v>3</v>
      </c>
      <c r="L57" s="5" t="s">
        <v>4</v>
      </c>
      <c r="M57" s="5" t="s">
        <v>5</v>
      </c>
      <c r="N57" s="5" t="s">
        <v>6</v>
      </c>
      <c r="O57" s="5" t="s">
        <v>7</v>
      </c>
      <c r="P57" s="5" t="s">
        <v>8</v>
      </c>
      <c r="Q57" s="5" t="s">
        <v>33</v>
      </c>
      <c r="R57" s="5" t="s">
        <v>34</v>
      </c>
      <c r="S57" s="5" t="s">
        <v>35</v>
      </c>
      <c r="T57" s="6" t="s">
        <v>9</v>
      </c>
      <c r="U57" s="6" t="s">
        <v>24</v>
      </c>
      <c r="V57" s="6" t="s">
        <v>23</v>
      </c>
    </row>
    <row r="58" spans="1:22" ht="14.4" customHeight="1" x14ac:dyDescent="0.25">
      <c r="A58" s="1"/>
      <c r="B58" s="11" t="s">
        <v>36</v>
      </c>
      <c r="C58" s="48" t="s">
        <v>67</v>
      </c>
      <c r="D58" s="48" t="s">
        <v>55</v>
      </c>
      <c r="E58" s="23">
        <v>528395</v>
      </c>
      <c r="F58" s="36" t="s">
        <v>37</v>
      </c>
      <c r="G58" s="26" t="s">
        <v>46</v>
      </c>
      <c r="H58" s="12" t="s">
        <v>45</v>
      </c>
      <c r="I58" s="52">
        <v>44580</v>
      </c>
      <c r="J58" s="7"/>
      <c r="K58" s="6"/>
      <c r="L58" s="6"/>
      <c r="M58" s="6"/>
      <c r="N58" s="6"/>
      <c r="O58" s="6"/>
      <c r="P58" s="6"/>
      <c r="Q58" s="6"/>
      <c r="R58" s="6"/>
      <c r="S58" s="6"/>
      <c r="T58" s="6">
        <f>SUM(L58:S58)</f>
        <v>0</v>
      </c>
      <c r="U58" s="13">
        <v>12.39</v>
      </c>
      <c r="V58" s="13">
        <f>U58*T58</f>
        <v>0</v>
      </c>
    </row>
    <row r="59" spans="1:22" ht="15.6" x14ac:dyDescent="0.25">
      <c r="A59" s="1"/>
      <c r="B59" s="55"/>
      <c r="C59" s="49"/>
      <c r="D59" s="51"/>
      <c r="E59" s="23">
        <v>528395</v>
      </c>
      <c r="F59" s="46" t="s">
        <v>38</v>
      </c>
      <c r="G59" s="27" t="s">
        <v>48</v>
      </c>
      <c r="H59" s="12" t="s">
        <v>47</v>
      </c>
      <c r="I59" s="53"/>
      <c r="J59" s="7"/>
      <c r="K59" s="6"/>
      <c r="L59" s="6">
        <v>24</v>
      </c>
      <c r="M59" s="6">
        <v>72</v>
      </c>
      <c r="N59" s="6">
        <v>120</v>
      </c>
      <c r="O59" s="6">
        <v>60</v>
      </c>
      <c r="P59" s="6">
        <v>12</v>
      </c>
      <c r="Q59" s="6"/>
      <c r="R59" s="6"/>
      <c r="S59" s="6"/>
      <c r="T59" s="6">
        <f t="shared" ref="T59:T64" si="17">SUM(L59:S59)</f>
        <v>288</v>
      </c>
      <c r="U59" s="13">
        <v>12.39</v>
      </c>
      <c r="V59" s="13">
        <f t="shared" ref="V59:V64" si="18">U59*T59</f>
        <v>3568.32</v>
      </c>
    </row>
    <row r="60" spans="1:22" ht="15.6" x14ac:dyDescent="0.25">
      <c r="A60" s="1"/>
      <c r="B60" s="56"/>
      <c r="C60" s="49"/>
      <c r="D60" s="51"/>
      <c r="E60" s="23">
        <v>528395</v>
      </c>
      <c r="F60" s="38" t="s">
        <v>39</v>
      </c>
      <c r="G60" s="27" t="s">
        <v>50</v>
      </c>
      <c r="H60" s="12" t="s">
        <v>49</v>
      </c>
      <c r="I60" s="53"/>
      <c r="J60" s="7"/>
      <c r="K60" s="6"/>
      <c r="L60" s="6"/>
      <c r="M60" s="6"/>
      <c r="N60" s="6"/>
      <c r="O60" s="6"/>
      <c r="P60" s="6"/>
      <c r="Q60" s="6"/>
      <c r="R60" s="6"/>
      <c r="S60" s="6"/>
      <c r="T60" s="6">
        <f t="shared" si="17"/>
        <v>0</v>
      </c>
      <c r="U60" s="13">
        <v>12.39</v>
      </c>
      <c r="V60" s="13">
        <f t="shared" si="18"/>
        <v>0</v>
      </c>
    </row>
    <row r="61" spans="1:22" ht="15.6" x14ac:dyDescent="0.25">
      <c r="A61" s="1"/>
      <c r="B61" s="56"/>
      <c r="C61" s="49"/>
      <c r="D61" s="51"/>
      <c r="E61" s="23">
        <v>528395</v>
      </c>
      <c r="F61" s="38" t="s">
        <v>40</v>
      </c>
      <c r="G61" s="27" t="s">
        <v>52</v>
      </c>
      <c r="H61" s="12" t="s">
        <v>51</v>
      </c>
      <c r="I61" s="53"/>
      <c r="J61" s="7"/>
      <c r="K61" s="6"/>
      <c r="L61" s="6">
        <v>24</v>
      </c>
      <c r="M61" s="6">
        <v>60</v>
      </c>
      <c r="N61" s="6">
        <v>72</v>
      </c>
      <c r="O61" s="6">
        <v>36</v>
      </c>
      <c r="P61" s="6">
        <v>12</v>
      </c>
      <c r="Q61" s="6"/>
      <c r="R61" s="6"/>
      <c r="S61" s="6"/>
      <c r="T61" s="6">
        <f t="shared" si="17"/>
        <v>204</v>
      </c>
      <c r="U61" s="13">
        <v>12.39</v>
      </c>
      <c r="V61" s="13">
        <f t="shared" si="18"/>
        <v>2527.56</v>
      </c>
    </row>
    <row r="62" spans="1:22" ht="15.6" x14ac:dyDescent="0.25">
      <c r="A62" s="1"/>
      <c r="B62" s="56"/>
      <c r="C62" s="49"/>
      <c r="D62" s="51"/>
      <c r="E62" s="23">
        <v>528395</v>
      </c>
      <c r="F62" s="38" t="s">
        <v>41</v>
      </c>
      <c r="G62" s="27" t="s">
        <v>54</v>
      </c>
      <c r="H62" s="12" t="s">
        <v>53</v>
      </c>
      <c r="I62" s="53"/>
      <c r="J62" s="7"/>
      <c r="K62" s="6"/>
      <c r="L62" s="6"/>
      <c r="M62" s="6"/>
      <c r="N62" s="6"/>
      <c r="O62" s="6"/>
      <c r="P62" s="6"/>
      <c r="Q62" s="6"/>
      <c r="R62" s="6"/>
      <c r="S62" s="6"/>
      <c r="T62" s="6">
        <f t="shared" si="17"/>
        <v>0</v>
      </c>
      <c r="U62" s="13">
        <v>12.39</v>
      </c>
      <c r="V62" s="13">
        <f t="shared" si="18"/>
        <v>0</v>
      </c>
    </row>
    <row r="63" spans="1:22" ht="15.6" x14ac:dyDescent="0.25">
      <c r="A63" s="1"/>
      <c r="B63" s="56"/>
      <c r="C63" s="49"/>
      <c r="D63" s="51"/>
      <c r="E63" s="23">
        <v>528395</v>
      </c>
      <c r="F63" s="38" t="s">
        <v>42</v>
      </c>
      <c r="G63" s="28" t="s">
        <v>44</v>
      </c>
      <c r="H63" s="12" t="s">
        <v>43</v>
      </c>
      <c r="I63" s="53"/>
      <c r="J63" s="7"/>
      <c r="K63" s="6"/>
      <c r="L63" s="6"/>
      <c r="M63" s="6"/>
      <c r="N63" s="6"/>
      <c r="O63" s="6"/>
      <c r="P63" s="6"/>
      <c r="Q63" s="6"/>
      <c r="R63" s="6"/>
      <c r="S63" s="6"/>
      <c r="T63" s="6">
        <f t="shared" si="17"/>
        <v>0</v>
      </c>
      <c r="U63" s="13">
        <v>12.39</v>
      </c>
      <c r="V63" s="13">
        <f t="shared" si="18"/>
        <v>0</v>
      </c>
    </row>
    <row r="64" spans="1:22" x14ac:dyDescent="0.25">
      <c r="A64" s="1"/>
      <c r="B64" s="56"/>
      <c r="C64" s="49"/>
      <c r="D64" s="51"/>
      <c r="E64" s="23"/>
      <c r="F64" s="4"/>
      <c r="G64" s="12"/>
      <c r="H64" s="12"/>
      <c r="I64" s="53"/>
      <c r="J64" s="7"/>
      <c r="K64" s="6"/>
      <c r="L64" s="6"/>
      <c r="M64" s="6"/>
      <c r="N64" s="6"/>
      <c r="O64" s="6"/>
      <c r="P64" s="6"/>
      <c r="Q64" s="6"/>
      <c r="R64" s="6"/>
      <c r="S64" s="6"/>
      <c r="T64" s="6">
        <f t="shared" si="17"/>
        <v>0</v>
      </c>
      <c r="U64" s="13"/>
      <c r="V64" s="13">
        <f t="shared" si="18"/>
        <v>0</v>
      </c>
    </row>
    <row r="65" spans="1:22" x14ac:dyDescent="0.25">
      <c r="A65" s="1"/>
      <c r="B65" s="56"/>
      <c r="C65" s="49"/>
      <c r="D65" s="9"/>
      <c r="E65" s="24" t="s">
        <v>9</v>
      </c>
      <c r="F65" s="8"/>
      <c r="G65" s="8"/>
      <c r="H65" s="8"/>
      <c r="I65" s="53"/>
      <c r="J65" s="9" t="e">
        <f>SUM(#REF!)</f>
        <v>#REF!</v>
      </c>
      <c r="K65" s="10"/>
      <c r="L65" s="10">
        <f>SUM(L58:L64)</f>
        <v>48</v>
      </c>
      <c r="M65" s="10">
        <f>SUM(M58:M64)</f>
        <v>132</v>
      </c>
      <c r="N65" s="10">
        <f>SUM(N58:N64)</f>
        <v>192</v>
      </c>
      <c r="O65" s="10">
        <f>SUM(O58:O64)</f>
        <v>96</v>
      </c>
      <c r="P65" s="10">
        <f>SUM(P58:P64)</f>
        <v>24</v>
      </c>
      <c r="Q65" s="10">
        <f>SUM(Q58:Q63)</f>
        <v>0</v>
      </c>
      <c r="R65" s="10">
        <f>SUM(R58:R63)</f>
        <v>0</v>
      </c>
      <c r="S65" s="10">
        <f>SUM(S58:S63)</f>
        <v>0</v>
      </c>
      <c r="T65" s="10">
        <f>SUM(T58:T64)</f>
        <v>492</v>
      </c>
      <c r="U65" s="10"/>
      <c r="V65" s="47">
        <f>SUM(V58:V64)</f>
        <v>6095.88</v>
      </c>
    </row>
    <row r="66" spans="1:22" ht="15.6" x14ac:dyDescent="0.25">
      <c r="A66" s="1"/>
      <c r="B66" s="56"/>
      <c r="C66" s="49"/>
      <c r="D66" s="48" t="s">
        <v>56</v>
      </c>
      <c r="E66" s="23">
        <v>529691</v>
      </c>
      <c r="F66" s="36" t="s">
        <v>37</v>
      </c>
      <c r="G66" s="26" t="s">
        <v>46</v>
      </c>
      <c r="H66" s="12" t="s">
        <v>58</v>
      </c>
      <c r="I66" s="53"/>
      <c r="J66" s="7"/>
      <c r="K66" s="6"/>
      <c r="L66" s="6"/>
      <c r="M66" s="6"/>
      <c r="N66" s="6"/>
      <c r="O66" s="6"/>
      <c r="P66" s="6"/>
      <c r="Q66" s="6"/>
      <c r="R66" s="6"/>
      <c r="S66" s="6"/>
      <c r="T66" s="6">
        <f>SUM(L66:S66)</f>
        <v>0</v>
      </c>
      <c r="U66" s="13">
        <v>9.26</v>
      </c>
      <c r="V66" s="13">
        <f>U66*T66</f>
        <v>0</v>
      </c>
    </row>
    <row r="67" spans="1:22" ht="15.6" x14ac:dyDescent="0.25">
      <c r="A67" s="1"/>
      <c r="B67" s="56"/>
      <c r="C67" s="49"/>
      <c r="D67" s="51"/>
      <c r="E67" s="23">
        <v>529691</v>
      </c>
      <c r="F67" s="46" t="s">
        <v>38</v>
      </c>
      <c r="G67" s="27" t="s">
        <v>48</v>
      </c>
      <c r="H67" s="12" t="s">
        <v>59</v>
      </c>
      <c r="I67" s="53"/>
      <c r="J67" s="7"/>
      <c r="K67" s="6"/>
      <c r="L67" s="6"/>
      <c r="M67" s="6"/>
      <c r="N67" s="6"/>
      <c r="O67" s="6"/>
      <c r="P67" s="6"/>
      <c r="Q67" s="6"/>
      <c r="R67" s="6"/>
      <c r="S67" s="6"/>
      <c r="T67" s="6">
        <f t="shared" ref="T67:T72" si="19">SUM(L67:S67)</f>
        <v>0</v>
      </c>
      <c r="U67" s="13">
        <v>9.26</v>
      </c>
      <c r="V67" s="13">
        <f t="shared" ref="V67:V72" si="20">U67*T67</f>
        <v>0</v>
      </c>
    </row>
    <row r="68" spans="1:22" ht="15.6" x14ac:dyDescent="0.25">
      <c r="A68" s="1"/>
      <c r="B68" s="56"/>
      <c r="C68" s="49"/>
      <c r="D68" s="51"/>
      <c r="E68" s="23">
        <v>529691</v>
      </c>
      <c r="F68" s="38" t="s">
        <v>39</v>
      </c>
      <c r="G68" s="27" t="s">
        <v>50</v>
      </c>
      <c r="H68" s="12" t="s">
        <v>60</v>
      </c>
      <c r="I68" s="53"/>
      <c r="J68" s="7"/>
      <c r="K68" s="6"/>
      <c r="L68" s="6"/>
      <c r="M68" s="6"/>
      <c r="N68" s="6"/>
      <c r="O68" s="6"/>
      <c r="P68" s="6"/>
      <c r="Q68" s="6"/>
      <c r="R68" s="6"/>
      <c r="S68" s="6"/>
      <c r="T68" s="6">
        <f t="shared" si="19"/>
        <v>0</v>
      </c>
      <c r="U68" s="13">
        <v>9.26</v>
      </c>
      <c r="V68" s="13">
        <f t="shared" si="20"/>
        <v>0</v>
      </c>
    </row>
    <row r="69" spans="1:22" ht="15.6" x14ac:dyDescent="0.25">
      <c r="A69" s="1"/>
      <c r="B69" s="56"/>
      <c r="C69" s="49"/>
      <c r="D69" s="51"/>
      <c r="E69" s="23">
        <v>529691</v>
      </c>
      <c r="F69" s="38" t="s">
        <v>40</v>
      </c>
      <c r="G69" s="27" t="s">
        <v>52</v>
      </c>
      <c r="H69" s="12" t="s">
        <v>61</v>
      </c>
      <c r="I69" s="53"/>
      <c r="J69" s="7"/>
      <c r="K69" s="6"/>
      <c r="L69" s="6"/>
      <c r="M69" s="6"/>
      <c r="N69" s="6"/>
      <c r="O69" s="6"/>
      <c r="P69" s="6"/>
      <c r="Q69" s="6"/>
      <c r="R69" s="6"/>
      <c r="S69" s="6"/>
      <c r="T69" s="6">
        <f t="shared" si="19"/>
        <v>0</v>
      </c>
      <c r="U69" s="13">
        <v>9.26</v>
      </c>
      <c r="V69" s="13">
        <f t="shared" si="20"/>
        <v>0</v>
      </c>
    </row>
    <row r="70" spans="1:22" ht="15.6" x14ac:dyDescent="0.25">
      <c r="A70" s="1"/>
      <c r="B70" s="56"/>
      <c r="C70" s="49"/>
      <c r="D70" s="51"/>
      <c r="E70" s="23">
        <v>529691</v>
      </c>
      <c r="F70" s="38" t="s">
        <v>41</v>
      </c>
      <c r="G70" s="27" t="s">
        <v>54</v>
      </c>
      <c r="H70" s="12" t="s">
        <v>62</v>
      </c>
      <c r="I70" s="53"/>
      <c r="J70" s="7"/>
      <c r="K70" s="6"/>
      <c r="L70" s="6"/>
      <c r="M70" s="6"/>
      <c r="N70" s="6"/>
      <c r="O70" s="6"/>
      <c r="P70" s="6"/>
      <c r="Q70" s="6"/>
      <c r="R70" s="6"/>
      <c r="S70" s="6"/>
      <c r="T70" s="6">
        <f t="shared" si="19"/>
        <v>0</v>
      </c>
      <c r="U70" s="13">
        <v>9.26</v>
      </c>
      <c r="V70" s="13">
        <f t="shared" si="20"/>
        <v>0</v>
      </c>
    </row>
    <row r="71" spans="1:22" ht="15.6" x14ac:dyDescent="0.25">
      <c r="A71" s="1"/>
      <c r="B71" s="56"/>
      <c r="C71" s="49"/>
      <c r="D71" s="51"/>
      <c r="E71" s="23">
        <v>529691</v>
      </c>
      <c r="F71" s="38" t="s">
        <v>42</v>
      </c>
      <c r="G71" s="28" t="s">
        <v>44</v>
      </c>
      <c r="H71" s="12" t="s">
        <v>57</v>
      </c>
      <c r="I71" s="53"/>
      <c r="J71" s="7"/>
      <c r="K71" s="6"/>
      <c r="L71" s="6"/>
      <c r="M71" s="6"/>
      <c r="N71" s="6"/>
      <c r="O71" s="6"/>
      <c r="P71" s="6"/>
      <c r="Q71" s="6"/>
      <c r="R71" s="6"/>
      <c r="S71" s="6"/>
      <c r="T71" s="6">
        <f t="shared" si="19"/>
        <v>0</v>
      </c>
      <c r="U71" s="13">
        <v>9.26</v>
      </c>
      <c r="V71" s="13">
        <f t="shared" si="20"/>
        <v>0</v>
      </c>
    </row>
    <row r="72" spans="1:22" x14ac:dyDescent="0.25">
      <c r="A72" s="1"/>
      <c r="B72" s="56"/>
      <c r="C72" s="49"/>
      <c r="D72" s="51"/>
      <c r="E72" s="23"/>
      <c r="F72" s="4"/>
      <c r="G72" s="12"/>
      <c r="H72" s="12"/>
      <c r="I72" s="53"/>
      <c r="J72" s="7"/>
      <c r="K72" s="6"/>
      <c r="L72" s="6"/>
      <c r="M72" s="6"/>
      <c r="N72" s="6"/>
      <c r="O72" s="6"/>
      <c r="P72" s="6"/>
      <c r="Q72" s="6"/>
      <c r="R72" s="6"/>
      <c r="S72" s="6"/>
      <c r="T72" s="6">
        <f t="shared" si="19"/>
        <v>0</v>
      </c>
      <c r="U72" s="13"/>
      <c r="V72" s="13">
        <f t="shared" si="20"/>
        <v>0</v>
      </c>
    </row>
    <row r="73" spans="1:22" x14ac:dyDescent="0.25">
      <c r="A73" s="1"/>
      <c r="B73" s="57"/>
      <c r="C73" s="50"/>
      <c r="D73" s="9"/>
      <c r="E73" s="24" t="s">
        <v>9</v>
      </c>
      <c r="F73" s="8"/>
      <c r="G73" s="8"/>
      <c r="H73" s="8"/>
      <c r="I73" s="54"/>
      <c r="J73" s="9" t="e">
        <f>SUM(#REF!)</f>
        <v>#REF!</v>
      </c>
      <c r="K73" s="10"/>
      <c r="L73" s="10">
        <f>SUM(L66:L72)</f>
        <v>0</v>
      </c>
      <c r="M73" s="10">
        <f>SUM(M66:M72)</f>
        <v>0</v>
      </c>
      <c r="N73" s="10">
        <f>SUM(N66:N72)</f>
        <v>0</v>
      </c>
      <c r="O73" s="10">
        <f>SUM(O66:O72)</f>
        <v>0</v>
      </c>
      <c r="P73" s="10">
        <f>SUM(P66:P72)</f>
        <v>0</v>
      </c>
      <c r="Q73" s="10">
        <f>SUM(Q66:Q71)</f>
        <v>0</v>
      </c>
      <c r="R73" s="10">
        <f>SUM(R66:R71)</f>
        <v>0</v>
      </c>
      <c r="S73" s="10">
        <f>SUM(S66:S71)</f>
        <v>0</v>
      </c>
      <c r="T73" s="10">
        <f>SUM(T66:T72)</f>
        <v>0</v>
      </c>
      <c r="U73" s="10"/>
      <c r="V73" s="10">
        <f>SUM(V66:V72)</f>
        <v>0</v>
      </c>
    </row>
    <row r="74" spans="1:22" ht="13.5" customHeight="1" x14ac:dyDescent="0.25">
      <c r="A74" s="1"/>
      <c r="B74" s="3"/>
      <c r="C74" s="1"/>
      <c r="D74" s="1"/>
      <c r="E74" s="2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x14ac:dyDescent="0.25">
      <c r="A75" s="1"/>
      <c r="B75" s="4" t="s">
        <v>10</v>
      </c>
      <c r="C75" s="5" t="s">
        <v>1</v>
      </c>
      <c r="D75" s="5" t="s">
        <v>13</v>
      </c>
      <c r="E75" s="23" t="s">
        <v>30</v>
      </c>
      <c r="F75" s="4" t="s">
        <v>0</v>
      </c>
      <c r="G75" s="4" t="s">
        <v>32</v>
      </c>
      <c r="H75" s="4" t="s">
        <v>25</v>
      </c>
      <c r="I75" s="5" t="s">
        <v>2</v>
      </c>
      <c r="J75" s="5" t="s">
        <v>12</v>
      </c>
      <c r="K75" s="5" t="s">
        <v>3</v>
      </c>
      <c r="L75" s="5" t="s">
        <v>4</v>
      </c>
      <c r="M75" s="5" t="s">
        <v>5</v>
      </c>
      <c r="N75" s="5" t="s">
        <v>6</v>
      </c>
      <c r="O75" s="5" t="s">
        <v>7</v>
      </c>
      <c r="P75" s="5" t="s">
        <v>8</v>
      </c>
      <c r="Q75" s="5" t="s">
        <v>33</v>
      </c>
      <c r="R75" s="5" t="s">
        <v>34</v>
      </c>
      <c r="S75" s="5" t="s">
        <v>35</v>
      </c>
      <c r="T75" s="6" t="s">
        <v>9</v>
      </c>
      <c r="U75" s="6" t="s">
        <v>24</v>
      </c>
      <c r="V75" s="6" t="s">
        <v>23</v>
      </c>
    </row>
    <row r="76" spans="1:22" ht="14.4" customHeight="1" x14ac:dyDescent="0.25">
      <c r="A76" s="1"/>
      <c r="B76" s="11" t="s">
        <v>36</v>
      </c>
      <c r="C76" s="48" t="s">
        <v>68</v>
      </c>
      <c r="D76" s="48" t="s">
        <v>55</v>
      </c>
      <c r="E76" s="23">
        <v>528395</v>
      </c>
      <c r="F76" s="36" t="s">
        <v>37</v>
      </c>
      <c r="G76" s="26" t="s">
        <v>46</v>
      </c>
      <c r="H76" s="12" t="s">
        <v>45</v>
      </c>
      <c r="I76" s="52">
        <v>44555</v>
      </c>
      <c r="J76" s="7"/>
      <c r="K76" s="6"/>
      <c r="L76" s="6"/>
      <c r="M76" s="6"/>
      <c r="N76" s="6"/>
      <c r="O76" s="6"/>
      <c r="P76" s="6"/>
      <c r="Q76" s="6"/>
      <c r="R76" s="6"/>
      <c r="S76" s="6"/>
      <c r="T76" s="6">
        <f>SUM(L76:S76)</f>
        <v>0</v>
      </c>
      <c r="U76" s="13">
        <v>8.64</v>
      </c>
      <c r="V76" s="13">
        <f>U76*T76</f>
        <v>0</v>
      </c>
    </row>
    <row r="77" spans="1:22" ht="15.6" x14ac:dyDescent="0.25">
      <c r="A77" s="1"/>
      <c r="B77" s="55"/>
      <c r="C77" s="49"/>
      <c r="D77" s="51"/>
      <c r="E77" s="23">
        <v>528395</v>
      </c>
      <c r="F77" s="46" t="s">
        <v>38</v>
      </c>
      <c r="G77" s="27" t="s">
        <v>48</v>
      </c>
      <c r="H77" s="12" t="s">
        <v>47</v>
      </c>
      <c r="I77" s="53"/>
      <c r="J77" s="7"/>
      <c r="K77" s="6"/>
      <c r="L77" s="6">
        <v>25</v>
      </c>
      <c r="M77" s="6">
        <v>25</v>
      </c>
      <c r="N77" s="6">
        <v>41</v>
      </c>
      <c r="O77" s="6">
        <v>34</v>
      </c>
      <c r="P77" s="6">
        <v>25</v>
      </c>
      <c r="Q77" s="6"/>
      <c r="R77" s="6"/>
      <c r="S77" s="6"/>
      <c r="T77" s="6">
        <f t="shared" ref="T77:T82" si="21">SUM(L77:S77)</f>
        <v>150</v>
      </c>
      <c r="U77" s="13">
        <v>8.64</v>
      </c>
      <c r="V77" s="13">
        <f t="shared" ref="V77:V82" si="22">U77*T77</f>
        <v>1296</v>
      </c>
    </row>
    <row r="78" spans="1:22" ht="15.6" x14ac:dyDescent="0.25">
      <c r="A78" s="1"/>
      <c r="B78" s="56"/>
      <c r="C78" s="49"/>
      <c r="D78" s="51"/>
      <c r="E78" s="23">
        <v>528395</v>
      </c>
      <c r="F78" s="38" t="s">
        <v>39</v>
      </c>
      <c r="G78" s="27" t="s">
        <v>50</v>
      </c>
      <c r="H78" s="12" t="s">
        <v>49</v>
      </c>
      <c r="I78" s="53"/>
      <c r="J78" s="7"/>
      <c r="K78" s="6"/>
      <c r="L78" s="6"/>
      <c r="M78" s="6"/>
      <c r="N78" s="6"/>
      <c r="O78" s="6"/>
      <c r="P78" s="6"/>
      <c r="Q78" s="6"/>
      <c r="R78" s="6"/>
      <c r="S78" s="6"/>
      <c r="T78" s="6">
        <f t="shared" si="21"/>
        <v>0</v>
      </c>
      <c r="U78" s="13">
        <v>8.64</v>
      </c>
      <c r="V78" s="13">
        <f t="shared" si="22"/>
        <v>0</v>
      </c>
    </row>
    <row r="79" spans="1:22" ht="15.6" x14ac:dyDescent="0.25">
      <c r="A79" s="1"/>
      <c r="B79" s="56"/>
      <c r="C79" s="49"/>
      <c r="D79" s="51"/>
      <c r="E79" s="23">
        <v>528395</v>
      </c>
      <c r="F79" s="38" t="s">
        <v>40</v>
      </c>
      <c r="G79" s="27" t="s">
        <v>52</v>
      </c>
      <c r="H79" s="12" t="s">
        <v>51</v>
      </c>
      <c r="I79" s="53"/>
      <c r="J79" s="7"/>
      <c r="K79" s="6"/>
      <c r="L79" s="6">
        <v>25</v>
      </c>
      <c r="M79" s="6">
        <v>25</v>
      </c>
      <c r="N79" s="6">
        <v>41</v>
      </c>
      <c r="O79" s="6">
        <v>34</v>
      </c>
      <c r="P79" s="6">
        <v>25</v>
      </c>
      <c r="Q79" s="6"/>
      <c r="R79" s="6"/>
      <c r="S79" s="6"/>
      <c r="T79" s="6">
        <f t="shared" si="21"/>
        <v>150</v>
      </c>
      <c r="U79" s="13">
        <v>8.64</v>
      </c>
      <c r="V79" s="13">
        <f t="shared" si="22"/>
        <v>1296</v>
      </c>
    </row>
    <row r="80" spans="1:22" ht="15.6" x14ac:dyDescent="0.25">
      <c r="A80" s="1"/>
      <c r="B80" s="56"/>
      <c r="C80" s="49"/>
      <c r="D80" s="51"/>
      <c r="E80" s="23">
        <v>528395</v>
      </c>
      <c r="F80" s="38" t="s">
        <v>41</v>
      </c>
      <c r="G80" s="27" t="s">
        <v>54</v>
      </c>
      <c r="H80" s="12" t="s">
        <v>53</v>
      </c>
      <c r="I80" s="53"/>
      <c r="J80" s="7"/>
      <c r="K80" s="6"/>
      <c r="L80" s="6"/>
      <c r="M80" s="6"/>
      <c r="N80" s="6"/>
      <c r="O80" s="6"/>
      <c r="P80" s="6"/>
      <c r="Q80" s="6"/>
      <c r="R80" s="6"/>
      <c r="S80" s="6"/>
      <c r="T80" s="6">
        <f t="shared" si="21"/>
        <v>0</v>
      </c>
      <c r="U80" s="13">
        <v>8.64</v>
      </c>
      <c r="V80" s="13">
        <f t="shared" si="22"/>
        <v>0</v>
      </c>
    </row>
    <row r="81" spans="1:22" ht="15.6" x14ac:dyDescent="0.25">
      <c r="A81" s="1"/>
      <c r="B81" s="56"/>
      <c r="C81" s="49"/>
      <c r="D81" s="51"/>
      <c r="E81" s="23">
        <v>528395</v>
      </c>
      <c r="F81" s="38" t="s">
        <v>42</v>
      </c>
      <c r="G81" s="28" t="s">
        <v>44</v>
      </c>
      <c r="H81" s="12" t="s">
        <v>43</v>
      </c>
      <c r="I81" s="53"/>
      <c r="J81" s="7"/>
      <c r="K81" s="6"/>
      <c r="L81" s="6"/>
      <c r="M81" s="6"/>
      <c r="N81" s="6"/>
      <c r="O81" s="6"/>
      <c r="P81" s="6"/>
      <c r="Q81" s="6"/>
      <c r="R81" s="6"/>
      <c r="S81" s="6"/>
      <c r="T81" s="6">
        <f t="shared" si="21"/>
        <v>0</v>
      </c>
      <c r="U81" s="13">
        <v>8.64</v>
      </c>
      <c r="V81" s="13">
        <f t="shared" si="22"/>
        <v>0</v>
      </c>
    </row>
    <row r="82" spans="1:22" x14ac:dyDescent="0.25">
      <c r="A82" s="1"/>
      <c r="B82" s="56"/>
      <c r="C82" s="49"/>
      <c r="D82" s="51"/>
      <c r="E82" s="23"/>
      <c r="F82" s="4"/>
      <c r="G82" s="12"/>
      <c r="H82" s="12"/>
      <c r="I82" s="53"/>
      <c r="J82" s="7"/>
      <c r="K82" s="6"/>
      <c r="L82" s="6"/>
      <c r="M82" s="6"/>
      <c r="N82" s="6"/>
      <c r="O82" s="6"/>
      <c r="P82" s="6"/>
      <c r="Q82" s="6"/>
      <c r="R82" s="6"/>
      <c r="S82" s="6"/>
      <c r="T82" s="6">
        <f t="shared" si="21"/>
        <v>0</v>
      </c>
      <c r="U82" s="13"/>
      <c r="V82" s="13">
        <f t="shared" si="22"/>
        <v>0</v>
      </c>
    </row>
    <row r="83" spans="1:22" x14ac:dyDescent="0.25">
      <c r="A83" s="1"/>
      <c r="B83" s="56"/>
      <c r="C83" s="49"/>
      <c r="D83" s="9"/>
      <c r="E83" s="24" t="s">
        <v>9</v>
      </c>
      <c r="F83" s="8"/>
      <c r="G83" s="8"/>
      <c r="H83" s="8"/>
      <c r="I83" s="53"/>
      <c r="J83" s="9" t="e">
        <f>SUM(#REF!)</f>
        <v>#REF!</v>
      </c>
      <c r="K83" s="10"/>
      <c r="L83" s="10">
        <f>SUM(L76:L82)</f>
        <v>50</v>
      </c>
      <c r="M83" s="10">
        <f>SUM(M76:M82)</f>
        <v>50</v>
      </c>
      <c r="N83" s="10">
        <f>SUM(N76:N82)</f>
        <v>82</v>
      </c>
      <c r="O83" s="10">
        <f>SUM(O76:O82)</f>
        <v>68</v>
      </c>
      <c r="P83" s="10">
        <f>SUM(P76:P82)</f>
        <v>50</v>
      </c>
      <c r="Q83" s="10">
        <f>SUM(Q76:Q81)</f>
        <v>0</v>
      </c>
      <c r="R83" s="10">
        <f>SUM(R76:R81)</f>
        <v>0</v>
      </c>
      <c r="S83" s="10">
        <f>SUM(S76:S81)</f>
        <v>0</v>
      </c>
      <c r="T83" s="10">
        <f>SUM(T76:T82)</f>
        <v>300</v>
      </c>
      <c r="U83" s="10"/>
      <c r="V83" s="47">
        <f>SUM(V76:V82)</f>
        <v>2592</v>
      </c>
    </row>
    <row r="84" spans="1:22" ht="15.6" x14ac:dyDescent="0.25">
      <c r="A84" s="1"/>
      <c r="B84" s="56"/>
      <c r="C84" s="49"/>
      <c r="D84" s="48" t="s">
        <v>56</v>
      </c>
      <c r="E84" s="23">
        <v>529691</v>
      </c>
      <c r="F84" s="36" t="s">
        <v>37</v>
      </c>
      <c r="G84" s="26" t="s">
        <v>46</v>
      </c>
      <c r="H84" s="12" t="s">
        <v>58</v>
      </c>
      <c r="I84" s="53"/>
      <c r="J84" s="7"/>
      <c r="K84" s="6"/>
      <c r="L84" s="6"/>
      <c r="M84" s="6"/>
      <c r="N84" s="6"/>
      <c r="O84" s="6"/>
      <c r="P84" s="6"/>
      <c r="Q84" s="6"/>
      <c r="R84" s="6"/>
      <c r="S84" s="6"/>
      <c r="T84" s="6">
        <f>SUM(L84:S84)</f>
        <v>0</v>
      </c>
      <c r="U84" s="13">
        <v>9.26</v>
      </c>
      <c r="V84" s="13">
        <f>U84*T84</f>
        <v>0</v>
      </c>
    </row>
    <row r="85" spans="1:22" ht="15.6" x14ac:dyDescent="0.25">
      <c r="A85" s="1"/>
      <c r="B85" s="56"/>
      <c r="C85" s="49"/>
      <c r="D85" s="51"/>
      <c r="E85" s="23">
        <v>529691</v>
      </c>
      <c r="F85" s="46" t="s">
        <v>38</v>
      </c>
      <c r="G85" s="27" t="s">
        <v>48</v>
      </c>
      <c r="H85" s="12" t="s">
        <v>59</v>
      </c>
      <c r="I85" s="53"/>
      <c r="J85" s="7"/>
      <c r="K85" s="6"/>
      <c r="L85" s="6"/>
      <c r="M85" s="6"/>
      <c r="N85" s="6"/>
      <c r="O85" s="6"/>
      <c r="P85" s="6"/>
      <c r="Q85" s="6"/>
      <c r="R85" s="6"/>
      <c r="S85" s="6"/>
      <c r="T85" s="6">
        <f t="shared" ref="T85:T90" si="23">SUM(L85:S85)</f>
        <v>0</v>
      </c>
      <c r="U85" s="13">
        <v>9.26</v>
      </c>
      <c r="V85" s="13">
        <f t="shared" ref="V85:V90" si="24">U85*T85</f>
        <v>0</v>
      </c>
    </row>
    <row r="86" spans="1:22" ht="15.6" x14ac:dyDescent="0.25">
      <c r="A86" s="1"/>
      <c r="B86" s="56"/>
      <c r="C86" s="49"/>
      <c r="D86" s="51"/>
      <c r="E86" s="23">
        <v>529691</v>
      </c>
      <c r="F86" s="38" t="s">
        <v>39</v>
      </c>
      <c r="G86" s="27" t="s">
        <v>50</v>
      </c>
      <c r="H86" s="12" t="s">
        <v>60</v>
      </c>
      <c r="I86" s="53"/>
      <c r="J86" s="7"/>
      <c r="K86" s="6"/>
      <c r="L86" s="6"/>
      <c r="M86" s="6"/>
      <c r="N86" s="6"/>
      <c r="O86" s="6"/>
      <c r="P86" s="6"/>
      <c r="Q86" s="6"/>
      <c r="R86" s="6"/>
      <c r="S86" s="6"/>
      <c r="T86" s="6">
        <f t="shared" si="23"/>
        <v>0</v>
      </c>
      <c r="U86" s="13">
        <v>9.26</v>
      </c>
      <c r="V86" s="13">
        <f t="shared" si="24"/>
        <v>0</v>
      </c>
    </row>
    <row r="87" spans="1:22" ht="15.6" x14ac:dyDescent="0.25">
      <c r="A87" s="1"/>
      <c r="B87" s="56"/>
      <c r="C87" s="49"/>
      <c r="D87" s="51"/>
      <c r="E87" s="23">
        <v>529691</v>
      </c>
      <c r="F87" s="38" t="s">
        <v>40</v>
      </c>
      <c r="G87" s="27" t="s">
        <v>52</v>
      </c>
      <c r="H87" s="12" t="s">
        <v>61</v>
      </c>
      <c r="I87" s="53"/>
      <c r="J87" s="7"/>
      <c r="K87" s="6"/>
      <c r="L87" s="6"/>
      <c r="M87" s="6"/>
      <c r="N87" s="6"/>
      <c r="O87" s="6"/>
      <c r="P87" s="6"/>
      <c r="Q87" s="6"/>
      <c r="R87" s="6"/>
      <c r="S87" s="6"/>
      <c r="T87" s="6">
        <f t="shared" si="23"/>
        <v>0</v>
      </c>
      <c r="U87" s="13">
        <v>9.26</v>
      </c>
      <c r="V87" s="13">
        <f t="shared" si="24"/>
        <v>0</v>
      </c>
    </row>
    <row r="88" spans="1:22" ht="15.6" x14ac:dyDescent="0.25">
      <c r="A88" s="1"/>
      <c r="B88" s="56"/>
      <c r="C88" s="49"/>
      <c r="D88" s="51"/>
      <c r="E88" s="23">
        <v>529691</v>
      </c>
      <c r="F88" s="38" t="s">
        <v>41</v>
      </c>
      <c r="G88" s="27" t="s">
        <v>54</v>
      </c>
      <c r="H88" s="12" t="s">
        <v>62</v>
      </c>
      <c r="I88" s="53"/>
      <c r="J88" s="7"/>
      <c r="K88" s="6"/>
      <c r="L88" s="6"/>
      <c r="M88" s="6"/>
      <c r="N88" s="6"/>
      <c r="O88" s="6"/>
      <c r="P88" s="6"/>
      <c r="Q88" s="6"/>
      <c r="R88" s="6"/>
      <c r="S88" s="6"/>
      <c r="T88" s="6">
        <f t="shared" si="23"/>
        <v>0</v>
      </c>
      <c r="U88" s="13">
        <v>9.26</v>
      </c>
      <c r="V88" s="13">
        <f t="shared" si="24"/>
        <v>0</v>
      </c>
    </row>
    <row r="89" spans="1:22" ht="15.6" x14ac:dyDescent="0.25">
      <c r="A89" s="1"/>
      <c r="B89" s="56"/>
      <c r="C89" s="49"/>
      <c r="D89" s="51"/>
      <c r="E89" s="23">
        <v>529691</v>
      </c>
      <c r="F89" s="38" t="s">
        <v>42</v>
      </c>
      <c r="G89" s="28" t="s">
        <v>44</v>
      </c>
      <c r="H89" s="12" t="s">
        <v>57</v>
      </c>
      <c r="I89" s="53"/>
      <c r="J89" s="7"/>
      <c r="K89" s="6"/>
      <c r="L89" s="6"/>
      <c r="M89" s="6"/>
      <c r="N89" s="6"/>
      <c r="O89" s="6"/>
      <c r="P89" s="6"/>
      <c r="Q89" s="6"/>
      <c r="R89" s="6"/>
      <c r="S89" s="6"/>
      <c r="T89" s="6">
        <f t="shared" si="23"/>
        <v>0</v>
      </c>
      <c r="U89" s="13">
        <v>9.26</v>
      </c>
      <c r="V89" s="13">
        <f t="shared" si="24"/>
        <v>0</v>
      </c>
    </row>
    <row r="90" spans="1:22" x14ac:dyDescent="0.25">
      <c r="A90" s="1"/>
      <c r="B90" s="56"/>
      <c r="C90" s="49"/>
      <c r="D90" s="51"/>
      <c r="E90" s="23"/>
      <c r="F90" s="4"/>
      <c r="G90" s="12"/>
      <c r="H90" s="12"/>
      <c r="I90" s="53"/>
      <c r="J90" s="7"/>
      <c r="K90" s="6"/>
      <c r="L90" s="6"/>
      <c r="M90" s="6"/>
      <c r="N90" s="6"/>
      <c r="O90" s="6"/>
      <c r="P90" s="6"/>
      <c r="Q90" s="6"/>
      <c r="R90" s="6"/>
      <c r="S90" s="6"/>
      <c r="T90" s="6">
        <f t="shared" si="23"/>
        <v>0</v>
      </c>
      <c r="U90" s="13"/>
      <c r="V90" s="13">
        <f t="shared" si="24"/>
        <v>0</v>
      </c>
    </row>
    <row r="91" spans="1:22" x14ac:dyDescent="0.25">
      <c r="A91" s="1"/>
      <c r="B91" s="57"/>
      <c r="C91" s="50"/>
      <c r="D91" s="9"/>
      <c r="E91" s="24" t="s">
        <v>9</v>
      </c>
      <c r="F91" s="8"/>
      <c r="G91" s="8"/>
      <c r="H91" s="8"/>
      <c r="I91" s="54"/>
      <c r="J91" s="9" t="e">
        <f>SUM(#REF!)</f>
        <v>#REF!</v>
      </c>
      <c r="K91" s="10"/>
      <c r="L91" s="10">
        <f>SUM(L84:L90)</f>
        <v>0</v>
      </c>
      <c r="M91" s="10">
        <f>SUM(M84:M90)</f>
        <v>0</v>
      </c>
      <c r="N91" s="10">
        <f>SUM(N84:N90)</f>
        <v>0</v>
      </c>
      <c r="O91" s="10">
        <f>SUM(O84:O90)</f>
        <v>0</v>
      </c>
      <c r="P91" s="10">
        <f>SUM(P84:P90)</f>
        <v>0</v>
      </c>
      <c r="Q91" s="10">
        <f>SUM(Q84:Q89)</f>
        <v>0</v>
      </c>
      <c r="R91" s="10">
        <f>SUM(R84:R89)</f>
        <v>0</v>
      </c>
      <c r="S91" s="10">
        <f>SUM(S84:S89)</f>
        <v>0</v>
      </c>
      <c r="T91" s="10">
        <f>SUM(T84:T90)</f>
        <v>0</v>
      </c>
      <c r="U91" s="10"/>
      <c r="V91" s="10">
        <f>SUM(V84:V90)</f>
        <v>0</v>
      </c>
    </row>
    <row r="92" spans="1:22" x14ac:dyDescent="0.25">
      <c r="A92" s="1"/>
      <c r="B92" s="1"/>
      <c r="C92" s="1"/>
      <c r="D92" s="1"/>
      <c r="E92" s="2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3.5" customHeight="1" x14ac:dyDescent="0.25">
      <c r="A93" s="1"/>
      <c r="B93" s="3" t="s">
        <v>29</v>
      </c>
      <c r="C93" s="1"/>
      <c r="D93" s="1"/>
      <c r="E93" s="2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x14ac:dyDescent="0.25">
      <c r="A94" s="1"/>
      <c r="B94" s="4" t="s">
        <v>10</v>
      </c>
      <c r="C94" s="5" t="s">
        <v>1</v>
      </c>
      <c r="D94" s="5" t="s">
        <v>13</v>
      </c>
      <c r="E94" s="23" t="s">
        <v>30</v>
      </c>
      <c r="F94" s="4" t="s">
        <v>0</v>
      </c>
      <c r="G94" s="4" t="s">
        <v>32</v>
      </c>
      <c r="H94" s="4" t="s">
        <v>25</v>
      </c>
      <c r="I94" s="5" t="s">
        <v>2</v>
      </c>
      <c r="J94" s="5" t="s">
        <v>12</v>
      </c>
      <c r="K94" s="5" t="s">
        <v>3</v>
      </c>
      <c r="L94" s="5" t="s">
        <v>4</v>
      </c>
      <c r="M94" s="5" t="s">
        <v>5</v>
      </c>
      <c r="N94" s="5" t="s">
        <v>6</v>
      </c>
      <c r="O94" s="5" t="s">
        <v>7</v>
      </c>
      <c r="P94" s="5" t="s">
        <v>8</v>
      </c>
      <c r="Q94" s="5" t="s">
        <v>33</v>
      </c>
      <c r="R94" s="5" t="s">
        <v>34</v>
      </c>
      <c r="S94" s="5" t="s">
        <v>35</v>
      </c>
      <c r="T94" s="6" t="s">
        <v>9</v>
      </c>
      <c r="U94" s="6" t="s">
        <v>24</v>
      </c>
      <c r="V94" s="6" t="s">
        <v>23</v>
      </c>
    </row>
    <row r="95" spans="1:22" ht="14.4" customHeight="1" x14ac:dyDescent="0.25">
      <c r="A95" s="1"/>
      <c r="B95" s="11" t="s">
        <v>36</v>
      </c>
      <c r="C95" s="79" t="s">
        <v>31</v>
      </c>
      <c r="D95" s="48" t="s">
        <v>55</v>
      </c>
      <c r="E95" s="23">
        <v>528395</v>
      </c>
      <c r="F95" s="36" t="s">
        <v>37</v>
      </c>
      <c r="G95" s="26" t="s">
        <v>46</v>
      </c>
      <c r="H95" s="12" t="s">
        <v>45</v>
      </c>
      <c r="I95" s="52"/>
      <c r="J95" s="7"/>
      <c r="K95" s="6"/>
      <c r="L95" s="6">
        <f>L4+L22+L40+L58</f>
        <v>190</v>
      </c>
      <c r="M95" s="6">
        <f t="shared" ref="M95:P95" si="25">M4+M22+M40+M58</f>
        <v>577</v>
      </c>
      <c r="N95" s="6">
        <f t="shared" si="25"/>
        <v>698</v>
      </c>
      <c r="O95" s="6">
        <f t="shared" si="25"/>
        <v>395</v>
      </c>
      <c r="P95" s="6">
        <f t="shared" si="25"/>
        <v>140</v>
      </c>
      <c r="Q95" s="6"/>
      <c r="R95" s="6"/>
      <c r="S95" s="6"/>
      <c r="T95" s="6">
        <f>SUM(L95:S95)</f>
        <v>2000</v>
      </c>
      <c r="U95" s="13">
        <v>8.64</v>
      </c>
      <c r="V95" s="13">
        <f>U95*T95</f>
        <v>17280</v>
      </c>
    </row>
    <row r="96" spans="1:22" ht="15.6" x14ac:dyDescent="0.25">
      <c r="A96" s="1"/>
      <c r="B96" s="55"/>
      <c r="C96" s="49"/>
      <c r="D96" s="51"/>
      <c r="E96" s="23">
        <v>528395</v>
      </c>
      <c r="F96" s="37" t="s">
        <v>38</v>
      </c>
      <c r="G96" s="27" t="s">
        <v>48</v>
      </c>
      <c r="H96" s="12" t="s">
        <v>47</v>
      </c>
      <c r="I96" s="53"/>
      <c r="J96" s="7"/>
      <c r="K96" s="6"/>
      <c r="L96" s="6">
        <f t="shared" ref="L96:P96" si="26">L5+L23+L41+L59</f>
        <v>446</v>
      </c>
      <c r="M96" s="6">
        <f t="shared" si="26"/>
        <v>1319</v>
      </c>
      <c r="N96" s="6">
        <f t="shared" si="26"/>
        <v>1614</v>
      </c>
      <c r="O96" s="6">
        <f t="shared" si="26"/>
        <v>902</v>
      </c>
      <c r="P96" s="6">
        <f t="shared" si="26"/>
        <v>330</v>
      </c>
      <c r="Q96" s="6"/>
      <c r="R96" s="6"/>
      <c r="S96" s="6"/>
      <c r="T96" s="6">
        <f t="shared" ref="T96:T101" si="27">SUM(L96:S96)</f>
        <v>4611</v>
      </c>
      <c r="U96" s="13">
        <v>8.64</v>
      </c>
      <c r="V96" s="13">
        <f t="shared" ref="V96:V101" si="28">U96*T96</f>
        <v>39839.040000000001</v>
      </c>
    </row>
    <row r="97" spans="1:22" ht="15.6" x14ac:dyDescent="0.25">
      <c r="A97" s="1"/>
      <c r="B97" s="56"/>
      <c r="C97" s="49"/>
      <c r="D97" s="51"/>
      <c r="E97" s="23">
        <v>528395</v>
      </c>
      <c r="F97" s="38" t="s">
        <v>39</v>
      </c>
      <c r="G97" s="27" t="s">
        <v>50</v>
      </c>
      <c r="H97" s="12" t="s">
        <v>49</v>
      </c>
      <c r="I97" s="53"/>
      <c r="J97" s="7"/>
      <c r="K97" s="6"/>
      <c r="L97" s="6">
        <f t="shared" ref="L97:P97" si="29">L6+L24+L42+L60</f>
        <v>105</v>
      </c>
      <c r="M97" s="6">
        <f t="shared" si="29"/>
        <v>317</v>
      </c>
      <c r="N97" s="6">
        <f t="shared" si="29"/>
        <v>384</v>
      </c>
      <c r="O97" s="6">
        <f t="shared" si="29"/>
        <v>217</v>
      </c>
      <c r="P97" s="6">
        <f t="shared" si="29"/>
        <v>77</v>
      </c>
      <c r="Q97" s="6"/>
      <c r="R97" s="6"/>
      <c r="S97" s="6"/>
      <c r="T97" s="6">
        <f t="shared" si="27"/>
        <v>1100</v>
      </c>
      <c r="U97" s="13">
        <v>8.64</v>
      </c>
      <c r="V97" s="13">
        <f t="shared" si="28"/>
        <v>9504</v>
      </c>
    </row>
    <row r="98" spans="1:22" ht="15.6" x14ac:dyDescent="0.25">
      <c r="A98" s="1"/>
      <c r="B98" s="56"/>
      <c r="C98" s="49"/>
      <c r="D98" s="51"/>
      <c r="E98" s="23">
        <v>528395</v>
      </c>
      <c r="F98" s="38" t="s">
        <v>40</v>
      </c>
      <c r="G98" s="27" t="s">
        <v>52</v>
      </c>
      <c r="H98" s="12" t="s">
        <v>51</v>
      </c>
      <c r="I98" s="53"/>
      <c r="J98" s="7"/>
      <c r="K98" s="6"/>
      <c r="L98" s="6">
        <f t="shared" ref="L98:P98" si="30">L7+L25+L43+L61</f>
        <v>171</v>
      </c>
      <c r="M98" s="6">
        <f t="shared" si="30"/>
        <v>470</v>
      </c>
      <c r="N98" s="6">
        <f t="shared" si="30"/>
        <v>554</v>
      </c>
      <c r="O98" s="6">
        <f t="shared" si="30"/>
        <v>305</v>
      </c>
      <c r="P98" s="6">
        <f t="shared" si="30"/>
        <v>128</v>
      </c>
      <c r="Q98" s="6"/>
      <c r="R98" s="6"/>
      <c r="S98" s="6"/>
      <c r="T98" s="6">
        <f t="shared" si="27"/>
        <v>1628</v>
      </c>
      <c r="U98" s="13">
        <v>8.64</v>
      </c>
      <c r="V98" s="13">
        <f t="shared" si="28"/>
        <v>14065.92</v>
      </c>
    </row>
    <row r="99" spans="1:22" ht="15.6" x14ac:dyDescent="0.25">
      <c r="A99" s="1"/>
      <c r="B99" s="56"/>
      <c r="C99" s="49"/>
      <c r="D99" s="51"/>
      <c r="E99" s="23">
        <v>528395</v>
      </c>
      <c r="F99" s="38" t="s">
        <v>41</v>
      </c>
      <c r="G99" s="27" t="s">
        <v>54</v>
      </c>
      <c r="H99" s="12" t="s">
        <v>53</v>
      </c>
      <c r="I99" s="53"/>
      <c r="J99" s="7"/>
      <c r="K99" s="6"/>
      <c r="L99" s="6">
        <f t="shared" ref="L99:P99" si="31">L8+L26+L44+L62</f>
        <v>115</v>
      </c>
      <c r="M99" s="6">
        <f t="shared" si="31"/>
        <v>346</v>
      </c>
      <c r="N99" s="6">
        <f t="shared" si="31"/>
        <v>418</v>
      </c>
      <c r="O99" s="6">
        <f t="shared" si="31"/>
        <v>237</v>
      </c>
      <c r="P99" s="6">
        <f t="shared" si="31"/>
        <v>84</v>
      </c>
      <c r="Q99" s="6"/>
      <c r="R99" s="6"/>
      <c r="S99" s="6"/>
      <c r="T99" s="6">
        <f t="shared" si="27"/>
        <v>1200</v>
      </c>
      <c r="U99" s="13">
        <v>8.64</v>
      </c>
      <c r="V99" s="13">
        <f t="shared" si="28"/>
        <v>10368</v>
      </c>
    </row>
    <row r="100" spans="1:22" ht="15.6" x14ac:dyDescent="0.25">
      <c r="A100" s="1"/>
      <c r="B100" s="56"/>
      <c r="C100" s="49"/>
      <c r="D100" s="51"/>
      <c r="E100" s="23">
        <v>528395</v>
      </c>
      <c r="F100" s="38" t="s">
        <v>42</v>
      </c>
      <c r="G100" s="28" t="s">
        <v>44</v>
      </c>
      <c r="H100" s="12" t="s">
        <v>43</v>
      </c>
      <c r="I100" s="53"/>
      <c r="J100" s="7"/>
      <c r="K100" s="6"/>
      <c r="L100" s="6">
        <f t="shared" ref="L100:P100" si="32">L9+L27+L45+L63</f>
        <v>131</v>
      </c>
      <c r="M100" s="6">
        <f t="shared" si="32"/>
        <v>360</v>
      </c>
      <c r="N100" s="6">
        <f t="shared" si="32"/>
        <v>445</v>
      </c>
      <c r="O100" s="6">
        <f t="shared" si="32"/>
        <v>245</v>
      </c>
      <c r="P100" s="6">
        <f t="shared" si="32"/>
        <v>106</v>
      </c>
      <c r="Q100" s="6"/>
      <c r="R100" s="6"/>
      <c r="S100" s="6"/>
      <c r="T100" s="6">
        <f t="shared" si="27"/>
        <v>1287</v>
      </c>
      <c r="U100" s="13">
        <v>8.64</v>
      </c>
      <c r="V100" s="13">
        <f t="shared" si="28"/>
        <v>11119.68</v>
      </c>
    </row>
    <row r="101" spans="1:22" x14ac:dyDescent="0.25">
      <c r="A101" s="1"/>
      <c r="B101" s="56"/>
      <c r="C101" s="49"/>
      <c r="D101" s="51"/>
      <c r="E101" s="23"/>
      <c r="F101" s="4"/>
      <c r="G101" s="12"/>
      <c r="H101" s="12"/>
      <c r="I101" s="53"/>
      <c r="J101" s="7"/>
      <c r="K101" s="6"/>
      <c r="L101" s="6"/>
      <c r="M101" s="6"/>
      <c r="N101" s="6"/>
      <c r="O101" s="6"/>
      <c r="P101" s="6"/>
      <c r="Q101" s="6"/>
      <c r="R101" s="6"/>
      <c r="S101" s="6"/>
      <c r="T101" s="6">
        <f t="shared" si="27"/>
        <v>0</v>
      </c>
      <c r="U101" s="13"/>
      <c r="V101" s="13">
        <f t="shared" si="28"/>
        <v>0</v>
      </c>
    </row>
    <row r="102" spans="1:22" x14ac:dyDescent="0.25">
      <c r="A102" s="1"/>
      <c r="B102" s="56"/>
      <c r="C102" s="49"/>
      <c r="D102" s="9"/>
      <c r="E102" s="24" t="s">
        <v>9</v>
      </c>
      <c r="F102" s="8"/>
      <c r="G102" s="8"/>
      <c r="H102" s="8"/>
      <c r="I102" s="53"/>
      <c r="J102" s="9" t="e">
        <f>SUM(#REF!)</f>
        <v>#REF!</v>
      </c>
      <c r="K102" s="10"/>
      <c r="L102" s="10">
        <f>SUM(L95:L101)</f>
        <v>1158</v>
      </c>
      <c r="M102" s="10">
        <f>SUM(M95:M101)</f>
        <v>3389</v>
      </c>
      <c r="N102" s="10">
        <f>SUM(N95:N101)</f>
        <v>4113</v>
      </c>
      <c r="O102" s="10">
        <f>SUM(O95:O101)</f>
        <v>2301</v>
      </c>
      <c r="P102" s="10">
        <f>SUM(P95:P101)</f>
        <v>865</v>
      </c>
      <c r="Q102" s="10">
        <f>SUM(Q95:Q100)</f>
        <v>0</v>
      </c>
      <c r="R102" s="10">
        <f>SUM(R95:R100)</f>
        <v>0</v>
      </c>
      <c r="S102" s="10">
        <f>SUM(S95:S100)</f>
        <v>0</v>
      </c>
      <c r="T102" s="10">
        <f>SUM(T95:T101)</f>
        <v>11826</v>
      </c>
      <c r="U102" s="10"/>
      <c r="V102" s="47">
        <f>SUM(V95:V101)</f>
        <v>102176.64000000001</v>
      </c>
    </row>
    <row r="103" spans="1:22" ht="15.6" x14ac:dyDescent="0.25">
      <c r="A103" s="1"/>
      <c r="B103" s="56"/>
      <c r="C103" s="49"/>
      <c r="D103" s="48" t="s">
        <v>56</v>
      </c>
      <c r="E103" s="23">
        <v>529691</v>
      </c>
      <c r="F103" s="36" t="s">
        <v>37</v>
      </c>
      <c r="G103" s="26" t="s">
        <v>46</v>
      </c>
      <c r="H103" s="12" t="s">
        <v>58</v>
      </c>
      <c r="I103" s="53"/>
      <c r="J103" s="7"/>
      <c r="K103" s="6"/>
      <c r="L103" s="6"/>
      <c r="M103" s="6"/>
      <c r="N103" s="6"/>
      <c r="O103" s="6"/>
      <c r="P103" s="6"/>
      <c r="Q103" s="6">
        <f t="shared" ref="Q103:S103" si="33">Q12+Q30</f>
        <v>145</v>
      </c>
      <c r="R103" s="6">
        <f t="shared" si="33"/>
        <v>120</v>
      </c>
      <c r="S103" s="6">
        <f t="shared" si="33"/>
        <v>36</v>
      </c>
      <c r="T103" s="6">
        <f>SUM(L103:S103)</f>
        <v>301</v>
      </c>
      <c r="U103" s="13">
        <v>9.26</v>
      </c>
      <c r="V103" s="13">
        <f>U103*T103</f>
        <v>2787.2599999999998</v>
      </c>
    </row>
    <row r="104" spans="1:22" ht="15.6" x14ac:dyDescent="0.25">
      <c r="A104" s="1"/>
      <c r="B104" s="56"/>
      <c r="C104" s="49"/>
      <c r="D104" s="51"/>
      <c r="E104" s="23">
        <v>529691</v>
      </c>
      <c r="F104" s="37" t="s">
        <v>38</v>
      </c>
      <c r="G104" s="27" t="s">
        <v>48</v>
      </c>
      <c r="H104" s="12" t="s">
        <v>59</v>
      </c>
      <c r="I104" s="53"/>
      <c r="J104" s="7"/>
      <c r="K104" s="6"/>
      <c r="L104" s="6"/>
      <c r="M104" s="6"/>
      <c r="N104" s="6"/>
      <c r="O104" s="6"/>
      <c r="P104" s="6"/>
      <c r="Q104" s="6">
        <f t="shared" ref="Q104:S104" si="34">Q13+Q31</f>
        <v>295</v>
      </c>
      <c r="R104" s="6">
        <f t="shared" si="34"/>
        <v>244</v>
      </c>
      <c r="S104" s="6">
        <f t="shared" si="34"/>
        <v>73</v>
      </c>
      <c r="T104" s="6">
        <f t="shared" ref="T104:T109" si="35">SUM(L104:S104)</f>
        <v>612</v>
      </c>
      <c r="U104" s="13">
        <v>9.26</v>
      </c>
      <c r="V104" s="13">
        <f t="shared" ref="V104:V109" si="36">U104*T104</f>
        <v>5667.12</v>
      </c>
    </row>
    <row r="105" spans="1:22" ht="15.6" x14ac:dyDescent="0.25">
      <c r="A105" s="1"/>
      <c r="B105" s="56"/>
      <c r="C105" s="49"/>
      <c r="D105" s="51"/>
      <c r="E105" s="23">
        <v>529691</v>
      </c>
      <c r="F105" s="38" t="s">
        <v>39</v>
      </c>
      <c r="G105" s="27" t="s">
        <v>50</v>
      </c>
      <c r="H105" s="12" t="s">
        <v>60</v>
      </c>
      <c r="I105" s="53"/>
      <c r="J105" s="7"/>
      <c r="K105" s="6"/>
      <c r="L105" s="6"/>
      <c r="M105" s="6"/>
      <c r="N105" s="6"/>
      <c r="O105" s="6"/>
      <c r="P105" s="6"/>
      <c r="Q105" s="6">
        <f t="shared" ref="Q105:S105" si="37">Q14+Q32</f>
        <v>82</v>
      </c>
      <c r="R105" s="6">
        <f t="shared" si="37"/>
        <v>68</v>
      </c>
      <c r="S105" s="6">
        <f t="shared" si="37"/>
        <v>25</v>
      </c>
      <c r="T105" s="6">
        <f t="shared" si="35"/>
        <v>175</v>
      </c>
      <c r="U105" s="13">
        <v>9.26</v>
      </c>
      <c r="V105" s="13">
        <f t="shared" si="36"/>
        <v>1620.5</v>
      </c>
    </row>
    <row r="106" spans="1:22" ht="15.6" x14ac:dyDescent="0.25">
      <c r="A106" s="1"/>
      <c r="B106" s="56"/>
      <c r="C106" s="49"/>
      <c r="D106" s="51"/>
      <c r="E106" s="23">
        <v>529691</v>
      </c>
      <c r="F106" s="38" t="s">
        <v>40</v>
      </c>
      <c r="G106" s="27" t="s">
        <v>52</v>
      </c>
      <c r="H106" s="12" t="s">
        <v>61</v>
      </c>
      <c r="I106" s="53"/>
      <c r="J106" s="7"/>
      <c r="K106" s="6"/>
      <c r="L106" s="6"/>
      <c r="M106" s="6"/>
      <c r="N106" s="6"/>
      <c r="O106" s="6"/>
      <c r="P106" s="6"/>
      <c r="Q106" s="6">
        <f t="shared" ref="Q106:S106" si="38">Q15+Q33</f>
        <v>482</v>
      </c>
      <c r="R106" s="6">
        <f t="shared" si="38"/>
        <v>398</v>
      </c>
      <c r="S106" s="6">
        <f t="shared" si="38"/>
        <v>120</v>
      </c>
      <c r="T106" s="6">
        <f t="shared" si="35"/>
        <v>1000</v>
      </c>
      <c r="U106" s="13">
        <v>9.26</v>
      </c>
      <c r="V106" s="13">
        <f t="shared" si="36"/>
        <v>9260</v>
      </c>
    </row>
    <row r="107" spans="1:22" ht="15.6" x14ac:dyDescent="0.25">
      <c r="A107" s="1"/>
      <c r="B107" s="56"/>
      <c r="C107" s="49"/>
      <c r="D107" s="51"/>
      <c r="E107" s="23">
        <v>529691</v>
      </c>
      <c r="F107" s="38" t="s">
        <v>41</v>
      </c>
      <c r="G107" s="27" t="s">
        <v>54</v>
      </c>
      <c r="H107" s="12" t="s">
        <v>62</v>
      </c>
      <c r="I107" s="53"/>
      <c r="J107" s="7"/>
      <c r="K107" s="6"/>
      <c r="L107" s="6"/>
      <c r="M107" s="6"/>
      <c r="N107" s="6"/>
      <c r="O107" s="6"/>
      <c r="P107" s="6"/>
      <c r="Q107" s="6">
        <f t="shared" ref="Q107:S107" si="39">Q16+Q34</f>
        <v>81</v>
      </c>
      <c r="R107" s="6">
        <f t="shared" si="39"/>
        <v>67</v>
      </c>
      <c r="S107" s="6">
        <f t="shared" si="39"/>
        <v>25</v>
      </c>
      <c r="T107" s="6">
        <f t="shared" si="35"/>
        <v>173</v>
      </c>
      <c r="U107" s="13">
        <v>9.26</v>
      </c>
      <c r="V107" s="13">
        <f t="shared" si="36"/>
        <v>1601.98</v>
      </c>
    </row>
    <row r="108" spans="1:22" ht="15.6" x14ac:dyDescent="0.25">
      <c r="A108" s="1"/>
      <c r="B108" s="56"/>
      <c r="C108" s="49"/>
      <c r="D108" s="51"/>
      <c r="E108" s="23">
        <v>529691</v>
      </c>
      <c r="F108" s="38" t="s">
        <v>42</v>
      </c>
      <c r="G108" s="28" t="s">
        <v>44</v>
      </c>
      <c r="H108" s="12" t="s">
        <v>57</v>
      </c>
      <c r="I108" s="53"/>
      <c r="J108" s="7"/>
      <c r="K108" s="6"/>
      <c r="L108" s="6"/>
      <c r="M108" s="6"/>
      <c r="N108" s="6"/>
      <c r="O108" s="6"/>
      <c r="P108" s="6"/>
      <c r="Q108" s="6">
        <f t="shared" ref="Q108:S108" si="40">Q17+Q35</f>
        <v>81</v>
      </c>
      <c r="R108" s="6">
        <f t="shared" si="40"/>
        <v>66</v>
      </c>
      <c r="S108" s="6">
        <f t="shared" si="40"/>
        <v>25</v>
      </c>
      <c r="T108" s="6">
        <f t="shared" si="35"/>
        <v>172</v>
      </c>
      <c r="U108" s="13">
        <v>9.26</v>
      </c>
      <c r="V108" s="13">
        <f t="shared" si="36"/>
        <v>1592.72</v>
      </c>
    </row>
    <row r="109" spans="1:22" x14ac:dyDescent="0.25">
      <c r="A109" s="1"/>
      <c r="B109" s="56"/>
      <c r="C109" s="49"/>
      <c r="D109" s="51"/>
      <c r="E109" s="23"/>
      <c r="F109" s="4"/>
      <c r="G109" s="12"/>
      <c r="H109" s="12"/>
      <c r="I109" s="53"/>
      <c r="J109" s="7"/>
      <c r="K109" s="6"/>
      <c r="L109" s="6"/>
      <c r="M109" s="6"/>
      <c r="N109" s="6"/>
      <c r="O109" s="6"/>
      <c r="P109" s="6"/>
      <c r="Q109" s="6"/>
      <c r="R109" s="6"/>
      <c r="S109" s="6"/>
      <c r="T109" s="6">
        <f t="shared" si="35"/>
        <v>0</v>
      </c>
      <c r="U109" s="13"/>
      <c r="V109" s="13">
        <f t="shared" si="36"/>
        <v>0</v>
      </c>
    </row>
    <row r="110" spans="1:22" x14ac:dyDescent="0.25">
      <c r="A110" s="1"/>
      <c r="B110" s="57"/>
      <c r="C110" s="50"/>
      <c r="D110" s="9"/>
      <c r="E110" s="24" t="s">
        <v>9</v>
      </c>
      <c r="F110" s="8"/>
      <c r="G110" s="8"/>
      <c r="H110" s="8"/>
      <c r="I110" s="54"/>
      <c r="J110" s="9" t="e">
        <f>SUM(#REF!)</f>
        <v>#REF!</v>
      </c>
      <c r="K110" s="10"/>
      <c r="L110" s="10">
        <f>SUM(L103:L109)</f>
        <v>0</v>
      </c>
      <c r="M110" s="10">
        <f>SUM(M103:M109)</f>
        <v>0</v>
      </c>
      <c r="N110" s="10">
        <f>SUM(N103:N109)</f>
        <v>0</v>
      </c>
      <c r="O110" s="10">
        <f>SUM(O103:O109)</f>
        <v>0</v>
      </c>
      <c r="P110" s="10">
        <f>SUM(P103:P109)</f>
        <v>0</v>
      </c>
      <c r="Q110" s="10">
        <f>SUM(Q103:Q108)</f>
        <v>1166</v>
      </c>
      <c r="R110" s="10">
        <f>SUM(R103:R108)</f>
        <v>963</v>
      </c>
      <c r="S110" s="10">
        <f>SUM(S103:S108)</f>
        <v>304</v>
      </c>
      <c r="T110" s="10">
        <f>SUM(T103:T109)</f>
        <v>2433</v>
      </c>
      <c r="U110" s="10"/>
      <c r="V110" s="47">
        <f>SUM(V103:V109)</f>
        <v>22529.579999999998</v>
      </c>
    </row>
    <row r="111" spans="1:22" s="20" customFormat="1" x14ac:dyDescent="0.25">
      <c r="A111" s="14"/>
      <c r="B111" s="15"/>
      <c r="C111" s="16"/>
      <c r="D111" s="16"/>
      <c r="E111" s="15"/>
      <c r="F111" s="15"/>
      <c r="G111" s="15"/>
      <c r="H111" s="15"/>
      <c r="I111" s="15"/>
      <c r="J111" s="17"/>
      <c r="K111" s="17"/>
      <c r="L111" s="18"/>
      <c r="M111" s="18"/>
      <c r="N111" s="18"/>
      <c r="O111" s="18"/>
      <c r="P111" s="18"/>
      <c r="Q111" s="18"/>
      <c r="R111" s="18"/>
      <c r="S111" s="18"/>
      <c r="T111" s="18"/>
      <c r="U111" s="17"/>
      <c r="V111" s="19"/>
    </row>
    <row r="113" spans="4:20" ht="15" thickBot="1" x14ac:dyDescent="0.3"/>
    <row r="114" spans="4:20" ht="15.6" x14ac:dyDescent="0.25">
      <c r="D114" s="29" t="s">
        <v>14</v>
      </c>
      <c r="E114" s="30" t="s">
        <v>15</v>
      </c>
      <c r="F114" s="31"/>
      <c r="G114" s="31" t="s">
        <v>16</v>
      </c>
      <c r="H114" s="31" t="s">
        <v>17</v>
      </c>
      <c r="I114" s="31" t="s">
        <v>18</v>
      </c>
      <c r="J114" s="31" t="s">
        <v>19</v>
      </c>
      <c r="K114" s="75" t="s">
        <v>20</v>
      </c>
      <c r="L114" s="75"/>
      <c r="M114" s="75" t="s">
        <v>26</v>
      </c>
      <c r="N114" s="75"/>
      <c r="O114" s="76" t="s">
        <v>27</v>
      </c>
      <c r="P114" s="77"/>
      <c r="Q114" s="31" t="s">
        <v>28</v>
      </c>
      <c r="R114" s="31"/>
      <c r="S114" s="76" t="s">
        <v>21</v>
      </c>
      <c r="T114" s="78"/>
    </row>
    <row r="115" spans="4:20" ht="13.5" customHeight="1" x14ac:dyDescent="0.25">
      <c r="D115" s="68" t="s">
        <v>63</v>
      </c>
      <c r="E115" s="36" t="s">
        <v>37</v>
      </c>
      <c r="F115" s="32"/>
      <c r="G115" s="33">
        <v>190</v>
      </c>
      <c r="H115" s="34">
        <v>577</v>
      </c>
      <c r="I115" s="35">
        <v>698</v>
      </c>
      <c r="J115" s="34">
        <v>395</v>
      </c>
      <c r="K115" s="60">
        <v>140</v>
      </c>
      <c r="L115" s="60"/>
      <c r="M115" s="60"/>
      <c r="N115" s="60"/>
      <c r="O115" s="61"/>
      <c r="P115" s="61"/>
      <c r="Q115" s="34"/>
      <c r="R115" s="34"/>
      <c r="S115" s="62">
        <f t="shared" ref="S115:S116" si="41">SUM(F115:R115)</f>
        <v>2000</v>
      </c>
      <c r="T115" s="63"/>
    </row>
    <row r="116" spans="4:20" ht="15.6" x14ac:dyDescent="0.25">
      <c r="D116" s="69"/>
      <c r="E116" s="37" t="s">
        <v>38</v>
      </c>
      <c r="F116" s="32"/>
      <c r="G116" s="33">
        <v>446</v>
      </c>
      <c r="H116" s="34">
        <v>1319</v>
      </c>
      <c r="I116" s="35">
        <v>1614</v>
      </c>
      <c r="J116" s="34">
        <v>902</v>
      </c>
      <c r="K116" s="60">
        <v>330</v>
      </c>
      <c r="L116" s="60"/>
      <c r="M116" s="60"/>
      <c r="N116" s="60"/>
      <c r="O116" s="61"/>
      <c r="P116" s="61"/>
      <c r="Q116" s="34"/>
      <c r="R116" s="34"/>
      <c r="S116" s="62">
        <f t="shared" si="41"/>
        <v>4611</v>
      </c>
      <c r="T116" s="63"/>
    </row>
    <row r="117" spans="4:20" ht="15.6" x14ac:dyDescent="0.25">
      <c r="D117" s="69"/>
      <c r="E117" s="38" t="s">
        <v>39</v>
      </c>
      <c r="F117" s="39"/>
      <c r="G117" s="40">
        <v>105</v>
      </c>
      <c r="H117" s="41">
        <v>317</v>
      </c>
      <c r="I117" s="42">
        <v>384</v>
      </c>
      <c r="J117" s="41">
        <v>217</v>
      </c>
      <c r="K117" s="60">
        <v>77</v>
      </c>
      <c r="L117" s="60"/>
      <c r="M117" s="60"/>
      <c r="N117" s="60"/>
      <c r="O117" s="61"/>
      <c r="P117" s="61"/>
      <c r="Q117" s="41"/>
      <c r="R117" s="41"/>
      <c r="S117" s="62">
        <f t="shared" ref="S117:S120" si="42">SUM(F117:R117)</f>
        <v>1100</v>
      </c>
      <c r="T117" s="63"/>
    </row>
    <row r="118" spans="4:20" ht="15.6" x14ac:dyDescent="0.25">
      <c r="D118" s="69"/>
      <c r="E118" s="38" t="s">
        <v>40</v>
      </c>
      <c r="F118" s="39"/>
      <c r="G118" s="40">
        <v>171</v>
      </c>
      <c r="H118" s="41">
        <v>470</v>
      </c>
      <c r="I118" s="42">
        <v>554</v>
      </c>
      <c r="J118" s="41">
        <v>305</v>
      </c>
      <c r="K118" s="60">
        <v>128</v>
      </c>
      <c r="L118" s="60"/>
      <c r="M118" s="60"/>
      <c r="N118" s="60"/>
      <c r="O118" s="61"/>
      <c r="P118" s="61"/>
      <c r="Q118" s="41"/>
      <c r="R118" s="41"/>
      <c r="S118" s="62">
        <f t="shared" si="42"/>
        <v>1628</v>
      </c>
      <c r="T118" s="63"/>
    </row>
    <row r="119" spans="4:20" ht="15.6" x14ac:dyDescent="0.25">
      <c r="D119" s="69"/>
      <c r="E119" s="38" t="s">
        <v>41</v>
      </c>
      <c r="F119" s="39"/>
      <c r="G119" s="40">
        <v>115</v>
      </c>
      <c r="H119" s="41">
        <v>346</v>
      </c>
      <c r="I119" s="42">
        <v>418</v>
      </c>
      <c r="J119" s="41">
        <v>237</v>
      </c>
      <c r="K119" s="60">
        <v>84</v>
      </c>
      <c r="L119" s="60"/>
      <c r="M119" s="60"/>
      <c r="N119" s="60"/>
      <c r="O119" s="61"/>
      <c r="P119" s="61"/>
      <c r="Q119" s="41"/>
      <c r="R119" s="41"/>
      <c r="S119" s="62">
        <f t="shared" si="42"/>
        <v>1200</v>
      </c>
      <c r="T119" s="63"/>
    </row>
    <row r="120" spans="4:20" ht="16.2" thickBot="1" x14ac:dyDescent="0.3">
      <c r="D120" s="69"/>
      <c r="E120" s="38" t="s">
        <v>42</v>
      </c>
      <c r="F120" s="39"/>
      <c r="G120" s="40">
        <v>131</v>
      </c>
      <c r="H120" s="41">
        <v>360</v>
      </c>
      <c r="I120" s="42">
        <v>445</v>
      </c>
      <c r="J120" s="41">
        <v>245</v>
      </c>
      <c r="K120" s="60">
        <v>106</v>
      </c>
      <c r="L120" s="60"/>
      <c r="M120" s="60"/>
      <c r="N120" s="60"/>
      <c r="O120" s="61"/>
      <c r="P120" s="61"/>
      <c r="Q120" s="41"/>
      <c r="R120" s="41"/>
      <c r="S120" s="62">
        <f t="shared" si="42"/>
        <v>1287</v>
      </c>
      <c r="T120" s="63"/>
    </row>
    <row r="121" spans="4:20" ht="13.5" customHeight="1" thickBot="1" x14ac:dyDescent="0.3">
      <c r="D121" s="70"/>
      <c r="E121" s="43" t="s">
        <v>21</v>
      </c>
      <c r="F121" s="44">
        <f>SUM(F115:F120)</f>
        <v>0</v>
      </c>
      <c r="G121" s="44">
        <f>SUM(G115:G120)</f>
        <v>1158</v>
      </c>
      <c r="H121" s="44">
        <f>SUM(H115:H120)</f>
        <v>3389</v>
      </c>
      <c r="I121" s="44">
        <f>SUM(I115:I120)</f>
        <v>4113</v>
      </c>
      <c r="J121" s="44">
        <f>SUM(J115:J120)</f>
        <v>2301</v>
      </c>
      <c r="K121" s="64">
        <f>SUM(K115:L120)</f>
        <v>865</v>
      </c>
      <c r="L121" s="65"/>
      <c r="M121" s="64">
        <f>SUM(M115:M120)</f>
        <v>0</v>
      </c>
      <c r="N121" s="65"/>
      <c r="O121" s="64">
        <f>SUM(O115:O120)</f>
        <v>0</v>
      </c>
      <c r="P121" s="65"/>
      <c r="Q121" s="44">
        <f>SUM(Q115:Q120)</f>
        <v>0</v>
      </c>
      <c r="R121" s="44">
        <f>SUM(R115:R120)</f>
        <v>0</v>
      </c>
      <c r="S121" s="66">
        <f>SUM(S115:T120)</f>
        <v>11826</v>
      </c>
      <c r="T121" s="67"/>
    </row>
    <row r="122" spans="4:20" ht="15.6" x14ac:dyDescent="0.25">
      <c r="D122" s="71" t="s">
        <v>64</v>
      </c>
      <c r="E122" s="36" t="s">
        <v>37</v>
      </c>
      <c r="F122" s="32"/>
      <c r="G122" s="33"/>
      <c r="H122" s="34"/>
      <c r="I122" s="35"/>
      <c r="J122" s="34"/>
      <c r="K122" s="60"/>
      <c r="L122" s="60"/>
      <c r="M122" s="60">
        <v>145</v>
      </c>
      <c r="N122" s="60"/>
      <c r="O122" s="61">
        <v>120</v>
      </c>
      <c r="P122" s="61"/>
      <c r="Q122" s="34">
        <v>36</v>
      </c>
      <c r="R122" s="34"/>
      <c r="S122" s="62">
        <f t="shared" ref="S122:S127" si="43">SUM(F122:R122)</f>
        <v>301</v>
      </c>
      <c r="T122" s="63"/>
    </row>
    <row r="123" spans="4:20" ht="15.6" x14ac:dyDescent="0.25">
      <c r="D123" s="72"/>
      <c r="E123" s="37" t="s">
        <v>38</v>
      </c>
      <c r="F123" s="32"/>
      <c r="G123" s="33"/>
      <c r="H123" s="34"/>
      <c r="I123" s="35"/>
      <c r="J123" s="34"/>
      <c r="K123" s="60"/>
      <c r="L123" s="60"/>
      <c r="M123" s="60">
        <v>295</v>
      </c>
      <c r="N123" s="60"/>
      <c r="O123" s="61">
        <v>244</v>
      </c>
      <c r="P123" s="61"/>
      <c r="Q123" s="34">
        <v>73</v>
      </c>
      <c r="R123" s="34"/>
      <c r="S123" s="62">
        <f t="shared" si="43"/>
        <v>612</v>
      </c>
      <c r="T123" s="63"/>
    </row>
    <row r="124" spans="4:20" ht="15.6" x14ac:dyDescent="0.25">
      <c r="D124" s="72"/>
      <c r="E124" s="38" t="s">
        <v>39</v>
      </c>
      <c r="F124" s="32"/>
      <c r="G124" s="33"/>
      <c r="H124" s="34"/>
      <c r="I124" s="35"/>
      <c r="J124" s="34"/>
      <c r="K124" s="60"/>
      <c r="L124" s="60"/>
      <c r="M124" s="60">
        <v>82</v>
      </c>
      <c r="N124" s="60"/>
      <c r="O124" s="61">
        <v>68</v>
      </c>
      <c r="P124" s="61"/>
      <c r="Q124" s="34">
        <v>25</v>
      </c>
      <c r="R124" s="34"/>
      <c r="S124" s="62">
        <f t="shared" si="43"/>
        <v>175</v>
      </c>
      <c r="T124" s="63"/>
    </row>
    <row r="125" spans="4:20" ht="15.6" x14ac:dyDescent="0.25">
      <c r="D125" s="72"/>
      <c r="E125" s="38" t="s">
        <v>40</v>
      </c>
      <c r="F125" s="32"/>
      <c r="G125" s="33"/>
      <c r="H125" s="34"/>
      <c r="I125" s="35"/>
      <c r="J125" s="34"/>
      <c r="K125" s="60"/>
      <c r="L125" s="60"/>
      <c r="M125" s="60">
        <v>482</v>
      </c>
      <c r="N125" s="60"/>
      <c r="O125" s="61">
        <v>398</v>
      </c>
      <c r="P125" s="61"/>
      <c r="Q125" s="34">
        <v>120</v>
      </c>
      <c r="R125" s="34"/>
      <c r="S125" s="62">
        <f t="shared" si="43"/>
        <v>1000</v>
      </c>
      <c r="T125" s="63"/>
    </row>
    <row r="126" spans="4:20" ht="15.6" x14ac:dyDescent="0.25">
      <c r="D126" s="72"/>
      <c r="E126" s="38" t="s">
        <v>41</v>
      </c>
      <c r="F126" s="32"/>
      <c r="G126" s="33"/>
      <c r="H126" s="34"/>
      <c r="I126" s="35"/>
      <c r="J126" s="34"/>
      <c r="K126" s="60"/>
      <c r="L126" s="60"/>
      <c r="M126" s="60">
        <v>81</v>
      </c>
      <c r="N126" s="60"/>
      <c r="O126" s="61">
        <v>67</v>
      </c>
      <c r="P126" s="61"/>
      <c r="Q126" s="34">
        <v>25</v>
      </c>
      <c r="R126" s="34"/>
      <c r="S126" s="62">
        <f t="shared" si="43"/>
        <v>173</v>
      </c>
      <c r="T126" s="63"/>
    </row>
    <row r="127" spans="4:20" ht="16.2" thickBot="1" x14ac:dyDescent="0.3">
      <c r="D127" s="72"/>
      <c r="E127" s="38" t="s">
        <v>42</v>
      </c>
      <c r="F127" s="32"/>
      <c r="G127" s="33"/>
      <c r="H127" s="34"/>
      <c r="I127" s="35"/>
      <c r="J127" s="34"/>
      <c r="K127" s="60"/>
      <c r="L127" s="60"/>
      <c r="M127" s="60">
        <v>81</v>
      </c>
      <c r="N127" s="60"/>
      <c r="O127" s="61">
        <v>66</v>
      </c>
      <c r="P127" s="61"/>
      <c r="Q127" s="34">
        <v>25</v>
      </c>
      <c r="R127" s="34"/>
      <c r="S127" s="62">
        <f t="shared" si="43"/>
        <v>172</v>
      </c>
      <c r="T127" s="63"/>
    </row>
    <row r="128" spans="4:20" ht="16.2" thickBot="1" x14ac:dyDescent="0.3">
      <c r="D128" s="73"/>
      <c r="E128" s="43" t="s">
        <v>21</v>
      </c>
      <c r="F128" s="44">
        <f>SUM(F121:F127)</f>
        <v>0</v>
      </c>
      <c r="G128" s="44">
        <f>SUM(G122:G127)</f>
        <v>0</v>
      </c>
      <c r="H128" s="44"/>
      <c r="I128" s="44"/>
      <c r="J128" s="44"/>
      <c r="K128" s="64"/>
      <c r="L128" s="65"/>
      <c r="M128" s="64">
        <f>SUM(M122:M127)</f>
        <v>1166</v>
      </c>
      <c r="N128" s="65"/>
      <c r="O128" s="64">
        <f>SUM(O122:O127)</f>
        <v>963</v>
      </c>
      <c r="P128" s="65"/>
      <c r="Q128" s="44">
        <f>SUM(Q122:Q127)</f>
        <v>304</v>
      </c>
      <c r="R128" s="44">
        <f>SUM(R121:R127)</f>
        <v>0</v>
      </c>
      <c r="S128" s="66">
        <f>SUM(S122:T127)</f>
        <v>2433</v>
      </c>
      <c r="T128" s="67"/>
    </row>
    <row r="129" spans="4:20" ht="15.6" x14ac:dyDescent="0.25">
      <c r="D129" s="71" t="s">
        <v>65</v>
      </c>
      <c r="E129" s="36" t="s">
        <v>37</v>
      </c>
      <c r="F129" s="32"/>
      <c r="G129" s="33"/>
      <c r="H129" s="34"/>
      <c r="I129" s="35"/>
      <c r="J129" s="34"/>
      <c r="K129" s="60"/>
      <c r="L129" s="60"/>
      <c r="M129" s="60"/>
      <c r="N129" s="60"/>
      <c r="O129" s="74"/>
      <c r="P129" s="74"/>
      <c r="Q129" s="34"/>
      <c r="R129" s="34"/>
      <c r="S129" s="62">
        <f t="shared" ref="S129:S134" si="44">SUM(F129:R129)</f>
        <v>0</v>
      </c>
      <c r="T129" s="63"/>
    </row>
    <row r="130" spans="4:20" ht="15.6" x14ac:dyDescent="0.25">
      <c r="D130" s="72"/>
      <c r="E130" s="37" t="s">
        <v>38</v>
      </c>
      <c r="F130" s="32"/>
      <c r="G130" s="33">
        <v>25</v>
      </c>
      <c r="H130" s="34">
        <v>25</v>
      </c>
      <c r="I130" s="35">
        <v>41</v>
      </c>
      <c r="J130" s="34">
        <v>34</v>
      </c>
      <c r="K130" s="60">
        <v>25</v>
      </c>
      <c r="L130" s="60"/>
      <c r="M130" s="60"/>
      <c r="N130" s="60"/>
      <c r="O130" s="61"/>
      <c r="P130" s="61"/>
      <c r="Q130" s="34"/>
      <c r="R130" s="34"/>
      <c r="S130" s="62">
        <f t="shared" si="44"/>
        <v>150</v>
      </c>
      <c r="T130" s="63"/>
    </row>
    <row r="131" spans="4:20" ht="15.6" x14ac:dyDescent="0.25">
      <c r="D131" s="72"/>
      <c r="E131" s="38" t="s">
        <v>39</v>
      </c>
      <c r="F131" s="32"/>
      <c r="G131" s="33"/>
      <c r="H131" s="34"/>
      <c r="I131" s="35"/>
      <c r="J131" s="34"/>
      <c r="K131" s="60"/>
      <c r="L131" s="60"/>
      <c r="M131" s="60"/>
      <c r="N131" s="60"/>
      <c r="O131" s="61"/>
      <c r="P131" s="61"/>
      <c r="Q131" s="34"/>
      <c r="R131" s="34"/>
      <c r="S131" s="62">
        <f t="shared" si="44"/>
        <v>0</v>
      </c>
      <c r="T131" s="63"/>
    </row>
    <row r="132" spans="4:20" ht="15.6" x14ac:dyDescent="0.25">
      <c r="D132" s="72"/>
      <c r="E132" s="38" t="s">
        <v>40</v>
      </c>
      <c r="F132" s="32"/>
      <c r="G132" s="33">
        <v>25</v>
      </c>
      <c r="H132" s="34">
        <v>25</v>
      </c>
      <c r="I132" s="35">
        <v>41</v>
      </c>
      <c r="J132" s="34">
        <v>34</v>
      </c>
      <c r="K132" s="60">
        <v>25</v>
      </c>
      <c r="L132" s="60"/>
      <c r="M132" s="60"/>
      <c r="N132" s="60"/>
      <c r="O132" s="61"/>
      <c r="P132" s="61"/>
      <c r="Q132" s="34"/>
      <c r="R132" s="34"/>
      <c r="S132" s="62">
        <f t="shared" si="44"/>
        <v>150</v>
      </c>
      <c r="T132" s="63"/>
    </row>
    <row r="133" spans="4:20" ht="15.6" x14ac:dyDescent="0.25">
      <c r="D133" s="72"/>
      <c r="E133" s="38" t="s">
        <v>41</v>
      </c>
      <c r="F133" s="32"/>
      <c r="G133" s="33"/>
      <c r="H133" s="34"/>
      <c r="I133" s="35"/>
      <c r="J133" s="34"/>
      <c r="K133" s="60"/>
      <c r="L133" s="60"/>
      <c r="M133" s="60"/>
      <c r="N133" s="60"/>
      <c r="O133" s="61"/>
      <c r="P133" s="61"/>
      <c r="Q133" s="34"/>
      <c r="R133" s="34"/>
      <c r="S133" s="62">
        <f t="shared" si="44"/>
        <v>0</v>
      </c>
      <c r="T133" s="63"/>
    </row>
    <row r="134" spans="4:20" ht="16.2" thickBot="1" x14ac:dyDescent="0.3">
      <c r="D134" s="72"/>
      <c r="E134" s="38" t="s">
        <v>42</v>
      </c>
      <c r="F134" s="32"/>
      <c r="G134" s="33"/>
      <c r="H134" s="34"/>
      <c r="I134" s="35"/>
      <c r="J134" s="34"/>
      <c r="K134" s="60"/>
      <c r="L134" s="60"/>
      <c r="M134" s="60"/>
      <c r="N134" s="60"/>
      <c r="O134" s="61"/>
      <c r="P134" s="61"/>
      <c r="Q134" s="34"/>
      <c r="R134" s="34"/>
      <c r="S134" s="62">
        <f t="shared" si="44"/>
        <v>0</v>
      </c>
      <c r="T134" s="63"/>
    </row>
    <row r="135" spans="4:20" ht="16.2" thickBot="1" x14ac:dyDescent="0.3">
      <c r="D135" s="73"/>
      <c r="E135" s="43" t="s">
        <v>21</v>
      </c>
      <c r="F135" s="44">
        <f>SUM(F128:F134)</f>
        <v>0</v>
      </c>
      <c r="G135" s="44">
        <f>SUM(G129:G134)</f>
        <v>50</v>
      </c>
      <c r="H135" s="44">
        <f>SUM(H129:H134)</f>
        <v>50</v>
      </c>
      <c r="I135" s="44">
        <f>SUM(I129:I134)</f>
        <v>82</v>
      </c>
      <c r="J135" s="44">
        <f>SUM(J129:J134)</f>
        <v>68</v>
      </c>
      <c r="K135" s="64">
        <f>SUM(K129:L134)</f>
        <v>50</v>
      </c>
      <c r="L135" s="65"/>
      <c r="M135" s="64">
        <f>SUM(M129:M134)</f>
        <v>0</v>
      </c>
      <c r="N135" s="65"/>
      <c r="O135" s="64">
        <f>SUM(O129:O134)</f>
        <v>0</v>
      </c>
      <c r="P135" s="65"/>
      <c r="Q135" s="44">
        <f>SUM(Q129:Q134)</f>
        <v>0</v>
      </c>
      <c r="R135" s="44">
        <f>SUM(R128:R134)</f>
        <v>0</v>
      </c>
      <c r="S135" s="66">
        <f>SUM(S129:T134)</f>
        <v>300</v>
      </c>
      <c r="T135" s="67"/>
    </row>
    <row r="136" spans="4:20" ht="16.2" thickBot="1" x14ac:dyDescent="0.3">
      <c r="D136" s="80" t="s">
        <v>22</v>
      </c>
      <c r="E136" s="81"/>
      <c r="F136" s="45">
        <f>SUM(F122:F127)</f>
        <v>0</v>
      </c>
      <c r="G136" s="45">
        <f>G128+G121+G135</f>
        <v>1208</v>
      </c>
      <c r="H136" s="45">
        <f t="shared" ref="H136:J136" si="45">H128+H121+H135</f>
        <v>3439</v>
      </c>
      <c r="I136" s="45">
        <f t="shared" si="45"/>
        <v>4195</v>
      </c>
      <c r="J136" s="45">
        <f t="shared" si="45"/>
        <v>2369</v>
      </c>
      <c r="K136" s="58">
        <f>K135+K128+K121</f>
        <v>915</v>
      </c>
      <c r="L136" s="59"/>
      <c r="M136" s="58">
        <f>M128+M121+M135</f>
        <v>1166</v>
      </c>
      <c r="N136" s="59"/>
      <c r="O136" s="58">
        <f>O128+O121+O135</f>
        <v>963</v>
      </c>
      <c r="P136" s="59"/>
      <c r="Q136" s="45">
        <f>Q128+Q121+Q135</f>
        <v>304</v>
      </c>
      <c r="R136" s="45">
        <f>SUM(R122:R127)</f>
        <v>0</v>
      </c>
      <c r="S136" s="58">
        <f>S135+S128+S121</f>
        <v>14559</v>
      </c>
      <c r="T136" s="59"/>
    </row>
  </sheetData>
  <mergeCells count="126">
    <mergeCell ref="C95:C110"/>
    <mergeCell ref="D95:D101"/>
    <mergeCell ref="I95:I110"/>
    <mergeCell ref="D136:E136"/>
    <mergeCell ref="K120:L120"/>
    <mergeCell ref="M120:N120"/>
    <mergeCell ref="O120:P120"/>
    <mergeCell ref="S120:T120"/>
    <mergeCell ref="K121:L121"/>
    <mergeCell ref="M121:N121"/>
    <mergeCell ref="O121:P121"/>
    <mergeCell ref="S121:T121"/>
    <mergeCell ref="S132:T132"/>
    <mergeCell ref="K117:L117"/>
    <mergeCell ref="M117:N117"/>
    <mergeCell ref="O117:P117"/>
    <mergeCell ref="S117:T117"/>
    <mergeCell ref="K118:L118"/>
    <mergeCell ref="M118:N118"/>
    <mergeCell ref="O118:P118"/>
    <mergeCell ref="S118:T118"/>
    <mergeCell ref="K119:L119"/>
    <mergeCell ref="M119:N119"/>
    <mergeCell ref="O119:P119"/>
    <mergeCell ref="D12:D18"/>
    <mergeCell ref="B5:B19"/>
    <mergeCell ref="C4:C19"/>
    <mergeCell ref="I4:I19"/>
    <mergeCell ref="C22:C37"/>
    <mergeCell ref="D22:D28"/>
    <mergeCell ref="I22:I37"/>
    <mergeCell ref="B23:B37"/>
    <mergeCell ref="D30:D36"/>
    <mergeCell ref="D4:D10"/>
    <mergeCell ref="S119:T119"/>
    <mergeCell ref="K114:L114"/>
    <mergeCell ref="M114:N114"/>
    <mergeCell ref="O114:P114"/>
    <mergeCell ref="S114:T114"/>
    <mergeCell ref="K115:L115"/>
    <mergeCell ref="M115:N115"/>
    <mergeCell ref="O115:P115"/>
    <mergeCell ref="S115:T115"/>
    <mergeCell ref="K116:L116"/>
    <mergeCell ref="M116:N116"/>
    <mergeCell ref="O116:P116"/>
    <mergeCell ref="S116:T116"/>
    <mergeCell ref="K122:L122"/>
    <mergeCell ref="M122:N122"/>
    <mergeCell ref="O122:P122"/>
    <mergeCell ref="S122:T122"/>
    <mergeCell ref="K123:L123"/>
    <mergeCell ref="M123:N123"/>
    <mergeCell ref="O123:P123"/>
    <mergeCell ref="S123:T123"/>
    <mergeCell ref="K124:L124"/>
    <mergeCell ref="M124:N124"/>
    <mergeCell ref="O124:P124"/>
    <mergeCell ref="S124:T124"/>
    <mergeCell ref="K125:L125"/>
    <mergeCell ref="M125:N125"/>
    <mergeCell ref="O125:P125"/>
    <mergeCell ref="S125:T125"/>
    <mergeCell ref="K126:L126"/>
    <mergeCell ref="M126:N126"/>
    <mergeCell ref="O126:P126"/>
    <mergeCell ref="S126:T126"/>
    <mergeCell ref="K127:L127"/>
    <mergeCell ref="M127:N127"/>
    <mergeCell ref="O127:P127"/>
    <mergeCell ref="S127:T127"/>
    <mergeCell ref="B96:B110"/>
    <mergeCell ref="D103:D109"/>
    <mergeCell ref="D115:D121"/>
    <mergeCell ref="D122:D128"/>
    <mergeCell ref="K128:L128"/>
    <mergeCell ref="M128:N128"/>
    <mergeCell ref="O128:P128"/>
    <mergeCell ref="S128:T128"/>
    <mergeCell ref="D129:D135"/>
    <mergeCell ref="K129:L129"/>
    <mergeCell ref="M129:N129"/>
    <mergeCell ref="O129:P129"/>
    <mergeCell ref="S129:T129"/>
    <mergeCell ref="K130:L130"/>
    <mergeCell ref="M130:N130"/>
    <mergeCell ref="O130:P130"/>
    <mergeCell ref="S130:T130"/>
    <mergeCell ref="K131:L131"/>
    <mergeCell ref="M131:N131"/>
    <mergeCell ref="O131:P131"/>
    <mergeCell ref="S131:T131"/>
    <mergeCell ref="K132:L132"/>
    <mergeCell ref="M132:N132"/>
    <mergeCell ref="O132:P132"/>
    <mergeCell ref="K136:L136"/>
    <mergeCell ref="M136:N136"/>
    <mergeCell ref="O136:P136"/>
    <mergeCell ref="S136:T136"/>
    <mergeCell ref="K133:L133"/>
    <mergeCell ref="M133:N133"/>
    <mergeCell ref="O133:P133"/>
    <mergeCell ref="S133:T133"/>
    <mergeCell ref="K134:L134"/>
    <mergeCell ref="M134:N134"/>
    <mergeCell ref="O134:P134"/>
    <mergeCell ref="S134:T134"/>
    <mergeCell ref="K135:L135"/>
    <mergeCell ref="M135:N135"/>
    <mergeCell ref="O135:P135"/>
    <mergeCell ref="S135:T135"/>
    <mergeCell ref="C76:C91"/>
    <mergeCell ref="D76:D82"/>
    <mergeCell ref="I76:I91"/>
    <mergeCell ref="B77:B91"/>
    <mergeCell ref="D84:D90"/>
    <mergeCell ref="C40:C55"/>
    <mergeCell ref="D40:D46"/>
    <mergeCell ref="I40:I55"/>
    <mergeCell ref="B41:B55"/>
    <mergeCell ref="D48:D54"/>
    <mergeCell ref="C58:C73"/>
    <mergeCell ref="D58:D64"/>
    <mergeCell ref="I58:I73"/>
    <mergeCell ref="B59:B73"/>
    <mergeCell ref="D66:D72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2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</vt:lpstr>
      <vt:lpstr>SHEET!Print_Area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변재영</dc:creator>
  <cp:lastModifiedBy>Eileen Kang</cp:lastModifiedBy>
  <cp:lastPrinted>2019-11-27T00:29:17Z</cp:lastPrinted>
  <dcterms:created xsi:type="dcterms:W3CDTF">2019-09-30T05:29:53Z</dcterms:created>
  <dcterms:modified xsi:type="dcterms:W3CDTF">2021-09-17T01:35:36Z</dcterms:modified>
</cp:coreProperties>
</file>