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Data_Locatopns" sheetId="1" state="visible" r:id="rId2"/>
    <sheet name="Data_Overview" sheetId="2" state="visible" r:id="rId3"/>
    <sheet name="Data_References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<sst xmlns="http://schemas.openxmlformats.org/spreadsheetml/2006/main" count="186" uniqueCount="52">
  <si>
    <t xml:space="preserve">Model data:</t>
  </si>
  <si>
    <t xml:space="preserve">[CZ]</t>
  </si>
  <si>
    <t xml:space="preserve">/p/lustre2/rlindsey/ChIMES_Carbon-210317/generate_models-DFTBref/al_2+3+4b-O20_10_4-postMioPBE/ALC-1/GEN_FF</t>
  </si>
  <si>
    <t xml:space="preserve">ALD/DFTB-generated data:</t>
  </si>
  <si>
    <t xml:space="preserve">916F</t>
  </si>
  <si>
    <t xml:space="preserve">/p/lustre2/rlindsey/ChIMES_Carbon-210317/generate_models-DFTBref/al_2+3+4b-O20_10_4/trained_to_PBE-D2_traj/../get_DFT_SP/all.OUTCAR.xyzf</t>
  </si>
  <si>
    <t xml:space="preserve">Training set for….</t>
  </si>
  <si>
    <t xml:space="preserve">Questions we can ask:</t>
  </si>
  <si>
    <t xml:space="preserve">Cumul frames</t>
  </si>
  <si>
    <t xml:space="preserve">Method</t>
  </si>
  <si>
    <t xml:space="preserve">Real ALC</t>
  </si>
  <si>
    <t xml:space="preserve">Eff ALC</t>
  </si>
  <si>
    <t xml:space="preserve">CASE</t>
  </si>
  <si>
    <t xml:space="preserve">Good/bad</t>
  </si>
  <si>
    <t xml:space="preserve">phase</t>
  </si>
  <si>
    <t xml:space="preserve">T</t>
  </si>
  <si>
    <t xml:space="preserve">rho</t>
  </si>
  <si>
    <t xml:space="preserve">Total frames</t>
  </si>
  <si>
    <t xml:space="preserve">first frame</t>
  </si>
  <si>
    <t xml:space="preserve">last frame</t>
  </si>
  <si>
    <t xml:space="preserve">Mio</t>
  </si>
  <si>
    <t xml:space="preserve">N/A</t>
  </si>
  <si>
    <t xml:space="preserve">How well do chimes predictions converge with aLc, ignoring labeling method? What (if anything)  are we learning from “good” configurations</t>
  </si>
  <si>
    <t xml:space="preserve">--&gt; focusonly on mio labeled data, last "good" versus all chimes-gen good from prev ALC</t>
  </si>
  <si>
    <t xml:space="preserve">How similar is DFT and DFTB?</t>
  </si>
  <si>
    <t xml:space="preserve">compare the last chimes-gen’d good between the mio and pbe labeled datasets</t>
  </si>
  <si>
    <t xml:space="preserve">How sensitive is this method to bad configurations?</t>
  </si>
  <si>
    <t xml:space="preserve">7!</t>
  </si>
  <si>
    <t xml:space="preserve">compare good and bad for the same sp, same alc, see if it changes with subsequent alc</t>
  </si>
  <si>
    <t xml:space="preserve">8!</t>
  </si>
  <si>
    <t xml:space="preserve">9!</t>
  </si>
  <si>
    <t xml:space="preserve">for all, would be interesting to see some representative histograms</t>
  </si>
  <si>
    <t xml:space="preserve">10!</t>
  </si>
  <si>
    <t xml:space="preserve">11!</t>
  </si>
  <si>
    <t xml:space="preserve">12!</t>
  </si>
  <si>
    <t xml:space="preserve">13!</t>
  </si>
  <si>
    <t xml:space="preserve">Good</t>
  </si>
  <si>
    <t xml:space="preserve">Bad</t>
  </si>
  <si>
    <t xml:space="preserve">PBE</t>
  </si>
  <si>
    <t xml:space="preserve">tasks</t>
  </si>
  <si>
    <t xml:space="preserve">procs</t>
  </si>
  <si>
    <t xml:space="preserve">tasks/proc</t>
  </si>
  <si>
    <t xml:space="preserve">rank</t>
  </si>
  <si>
    <t xml:space="preserve">first</t>
  </si>
  <si>
    <t xml:space="preserve">last</t>
  </si>
  <si>
    <t xml:space="preserve">From 1 proc</t>
  </si>
  <si>
    <t xml:space="preserve">Case Definitions</t>
  </si>
  <si>
    <t xml:space="preserve">diamond</t>
  </si>
  <si>
    <t xml:space="preserve">graphite</t>
  </si>
  <si>
    <t xml:space="preserve">liquid</t>
  </si>
  <si>
    <t xml:space="preserve">diamond CC</t>
  </si>
  <si>
    <t xml:space="preserve">graphite CC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</si>
</sst>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DE9A9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DE9A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E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1" activeCellId="0" sqref="B11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30.01"/>
    <col collapsed="false" customWidth="false" hidden="false" outlineLevel="0" max="1025" min="3" style="0" width="11.52"/>
  </cols>
  <sheetData>
    <row r="3" customFormat="false" ht="12.8" hidden="false" customHeight="false" outlineLevel="0" collapsed="false">
      <c r="B3" s="0" t="s">
        <v>0</v>
      </c>
      <c r="C3" s="1" t="s">
        <v>1</v>
      </c>
      <c r="D3" s="1"/>
      <c r="E3" s="1" t="s">
        <v>2</v>
      </c>
    </row>
    <row r="4" customFormat="false" ht="12.8" hidden="false" customHeight="false" outlineLevel="0" collapsed="false">
      <c r="B4" s="0" t="s">
        <v>3</v>
      </c>
      <c r="C4" s="1" t="s">
        <v>1</v>
      </c>
      <c r="D4" s="1" t="s">
        <v>4</v>
      </c>
      <c r="E4" s="1" t="s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N22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4" activeCellId="0" sqref="A14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2" customFormat="false" ht="12.8" hidden="false" customHeight="false" outlineLevel="0" collapsed="false">
      <c r="A2" s="2"/>
      <c r="B2" s="2"/>
      <c r="C2" s="3" t="s">
        <v>6</v>
      </c>
      <c r="D2" s="3"/>
      <c r="E2" s="2"/>
      <c r="F2" s="2"/>
      <c r="G2" s="2"/>
      <c r="H2" s="2"/>
      <c r="I2" s="2"/>
      <c r="J2" s="2"/>
      <c r="K2" s="2"/>
      <c r="L2" s="2"/>
      <c r="N2" s="0" t="s">
        <v>7</v>
      </c>
    </row>
    <row r="3" customFormat="false" ht="12.8" hidden="false" customHeight="false" outlineLevel="0" collapsed="false">
      <c r="A3" s="4" t="s">
        <v>8</v>
      </c>
      <c r="B3" s="5" t="s">
        <v>9</v>
      </c>
      <c r="C3" s="5" t="s">
        <v>10</v>
      </c>
      <c r="D3" s="5" t="s">
        <v>11</v>
      </c>
      <c r="E3" s="5" t="s">
        <v>12</v>
      </c>
      <c r="F3" s="4" t="s">
        <v>13</v>
      </c>
      <c r="G3" s="4" t="s">
        <v>14</v>
      </c>
      <c r="H3" s="5" t="s">
        <v>15</v>
      </c>
      <c r="I3" s="5" t="s">
        <v>16</v>
      </c>
      <c r="J3" s="4" t="s">
        <v>17</v>
      </c>
      <c r="K3" s="4" t="s">
        <v>18</v>
      </c>
      <c r="L3" s="4" t="s">
        <v>19</v>
      </c>
    </row>
    <row r="4" customFormat="false" ht="12.8" hidden="false" customHeight="false" outlineLevel="0" collapsed="false">
      <c r="A4" s="1" t="n">
        <f aca="false">J4</f>
        <v>25</v>
      </c>
      <c r="B4" s="1" t="s">
        <v>20</v>
      </c>
      <c r="C4" s="1" t="n">
        <v>1</v>
      </c>
      <c r="D4" s="1" t="n">
        <f aca="false">C4</f>
        <v>1</v>
      </c>
      <c r="E4" s="1" t="n">
        <v>0</v>
      </c>
      <c r="F4" s="1" t="s">
        <v>21</v>
      </c>
      <c r="G4" s="6" t="str">
        <f aca="false">IF($E4=0,Data_References!C$5,IF($E4=1,Data_References!C$6,IF($E4=2,Data_References!C$7,IF($E4=3,Data_References!C$8,IF($E4=4,Data_References!C$9,IF($E4=5,Data_References!C$10,IF($E4=6,Data_References!C$11,IF($E4="7!",Data_References!C$12,IF($E4="8!",Data_References!C$13,IF($E4="9!",Data_References!C$14,IF($E4="10!",Data_References!C$15,IF($E4="11!",Data_References!C$16,IF($E4="12!",Data_References!C$17,IF($E4="13!",Data_References!C$18,"failed"))))))))))))))</f>
        <v>diamond</v>
      </c>
      <c r="H4" s="6" t="n">
        <f aca="false">IF($E4=0,Data_References!D$5,IF($E4=1,Data_References!D$6,IF($E4=2,Data_References!D$7,IF($E4=3,Data_References!D$8,IF($E4=4,Data_References!D$9,IF($E4=5,Data_References!D$10,IF($E4=6,Data_References!D$11,IF($E4="7!",Data_References!D$12,IF($E4="8!",Data_References!D$13,IF($E4="9!",Data_References!D$14,IF($E4="10!",Data_References!D$15,IF($E4="11!",Data_References!D$16,IF($E4="12!",Data_References!D$17,IF($E4="13!",Data_References!D$18,"failed"))))))))))))))</f>
        <v>3000</v>
      </c>
      <c r="I4" s="6" t="n">
        <f aca="false">IF($E4=0,Data_References!E$5,IF($E4=1,Data_References!E$6,IF($E4=2,Data_References!E$7,IF($E4=3,Data_References!E$8,IF($E4=4,Data_References!E$9,IF($E4=5,Data_References!E$10,IF($E4=6,Data_References!E$11,IF($E4="7!",Data_References!E$12,IF($E4="8!",Data_References!E$13,IF($E4="9!",Data_References!E$14,IF($E4="10!",Data_References!E$15,IF($E4="11!",Data_References!E$16,IF($E4="12!",Data_References!E$17,IF($E4="13!",Data_References!E$18,"failed"))))))))))))))</f>
        <v>3.67</v>
      </c>
      <c r="J4" s="1" t="n">
        <v>25</v>
      </c>
      <c r="K4" s="1" t="n">
        <v>0</v>
      </c>
      <c r="L4" s="1" t="n">
        <f aca="false">K4+J4-1</f>
        <v>24</v>
      </c>
      <c r="N4" s="0" t="s">
        <v>22</v>
      </c>
    </row>
    <row r="5" customFormat="false" ht="12.8" hidden="false" customHeight="false" outlineLevel="0" collapsed="false">
      <c r="A5" s="1" t="n">
        <f aca="false">A4+J5</f>
        <v>50</v>
      </c>
      <c r="B5" s="1" t="s">
        <v>20</v>
      </c>
      <c r="C5" s="1" t="n">
        <v>1</v>
      </c>
      <c r="D5" s="1" t="n">
        <f aca="false">C5</f>
        <v>1</v>
      </c>
      <c r="E5" s="1" t="n">
        <v>1</v>
      </c>
      <c r="F5" s="1" t="s">
        <v>21</v>
      </c>
      <c r="G5" s="6" t="str">
        <f aca="false">IF($E5=0,Data_References!C$5,IF($E5=1,Data_References!C$6,IF($E5=2,Data_References!C$7,IF($E5=3,Data_References!C$8,IF($E5=4,Data_References!C$9,IF($E5=5,Data_References!C$10,IF($E5=6,Data_References!C$11,IF($E5="7!",Data_References!C$12,IF($E5="8!",Data_References!C$13,IF($E5="9!",Data_References!C$14,IF($E5="10!",Data_References!C$15,IF($E5="11!",Data_References!C$16,IF($E5="12!",Data_References!C$17,IF($E5="13!",Data_References!C$18,"failed"))))))))))))))</f>
        <v>graphite</v>
      </c>
      <c r="H5" s="6" t="n">
        <f aca="false">IF($E5=0,Data_References!D$5,IF($E5=1,Data_References!D$6,IF($E5=2,Data_References!D$7,IF($E5=3,Data_References!D$8,IF($E5=4,Data_References!D$9,IF($E5=5,Data_References!D$10,IF($E5=6,Data_References!D$11,IF($E5="7!",Data_References!D$12,IF($E5="8!",Data_References!D$13,IF($E5="9!",Data_References!D$14,IF($E5="10!",Data_References!D$15,IF($E5="11!",Data_References!D$16,IF($E5="12!",Data_References!D$17,IF($E5="13!",Data_References!D$18,"failed"))))))))))))))</f>
        <v>3000</v>
      </c>
      <c r="I5" s="6" t="n">
        <f aca="false">IF($E5=0,Data_References!E$5,IF($E5=1,Data_References!E$6,IF($E5=2,Data_References!E$7,IF($E5=3,Data_References!E$8,IF($E5=4,Data_References!E$9,IF($E5=5,Data_References!E$10,IF($E5=6,Data_References!E$11,IF($E5="7!",Data_References!E$12,IF($E5="8!",Data_References!E$13,IF($E5="9!",Data_References!E$14,IF($E5="10!",Data_References!E$15,IF($E5="11!",Data_References!E$16,IF($E5="12!",Data_References!E$17,IF($E5="13!",Data_References!E$18,"failed"))))))))))))))</f>
        <v>2.67</v>
      </c>
      <c r="J5" s="1" t="n">
        <v>25</v>
      </c>
      <c r="K5" s="1" t="n">
        <f aca="false">L4+1</f>
        <v>25</v>
      </c>
      <c r="L5" s="1" t="n">
        <f aca="false">K5+J5-1</f>
        <v>49</v>
      </c>
      <c r="N5" s="0" t="s">
        <v>23</v>
      </c>
    </row>
    <row r="6" customFormat="false" ht="12.8" hidden="false" customHeight="false" outlineLevel="0" collapsed="false">
      <c r="A6" s="1" t="n">
        <f aca="false">A5+J6</f>
        <v>75</v>
      </c>
      <c r="B6" s="1" t="s">
        <v>20</v>
      </c>
      <c r="C6" s="1" t="n">
        <v>1</v>
      </c>
      <c r="D6" s="1" t="n">
        <f aca="false">C6</f>
        <v>1</v>
      </c>
      <c r="E6" s="1" t="n">
        <v>2</v>
      </c>
      <c r="F6" s="1" t="s">
        <v>21</v>
      </c>
      <c r="G6" s="6" t="str">
        <f aca="false">IF($E6=0,Data_References!C$5,IF($E6=1,Data_References!C$6,IF($E6=2,Data_References!C$7,IF($E6=3,Data_References!C$8,IF($E6=4,Data_References!C$9,IF($E6=5,Data_References!C$10,IF($E6=6,Data_References!C$11,IF($E6="7!",Data_References!C$12,IF($E6="8!",Data_References!C$13,IF($E6="9!",Data_References!C$14,IF($E6="10!",Data_References!C$15,IF($E6="11!",Data_References!C$16,IF($E6="12!",Data_References!C$17,IF($E6="13!",Data_References!C$18,"failed"))))))))))))))</f>
        <v>liquid</v>
      </c>
      <c r="H6" s="6" t="n">
        <f aca="false">IF($E6=0,Data_References!D$5,IF($E6=1,Data_References!D$6,IF($E6=2,Data_References!D$7,IF($E6=3,Data_References!D$8,IF($E6=4,Data_References!D$9,IF($E6=5,Data_References!D$10,IF($E6=6,Data_References!D$11,IF($E6="7!",Data_References!D$12,IF($E6="8!",Data_References!D$13,IF($E6="9!",Data_References!D$14,IF($E6="10!",Data_References!D$15,IF($E6="11!",Data_References!D$16,IF($E6="12!",Data_References!D$17,IF($E6="13!",Data_References!D$18,"failed"))))))))))))))</f>
        <v>1000</v>
      </c>
      <c r="I6" s="6" t="n">
        <f aca="false">IF($E6=0,Data_References!E$5,IF($E6=1,Data_References!E$6,IF($E6=2,Data_References!E$7,IF($E6=3,Data_References!E$8,IF($E6=4,Data_References!E$9,IF($E6=5,Data_References!E$10,IF($E6=6,Data_References!E$11,IF($E6="7!",Data_References!E$12,IF($E6="8!",Data_References!E$13,IF($E6="9!",Data_References!E$14,IF($E6="10!",Data_References!E$15,IF($E6="11!",Data_References!E$16,IF($E6="12!",Data_References!E$17,IF($E6="13!",Data_References!E$18,"failed"))))))))))))))</f>
        <v>0.5</v>
      </c>
      <c r="J6" s="1" t="n">
        <v>25</v>
      </c>
      <c r="K6" s="1" t="n">
        <f aca="false">L5+1</f>
        <v>50</v>
      </c>
      <c r="L6" s="1" t="n">
        <f aca="false">K6+J6-1</f>
        <v>74</v>
      </c>
    </row>
    <row r="7" customFormat="false" ht="12.8" hidden="false" customHeight="false" outlineLevel="0" collapsed="false">
      <c r="A7" s="1" t="n">
        <f aca="false">A6+J7</f>
        <v>100</v>
      </c>
      <c r="B7" s="1" t="s">
        <v>20</v>
      </c>
      <c r="C7" s="1" t="n">
        <v>1</v>
      </c>
      <c r="D7" s="1" t="n">
        <f aca="false">C7</f>
        <v>1</v>
      </c>
      <c r="E7" s="1" t="n">
        <v>3</v>
      </c>
      <c r="F7" s="1" t="s">
        <v>21</v>
      </c>
      <c r="G7" s="6" t="str">
        <f aca="false">IF($E7=0,Data_References!C$5,IF($E7=1,Data_References!C$6,IF($E7=2,Data_References!C$7,IF($E7=3,Data_References!C$8,IF($E7=4,Data_References!C$9,IF($E7=5,Data_References!C$10,IF($E7=6,Data_References!C$11,IF($E7="7!",Data_References!C$12,IF($E7="8!",Data_References!C$13,IF($E7="9!",Data_References!C$14,IF($E7="10!",Data_References!C$15,IF($E7="11!",Data_References!C$16,IF($E7="12!",Data_References!C$17,IF($E7="13!",Data_References!C$18,"failed"))))))))))))))</f>
        <v>liquid</v>
      </c>
      <c r="H7" s="6" t="n">
        <f aca="false">IF($E7=0,Data_References!D$5,IF($E7=1,Data_References!D$6,IF($E7=2,Data_References!D$7,IF($E7=3,Data_References!D$8,IF($E7=4,Data_References!D$9,IF($E7=5,Data_References!D$10,IF($E7=6,Data_References!D$11,IF($E7="7!",Data_References!D$12,IF($E7="8!",Data_References!D$13,IF($E7="9!",Data_References!D$14,IF($E7="10!",Data_References!D$15,IF($E7="11!",Data_References!D$16,IF($E7="12!",Data_References!D$17,IF($E7="13!",Data_References!D$18,"failed"))))))))))))))</f>
        <v>2000</v>
      </c>
      <c r="I7" s="6" t="n">
        <f aca="false">IF($E7=0,Data_References!E$5,IF($E7=1,Data_References!E$6,IF($E7=2,Data_References!E$7,IF($E7=3,Data_References!E$8,IF($E7=4,Data_References!E$9,IF($E7=5,Data_References!E$10,IF($E7=6,Data_References!E$11,IF($E7="7!",Data_References!E$12,IF($E7="8!",Data_References!E$13,IF($E7="9!",Data_References!E$14,IF($E7="10!",Data_References!E$15,IF($E7="11!",Data_References!E$16,IF($E7="12!",Data_References!E$17,IF($E7="13!",Data_References!E$18,"failed"))))))))))))))</f>
        <v>1</v>
      </c>
      <c r="J7" s="1" t="n">
        <v>25</v>
      </c>
      <c r="K7" s="1" t="n">
        <f aca="false">L6+1</f>
        <v>75</v>
      </c>
      <c r="L7" s="1" t="n">
        <f aca="false">K7+J7-1</f>
        <v>99</v>
      </c>
      <c r="N7" s="0" t="s">
        <v>24</v>
      </c>
    </row>
    <row r="8" customFormat="false" ht="12.8" hidden="false" customHeight="false" outlineLevel="0" collapsed="false">
      <c r="A8" s="1" t="n">
        <f aca="false">A7+J8</f>
        <v>125</v>
      </c>
      <c r="B8" s="1" t="s">
        <v>20</v>
      </c>
      <c r="C8" s="1" t="n">
        <v>1</v>
      </c>
      <c r="D8" s="1" t="n">
        <f aca="false">C8</f>
        <v>1</v>
      </c>
      <c r="E8" s="1" t="n">
        <v>4</v>
      </c>
      <c r="F8" s="1" t="s">
        <v>21</v>
      </c>
      <c r="G8" s="6" t="str">
        <f aca="false">IF($E8=0,Data_References!C$5,IF($E8=1,Data_References!C$6,IF($E8=2,Data_References!C$7,IF($E8=3,Data_References!C$8,IF($E8=4,Data_References!C$9,IF($E8=5,Data_References!C$10,IF($E8=6,Data_References!C$11,IF($E8="7!",Data_References!C$12,IF($E8="8!",Data_References!C$13,IF($E8="9!",Data_References!C$14,IF($E8="10!",Data_References!C$15,IF($E8="11!",Data_References!C$16,IF($E8="12!",Data_References!C$17,IF($E8="13!",Data_References!C$18,"failed"))))))))))))))</f>
        <v>liquid</v>
      </c>
      <c r="H8" s="6" t="n">
        <f aca="false">IF($E8=0,Data_References!D$5,IF($E8=1,Data_References!D$6,IF($E8=2,Data_References!D$7,IF($E8=3,Data_References!D$8,IF($E8=4,Data_References!D$9,IF($E8=5,Data_References!D$10,IF($E8=6,Data_References!D$11,IF($E8="7!",Data_References!D$12,IF($E8="8!",Data_References!D$13,IF($E8="9!",Data_References!D$14,IF($E8="10!",Data_References!D$15,IF($E8="11!",Data_References!D$16,IF($E8="12!",Data_References!D$17,IF($E8="13!",Data_References!D$18,"failed"))))))))))))))</f>
        <v>6000</v>
      </c>
      <c r="I8" s="6" t="n">
        <f aca="false">IF($E8=0,Data_References!E$5,IF($E8=1,Data_References!E$6,IF($E8=2,Data_References!E$7,IF($E8=3,Data_References!E$8,IF($E8=4,Data_References!E$9,IF($E8=5,Data_References!E$10,IF($E8=6,Data_References!E$11,IF($E8="7!",Data_References!E$12,IF($E8="8!",Data_References!E$13,IF($E8="9!",Data_References!E$14,IF($E8="10!",Data_References!E$15,IF($E8="11!",Data_References!E$16,IF($E8="12!",Data_References!E$17,IF($E8="13!",Data_References!E$18,"failed"))))))))))))))</f>
        <v>2</v>
      </c>
      <c r="J8" s="1" t="n">
        <v>25</v>
      </c>
      <c r="K8" s="1" t="n">
        <f aca="false">L7+1</f>
        <v>100</v>
      </c>
      <c r="L8" s="1" t="n">
        <f aca="false">K8+J8-1</f>
        <v>124</v>
      </c>
      <c r="N8" s="0" t="s">
        <v>25</v>
      </c>
    </row>
    <row r="9" customFormat="false" ht="12.8" hidden="false" customHeight="false" outlineLevel="0" collapsed="false">
      <c r="A9" s="1" t="n">
        <f aca="false">A8+J9</f>
        <v>150</v>
      </c>
      <c r="B9" s="1" t="s">
        <v>20</v>
      </c>
      <c r="C9" s="1" t="n">
        <v>1</v>
      </c>
      <c r="D9" s="1" t="n">
        <f aca="false">C9</f>
        <v>1</v>
      </c>
      <c r="E9" s="1" t="n">
        <v>5</v>
      </c>
      <c r="F9" s="1" t="s">
        <v>21</v>
      </c>
      <c r="G9" s="6" t="str">
        <f aca="false">IF($E9=0,Data_References!C$5,IF($E9=1,Data_References!C$6,IF($E9=2,Data_References!C$7,IF($E9=3,Data_References!C$8,IF($E9=4,Data_References!C$9,IF($E9=5,Data_References!C$10,IF($E9=6,Data_References!C$11,IF($E9="7!",Data_References!C$12,IF($E9="8!",Data_References!C$13,IF($E9="9!",Data_References!C$14,IF($E9="10!",Data_References!C$15,IF($E9="11!",Data_References!C$16,IF($E9="12!",Data_References!C$17,IF($E9="13!",Data_References!C$18,"failed"))))))))))))))</f>
        <v>liquid</v>
      </c>
      <c r="H9" s="6" t="n">
        <f aca="false">IF($E9=0,Data_References!D$5,IF($E9=1,Data_References!D$6,IF($E9=2,Data_References!D$7,IF($E9=3,Data_References!D$8,IF($E9=4,Data_References!D$9,IF($E9=5,Data_References!D$10,IF($E9=6,Data_References!D$11,IF($E9="7!",Data_References!D$12,IF($E9="8!",Data_References!D$13,IF($E9="9!",Data_References!D$14,IF($E9="10!",Data_References!D$15,IF($E9="11!",Data_References!D$16,IF($E9="12!",Data_References!D$17,IF($E9="13!",Data_References!D$18,"failed"))))))))))))))</f>
        <v>6000</v>
      </c>
      <c r="I9" s="6" t="n">
        <f aca="false">IF($E9=0,Data_References!E$5,IF($E9=1,Data_References!E$6,IF($E9=2,Data_References!E$7,IF($E9=3,Data_References!E$8,IF($E9=4,Data_References!E$9,IF($E9=5,Data_References!E$10,IF($E9=6,Data_References!E$11,IF($E9="7!",Data_References!E$12,IF($E9="8!",Data_References!E$13,IF($E9="9!",Data_References!E$14,IF($E9="10!",Data_References!E$15,IF($E9="11!",Data_References!E$16,IF($E9="12!",Data_References!E$17,IF($E9="13!",Data_References!E$18,"failed"))))))))))))))</f>
        <v>3.6</v>
      </c>
      <c r="J9" s="1" t="n">
        <v>25</v>
      </c>
      <c r="K9" s="1" t="n">
        <f aca="false">L8+1</f>
        <v>125</v>
      </c>
      <c r="L9" s="1" t="n">
        <f aca="false">K9+J9-1</f>
        <v>149</v>
      </c>
    </row>
    <row r="10" customFormat="false" ht="12.8" hidden="false" customHeight="false" outlineLevel="0" collapsed="false">
      <c r="A10" s="1" t="n">
        <f aca="false">A9+J10</f>
        <v>175</v>
      </c>
      <c r="B10" s="1" t="s">
        <v>20</v>
      </c>
      <c r="C10" s="1" t="n">
        <v>1</v>
      </c>
      <c r="D10" s="1" t="n">
        <f aca="false">C10</f>
        <v>1</v>
      </c>
      <c r="E10" s="1" t="n">
        <v>6</v>
      </c>
      <c r="F10" s="1" t="s">
        <v>21</v>
      </c>
      <c r="G10" s="6" t="str">
        <f aca="false">IF($E10=0,Data_References!C$5,IF($E10=1,Data_References!C$6,IF($E10=2,Data_References!C$7,IF($E10=3,Data_References!C$8,IF($E10=4,Data_References!C$9,IF($E10=5,Data_References!C$10,IF($E10=6,Data_References!C$11,IF($E10="7!",Data_References!C$12,IF($E10="8!",Data_References!C$13,IF($E10="9!",Data_References!C$14,IF($E10="10!",Data_References!C$15,IF($E10="11!",Data_References!C$16,IF($E10="12!",Data_References!C$17,IF($E10="13!",Data_References!C$18,"failed"))))))))))))))</f>
        <v>liquid</v>
      </c>
      <c r="H10" s="6" t="n">
        <f aca="false">IF($E10=0,Data_References!D$5,IF($E10=1,Data_References!D$6,IF($E10=2,Data_References!D$7,IF($E10=3,Data_References!D$8,IF($E10=4,Data_References!D$9,IF($E10=5,Data_References!D$10,IF($E10=6,Data_References!D$11,IF($E10="7!",Data_References!D$12,IF($E10="8!",Data_References!D$13,IF($E10="9!",Data_References!D$14,IF($E10="10!",Data_References!D$15,IF($E10="11!",Data_References!D$16,IF($E10="12!",Data_References!D$17,IF($E10="13!",Data_References!D$18,"failed"))))))))))))))</f>
        <v>8000</v>
      </c>
      <c r="I10" s="6" t="n">
        <f aca="false">IF($E10=0,Data_References!E$5,IF($E10=1,Data_References!E$6,IF($E10=2,Data_References!E$7,IF($E10=3,Data_References!E$8,IF($E10=4,Data_References!E$9,IF($E10=5,Data_References!E$10,IF($E10=6,Data_References!E$11,IF($E10="7!",Data_References!E$12,IF($E10="8!",Data_References!E$13,IF($E10="9!",Data_References!E$14,IF($E10="10!",Data_References!E$15,IF($E10="11!",Data_References!E$16,IF($E10="12!",Data_References!E$17,IF($E10="13!",Data_References!E$18,"failed"))))))))))))))</f>
        <v>3</v>
      </c>
      <c r="J10" s="1" t="n">
        <v>25</v>
      </c>
      <c r="K10" s="1" t="n">
        <f aca="false">L9+1</f>
        <v>150</v>
      </c>
      <c r="L10" s="1" t="n">
        <f aca="false">K10+J10-1</f>
        <v>174</v>
      </c>
      <c r="N10" s="0" t="s">
        <v>26</v>
      </c>
    </row>
    <row r="11" customFormat="false" ht="12.8" hidden="false" customHeight="false" outlineLevel="0" collapsed="false">
      <c r="A11" s="1" t="n">
        <f aca="false">A10+J11</f>
        <v>200</v>
      </c>
      <c r="B11" s="1" t="s">
        <v>20</v>
      </c>
      <c r="C11" s="1" t="n">
        <v>1</v>
      </c>
      <c r="D11" s="1" t="n">
        <f aca="false">C11</f>
        <v>1</v>
      </c>
      <c r="E11" s="1" t="s">
        <v>27</v>
      </c>
      <c r="F11" s="1" t="s">
        <v>21</v>
      </c>
      <c r="G11" s="6" t="str">
        <f aca="false">IF($E11=0,Data_References!C$5,IF($E11=1,Data_References!C$6,IF($E11=2,Data_References!C$7,IF($E11=3,Data_References!C$8,IF($E11=4,Data_References!C$9,IF($E11=5,Data_References!C$10,IF($E11=6,Data_References!C$11,IF($E11="7!",Data_References!C$12,IF($E11="8!",Data_References!C$13,IF($E11="9!",Data_References!C$14,IF($E11="10!",Data_References!C$15,IF($E11="11!",Data_References!C$16,IF($E11="12!",Data_References!C$17,IF($E11="13!",Data_References!C$18,"failed"))))))))))))))</f>
        <v>diamond</v>
      </c>
      <c r="H11" s="6" t="n">
        <f aca="false">IF($E11=0,Data_References!D$5,IF($E11=1,Data_References!D$6,IF($E11=2,Data_References!D$7,IF($E11=3,Data_References!D$8,IF($E11=4,Data_References!D$9,IF($E11=5,Data_References!D$10,IF($E11=6,Data_References!D$11,IF($E11="7!",Data_References!D$12,IF($E11="8!",Data_References!D$13,IF($E11="9!",Data_References!D$14,IF($E11="10!",Data_References!D$15,IF($E11="11!",Data_References!D$16,IF($E11="12!",Data_References!D$17,IF($E11="13!",Data_References!D$18,"failed"))))))))))))))</f>
        <v>300</v>
      </c>
      <c r="I11" s="6" t="n">
        <f aca="false">IF($E11=0,Data_References!E$5,IF($E11=1,Data_References!E$6,IF($E11=2,Data_References!E$7,IF($E11=3,Data_References!E$8,IF($E11=4,Data_References!E$9,IF($E11=5,Data_References!E$10,IF($E11=6,Data_References!E$11,IF($E11="7!",Data_References!E$12,IF($E11="8!",Data_References!E$13,IF($E11="9!",Data_References!E$14,IF($E11="10!",Data_References!E$15,IF($E11="11!",Data_References!E$16,IF($E11="12!",Data_References!E$17,IF($E11="13!",Data_References!E$18,"failed"))))))))))))))</f>
        <v>3.68</v>
      </c>
      <c r="J11" s="1" t="n">
        <v>25</v>
      </c>
      <c r="K11" s="1" t="n">
        <f aca="false">L10+1</f>
        <v>175</v>
      </c>
      <c r="L11" s="1" t="n">
        <f aca="false">K11+J11-1</f>
        <v>199</v>
      </c>
      <c r="N11" s="0" t="s">
        <v>28</v>
      </c>
    </row>
    <row r="12" customFormat="false" ht="12.8" hidden="false" customHeight="false" outlineLevel="0" collapsed="false">
      <c r="A12" s="1" t="n">
        <f aca="false">A11+J12</f>
        <v>225</v>
      </c>
      <c r="B12" s="1" t="s">
        <v>20</v>
      </c>
      <c r="C12" s="1" t="n">
        <v>1</v>
      </c>
      <c r="D12" s="1" t="n">
        <f aca="false">C12</f>
        <v>1</v>
      </c>
      <c r="E12" s="1" t="s">
        <v>29</v>
      </c>
      <c r="F12" s="1" t="s">
        <v>21</v>
      </c>
      <c r="G12" s="6" t="str">
        <f aca="false">IF($E12=0,Data_References!C$5,IF($E12=1,Data_References!C$6,IF($E12=2,Data_References!C$7,IF($E12=3,Data_References!C$8,IF($E12=4,Data_References!C$9,IF($E12=5,Data_References!C$10,IF($E12=6,Data_References!C$11,IF($E12="7!",Data_References!C$12,IF($E12="8!",Data_References!C$13,IF($E12="9!",Data_References!C$14,IF($E12="10!",Data_References!C$15,IF($E12="11!",Data_References!C$16,IF($E12="12!",Data_References!C$17,IF($E12="13!",Data_References!C$18,"failed"))))))))))))))</f>
        <v>diamond</v>
      </c>
      <c r="H12" s="6" t="n">
        <f aca="false">IF($E12=0,Data_References!D$5,IF($E12=1,Data_References!D$6,IF($E12=2,Data_References!D$7,IF($E12=3,Data_References!D$8,IF($E12=4,Data_References!D$9,IF($E12=5,Data_References!D$10,IF($E12=6,Data_References!D$11,IF($E12="7!",Data_References!D$12,IF($E12="8!",Data_References!D$13,IF($E12="9!",Data_References!D$14,IF($E12="10!",Data_References!D$15,IF($E12="11!",Data_References!D$16,IF($E12="12!",Data_References!D$17,IF($E12="13!",Data_References!D$18,"failed"))))))))))))))</f>
        <v>300</v>
      </c>
      <c r="I12" s="6" t="n">
        <f aca="false">IF($E12=0,Data_References!E$5,IF($E12=1,Data_References!E$6,IF($E12=2,Data_References!E$7,IF($E12=3,Data_References!E$8,IF($E12=4,Data_References!E$9,IF($E12=5,Data_References!E$10,IF($E12=6,Data_References!E$11,IF($E12="7!",Data_References!E$12,IF($E12="8!",Data_References!E$13,IF($E12="9!",Data_References!E$14,IF($E12="10!",Data_References!E$15,IF($E12="11!",Data_References!E$16,IF($E12="12!",Data_References!E$17,IF($E12="13!",Data_References!E$18,"failed"))))))))))))))</f>
        <v>2.39</v>
      </c>
      <c r="J12" s="1" t="n">
        <v>25</v>
      </c>
      <c r="K12" s="1" t="n">
        <f aca="false">L11+1</f>
        <v>200</v>
      </c>
      <c r="L12" s="1" t="n">
        <f aca="false">K12+J12-1</f>
        <v>224</v>
      </c>
    </row>
    <row r="13" customFormat="false" ht="12.8" hidden="false" customHeight="false" outlineLevel="0" collapsed="false">
      <c r="A13" s="1" t="n">
        <f aca="false">A12+J13</f>
        <v>250</v>
      </c>
      <c r="B13" s="1" t="s">
        <v>20</v>
      </c>
      <c r="C13" s="1" t="n">
        <v>1</v>
      </c>
      <c r="D13" s="1" t="n">
        <f aca="false">C13</f>
        <v>1</v>
      </c>
      <c r="E13" s="1" t="s">
        <v>30</v>
      </c>
      <c r="F13" s="1" t="s">
        <v>21</v>
      </c>
      <c r="G13" s="6" t="str">
        <f aca="false">IF($E13=0,Data_References!C$5,IF($E13=1,Data_References!C$6,IF($E13=2,Data_References!C$7,IF($E13=3,Data_References!C$8,IF($E13=4,Data_References!C$9,IF($E13=5,Data_References!C$10,IF($E13=6,Data_References!C$11,IF($E13="7!",Data_References!C$12,IF($E13="8!",Data_References!C$13,IF($E13="9!",Data_References!C$14,IF($E13="10!",Data_References!C$15,IF($E13="11!",Data_References!C$16,IF($E13="12!",Data_References!C$17,IF($E13="13!",Data_References!C$18,"failed"))))))))))))))</f>
        <v>graphite</v>
      </c>
      <c r="H13" s="6" t="n">
        <f aca="false">IF($E13=0,Data_References!D$5,IF($E13=1,Data_References!D$6,IF($E13=2,Data_References!D$7,IF($E13=3,Data_References!D$8,IF($E13=4,Data_References!D$9,IF($E13=5,Data_References!D$10,IF($E13=6,Data_References!D$11,IF($E13="7!",Data_References!D$12,IF($E13="8!",Data_References!D$13,IF($E13="9!",Data_References!D$14,IF($E13="10!",Data_References!D$15,IF($E13="11!",Data_References!D$16,IF($E13="12!",Data_References!D$17,IF($E13="13!",Data_References!D$18,"failed"))))))))))))))</f>
        <v>1500</v>
      </c>
      <c r="I13" s="6" t="n">
        <f aca="false">IF($E13=0,Data_References!E$5,IF($E13=1,Data_References!E$6,IF($E13=2,Data_References!E$7,IF($E13=3,Data_References!E$8,IF($E13=4,Data_References!E$9,IF($E13=5,Data_References!E$10,IF($E13=6,Data_References!E$11,IF($E13="7!",Data_References!E$12,IF($E13="8!",Data_References!E$13,IF($E13="9!",Data_References!E$14,IF($E13="10!",Data_References!E$15,IF($E13="11!",Data_References!E$16,IF($E13="12!",Data_References!E$17,IF($E13="13!",Data_References!E$18,"failed"))))))))))))))</f>
        <v>2.56</v>
      </c>
      <c r="J13" s="1" t="n">
        <v>25</v>
      </c>
      <c r="K13" s="1" t="n">
        <f aca="false">L12+1</f>
        <v>225</v>
      </c>
      <c r="L13" s="1" t="n">
        <f aca="false">K13+J13-1</f>
        <v>249</v>
      </c>
      <c r="N13" s="0" t="s">
        <v>31</v>
      </c>
    </row>
    <row r="14" customFormat="false" ht="12.8" hidden="false" customHeight="false" outlineLevel="0" collapsed="false">
      <c r="A14" s="1" t="n">
        <f aca="false">A13+J14</f>
        <v>275</v>
      </c>
      <c r="B14" s="1" t="s">
        <v>20</v>
      </c>
      <c r="C14" s="1" t="n">
        <v>1</v>
      </c>
      <c r="D14" s="1" t="n">
        <f aca="false">C14</f>
        <v>1</v>
      </c>
      <c r="E14" s="1" t="s">
        <v>32</v>
      </c>
      <c r="F14" s="1" t="s">
        <v>21</v>
      </c>
      <c r="G14" s="6" t="str">
        <f aca="false">IF($E14=0,Data_References!C$5,IF($E14=1,Data_References!C$6,IF($E14=2,Data_References!C$7,IF($E14=3,Data_References!C$8,IF($E14=4,Data_References!C$9,IF($E14=5,Data_References!C$10,IF($E14=6,Data_References!C$11,IF($E14="7!",Data_References!C$12,IF($E14="8!",Data_References!C$13,IF($E14="9!",Data_References!C$14,IF($E14="10!",Data_References!C$15,IF($E14="11!",Data_References!C$16,IF($E14="12!",Data_References!C$17,IF($E14="13!",Data_References!C$18,"failed"))))))))))))))</f>
        <v>liquid</v>
      </c>
      <c r="H14" s="6" t="n">
        <f aca="false">IF($E14=0,Data_References!D$5,IF($E14=1,Data_References!D$6,IF($E14=2,Data_References!D$7,IF($E14=3,Data_References!D$8,IF($E14=4,Data_References!D$9,IF($E14=5,Data_References!D$10,IF($E14=6,Data_References!D$11,IF($E14="7!",Data_References!D$12,IF($E14="8!",Data_References!D$13,IF($E14="9!",Data_References!D$14,IF($E14="10!",Data_References!D$15,IF($E14="11!",Data_References!D$16,IF($E14="12!",Data_References!D$17,IF($E14="13!",Data_References!D$18,"failed"))))))))))))))</f>
        <v>7000</v>
      </c>
      <c r="I14" s="6" t="n">
        <f aca="false">IF($E14=0,Data_References!E$5,IF($E14=1,Data_References!E$6,IF($E14=2,Data_References!E$7,IF($E14=3,Data_References!E$8,IF($E14=4,Data_References!E$9,IF($E14=5,Data_References!E$10,IF($E14=6,Data_References!E$11,IF($E14="7!",Data_References!E$12,IF($E14="8!",Data_References!E$13,IF($E14="9!",Data_References!E$14,IF($E14="10!",Data_References!E$15,IF($E14="11!",Data_References!E$16,IF($E14="12!",Data_References!E$17,IF($E14="13!",Data_References!E$18,"failed"))))))))))))))</f>
        <v>2</v>
      </c>
      <c r="J14" s="1" t="n">
        <v>25</v>
      </c>
      <c r="K14" s="1" t="n">
        <f aca="false">L13+1</f>
        <v>250</v>
      </c>
      <c r="L14" s="1" t="n">
        <f aca="false">K14+J14-1</f>
        <v>274</v>
      </c>
    </row>
    <row r="15" customFormat="false" ht="12.8" hidden="false" customHeight="false" outlineLevel="0" collapsed="false">
      <c r="A15" s="1" t="n">
        <f aca="false">A14+J15</f>
        <v>300</v>
      </c>
      <c r="B15" s="1" t="s">
        <v>20</v>
      </c>
      <c r="C15" s="1" t="n">
        <v>1</v>
      </c>
      <c r="D15" s="1" t="n">
        <f aca="false">C15</f>
        <v>1</v>
      </c>
      <c r="E15" s="1" t="s">
        <v>33</v>
      </c>
      <c r="F15" s="1" t="s">
        <v>21</v>
      </c>
      <c r="G15" s="6" t="str">
        <f aca="false">IF($E15=0,Data_References!C$5,IF($E15=1,Data_References!C$6,IF($E15=2,Data_References!C$7,IF($E15=3,Data_References!C$8,IF($E15=4,Data_References!C$9,IF($E15=5,Data_References!C$10,IF($E15=6,Data_References!C$11,IF($E15="7!",Data_References!C$12,IF($E15="8!",Data_References!C$13,IF($E15="9!",Data_References!C$14,IF($E15="10!",Data_References!C$15,IF($E15="11!",Data_References!C$16,IF($E15="12!",Data_References!C$17,IF($E15="13!",Data_References!C$18,"failed"))))))))))))))</f>
        <v>liquid</v>
      </c>
      <c r="H15" s="6" t="n">
        <f aca="false">IF($E15=0,Data_References!D$5,IF($E15=1,Data_References!D$6,IF($E15=2,Data_References!D$7,IF($E15=3,Data_References!D$8,IF($E15=4,Data_References!D$9,IF($E15=5,Data_References!D$10,IF($E15=6,Data_References!D$11,IF($E15="7!",Data_References!D$12,IF($E15="8!",Data_References!D$13,IF($E15="9!",Data_References!D$14,IF($E15="10!",Data_References!D$15,IF($E15="11!",Data_References!D$16,IF($E15="12!",Data_References!D$17,IF($E15="13!",Data_References!D$18,"failed"))))))))))))))</f>
        <v>6000</v>
      </c>
      <c r="I15" s="6" t="n">
        <f aca="false">IF($E15=0,Data_References!E$5,IF($E15=1,Data_References!E$6,IF($E15=2,Data_References!E$7,IF($E15=3,Data_References!E$8,IF($E15=4,Data_References!E$9,IF($E15=5,Data_References!E$10,IF($E15=6,Data_References!E$11,IF($E15="7!",Data_References!E$12,IF($E15="8!",Data_References!E$13,IF($E15="9!",Data_References!E$14,IF($E15="10!",Data_References!E$15,IF($E15="11!",Data_References!E$16,IF($E15="12!",Data_References!E$17,IF($E15="13!",Data_References!E$18,"failed"))))))))))))))</f>
        <v>2.5</v>
      </c>
      <c r="J15" s="1" t="n">
        <v>25</v>
      </c>
      <c r="K15" s="1" t="n">
        <f aca="false">L14+1</f>
        <v>275</v>
      </c>
      <c r="L15" s="1" t="n">
        <f aca="false">K15+J15-1</f>
        <v>299</v>
      </c>
    </row>
    <row r="16" customFormat="false" ht="12.8" hidden="false" customHeight="false" outlineLevel="0" collapsed="false">
      <c r="A16" s="1" t="n">
        <f aca="false">A15+J16</f>
        <v>305</v>
      </c>
      <c r="B16" s="1" t="s">
        <v>20</v>
      </c>
      <c r="C16" s="1" t="n">
        <v>1</v>
      </c>
      <c r="D16" s="1" t="n">
        <f aca="false">C16</f>
        <v>1</v>
      </c>
      <c r="E16" s="1" t="s">
        <v>34</v>
      </c>
      <c r="F16" s="1" t="s">
        <v>21</v>
      </c>
      <c r="G16" s="6" t="str">
        <f aca="false">IF($E16=0,Data_References!C$5,IF($E16=1,Data_References!C$6,IF($E16=2,Data_References!C$7,IF($E16=3,Data_References!C$8,IF($E16=4,Data_References!C$9,IF($E16=5,Data_References!C$10,IF($E16=6,Data_References!C$11,IF($E16="7!",Data_References!C$12,IF($E16="8!",Data_References!C$13,IF($E16="9!",Data_References!C$14,IF($E16="10!",Data_References!C$15,IF($E16="11!",Data_References!C$16,IF($E16="12!",Data_References!C$17,IF($E16="13!",Data_References!C$18,"failed"))))))))))))))</f>
        <v>diamond CC</v>
      </c>
      <c r="H16" s="6" t="n">
        <f aca="false">IF($E16=0,Data_References!D$5,IF($E16=1,Data_References!D$6,IF($E16=2,Data_References!D$7,IF($E16=3,Data_References!D$8,IF($E16=4,Data_References!D$9,IF($E16=5,Data_References!D$10,IF($E16=6,Data_References!D$11,IF($E16="7!",Data_References!D$12,IF($E16="8!",Data_References!D$13,IF($E16="9!",Data_References!D$14,IF($E16="10!",Data_References!D$15,IF($E16="11!",Data_References!D$16,IF($E16="12!",Data_References!D$17,IF($E16="13!",Data_References!D$18,"failed"))))))))))))))</f>
        <v>0</v>
      </c>
      <c r="I16" s="6" t="str">
        <f aca="false">IF($E16=0,Data_References!E$5,IF($E16=1,Data_References!E$6,IF($E16=2,Data_References!E$7,IF($E16=3,Data_References!E$8,IF($E16=4,Data_References!E$9,IF($E16=5,Data_References!E$10,IF($E16=6,Data_References!E$11,IF($E16="7!",Data_References!E$12,IF($E16="8!",Data_References!E$13,IF($E16="9!",Data_References!E$14,IF($E16="10!",Data_References!E$15,IF($E16="11!",Data_References!E$16,IF($E16="12!",Data_References!E$17,IF($E16="13!",Data_References!E$18,"failed"))))))))))))))</f>
        <v>N/A</v>
      </c>
      <c r="J16" s="1" t="n">
        <v>5</v>
      </c>
      <c r="K16" s="1" t="n">
        <f aca="false">L15+1</f>
        <v>300</v>
      </c>
      <c r="L16" s="1" t="n">
        <f aca="false">K16+J16-1</f>
        <v>304</v>
      </c>
    </row>
    <row r="17" customFormat="false" ht="12.8" hidden="false" customHeight="false" outlineLevel="0" collapsed="false">
      <c r="A17" s="1" t="n">
        <f aca="false">A16+J17</f>
        <v>310</v>
      </c>
      <c r="B17" s="1" t="s">
        <v>20</v>
      </c>
      <c r="C17" s="1" t="n">
        <v>1</v>
      </c>
      <c r="D17" s="1" t="n">
        <f aca="false">C17</f>
        <v>1</v>
      </c>
      <c r="E17" s="1" t="s">
        <v>35</v>
      </c>
      <c r="F17" s="1" t="s">
        <v>21</v>
      </c>
      <c r="G17" s="6" t="str">
        <f aca="false">IF($E17=0,Data_References!C$5,IF($E17=1,Data_References!C$6,IF($E17=2,Data_References!C$7,IF($E17=3,Data_References!C$8,IF($E17=4,Data_References!C$9,IF($E17=5,Data_References!C$10,IF($E17=6,Data_References!C$11,IF($E17="7!",Data_References!C$12,IF($E17="8!",Data_References!C$13,IF($E17="9!",Data_References!C$14,IF($E17="10!",Data_References!C$15,IF($E17="11!",Data_References!C$16,IF($E17="12!",Data_References!C$17,IF($E17="13!",Data_References!C$18,"failed"))))))))))))))</f>
        <v>graphite CC</v>
      </c>
      <c r="H17" s="6" t="n">
        <f aca="false">IF($E17=0,Data_References!D$5,IF($E17=1,Data_References!D$6,IF($E17=2,Data_References!D$7,IF($E17=3,Data_References!D$8,IF($E17=4,Data_References!D$9,IF($E17=5,Data_References!D$10,IF($E17=6,Data_References!D$11,IF($E17="7!",Data_References!D$12,IF($E17="8!",Data_References!D$13,IF($E17="9!",Data_References!D$14,IF($E17="10!",Data_References!D$15,IF($E17="11!",Data_References!D$16,IF($E17="12!",Data_References!D$17,IF($E17="13!",Data_References!D$18,"failed"))))))))))))))</f>
        <v>0</v>
      </c>
      <c r="I17" s="6" t="str">
        <f aca="false">IF($E17=0,Data_References!E$5,IF($E17=1,Data_References!E$6,IF($E17=2,Data_References!E$7,IF($E17=3,Data_References!E$8,IF($E17=4,Data_References!E$9,IF($E17=5,Data_References!E$10,IF($E17=6,Data_References!E$11,IF($E17="7!",Data_References!E$12,IF($E17="8!",Data_References!E$13,IF($E17="9!",Data_References!E$14,IF($E17="10!",Data_References!E$15,IF($E17="11!",Data_References!E$16,IF($E17="12!",Data_References!E$17,IF($E17="13!",Data_References!E$18,"failed"))))))))))))))</f>
        <v>N/A</v>
      </c>
      <c r="J17" s="1" t="n">
        <v>5</v>
      </c>
      <c r="K17" s="1" t="n">
        <f aca="false">L16+1</f>
        <v>305</v>
      </c>
      <c r="L17" s="1" t="n">
        <f aca="false">K17+J17-1</f>
        <v>309</v>
      </c>
    </row>
    <row r="18" customFormat="false" ht="12.8" hidden="false" customHeight="false" outlineLevel="0" collapsed="false">
      <c r="A18" s="7" t="n">
        <f aca="false">A17+J18</f>
        <v>330</v>
      </c>
      <c r="B18" s="7" t="s">
        <v>20</v>
      </c>
      <c r="C18" s="7" t="n">
        <v>2</v>
      </c>
      <c r="D18" s="7" t="n">
        <v>2</v>
      </c>
      <c r="E18" s="7" t="n">
        <v>0</v>
      </c>
      <c r="F18" s="7" t="s">
        <v>36</v>
      </c>
      <c r="G18" s="8" t="str">
        <f aca="false">IF($E18=0,Data_References!C$5,IF($E18=1,Data_References!C$6,IF($E18=2,Data_References!C$7,IF($E18=3,Data_References!C$8,IF($E18=4,Data_References!C$9,IF($E18=5,Data_References!C$10,IF($E18=6,Data_References!C$11,IF($E18="7!",Data_References!C$12,IF($E18="8!",Data_References!C$13,IF($E18="9!",Data_References!C$14,IF($E18="10!",Data_References!C$15,IF($E18="11!",Data_References!C$16,IF($E18="12!",Data_References!C$17,IF($E18="13!",Data_References!C$18,"failed"))))))))))))))</f>
        <v>diamond</v>
      </c>
      <c r="H18" s="8" t="n">
        <f aca="false">IF($E18=0,Data_References!D$5,IF($E18=1,Data_References!D$6,IF($E18=2,Data_References!D$7,IF($E18=3,Data_References!D$8,IF($E18=4,Data_References!D$9,IF($E18=5,Data_References!D$10,IF($E18=6,Data_References!D$11,IF($E18="7!",Data_References!D$12,IF($E18="8!",Data_References!D$13,IF($E18="9!",Data_References!D$14,IF($E18="10!",Data_References!D$15,IF($E18="11!",Data_References!D$16,IF($E18="12!",Data_References!D$17,IF($E18="13!",Data_References!D$18,"failed"))))))))))))))</f>
        <v>3000</v>
      </c>
      <c r="I18" s="8" t="n">
        <f aca="false">IF($E18=0,Data_References!E$5,IF($E18=1,Data_References!E$6,IF($E18=2,Data_References!E$7,IF($E18=3,Data_References!E$8,IF($E18=4,Data_References!E$9,IF($E18=5,Data_References!E$10,IF($E18=6,Data_References!E$11,IF($E18="7!",Data_References!E$12,IF($E18="8!",Data_References!E$13,IF($E18="9!",Data_References!E$14,IF($E18="10!",Data_References!E$15,IF($E18="11!",Data_References!E$16,IF($E18="12!",Data_References!E$17,IF($E18="13!",Data_References!E$18,"failed"))))))))))))))</f>
        <v>3.67</v>
      </c>
      <c r="J18" s="7" t="n">
        <v>20</v>
      </c>
      <c r="K18" s="7" t="n">
        <f aca="false">L17+1</f>
        <v>310</v>
      </c>
      <c r="L18" s="7" t="n">
        <f aca="false">K18+J18-1</f>
        <v>329</v>
      </c>
    </row>
    <row r="19" customFormat="false" ht="12.8" hidden="false" customHeight="false" outlineLevel="0" collapsed="false">
      <c r="A19" s="7" t="n">
        <f aca="false">A18+J19</f>
        <v>350</v>
      </c>
      <c r="B19" s="7" t="s">
        <v>20</v>
      </c>
      <c r="C19" s="7" t="n">
        <v>2</v>
      </c>
      <c r="D19" s="7" t="n">
        <v>2</v>
      </c>
      <c r="E19" s="7" t="n">
        <v>1</v>
      </c>
      <c r="F19" s="7" t="s">
        <v>36</v>
      </c>
      <c r="G19" s="8" t="str">
        <f aca="false">IF($E19=0,Data_References!C$5,IF($E19=1,Data_References!C$6,IF($E19=2,Data_References!C$7,IF($E19=3,Data_References!C$8,IF($E19=4,Data_References!C$9,IF($E19=5,Data_References!C$10,IF($E19=6,Data_References!C$11,IF($E19="7!",Data_References!C$12,IF($E19="8!",Data_References!C$13,IF($E19="9!",Data_References!C$14,IF($E19="10!",Data_References!C$15,IF($E19="11!",Data_References!C$16,IF($E19="12!",Data_References!C$17,IF($E19="13!",Data_References!C$18,"failed"))))))))))))))</f>
        <v>graphite</v>
      </c>
      <c r="H19" s="8" t="n">
        <f aca="false">IF($E19=0,Data_References!D$5,IF($E19=1,Data_References!D$6,IF($E19=2,Data_References!D$7,IF($E19=3,Data_References!D$8,IF($E19=4,Data_References!D$9,IF($E19=5,Data_References!D$10,IF($E19=6,Data_References!D$11,IF($E19="7!",Data_References!D$12,IF($E19="8!",Data_References!D$13,IF($E19="9!",Data_References!D$14,IF($E19="10!",Data_References!D$15,IF($E19="11!",Data_References!D$16,IF($E19="12!",Data_References!D$17,IF($E19="13!",Data_References!D$18,"failed"))))))))))))))</f>
        <v>3000</v>
      </c>
      <c r="I19" s="8" t="n">
        <f aca="false">IF($E19=0,Data_References!E$5,IF($E19=1,Data_References!E$6,IF($E19=2,Data_References!E$7,IF($E19=3,Data_References!E$8,IF($E19=4,Data_References!E$9,IF($E19=5,Data_References!E$10,IF($E19=6,Data_References!E$11,IF($E19="7!",Data_References!E$12,IF($E19="8!",Data_References!E$13,IF($E19="9!",Data_References!E$14,IF($E19="10!",Data_References!E$15,IF($E19="11!",Data_References!E$16,IF($E19="12!",Data_References!E$17,IF($E19="13!",Data_References!E$18,"failed"))))))))))))))</f>
        <v>2.67</v>
      </c>
      <c r="J19" s="7" t="n">
        <v>20</v>
      </c>
      <c r="K19" s="7" t="n">
        <f aca="false">L18+1</f>
        <v>330</v>
      </c>
      <c r="L19" s="7" t="n">
        <f aca="false">K19+J19-1</f>
        <v>349</v>
      </c>
    </row>
    <row r="20" customFormat="false" ht="12.8" hidden="false" customHeight="false" outlineLevel="0" collapsed="false">
      <c r="A20" s="7" t="n">
        <f aca="false">A19+J20</f>
        <v>370</v>
      </c>
      <c r="B20" s="7" t="s">
        <v>20</v>
      </c>
      <c r="C20" s="7" t="n">
        <v>2</v>
      </c>
      <c r="D20" s="7" t="n">
        <v>2</v>
      </c>
      <c r="E20" s="7" t="n">
        <v>2</v>
      </c>
      <c r="F20" s="7" t="s">
        <v>36</v>
      </c>
      <c r="G20" s="8" t="str">
        <f aca="false">IF($E20=0,Data_References!C$5,IF($E20=1,Data_References!C$6,IF($E20=2,Data_References!C$7,IF($E20=3,Data_References!C$8,IF($E20=4,Data_References!C$9,IF($E20=5,Data_References!C$10,IF($E20=6,Data_References!C$11,IF($E20="7!",Data_References!C$12,IF($E20="8!",Data_References!C$13,IF($E20="9!",Data_References!C$14,IF($E20="10!",Data_References!C$15,IF($E20="11!",Data_References!C$16,IF($E20="12!",Data_References!C$17,IF($E20="13!",Data_References!C$18,"failed"))))))))))))))</f>
        <v>liquid</v>
      </c>
      <c r="H20" s="8" t="n">
        <f aca="false">IF($E20=0,Data_References!D$5,IF($E20=1,Data_References!D$6,IF($E20=2,Data_References!D$7,IF($E20=3,Data_References!D$8,IF($E20=4,Data_References!D$9,IF($E20=5,Data_References!D$10,IF($E20=6,Data_References!D$11,IF($E20="7!",Data_References!D$12,IF($E20="8!",Data_References!D$13,IF($E20="9!",Data_References!D$14,IF($E20="10!",Data_References!D$15,IF($E20="11!",Data_References!D$16,IF($E20="12!",Data_References!D$17,IF($E20="13!",Data_References!D$18,"failed"))))))))))))))</f>
        <v>1000</v>
      </c>
      <c r="I20" s="8" t="n">
        <f aca="false">IF($E20=0,Data_References!E$5,IF($E20=1,Data_References!E$6,IF($E20=2,Data_References!E$7,IF($E20=3,Data_References!E$8,IF($E20=4,Data_References!E$9,IF($E20=5,Data_References!E$10,IF($E20=6,Data_References!E$11,IF($E20="7!",Data_References!E$12,IF($E20="8!",Data_References!E$13,IF($E20="9!",Data_References!E$14,IF($E20="10!",Data_References!E$15,IF($E20="11!",Data_References!E$16,IF($E20="12!",Data_References!E$17,IF($E20="13!",Data_References!E$18,"failed"))))))))))))))</f>
        <v>0.5</v>
      </c>
      <c r="J20" s="7" t="n">
        <v>20</v>
      </c>
      <c r="K20" s="7" t="n">
        <f aca="false">L19+1</f>
        <v>350</v>
      </c>
      <c r="L20" s="7" t="n">
        <f aca="false">K20+J20-1</f>
        <v>369</v>
      </c>
    </row>
    <row r="21" customFormat="false" ht="12.8" hidden="false" customHeight="false" outlineLevel="0" collapsed="false">
      <c r="A21" s="7" t="n">
        <f aca="false">A20+J21</f>
        <v>372</v>
      </c>
      <c r="B21" s="7" t="s">
        <v>20</v>
      </c>
      <c r="C21" s="7" t="n">
        <v>2</v>
      </c>
      <c r="D21" s="7" t="n">
        <v>2</v>
      </c>
      <c r="E21" s="7" t="n">
        <v>2</v>
      </c>
      <c r="F21" s="7" t="s">
        <v>37</v>
      </c>
      <c r="G21" s="8" t="str">
        <f aca="false">IF($E21=0,Data_References!C$5,IF($E21=1,Data_References!C$6,IF($E21=2,Data_References!C$7,IF($E21=3,Data_References!C$8,IF($E21=4,Data_References!C$9,IF($E21=5,Data_References!C$10,IF($E21=6,Data_References!C$11,IF($E21="7!",Data_References!C$12,IF($E21="8!",Data_References!C$13,IF($E21="9!",Data_References!C$14,IF($E21="10!",Data_References!C$15,IF($E21="11!",Data_References!C$16,IF($E21="12!",Data_References!C$17,IF($E21="13!",Data_References!C$18,"failed"))))))))))))))</f>
        <v>liquid</v>
      </c>
      <c r="H21" s="8" t="n">
        <f aca="false">IF($E21=0,Data_References!D$5,IF($E21=1,Data_References!D$6,IF($E21=2,Data_References!D$7,IF($E21=3,Data_References!D$8,IF($E21=4,Data_References!D$9,IF($E21=5,Data_References!D$10,IF($E21=6,Data_References!D$11,IF($E21="7!",Data_References!D$12,IF($E21="8!",Data_References!D$13,IF($E21="9!",Data_References!D$14,IF($E21="10!",Data_References!D$15,IF($E21="11!",Data_References!D$16,IF($E21="12!",Data_References!D$17,IF($E21="13!",Data_References!D$18,"failed"))))))))))))))</f>
        <v>1000</v>
      </c>
      <c r="I21" s="8" t="n">
        <f aca="false">IF($E21=0,Data_References!E$5,IF($E21=1,Data_References!E$6,IF($E21=2,Data_References!E$7,IF($E21=3,Data_References!E$8,IF($E21=4,Data_References!E$9,IF($E21=5,Data_References!E$10,IF($E21=6,Data_References!E$11,IF($E21="7!",Data_References!E$12,IF($E21="8!",Data_References!E$13,IF($E21="9!",Data_References!E$14,IF($E21="10!",Data_References!E$15,IF($E21="11!",Data_References!E$16,IF($E21="12!",Data_References!E$17,IF($E21="13!",Data_References!E$18,"failed"))))))))))))))</f>
        <v>0.5</v>
      </c>
      <c r="J21" s="7" t="n">
        <v>2</v>
      </c>
      <c r="K21" s="7" t="n">
        <f aca="false">L20+1</f>
        <v>370</v>
      </c>
      <c r="L21" s="7" t="n">
        <f aca="false">K21+J21-1</f>
        <v>371</v>
      </c>
    </row>
    <row r="22" customFormat="false" ht="12.8" hidden="false" customHeight="false" outlineLevel="0" collapsed="false">
      <c r="A22" s="7" t="n">
        <f aca="false">A21+J22</f>
        <v>392</v>
      </c>
      <c r="B22" s="7" t="s">
        <v>20</v>
      </c>
      <c r="C22" s="7" t="n">
        <v>2</v>
      </c>
      <c r="D22" s="7" t="n">
        <v>2</v>
      </c>
      <c r="E22" s="7" t="n">
        <v>3</v>
      </c>
      <c r="F22" s="7" t="s">
        <v>36</v>
      </c>
      <c r="G22" s="8" t="str">
        <f aca="false">IF($E22=0,Data_References!C$5,IF($E22=1,Data_References!C$6,IF($E22=2,Data_References!C$7,IF($E22=3,Data_References!C$8,IF($E22=4,Data_References!C$9,IF($E22=5,Data_References!C$10,IF($E22=6,Data_References!C$11,IF($E22="7!",Data_References!C$12,IF($E22="8!",Data_References!C$13,IF($E22="9!",Data_References!C$14,IF($E22="10!",Data_References!C$15,IF($E22="11!",Data_References!C$16,IF($E22="12!",Data_References!C$17,IF($E22="13!",Data_References!C$18,"failed"))))))))))))))</f>
        <v>liquid</v>
      </c>
      <c r="H22" s="8" t="n">
        <f aca="false">IF($E22=0,Data_References!D$5,IF($E22=1,Data_References!D$6,IF($E22=2,Data_References!D$7,IF($E22=3,Data_References!D$8,IF($E22=4,Data_References!D$9,IF($E22=5,Data_References!D$10,IF($E22=6,Data_References!D$11,IF($E22="7!",Data_References!D$12,IF($E22="8!",Data_References!D$13,IF($E22="9!",Data_References!D$14,IF($E22="10!",Data_References!D$15,IF($E22="11!",Data_References!D$16,IF($E22="12!",Data_References!D$17,IF($E22="13!",Data_References!D$18,"failed"))))))))))))))</f>
        <v>2000</v>
      </c>
      <c r="I22" s="8" t="n">
        <f aca="false">IF($E22=0,Data_References!E$5,IF($E22=1,Data_References!E$6,IF($E22=2,Data_References!E$7,IF($E22=3,Data_References!E$8,IF($E22=4,Data_References!E$9,IF($E22=5,Data_References!E$10,IF($E22=6,Data_References!E$11,IF($E22="7!",Data_References!E$12,IF($E22="8!",Data_References!E$13,IF($E22="9!",Data_References!E$14,IF($E22="10!",Data_References!E$15,IF($E22="11!",Data_References!E$16,IF($E22="12!",Data_References!E$17,IF($E22="13!",Data_References!E$18,"failed"))))))))))))))</f>
        <v>1</v>
      </c>
      <c r="J22" s="7" t="n">
        <v>20</v>
      </c>
      <c r="K22" s="7" t="n">
        <f aca="false">L21+1</f>
        <v>372</v>
      </c>
      <c r="L22" s="7" t="n">
        <f aca="false">K22+J22-1</f>
        <v>391</v>
      </c>
    </row>
    <row r="23" customFormat="false" ht="12.8" hidden="false" customHeight="false" outlineLevel="0" collapsed="false">
      <c r="A23" s="7" t="n">
        <f aca="false">A22+J23</f>
        <v>412</v>
      </c>
      <c r="B23" s="7" t="s">
        <v>20</v>
      </c>
      <c r="C23" s="7" t="n">
        <v>2</v>
      </c>
      <c r="D23" s="7" t="n">
        <v>2</v>
      </c>
      <c r="E23" s="7" t="n">
        <v>4</v>
      </c>
      <c r="F23" s="7" t="s">
        <v>36</v>
      </c>
      <c r="G23" s="8" t="str">
        <f aca="false">IF($E23=0,Data_References!C$5,IF($E23=1,Data_References!C$6,IF($E23=2,Data_References!C$7,IF($E23=3,Data_References!C$8,IF($E23=4,Data_References!C$9,IF($E23=5,Data_References!C$10,IF($E23=6,Data_References!C$11,IF($E23="7!",Data_References!C$12,IF($E23="8!",Data_References!C$13,IF($E23="9!",Data_References!C$14,IF($E23="10!",Data_References!C$15,IF($E23="11!",Data_References!C$16,IF($E23="12!",Data_References!C$17,IF($E23="13!",Data_References!C$18,"failed"))))))))))))))</f>
        <v>liquid</v>
      </c>
      <c r="H23" s="8" t="n">
        <f aca="false">IF($E23=0,Data_References!D$5,IF($E23=1,Data_References!D$6,IF($E23=2,Data_References!D$7,IF($E23=3,Data_References!D$8,IF($E23=4,Data_References!D$9,IF($E23=5,Data_References!D$10,IF($E23=6,Data_References!D$11,IF($E23="7!",Data_References!D$12,IF($E23="8!",Data_References!D$13,IF($E23="9!",Data_References!D$14,IF($E23="10!",Data_References!D$15,IF($E23="11!",Data_References!D$16,IF($E23="12!",Data_References!D$17,IF($E23="13!",Data_References!D$18,"failed"))))))))))))))</f>
        <v>6000</v>
      </c>
      <c r="I23" s="8" t="n">
        <f aca="false">IF($E23=0,Data_References!E$5,IF($E23=1,Data_References!E$6,IF($E23=2,Data_References!E$7,IF($E23=3,Data_References!E$8,IF($E23=4,Data_References!E$9,IF($E23=5,Data_References!E$10,IF($E23=6,Data_References!E$11,IF($E23="7!",Data_References!E$12,IF($E23="8!",Data_References!E$13,IF($E23="9!",Data_References!E$14,IF($E23="10!",Data_References!E$15,IF($E23="11!",Data_References!E$16,IF($E23="12!",Data_References!E$17,IF($E23="13!",Data_References!E$18,"failed"))))))))))))))</f>
        <v>2</v>
      </c>
      <c r="J23" s="7" t="n">
        <v>20</v>
      </c>
      <c r="K23" s="7" t="n">
        <f aca="false">L22+1</f>
        <v>392</v>
      </c>
      <c r="L23" s="7" t="n">
        <f aca="false">K23+J23-1</f>
        <v>411</v>
      </c>
    </row>
    <row r="24" customFormat="false" ht="12.8" hidden="false" customHeight="false" outlineLevel="0" collapsed="false">
      <c r="A24" s="7" t="n">
        <f aca="false">A23+J24</f>
        <v>426</v>
      </c>
      <c r="B24" s="7" t="s">
        <v>20</v>
      </c>
      <c r="C24" s="7" t="n">
        <v>2</v>
      </c>
      <c r="D24" s="7" t="n">
        <v>2</v>
      </c>
      <c r="E24" s="7" t="n">
        <v>4</v>
      </c>
      <c r="F24" s="7" t="s">
        <v>37</v>
      </c>
      <c r="G24" s="8" t="str">
        <f aca="false">IF($E24=0,Data_References!C$5,IF($E24=1,Data_References!C$6,IF($E24=2,Data_References!C$7,IF($E24=3,Data_References!C$8,IF($E24=4,Data_References!C$9,IF($E24=5,Data_References!C$10,IF($E24=6,Data_References!C$11,IF($E24="7!",Data_References!C$12,IF($E24="8!",Data_References!C$13,IF($E24="9!",Data_References!C$14,IF($E24="10!",Data_References!C$15,IF($E24="11!",Data_References!C$16,IF($E24="12!",Data_References!C$17,IF($E24="13!",Data_References!C$18,"failed"))))))))))))))</f>
        <v>liquid</v>
      </c>
      <c r="H24" s="8" t="n">
        <f aca="false">IF($E24=0,Data_References!D$5,IF($E24=1,Data_References!D$6,IF($E24=2,Data_References!D$7,IF($E24=3,Data_References!D$8,IF($E24=4,Data_References!D$9,IF($E24=5,Data_References!D$10,IF($E24=6,Data_References!D$11,IF($E24="7!",Data_References!D$12,IF($E24="8!",Data_References!D$13,IF($E24="9!",Data_References!D$14,IF($E24="10!",Data_References!D$15,IF($E24="11!",Data_References!D$16,IF($E24="12!",Data_References!D$17,IF($E24="13!",Data_References!D$18,"failed"))))))))))))))</f>
        <v>6000</v>
      </c>
      <c r="I24" s="8" t="n">
        <f aca="false">IF($E24=0,Data_References!E$5,IF($E24=1,Data_References!E$6,IF($E24=2,Data_References!E$7,IF($E24=3,Data_References!E$8,IF($E24=4,Data_References!E$9,IF($E24=5,Data_References!E$10,IF($E24=6,Data_References!E$11,IF($E24="7!",Data_References!E$12,IF($E24="8!",Data_References!E$13,IF($E24="9!",Data_References!E$14,IF($E24="10!",Data_References!E$15,IF($E24="11!",Data_References!E$16,IF($E24="12!",Data_References!E$17,IF($E24="13!",Data_References!E$18,"failed"))))))))))))))</f>
        <v>2</v>
      </c>
      <c r="J24" s="7" t="n">
        <v>14</v>
      </c>
      <c r="K24" s="7" t="n">
        <f aca="false">L23+1</f>
        <v>412</v>
      </c>
      <c r="L24" s="7" t="n">
        <f aca="false">K24+J24-1</f>
        <v>425</v>
      </c>
    </row>
    <row r="25" customFormat="false" ht="12.8" hidden="false" customHeight="false" outlineLevel="0" collapsed="false">
      <c r="A25" s="7" t="n">
        <f aca="false">A24+J25</f>
        <v>446</v>
      </c>
      <c r="B25" s="7" t="s">
        <v>20</v>
      </c>
      <c r="C25" s="7" t="n">
        <v>2</v>
      </c>
      <c r="D25" s="7" t="n">
        <v>2</v>
      </c>
      <c r="E25" s="7" t="n">
        <v>5</v>
      </c>
      <c r="F25" s="7" t="s">
        <v>36</v>
      </c>
      <c r="G25" s="8" t="str">
        <f aca="false">IF($E25=0,Data_References!C$5,IF($E25=1,Data_References!C$6,IF($E25=2,Data_References!C$7,IF($E25=3,Data_References!C$8,IF($E25=4,Data_References!C$9,IF($E25=5,Data_References!C$10,IF($E25=6,Data_References!C$11,IF($E25="7!",Data_References!C$12,IF($E25="8!",Data_References!C$13,IF($E25="9!",Data_References!C$14,IF($E25="10!",Data_References!C$15,IF($E25="11!",Data_References!C$16,IF($E25="12!",Data_References!C$17,IF($E25="13!",Data_References!C$18,"failed"))))))))))))))</f>
        <v>liquid</v>
      </c>
      <c r="H25" s="8" t="n">
        <f aca="false">IF($E25=0,Data_References!D$5,IF($E25=1,Data_References!D$6,IF($E25=2,Data_References!D$7,IF($E25=3,Data_References!D$8,IF($E25=4,Data_References!D$9,IF($E25=5,Data_References!D$10,IF($E25=6,Data_References!D$11,IF($E25="7!",Data_References!D$12,IF($E25="8!",Data_References!D$13,IF($E25="9!",Data_References!D$14,IF($E25="10!",Data_References!D$15,IF($E25="11!",Data_References!D$16,IF($E25="12!",Data_References!D$17,IF($E25="13!",Data_References!D$18,"failed"))))))))))))))</f>
        <v>6000</v>
      </c>
      <c r="I25" s="8" t="n">
        <f aca="false">IF($E25=0,Data_References!E$5,IF($E25=1,Data_References!E$6,IF($E25=2,Data_References!E$7,IF($E25=3,Data_References!E$8,IF($E25=4,Data_References!E$9,IF($E25=5,Data_References!E$10,IF($E25=6,Data_References!E$11,IF($E25="7!",Data_References!E$12,IF($E25="8!",Data_References!E$13,IF($E25="9!",Data_References!E$14,IF($E25="10!",Data_References!E$15,IF($E25="11!",Data_References!E$16,IF($E25="12!",Data_References!E$17,IF($E25="13!",Data_References!E$18,"failed"))))))))))))))</f>
        <v>3.6</v>
      </c>
      <c r="J25" s="7" t="n">
        <v>20</v>
      </c>
      <c r="K25" s="7" t="n">
        <f aca="false">L24+1</f>
        <v>426</v>
      </c>
      <c r="L25" s="7" t="n">
        <f aca="false">K25+J25-1</f>
        <v>445</v>
      </c>
    </row>
    <row r="26" customFormat="false" ht="12.8" hidden="false" customHeight="false" outlineLevel="0" collapsed="false">
      <c r="A26" s="7" t="n">
        <f aca="false">A25+J26</f>
        <v>450</v>
      </c>
      <c r="B26" s="7" t="s">
        <v>20</v>
      </c>
      <c r="C26" s="7" t="n">
        <v>2</v>
      </c>
      <c r="D26" s="7" t="n">
        <v>2</v>
      </c>
      <c r="E26" s="7" t="n">
        <v>5</v>
      </c>
      <c r="F26" s="7" t="s">
        <v>37</v>
      </c>
      <c r="G26" s="8" t="str">
        <f aca="false">IF($E26=0,Data_References!C$5,IF($E26=1,Data_References!C$6,IF($E26=2,Data_References!C$7,IF($E26=3,Data_References!C$8,IF($E26=4,Data_References!C$9,IF($E26=5,Data_References!C$10,IF($E26=6,Data_References!C$11,IF($E26="7!",Data_References!C$12,IF($E26="8!",Data_References!C$13,IF($E26="9!",Data_References!C$14,IF($E26="10!",Data_References!C$15,IF($E26="11!",Data_References!C$16,IF($E26="12!",Data_References!C$17,IF($E26="13!",Data_References!C$18,"failed"))))))))))))))</f>
        <v>liquid</v>
      </c>
      <c r="H26" s="8" t="n">
        <f aca="false">IF($E26=0,Data_References!D$5,IF($E26=1,Data_References!D$6,IF($E26=2,Data_References!D$7,IF($E26=3,Data_References!D$8,IF($E26=4,Data_References!D$9,IF($E26=5,Data_References!D$10,IF($E26=6,Data_References!D$11,IF($E26="7!",Data_References!D$12,IF($E26="8!",Data_References!D$13,IF($E26="9!",Data_References!D$14,IF($E26="10!",Data_References!D$15,IF($E26="11!",Data_References!D$16,IF($E26="12!",Data_References!D$17,IF($E26="13!",Data_References!D$18,"failed"))))))))))))))</f>
        <v>6000</v>
      </c>
      <c r="I26" s="8" t="n">
        <f aca="false">IF($E26=0,Data_References!E$5,IF($E26=1,Data_References!E$6,IF($E26=2,Data_References!E$7,IF($E26=3,Data_References!E$8,IF($E26=4,Data_References!E$9,IF($E26=5,Data_References!E$10,IF($E26=6,Data_References!E$11,IF($E26="7!",Data_References!E$12,IF($E26="8!",Data_References!E$13,IF($E26="9!",Data_References!E$14,IF($E26="10!",Data_References!E$15,IF($E26="11!",Data_References!E$16,IF($E26="12!",Data_References!E$17,IF($E26="13!",Data_References!E$18,"failed"))))))))))))))</f>
        <v>3.6</v>
      </c>
      <c r="J26" s="7" t="n">
        <v>4</v>
      </c>
      <c r="K26" s="7" t="n">
        <f aca="false">L25+1</f>
        <v>446</v>
      </c>
      <c r="L26" s="7" t="n">
        <f aca="false">K26+J26-1</f>
        <v>449</v>
      </c>
    </row>
    <row r="27" customFormat="false" ht="12.8" hidden="false" customHeight="false" outlineLevel="0" collapsed="false">
      <c r="A27" s="7" t="n">
        <f aca="false">A26+J27</f>
        <v>470</v>
      </c>
      <c r="B27" s="7" t="s">
        <v>20</v>
      </c>
      <c r="C27" s="7" t="n">
        <v>2</v>
      </c>
      <c r="D27" s="7" t="n">
        <v>2</v>
      </c>
      <c r="E27" s="7" t="n">
        <v>6</v>
      </c>
      <c r="F27" s="7" t="s">
        <v>36</v>
      </c>
      <c r="G27" s="8" t="str">
        <f aca="false">IF($E27=0,Data_References!C$5,IF($E27=1,Data_References!C$6,IF($E27=2,Data_References!C$7,IF($E27=3,Data_References!C$8,IF($E27=4,Data_References!C$9,IF($E27=5,Data_References!C$10,IF($E27=6,Data_References!C$11,IF($E27="7!",Data_References!C$12,IF($E27="8!",Data_References!C$13,IF($E27="9!",Data_References!C$14,IF($E27="10!",Data_References!C$15,IF($E27="11!",Data_References!C$16,IF($E27="12!",Data_References!C$17,IF($E27="13!",Data_References!C$18,"failed"))))))))))))))</f>
        <v>liquid</v>
      </c>
      <c r="H27" s="8" t="n">
        <f aca="false">IF($E27=0,Data_References!D$5,IF($E27=1,Data_References!D$6,IF($E27=2,Data_References!D$7,IF($E27=3,Data_References!D$8,IF($E27=4,Data_References!D$9,IF($E27=5,Data_References!D$10,IF($E27=6,Data_References!D$11,IF($E27="7!",Data_References!D$12,IF($E27="8!",Data_References!D$13,IF($E27="9!",Data_References!D$14,IF($E27="10!",Data_References!D$15,IF($E27="11!",Data_References!D$16,IF($E27="12!",Data_References!D$17,IF($E27="13!",Data_References!D$18,"failed"))))))))))))))</f>
        <v>8000</v>
      </c>
      <c r="I27" s="8" t="n">
        <f aca="false">IF($E27=0,Data_References!E$5,IF($E27=1,Data_References!E$6,IF($E27=2,Data_References!E$7,IF($E27=3,Data_References!E$8,IF($E27=4,Data_References!E$9,IF($E27=5,Data_References!E$10,IF($E27=6,Data_References!E$11,IF($E27="7!",Data_References!E$12,IF($E27="8!",Data_References!E$13,IF($E27="9!",Data_References!E$14,IF($E27="10!",Data_References!E$15,IF($E27="11!",Data_References!E$16,IF($E27="12!",Data_References!E$17,IF($E27="13!",Data_References!E$18,"failed"))))))))))))))</f>
        <v>3</v>
      </c>
      <c r="J27" s="7" t="n">
        <v>20</v>
      </c>
      <c r="K27" s="7" t="n">
        <f aca="false">L26+1</f>
        <v>450</v>
      </c>
      <c r="L27" s="7" t="n">
        <f aca="false">K27+J27-1</f>
        <v>469</v>
      </c>
    </row>
    <row r="28" customFormat="false" ht="12.8" hidden="false" customHeight="false" outlineLevel="0" collapsed="false">
      <c r="A28" s="7" t="n">
        <f aca="false">A27+J28</f>
        <v>472</v>
      </c>
      <c r="B28" s="7" t="s">
        <v>20</v>
      </c>
      <c r="C28" s="7" t="n">
        <v>2</v>
      </c>
      <c r="D28" s="7" t="n">
        <v>2</v>
      </c>
      <c r="E28" s="7" t="n">
        <v>6</v>
      </c>
      <c r="F28" s="7" t="s">
        <v>37</v>
      </c>
      <c r="G28" s="8" t="str">
        <f aca="false">IF($E28=0,Data_References!C$5,IF($E28=1,Data_References!C$6,IF($E28=2,Data_References!C$7,IF($E28=3,Data_References!C$8,IF($E28=4,Data_References!C$9,IF($E28=5,Data_References!C$10,IF($E28=6,Data_References!C$11,IF($E28="7!",Data_References!C$12,IF($E28="8!",Data_References!C$13,IF($E28="9!",Data_References!C$14,IF($E28="10!",Data_References!C$15,IF($E28="11!",Data_References!C$16,IF($E28="12!",Data_References!C$17,IF($E28="13!",Data_References!C$18,"failed"))))))))))))))</f>
        <v>liquid</v>
      </c>
      <c r="H28" s="8" t="n">
        <f aca="false">IF($E28=0,Data_References!D$5,IF($E28=1,Data_References!D$6,IF($E28=2,Data_References!D$7,IF($E28=3,Data_References!D$8,IF($E28=4,Data_References!D$9,IF($E28=5,Data_References!D$10,IF($E28=6,Data_References!D$11,IF($E28="7!",Data_References!D$12,IF($E28="8!",Data_References!D$13,IF($E28="9!",Data_References!D$14,IF($E28="10!",Data_References!D$15,IF($E28="11!",Data_References!D$16,IF($E28="12!",Data_References!D$17,IF($E28="13!",Data_References!D$18,"failed"))))))))))))))</f>
        <v>8000</v>
      </c>
      <c r="I28" s="8" t="n">
        <f aca="false">IF($E28=0,Data_References!E$5,IF($E28=1,Data_References!E$6,IF($E28=2,Data_References!E$7,IF($E28=3,Data_References!E$8,IF($E28=4,Data_References!E$9,IF($E28=5,Data_References!E$10,IF($E28=6,Data_References!E$11,IF($E28="7!",Data_References!E$12,IF($E28="8!",Data_References!E$13,IF($E28="9!",Data_References!E$14,IF($E28="10!",Data_References!E$15,IF($E28="11!",Data_References!E$16,IF($E28="12!",Data_References!E$17,IF($E28="13!",Data_References!E$18,"failed"))))))))))))))</f>
        <v>3</v>
      </c>
      <c r="J28" s="7" t="n">
        <v>2</v>
      </c>
      <c r="K28" s="7" t="n">
        <f aca="false">L27+1</f>
        <v>470</v>
      </c>
      <c r="L28" s="7" t="n">
        <f aca="false">K28+J28-1</f>
        <v>471</v>
      </c>
    </row>
    <row r="29" customFormat="false" ht="12.8" hidden="false" customHeight="false" outlineLevel="0" collapsed="false">
      <c r="A29" s="1" t="n">
        <f aca="false">A28+J29</f>
        <v>492</v>
      </c>
      <c r="B29" s="1" t="s">
        <v>20</v>
      </c>
      <c r="C29" s="1" t="n">
        <v>3</v>
      </c>
      <c r="D29" s="1" t="n">
        <f aca="false">C29</f>
        <v>3</v>
      </c>
      <c r="E29" s="1" t="n">
        <v>0</v>
      </c>
      <c r="F29" s="1" t="s">
        <v>36</v>
      </c>
      <c r="G29" s="6" t="str">
        <f aca="false">IF($E29=0,Data_References!C$5,IF($E29=1,Data_References!C$6,IF($E29=2,Data_References!C$7,IF($E29=3,Data_References!C$8,IF($E29=4,Data_References!C$9,IF($E29=5,Data_References!C$10,IF($E29=6,Data_References!C$11,IF($E29="7!",Data_References!C$12,IF($E29="8!",Data_References!C$13,IF($E29="9!",Data_References!C$14,IF($E29="10!",Data_References!C$15,IF($E29="11!",Data_References!C$16,IF($E29="12!",Data_References!C$17,IF($E29="13!",Data_References!C$18,"failed"))))))))))))))</f>
        <v>diamond</v>
      </c>
      <c r="H29" s="6" t="n">
        <f aca="false">IF($E29=0,Data_References!D$5,IF($E29=1,Data_References!D$6,IF($E29=2,Data_References!D$7,IF($E29=3,Data_References!D$8,IF($E29=4,Data_References!D$9,IF($E29=5,Data_References!D$10,IF($E29=6,Data_References!D$11,IF($E29="7!",Data_References!D$12,IF($E29="8!",Data_References!D$13,IF($E29="9!",Data_References!D$14,IF($E29="10!",Data_References!D$15,IF($E29="11!",Data_References!D$16,IF($E29="12!",Data_References!D$17,IF($E29="13!",Data_References!D$18,"failed"))))))))))))))</f>
        <v>3000</v>
      </c>
      <c r="I29" s="6" t="n">
        <f aca="false">IF($E29=0,Data_References!E$5,IF($E29=1,Data_References!E$6,IF($E29=2,Data_References!E$7,IF($E29=3,Data_References!E$8,IF($E29=4,Data_References!E$9,IF($E29=5,Data_References!E$10,IF($E29=6,Data_References!E$11,IF($E29="7!",Data_References!E$12,IF($E29="8!",Data_References!E$13,IF($E29="9!",Data_References!E$14,IF($E29="10!",Data_References!E$15,IF($E29="11!",Data_References!E$16,IF($E29="12!",Data_References!E$17,IF($E29="13!",Data_References!E$18,"failed"))))))))))))))</f>
        <v>3.67</v>
      </c>
      <c r="J29" s="1" t="n">
        <v>20</v>
      </c>
      <c r="K29" s="1" t="n">
        <f aca="false">L28+1</f>
        <v>472</v>
      </c>
      <c r="L29" s="1" t="n">
        <f aca="false">K29+J29-1</f>
        <v>491</v>
      </c>
    </row>
    <row r="30" customFormat="false" ht="12.8" hidden="false" customHeight="false" outlineLevel="0" collapsed="false">
      <c r="A30" s="1" t="n">
        <f aca="false">A29+J30</f>
        <v>512</v>
      </c>
      <c r="B30" s="1" t="s">
        <v>20</v>
      </c>
      <c r="C30" s="1" t="n">
        <v>3</v>
      </c>
      <c r="D30" s="1" t="n">
        <f aca="false">C30</f>
        <v>3</v>
      </c>
      <c r="E30" s="1" t="n">
        <v>1</v>
      </c>
      <c r="F30" s="1" t="s">
        <v>36</v>
      </c>
      <c r="G30" s="6" t="str">
        <f aca="false">IF($E30=0,Data_References!C$5,IF($E30=1,Data_References!C$6,IF($E30=2,Data_References!C$7,IF($E30=3,Data_References!C$8,IF($E30=4,Data_References!C$9,IF($E30=5,Data_References!C$10,IF($E30=6,Data_References!C$11,IF($E30="7!",Data_References!C$12,IF($E30="8!",Data_References!C$13,IF($E30="9!",Data_References!C$14,IF($E30="10!",Data_References!C$15,IF($E30="11!",Data_References!C$16,IF($E30="12!",Data_References!C$17,IF($E30="13!",Data_References!C$18,"failed"))))))))))))))</f>
        <v>graphite</v>
      </c>
      <c r="H30" s="6" t="n">
        <f aca="false">IF($E30=0,Data_References!D$5,IF($E30=1,Data_References!D$6,IF($E30=2,Data_References!D$7,IF($E30=3,Data_References!D$8,IF($E30=4,Data_References!D$9,IF($E30=5,Data_References!D$10,IF($E30=6,Data_References!D$11,IF($E30="7!",Data_References!D$12,IF($E30="8!",Data_References!D$13,IF($E30="9!",Data_References!D$14,IF($E30="10!",Data_References!D$15,IF($E30="11!",Data_References!D$16,IF($E30="12!",Data_References!D$17,IF($E30="13!",Data_References!D$18,"failed"))))))))))))))</f>
        <v>3000</v>
      </c>
      <c r="I30" s="6" t="n">
        <f aca="false">IF($E30=0,Data_References!E$5,IF($E30=1,Data_References!E$6,IF($E30=2,Data_References!E$7,IF($E30=3,Data_References!E$8,IF($E30=4,Data_References!E$9,IF($E30=5,Data_References!E$10,IF($E30=6,Data_References!E$11,IF($E30="7!",Data_References!E$12,IF($E30="8!",Data_References!E$13,IF($E30="9!",Data_References!E$14,IF($E30="10!",Data_References!E$15,IF($E30="11!",Data_References!E$16,IF($E30="12!",Data_References!E$17,IF($E30="13!",Data_References!E$18,"failed"))))))))))))))</f>
        <v>2.67</v>
      </c>
      <c r="J30" s="1" t="n">
        <v>20</v>
      </c>
      <c r="K30" s="1" t="n">
        <f aca="false">L29+1</f>
        <v>492</v>
      </c>
      <c r="L30" s="1" t="n">
        <f aca="false">K30+J30-1</f>
        <v>511</v>
      </c>
    </row>
    <row r="31" customFormat="false" ht="12.8" hidden="false" customHeight="false" outlineLevel="0" collapsed="false">
      <c r="A31" s="1" t="n">
        <f aca="false">A30+J31</f>
        <v>532</v>
      </c>
      <c r="B31" s="1" t="s">
        <v>20</v>
      </c>
      <c r="C31" s="1" t="n">
        <v>3</v>
      </c>
      <c r="D31" s="1" t="n">
        <f aca="false">C31</f>
        <v>3</v>
      </c>
      <c r="E31" s="1" t="n">
        <v>2</v>
      </c>
      <c r="F31" s="1" t="s">
        <v>36</v>
      </c>
      <c r="G31" s="6" t="str">
        <f aca="false">IF($E31=0,Data_References!C$5,IF($E31=1,Data_References!C$6,IF($E31=2,Data_References!C$7,IF($E31=3,Data_References!C$8,IF($E31=4,Data_References!C$9,IF($E31=5,Data_References!C$10,IF($E31=6,Data_References!C$11,IF($E31="7!",Data_References!C$12,IF($E31="8!",Data_References!C$13,IF($E31="9!",Data_References!C$14,IF($E31="10!",Data_References!C$15,IF($E31="11!",Data_References!C$16,IF($E31="12!",Data_References!C$17,IF($E31="13!",Data_References!C$18,"failed"))))))))))))))</f>
        <v>liquid</v>
      </c>
      <c r="H31" s="6" t="n">
        <f aca="false">IF($E31=0,Data_References!D$5,IF($E31=1,Data_References!D$6,IF($E31=2,Data_References!D$7,IF($E31=3,Data_References!D$8,IF($E31=4,Data_References!D$9,IF($E31=5,Data_References!D$10,IF($E31=6,Data_References!D$11,IF($E31="7!",Data_References!D$12,IF($E31="8!",Data_References!D$13,IF($E31="9!",Data_References!D$14,IF($E31="10!",Data_References!D$15,IF($E31="11!",Data_References!D$16,IF($E31="12!",Data_References!D$17,IF($E31="13!",Data_References!D$18,"failed"))))))))))))))</f>
        <v>1000</v>
      </c>
      <c r="I31" s="6" t="n">
        <f aca="false">IF($E31=0,Data_References!E$5,IF($E31=1,Data_References!E$6,IF($E31=2,Data_References!E$7,IF($E31=3,Data_References!E$8,IF($E31=4,Data_References!E$9,IF($E31=5,Data_References!E$10,IF($E31=6,Data_References!E$11,IF($E31="7!",Data_References!E$12,IF($E31="8!",Data_References!E$13,IF($E31="9!",Data_References!E$14,IF($E31="10!",Data_References!E$15,IF($E31="11!",Data_References!E$16,IF($E31="12!",Data_References!E$17,IF($E31="13!",Data_References!E$18,"failed"))))))))))))))</f>
        <v>0.5</v>
      </c>
      <c r="J31" s="1" t="n">
        <v>20</v>
      </c>
      <c r="K31" s="1" t="n">
        <f aca="false">L30+1</f>
        <v>512</v>
      </c>
      <c r="L31" s="1" t="n">
        <f aca="false">K31+J31-1</f>
        <v>531</v>
      </c>
    </row>
    <row r="32" customFormat="false" ht="12.8" hidden="false" customHeight="false" outlineLevel="0" collapsed="false">
      <c r="A32" s="1" t="n">
        <f aca="false">A31+J32</f>
        <v>552</v>
      </c>
      <c r="B32" s="1" t="s">
        <v>20</v>
      </c>
      <c r="C32" s="1" t="n">
        <v>3</v>
      </c>
      <c r="D32" s="1" t="n">
        <f aca="false">C32</f>
        <v>3</v>
      </c>
      <c r="E32" s="1" t="n">
        <v>3</v>
      </c>
      <c r="F32" s="1" t="s">
        <v>36</v>
      </c>
      <c r="G32" s="6" t="str">
        <f aca="false">IF($E32=0,Data_References!C$5,IF($E32=1,Data_References!C$6,IF($E32=2,Data_References!C$7,IF($E32=3,Data_References!C$8,IF($E32=4,Data_References!C$9,IF($E32=5,Data_References!C$10,IF($E32=6,Data_References!C$11,IF($E32="7!",Data_References!C$12,IF($E32="8!",Data_References!C$13,IF($E32="9!",Data_References!C$14,IF($E32="10!",Data_References!C$15,IF($E32="11!",Data_References!C$16,IF($E32="12!",Data_References!C$17,IF($E32="13!",Data_References!C$18,"failed"))))))))))))))</f>
        <v>liquid</v>
      </c>
      <c r="H32" s="6" t="n">
        <f aca="false">IF($E32=0,Data_References!D$5,IF($E32=1,Data_References!D$6,IF($E32=2,Data_References!D$7,IF($E32=3,Data_References!D$8,IF($E32=4,Data_References!D$9,IF($E32=5,Data_References!D$10,IF($E32=6,Data_References!D$11,IF($E32="7!",Data_References!D$12,IF($E32="8!",Data_References!D$13,IF($E32="9!",Data_References!D$14,IF($E32="10!",Data_References!D$15,IF($E32="11!",Data_References!D$16,IF($E32="12!",Data_References!D$17,IF($E32="13!",Data_References!D$18,"failed"))))))))))))))</f>
        <v>2000</v>
      </c>
      <c r="I32" s="6" t="n">
        <f aca="false">IF($E32=0,Data_References!E$5,IF($E32=1,Data_References!E$6,IF($E32=2,Data_References!E$7,IF($E32=3,Data_References!E$8,IF($E32=4,Data_References!E$9,IF($E32=5,Data_References!E$10,IF($E32=6,Data_References!E$11,IF($E32="7!",Data_References!E$12,IF($E32="8!",Data_References!E$13,IF($E32="9!",Data_References!E$14,IF($E32="10!",Data_References!E$15,IF($E32="11!",Data_References!E$16,IF($E32="12!",Data_References!E$17,IF($E32="13!",Data_References!E$18,"failed"))))))))))))))</f>
        <v>1</v>
      </c>
      <c r="J32" s="1" t="n">
        <v>20</v>
      </c>
      <c r="K32" s="1" t="n">
        <f aca="false">L31+1</f>
        <v>532</v>
      </c>
      <c r="L32" s="1" t="n">
        <f aca="false">K32+J32-1</f>
        <v>551</v>
      </c>
    </row>
    <row r="33" customFormat="false" ht="12.8" hidden="false" customHeight="false" outlineLevel="0" collapsed="false">
      <c r="A33" s="1" t="n">
        <f aca="false">A32+J33</f>
        <v>572</v>
      </c>
      <c r="B33" s="1" t="s">
        <v>20</v>
      </c>
      <c r="C33" s="1" t="n">
        <v>3</v>
      </c>
      <c r="D33" s="1" t="n">
        <f aca="false">C33</f>
        <v>3</v>
      </c>
      <c r="E33" s="1" t="n">
        <v>4</v>
      </c>
      <c r="F33" s="1" t="s">
        <v>36</v>
      </c>
      <c r="G33" s="6" t="str">
        <f aca="false">IF($E33=0,Data_References!C$5,IF($E33=1,Data_References!C$6,IF($E33=2,Data_References!C$7,IF($E33=3,Data_References!C$8,IF($E33=4,Data_References!C$9,IF($E33=5,Data_References!C$10,IF($E33=6,Data_References!C$11,IF($E33="7!",Data_References!C$12,IF($E33="8!",Data_References!C$13,IF($E33="9!",Data_References!C$14,IF($E33="10!",Data_References!C$15,IF($E33="11!",Data_References!C$16,IF($E33="12!",Data_References!C$17,IF($E33="13!",Data_References!C$18,"failed"))))))))))))))</f>
        <v>liquid</v>
      </c>
      <c r="H33" s="6" t="n">
        <f aca="false">IF($E33=0,Data_References!D$5,IF($E33=1,Data_References!D$6,IF($E33=2,Data_References!D$7,IF($E33=3,Data_References!D$8,IF($E33=4,Data_References!D$9,IF($E33=5,Data_References!D$10,IF($E33=6,Data_References!D$11,IF($E33="7!",Data_References!D$12,IF($E33="8!",Data_References!D$13,IF($E33="9!",Data_References!D$14,IF($E33="10!",Data_References!D$15,IF($E33="11!",Data_References!D$16,IF($E33="12!",Data_References!D$17,IF($E33="13!",Data_References!D$18,"failed"))))))))))))))</f>
        <v>6000</v>
      </c>
      <c r="I33" s="6" t="n">
        <f aca="false">IF($E33=0,Data_References!E$5,IF($E33=1,Data_References!E$6,IF($E33=2,Data_References!E$7,IF($E33=3,Data_References!E$8,IF($E33=4,Data_References!E$9,IF($E33=5,Data_References!E$10,IF($E33=6,Data_References!E$11,IF($E33="7!",Data_References!E$12,IF($E33="8!",Data_References!E$13,IF($E33="9!",Data_References!E$14,IF($E33="10!",Data_References!E$15,IF($E33="11!",Data_References!E$16,IF($E33="12!",Data_References!E$17,IF($E33="13!",Data_References!E$18,"failed"))))))))))))))</f>
        <v>2</v>
      </c>
      <c r="J33" s="1" t="n">
        <v>20</v>
      </c>
      <c r="K33" s="1" t="n">
        <f aca="false">L32+1</f>
        <v>552</v>
      </c>
      <c r="L33" s="1" t="n">
        <f aca="false">K33+J33-1</f>
        <v>571</v>
      </c>
    </row>
    <row r="34" customFormat="false" ht="12.8" hidden="false" customHeight="false" outlineLevel="0" collapsed="false">
      <c r="A34" s="1" t="n">
        <f aca="false">A33+J34</f>
        <v>592</v>
      </c>
      <c r="B34" s="1" t="s">
        <v>20</v>
      </c>
      <c r="C34" s="1" t="n">
        <v>3</v>
      </c>
      <c r="D34" s="1" t="n">
        <f aca="false">C34</f>
        <v>3</v>
      </c>
      <c r="E34" s="1" t="n">
        <v>5</v>
      </c>
      <c r="F34" s="1" t="s">
        <v>36</v>
      </c>
      <c r="G34" s="6" t="str">
        <f aca="false">IF($E34=0,Data_References!C$5,IF($E34=1,Data_References!C$6,IF($E34=2,Data_References!C$7,IF($E34=3,Data_References!C$8,IF($E34=4,Data_References!C$9,IF($E34=5,Data_References!C$10,IF($E34=6,Data_References!C$11,IF($E34="7!",Data_References!C$12,IF($E34="8!",Data_References!C$13,IF($E34="9!",Data_References!C$14,IF($E34="10!",Data_References!C$15,IF($E34="11!",Data_References!C$16,IF($E34="12!",Data_References!C$17,IF($E34="13!",Data_References!C$18,"failed"))))))))))))))</f>
        <v>liquid</v>
      </c>
      <c r="H34" s="6" t="n">
        <f aca="false">IF($E34=0,Data_References!D$5,IF($E34=1,Data_References!D$6,IF($E34=2,Data_References!D$7,IF($E34=3,Data_References!D$8,IF($E34=4,Data_References!D$9,IF($E34=5,Data_References!D$10,IF($E34=6,Data_References!D$11,IF($E34="7!",Data_References!D$12,IF($E34="8!",Data_References!D$13,IF($E34="9!",Data_References!D$14,IF($E34="10!",Data_References!D$15,IF($E34="11!",Data_References!D$16,IF($E34="12!",Data_References!D$17,IF($E34="13!",Data_References!D$18,"failed"))))))))))))))</f>
        <v>6000</v>
      </c>
      <c r="I34" s="6" t="n">
        <f aca="false">IF($E34=0,Data_References!E$5,IF($E34=1,Data_References!E$6,IF($E34=2,Data_References!E$7,IF($E34=3,Data_References!E$8,IF($E34=4,Data_References!E$9,IF($E34=5,Data_References!E$10,IF($E34=6,Data_References!E$11,IF($E34="7!",Data_References!E$12,IF($E34="8!",Data_References!E$13,IF($E34="9!",Data_References!E$14,IF($E34="10!",Data_References!E$15,IF($E34="11!",Data_References!E$16,IF($E34="12!",Data_References!E$17,IF($E34="13!",Data_References!E$18,"failed"))))))))))))))</f>
        <v>3.6</v>
      </c>
      <c r="J34" s="1" t="n">
        <v>20</v>
      </c>
      <c r="K34" s="1" t="n">
        <f aca="false">L33+1</f>
        <v>572</v>
      </c>
      <c r="L34" s="1" t="n">
        <f aca="false">K34+J34-1</f>
        <v>591</v>
      </c>
    </row>
    <row r="35" customFormat="false" ht="12.8" hidden="false" customHeight="false" outlineLevel="0" collapsed="false">
      <c r="A35" s="1" t="n">
        <f aca="false">A34+J35</f>
        <v>612</v>
      </c>
      <c r="B35" s="1" t="s">
        <v>20</v>
      </c>
      <c r="C35" s="1" t="n">
        <v>3</v>
      </c>
      <c r="D35" s="1" t="n">
        <f aca="false">C35</f>
        <v>3</v>
      </c>
      <c r="E35" s="1" t="n">
        <v>6</v>
      </c>
      <c r="F35" s="1" t="s">
        <v>36</v>
      </c>
      <c r="G35" s="6" t="str">
        <f aca="false">IF($E35=0,Data_References!C$5,IF($E35=1,Data_References!C$6,IF($E35=2,Data_References!C$7,IF($E35=3,Data_References!C$8,IF($E35=4,Data_References!C$9,IF($E35=5,Data_References!C$10,IF($E35=6,Data_References!C$11,IF($E35="7!",Data_References!C$12,IF($E35="8!",Data_References!C$13,IF($E35="9!",Data_References!C$14,IF($E35="10!",Data_References!C$15,IF($E35="11!",Data_References!C$16,IF($E35="12!",Data_References!C$17,IF($E35="13!",Data_References!C$18,"failed"))))))))))))))</f>
        <v>liquid</v>
      </c>
      <c r="H35" s="6" t="n">
        <f aca="false">IF($E35=0,Data_References!D$5,IF($E35=1,Data_References!D$6,IF($E35=2,Data_References!D$7,IF($E35=3,Data_References!D$8,IF($E35=4,Data_References!D$9,IF($E35=5,Data_References!D$10,IF($E35=6,Data_References!D$11,IF($E35="7!",Data_References!D$12,IF($E35="8!",Data_References!D$13,IF($E35="9!",Data_References!D$14,IF($E35="10!",Data_References!D$15,IF($E35="11!",Data_References!D$16,IF($E35="12!",Data_References!D$17,IF($E35="13!",Data_References!D$18,"failed"))))))))))))))</f>
        <v>8000</v>
      </c>
      <c r="I35" s="6" t="n">
        <f aca="false">IF($E35=0,Data_References!E$5,IF($E35=1,Data_References!E$6,IF($E35=2,Data_References!E$7,IF($E35=3,Data_References!E$8,IF($E35=4,Data_References!E$9,IF($E35=5,Data_References!E$10,IF($E35=6,Data_References!E$11,IF($E35="7!",Data_References!E$12,IF($E35="8!",Data_References!E$13,IF($E35="9!",Data_References!E$14,IF($E35="10!",Data_References!E$15,IF($E35="11!",Data_References!E$16,IF($E35="12!",Data_References!E$17,IF($E35="13!",Data_References!E$18,"failed"))))))))))))))</f>
        <v>3</v>
      </c>
      <c r="J35" s="1" t="n">
        <v>20</v>
      </c>
      <c r="K35" s="1" t="n">
        <f aca="false">L34+1</f>
        <v>592</v>
      </c>
      <c r="L35" s="1" t="n">
        <f aca="false">K35+J35-1</f>
        <v>611</v>
      </c>
    </row>
    <row r="36" customFormat="false" ht="12.8" hidden="false" customHeight="false" outlineLevel="0" collapsed="false">
      <c r="A36" s="1" t="n">
        <f aca="false">A35+J36</f>
        <v>632</v>
      </c>
      <c r="B36" s="1" t="s">
        <v>20</v>
      </c>
      <c r="C36" s="1" t="n">
        <v>3</v>
      </c>
      <c r="D36" s="1" t="n">
        <f aca="false">C36</f>
        <v>3</v>
      </c>
      <c r="E36" s="1" t="n">
        <v>6</v>
      </c>
      <c r="F36" s="1" t="s">
        <v>37</v>
      </c>
      <c r="G36" s="6" t="str">
        <f aca="false">IF($E36=0,Data_References!C$5,IF($E36=1,Data_References!C$6,IF($E36=2,Data_References!C$7,IF($E36=3,Data_References!C$8,IF($E36=4,Data_References!C$9,IF($E36=5,Data_References!C$10,IF($E36=6,Data_References!C$11,IF($E36="7!",Data_References!C$12,IF($E36="8!",Data_References!C$13,IF($E36="9!",Data_References!C$14,IF($E36="10!",Data_References!C$15,IF($E36="11!",Data_References!C$16,IF($E36="12!",Data_References!C$17,IF($E36="13!",Data_References!C$18,"failed"))))))))))))))</f>
        <v>liquid</v>
      </c>
      <c r="H36" s="6" t="n">
        <f aca="false">IF($E36=0,Data_References!D$5,IF($E36=1,Data_References!D$6,IF($E36=2,Data_References!D$7,IF($E36=3,Data_References!D$8,IF($E36=4,Data_References!D$9,IF($E36=5,Data_References!D$10,IF($E36=6,Data_References!D$11,IF($E36="7!",Data_References!D$12,IF($E36="8!",Data_References!D$13,IF($E36="9!",Data_References!D$14,IF($E36="10!",Data_References!D$15,IF($E36="11!",Data_References!D$16,IF($E36="12!",Data_References!D$17,IF($E36="13!",Data_References!D$18,"failed"))))))))))))))</f>
        <v>8000</v>
      </c>
      <c r="I36" s="6" t="n">
        <f aca="false">IF($E36=0,Data_References!E$5,IF($E36=1,Data_References!E$6,IF($E36=2,Data_References!E$7,IF($E36=3,Data_References!E$8,IF($E36=4,Data_References!E$9,IF($E36=5,Data_References!E$10,IF($E36=6,Data_References!E$11,IF($E36="7!",Data_References!E$12,IF($E36="8!",Data_References!E$13,IF($E36="9!",Data_References!E$14,IF($E36="10!",Data_References!E$15,IF($E36="11!",Data_References!E$16,IF($E36="12!",Data_References!E$17,IF($E36="13!",Data_References!E$18,"failed"))))))))))))))</f>
        <v>3</v>
      </c>
      <c r="J36" s="1" t="n">
        <v>20</v>
      </c>
      <c r="K36" s="1" t="n">
        <f aca="false">L35+1</f>
        <v>612</v>
      </c>
      <c r="L36" s="1" t="n">
        <f aca="false">K36+J36-1</f>
        <v>631</v>
      </c>
    </row>
    <row r="37" customFormat="false" ht="12.8" hidden="false" customHeight="false" outlineLevel="0" collapsed="false">
      <c r="A37" s="7" t="n">
        <f aca="false">A36+J37</f>
        <v>652</v>
      </c>
      <c r="B37" s="7" t="s">
        <v>20</v>
      </c>
      <c r="C37" s="7" t="n">
        <v>4</v>
      </c>
      <c r="D37" s="7" t="n">
        <f aca="false">C37</f>
        <v>4</v>
      </c>
      <c r="E37" s="7" t="n">
        <v>0</v>
      </c>
      <c r="F37" s="7" t="s">
        <v>36</v>
      </c>
      <c r="G37" s="8" t="str">
        <f aca="false">IF($E37=0,Data_References!C$5,IF($E37=1,Data_References!C$6,IF($E37=2,Data_References!C$7,IF($E37=3,Data_References!C$8,IF($E37=4,Data_References!C$9,IF($E37=5,Data_References!C$10,IF($E37=6,Data_References!C$11,IF($E37="7!",Data_References!C$12,IF($E37="8!",Data_References!C$13,IF($E37="9!",Data_References!C$14,IF($E37="10!",Data_References!C$15,IF($E37="11!",Data_References!C$16,IF($E37="12!",Data_References!C$17,IF($E37="13!",Data_References!C$18,"failed"))))))))))))))</f>
        <v>diamond</v>
      </c>
      <c r="H37" s="8" t="n">
        <f aca="false">IF($E37=0,Data_References!D$5,IF($E37=1,Data_References!D$6,IF($E37=2,Data_References!D$7,IF($E37=3,Data_References!D$8,IF($E37=4,Data_References!D$9,IF($E37=5,Data_References!D$10,IF($E37=6,Data_References!D$11,IF($E37="7!",Data_References!D$12,IF($E37="8!",Data_References!D$13,IF($E37="9!",Data_References!D$14,IF($E37="10!",Data_References!D$15,IF($E37="11!",Data_References!D$16,IF($E37="12!",Data_References!D$17,IF($E37="13!",Data_References!D$18,"failed"))))))))))))))</f>
        <v>3000</v>
      </c>
      <c r="I37" s="8" t="n">
        <f aca="false">IF($E37=0,Data_References!E$5,IF($E37=1,Data_References!E$6,IF($E37=2,Data_References!E$7,IF($E37=3,Data_References!E$8,IF($E37=4,Data_References!E$9,IF($E37=5,Data_References!E$10,IF($E37=6,Data_References!E$11,IF($E37="7!",Data_References!E$12,IF($E37="8!",Data_References!E$13,IF($E37="9!",Data_References!E$14,IF($E37="10!",Data_References!E$15,IF($E37="11!",Data_References!E$16,IF($E37="12!",Data_References!E$17,IF($E37="13!",Data_References!E$18,"failed"))))))))))))))</f>
        <v>3.67</v>
      </c>
      <c r="J37" s="7" t="n">
        <v>20</v>
      </c>
      <c r="K37" s="7" t="n">
        <f aca="false">L36+1</f>
        <v>632</v>
      </c>
      <c r="L37" s="7" t="n">
        <f aca="false">K37+J37-1</f>
        <v>651</v>
      </c>
    </row>
    <row r="38" customFormat="false" ht="12.8" hidden="false" customHeight="false" outlineLevel="0" collapsed="false">
      <c r="A38" s="7" t="n">
        <f aca="false">A37+J38</f>
        <v>672</v>
      </c>
      <c r="B38" s="7" t="s">
        <v>20</v>
      </c>
      <c r="C38" s="7" t="n">
        <v>4</v>
      </c>
      <c r="D38" s="7" t="n">
        <f aca="false">C38</f>
        <v>4</v>
      </c>
      <c r="E38" s="7" t="n">
        <v>1</v>
      </c>
      <c r="F38" s="7" t="s">
        <v>36</v>
      </c>
      <c r="G38" s="8" t="str">
        <f aca="false">IF($E38=0,Data_References!C$5,IF($E38=1,Data_References!C$6,IF($E38=2,Data_References!C$7,IF($E38=3,Data_References!C$8,IF($E38=4,Data_References!C$9,IF($E38=5,Data_References!C$10,IF($E38=6,Data_References!C$11,IF($E38="7!",Data_References!C$12,IF($E38="8!",Data_References!C$13,IF($E38="9!",Data_References!C$14,IF($E38="10!",Data_References!C$15,IF($E38="11!",Data_References!C$16,IF($E38="12!",Data_References!C$17,IF($E38="13!",Data_References!C$18,"failed"))))))))))))))</f>
        <v>graphite</v>
      </c>
      <c r="H38" s="8" t="n">
        <f aca="false">IF($E38=0,Data_References!D$5,IF($E38=1,Data_References!D$6,IF($E38=2,Data_References!D$7,IF($E38=3,Data_References!D$8,IF($E38=4,Data_References!D$9,IF($E38=5,Data_References!D$10,IF($E38=6,Data_References!D$11,IF($E38="7!",Data_References!D$12,IF($E38="8!",Data_References!D$13,IF($E38="9!",Data_References!D$14,IF($E38="10!",Data_References!D$15,IF($E38="11!",Data_References!D$16,IF($E38="12!",Data_References!D$17,IF($E38="13!",Data_References!D$18,"failed"))))))))))))))</f>
        <v>3000</v>
      </c>
      <c r="I38" s="8" t="n">
        <f aca="false">IF($E38=0,Data_References!E$5,IF($E38=1,Data_References!E$6,IF($E38=2,Data_References!E$7,IF($E38=3,Data_References!E$8,IF($E38=4,Data_References!E$9,IF($E38=5,Data_References!E$10,IF($E38=6,Data_References!E$11,IF($E38="7!",Data_References!E$12,IF($E38="8!",Data_References!E$13,IF($E38="9!",Data_References!E$14,IF($E38="10!",Data_References!E$15,IF($E38="11!",Data_References!E$16,IF($E38="12!",Data_References!E$17,IF($E38="13!",Data_References!E$18,"failed"))))))))))))))</f>
        <v>2.67</v>
      </c>
      <c r="J38" s="7" t="n">
        <v>20</v>
      </c>
      <c r="K38" s="7" t="n">
        <f aca="false">L37+1</f>
        <v>652</v>
      </c>
      <c r="L38" s="7" t="n">
        <f aca="false">K38+J38-1</f>
        <v>671</v>
      </c>
    </row>
    <row r="39" customFormat="false" ht="12.8" hidden="false" customHeight="false" outlineLevel="0" collapsed="false">
      <c r="A39" s="7" t="n">
        <f aca="false">A38+J39</f>
        <v>692</v>
      </c>
      <c r="B39" s="7" t="s">
        <v>20</v>
      </c>
      <c r="C39" s="7" t="n">
        <v>4</v>
      </c>
      <c r="D39" s="7" t="n">
        <f aca="false">C39</f>
        <v>4</v>
      </c>
      <c r="E39" s="7" t="n">
        <v>2</v>
      </c>
      <c r="F39" s="7" t="s">
        <v>36</v>
      </c>
      <c r="G39" s="8" t="str">
        <f aca="false">IF($E39=0,Data_References!C$5,IF($E39=1,Data_References!C$6,IF($E39=2,Data_References!C$7,IF($E39=3,Data_References!C$8,IF($E39=4,Data_References!C$9,IF($E39=5,Data_References!C$10,IF($E39=6,Data_References!C$11,IF($E39="7!",Data_References!C$12,IF($E39="8!",Data_References!C$13,IF($E39="9!",Data_References!C$14,IF($E39="10!",Data_References!C$15,IF($E39="11!",Data_References!C$16,IF($E39="12!",Data_References!C$17,IF($E39="13!",Data_References!C$18,"failed"))))))))))))))</f>
        <v>liquid</v>
      </c>
      <c r="H39" s="8" t="n">
        <f aca="false">IF($E39=0,Data_References!D$5,IF($E39=1,Data_References!D$6,IF($E39=2,Data_References!D$7,IF($E39=3,Data_References!D$8,IF($E39=4,Data_References!D$9,IF($E39=5,Data_References!D$10,IF($E39=6,Data_References!D$11,IF($E39="7!",Data_References!D$12,IF($E39="8!",Data_References!D$13,IF($E39="9!",Data_References!D$14,IF($E39="10!",Data_References!D$15,IF($E39="11!",Data_References!D$16,IF($E39="12!",Data_References!D$17,IF($E39="13!",Data_References!D$18,"failed"))))))))))))))</f>
        <v>1000</v>
      </c>
      <c r="I39" s="8" t="n">
        <f aca="false">IF($E39=0,Data_References!E$5,IF($E39=1,Data_References!E$6,IF($E39=2,Data_References!E$7,IF($E39=3,Data_References!E$8,IF($E39=4,Data_References!E$9,IF($E39=5,Data_References!E$10,IF($E39=6,Data_References!E$11,IF($E39="7!",Data_References!E$12,IF($E39="8!",Data_References!E$13,IF($E39="9!",Data_References!E$14,IF($E39="10!",Data_References!E$15,IF($E39="11!",Data_References!E$16,IF($E39="12!",Data_References!E$17,IF($E39="13!",Data_References!E$18,"failed"))))))))))))))</f>
        <v>0.5</v>
      </c>
      <c r="J39" s="7" t="n">
        <v>20</v>
      </c>
      <c r="K39" s="7" t="n">
        <f aca="false">L38+1</f>
        <v>672</v>
      </c>
      <c r="L39" s="7" t="n">
        <f aca="false">K39+J39-1</f>
        <v>691</v>
      </c>
    </row>
    <row r="40" customFormat="false" ht="12.8" hidden="false" customHeight="false" outlineLevel="0" collapsed="false">
      <c r="A40" s="7" t="n">
        <f aca="false">A39+J40</f>
        <v>712</v>
      </c>
      <c r="B40" s="7" t="s">
        <v>20</v>
      </c>
      <c r="C40" s="7" t="n">
        <v>4</v>
      </c>
      <c r="D40" s="7" t="n">
        <f aca="false">C40</f>
        <v>4</v>
      </c>
      <c r="E40" s="7" t="n">
        <v>3</v>
      </c>
      <c r="F40" s="7" t="s">
        <v>36</v>
      </c>
      <c r="G40" s="8" t="str">
        <f aca="false">IF($E40=0,Data_References!C$5,IF($E40=1,Data_References!C$6,IF($E40=2,Data_References!C$7,IF($E40=3,Data_References!C$8,IF($E40=4,Data_References!C$9,IF($E40=5,Data_References!C$10,IF($E40=6,Data_References!C$11,IF($E40="7!",Data_References!C$12,IF($E40="8!",Data_References!C$13,IF($E40="9!",Data_References!C$14,IF($E40="10!",Data_References!C$15,IF($E40="11!",Data_References!C$16,IF($E40="12!",Data_References!C$17,IF($E40="13!",Data_References!C$18,"failed"))))))))))))))</f>
        <v>liquid</v>
      </c>
      <c r="H40" s="8" t="n">
        <f aca="false">IF($E40=0,Data_References!D$5,IF($E40=1,Data_References!D$6,IF($E40=2,Data_References!D$7,IF($E40=3,Data_References!D$8,IF($E40=4,Data_References!D$9,IF($E40=5,Data_References!D$10,IF($E40=6,Data_References!D$11,IF($E40="7!",Data_References!D$12,IF($E40="8!",Data_References!D$13,IF($E40="9!",Data_References!D$14,IF($E40="10!",Data_References!D$15,IF($E40="11!",Data_References!D$16,IF($E40="12!",Data_References!D$17,IF($E40="13!",Data_References!D$18,"failed"))))))))))))))</f>
        <v>2000</v>
      </c>
      <c r="I40" s="8" t="n">
        <f aca="false">IF($E40=0,Data_References!E$5,IF($E40=1,Data_References!E$6,IF($E40=2,Data_References!E$7,IF($E40=3,Data_References!E$8,IF($E40=4,Data_References!E$9,IF($E40=5,Data_References!E$10,IF($E40=6,Data_References!E$11,IF($E40="7!",Data_References!E$12,IF($E40="8!",Data_References!E$13,IF($E40="9!",Data_References!E$14,IF($E40="10!",Data_References!E$15,IF($E40="11!",Data_References!E$16,IF($E40="12!",Data_References!E$17,IF($E40="13!",Data_References!E$18,"failed"))))))))))))))</f>
        <v>1</v>
      </c>
      <c r="J40" s="7" t="n">
        <v>20</v>
      </c>
      <c r="K40" s="7" t="n">
        <f aca="false">L39+1</f>
        <v>692</v>
      </c>
      <c r="L40" s="7" t="n">
        <f aca="false">K40+J40-1</f>
        <v>711</v>
      </c>
    </row>
    <row r="41" customFormat="false" ht="12.8" hidden="false" customHeight="false" outlineLevel="0" collapsed="false">
      <c r="A41" s="7" t="n">
        <f aca="false">A40+J41</f>
        <v>732</v>
      </c>
      <c r="B41" s="7" t="s">
        <v>20</v>
      </c>
      <c r="C41" s="7" t="n">
        <v>4</v>
      </c>
      <c r="D41" s="7" t="n">
        <f aca="false">C41</f>
        <v>4</v>
      </c>
      <c r="E41" s="7" t="n">
        <v>4</v>
      </c>
      <c r="F41" s="7" t="s">
        <v>36</v>
      </c>
      <c r="G41" s="8" t="str">
        <f aca="false">IF($E41=0,Data_References!C$5,IF($E41=1,Data_References!C$6,IF($E41=2,Data_References!C$7,IF($E41=3,Data_References!C$8,IF($E41=4,Data_References!C$9,IF($E41=5,Data_References!C$10,IF($E41=6,Data_References!C$11,IF($E41="7!",Data_References!C$12,IF($E41="8!",Data_References!C$13,IF($E41="9!",Data_References!C$14,IF($E41="10!",Data_References!C$15,IF($E41="11!",Data_References!C$16,IF($E41="12!",Data_References!C$17,IF($E41="13!",Data_References!C$18,"failed"))))))))))))))</f>
        <v>liquid</v>
      </c>
      <c r="H41" s="8" t="n">
        <f aca="false">IF($E41=0,Data_References!D$5,IF($E41=1,Data_References!D$6,IF($E41=2,Data_References!D$7,IF($E41=3,Data_References!D$8,IF($E41=4,Data_References!D$9,IF($E41=5,Data_References!D$10,IF($E41=6,Data_References!D$11,IF($E41="7!",Data_References!D$12,IF($E41="8!",Data_References!D$13,IF($E41="9!",Data_References!D$14,IF($E41="10!",Data_References!D$15,IF($E41="11!",Data_References!D$16,IF($E41="12!",Data_References!D$17,IF($E41="13!",Data_References!D$18,"failed"))))))))))))))</f>
        <v>6000</v>
      </c>
      <c r="I41" s="8" t="n">
        <f aca="false">IF($E41=0,Data_References!E$5,IF($E41=1,Data_References!E$6,IF($E41=2,Data_References!E$7,IF($E41=3,Data_References!E$8,IF($E41=4,Data_References!E$9,IF($E41=5,Data_References!E$10,IF($E41=6,Data_References!E$11,IF($E41="7!",Data_References!E$12,IF($E41="8!",Data_References!E$13,IF($E41="9!",Data_References!E$14,IF($E41="10!",Data_References!E$15,IF($E41="11!",Data_References!E$16,IF($E41="12!",Data_References!E$17,IF($E41="13!",Data_References!E$18,"failed"))))))))))))))</f>
        <v>2</v>
      </c>
      <c r="J41" s="7" t="n">
        <v>20</v>
      </c>
      <c r="K41" s="7" t="n">
        <f aca="false">L40+1</f>
        <v>712</v>
      </c>
      <c r="L41" s="7" t="n">
        <f aca="false">K41+J41-1</f>
        <v>731</v>
      </c>
    </row>
    <row r="42" customFormat="false" ht="12.8" hidden="false" customHeight="false" outlineLevel="0" collapsed="false">
      <c r="A42" s="7" t="n">
        <f aca="false">A41+J42</f>
        <v>752</v>
      </c>
      <c r="B42" s="7" t="s">
        <v>20</v>
      </c>
      <c r="C42" s="7" t="n">
        <v>4</v>
      </c>
      <c r="D42" s="7" t="n">
        <f aca="false">C42</f>
        <v>4</v>
      </c>
      <c r="E42" s="7" t="n">
        <v>5</v>
      </c>
      <c r="F42" s="7" t="s">
        <v>36</v>
      </c>
      <c r="G42" s="8" t="str">
        <f aca="false">IF($E42=0,Data_References!C$5,IF($E42=1,Data_References!C$6,IF($E42=2,Data_References!C$7,IF($E42=3,Data_References!C$8,IF($E42=4,Data_References!C$9,IF($E42=5,Data_References!C$10,IF($E42=6,Data_References!C$11,IF($E42="7!",Data_References!C$12,IF($E42="8!",Data_References!C$13,IF($E42="9!",Data_References!C$14,IF($E42="10!",Data_References!C$15,IF($E42="11!",Data_References!C$16,IF($E42="12!",Data_References!C$17,IF($E42="13!",Data_References!C$18,"failed"))))))))))))))</f>
        <v>liquid</v>
      </c>
      <c r="H42" s="8" t="n">
        <f aca="false">IF($E42=0,Data_References!D$5,IF($E42=1,Data_References!D$6,IF($E42=2,Data_References!D$7,IF($E42=3,Data_References!D$8,IF($E42=4,Data_References!D$9,IF($E42=5,Data_References!D$10,IF($E42=6,Data_References!D$11,IF($E42="7!",Data_References!D$12,IF($E42="8!",Data_References!D$13,IF($E42="9!",Data_References!D$14,IF($E42="10!",Data_References!D$15,IF($E42="11!",Data_References!D$16,IF($E42="12!",Data_References!D$17,IF($E42="13!",Data_References!D$18,"failed"))))))))))))))</f>
        <v>6000</v>
      </c>
      <c r="I42" s="8" t="n">
        <f aca="false">IF($E42=0,Data_References!E$5,IF($E42=1,Data_References!E$6,IF($E42=2,Data_References!E$7,IF($E42=3,Data_References!E$8,IF($E42=4,Data_References!E$9,IF($E42=5,Data_References!E$10,IF($E42=6,Data_References!E$11,IF($E42="7!",Data_References!E$12,IF($E42="8!",Data_References!E$13,IF($E42="9!",Data_References!E$14,IF($E42="10!",Data_References!E$15,IF($E42="11!",Data_References!E$16,IF($E42="12!",Data_References!E$17,IF($E42="13!",Data_References!E$18,"failed"))))))))))))))</f>
        <v>3.6</v>
      </c>
      <c r="J42" s="7" t="n">
        <v>20</v>
      </c>
      <c r="K42" s="7" t="n">
        <f aca="false">L41+1</f>
        <v>732</v>
      </c>
      <c r="L42" s="7" t="n">
        <f aca="false">K42+J42-1</f>
        <v>751</v>
      </c>
    </row>
    <row r="43" customFormat="false" ht="12.8" hidden="false" customHeight="false" outlineLevel="0" collapsed="false">
      <c r="A43" s="7" t="n">
        <f aca="false">A42+J43</f>
        <v>772</v>
      </c>
      <c r="B43" s="7" t="s">
        <v>20</v>
      </c>
      <c r="C43" s="7" t="n">
        <v>4</v>
      </c>
      <c r="D43" s="7" t="n">
        <f aca="false">C43</f>
        <v>4</v>
      </c>
      <c r="E43" s="7" t="n">
        <v>6</v>
      </c>
      <c r="F43" s="7" t="s">
        <v>36</v>
      </c>
      <c r="G43" s="8" t="str">
        <f aca="false">IF($E43=0,Data_References!C$5,IF($E43=1,Data_References!C$6,IF($E43=2,Data_References!C$7,IF($E43=3,Data_References!C$8,IF($E43=4,Data_References!C$9,IF($E43=5,Data_References!C$10,IF($E43=6,Data_References!C$11,IF($E43="7!",Data_References!C$12,IF($E43="8!",Data_References!C$13,IF($E43="9!",Data_References!C$14,IF($E43="10!",Data_References!C$15,IF($E43="11!",Data_References!C$16,IF($E43="12!",Data_References!C$17,IF($E43="13!",Data_References!C$18,"failed"))))))))))))))</f>
        <v>liquid</v>
      </c>
      <c r="H43" s="8" t="n">
        <f aca="false">IF($E43=0,Data_References!D$5,IF($E43=1,Data_References!D$6,IF($E43=2,Data_References!D$7,IF($E43=3,Data_References!D$8,IF($E43=4,Data_References!D$9,IF($E43=5,Data_References!D$10,IF($E43=6,Data_References!D$11,IF($E43="7!",Data_References!D$12,IF($E43="8!",Data_References!D$13,IF($E43="9!",Data_References!D$14,IF($E43="10!",Data_References!D$15,IF($E43="11!",Data_References!D$16,IF($E43="12!",Data_References!D$17,IF($E43="13!",Data_References!D$18,"failed"))))))))))))))</f>
        <v>8000</v>
      </c>
      <c r="I43" s="8" t="n">
        <f aca="false">IF($E43=0,Data_References!E$5,IF($E43=1,Data_References!E$6,IF($E43=2,Data_References!E$7,IF($E43=3,Data_References!E$8,IF($E43=4,Data_References!E$9,IF($E43=5,Data_References!E$10,IF($E43=6,Data_References!E$11,IF($E43="7!",Data_References!E$12,IF($E43="8!",Data_References!E$13,IF($E43="9!",Data_References!E$14,IF($E43="10!",Data_References!E$15,IF($E43="11!",Data_References!E$16,IF($E43="12!",Data_References!E$17,IF($E43="13!",Data_References!E$18,"failed"))))))))))))))</f>
        <v>3</v>
      </c>
      <c r="J43" s="7" t="n">
        <v>20</v>
      </c>
      <c r="K43" s="7" t="n">
        <f aca="false">L42+1</f>
        <v>752</v>
      </c>
      <c r="L43" s="7" t="n">
        <f aca="false">K43+J43-1</f>
        <v>771</v>
      </c>
    </row>
    <row r="44" customFormat="false" ht="12.8" hidden="false" customHeight="false" outlineLevel="0" collapsed="false">
      <c r="A44" s="1" t="n">
        <f aca="false">A43+J44</f>
        <v>792</v>
      </c>
      <c r="B44" s="1" t="s">
        <v>20</v>
      </c>
      <c r="C44" s="1" t="n">
        <v>5</v>
      </c>
      <c r="D44" s="1" t="n">
        <f aca="false">C44</f>
        <v>5</v>
      </c>
      <c r="E44" s="1" t="n">
        <v>0</v>
      </c>
      <c r="F44" s="1" t="s">
        <v>36</v>
      </c>
      <c r="G44" s="6" t="str">
        <f aca="false">IF($E44=0,Data_References!C$5,IF($E44=1,Data_References!C$6,IF($E44=2,Data_References!C$7,IF($E44=3,Data_References!C$8,IF($E44=4,Data_References!C$9,IF($E44=5,Data_References!C$10,IF($E44=6,Data_References!C$11,IF($E44="7!",Data_References!C$12,IF($E44="8!",Data_References!C$13,IF($E44="9!",Data_References!C$14,IF($E44="10!",Data_References!C$15,IF($E44="11!",Data_References!C$16,IF($E44="12!",Data_References!C$17,IF($E44="13!",Data_References!C$18,"failed"))))))))))))))</f>
        <v>diamond</v>
      </c>
      <c r="H44" s="6" t="n">
        <f aca="false">IF($E44=0,Data_References!D$5,IF($E44=1,Data_References!D$6,IF($E44=2,Data_References!D$7,IF($E44=3,Data_References!D$8,IF($E44=4,Data_References!D$9,IF($E44=5,Data_References!D$10,IF($E44=6,Data_References!D$11,IF($E44="7!",Data_References!D$12,IF($E44="8!",Data_References!D$13,IF($E44="9!",Data_References!D$14,IF($E44="10!",Data_References!D$15,IF($E44="11!",Data_References!D$16,IF($E44="12!",Data_References!D$17,IF($E44="13!",Data_References!D$18,"failed"))))))))))))))</f>
        <v>3000</v>
      </c>
      <c r="I44" s="6" t="n">
        <f aca="false">IF($E44=0,Data_References!E$5,IF($E44=1,Data_References!E$6,IF($E44=2,Data_References!E$7,IF($E44=3,Data_References!E$8,IF($E44=4,Data_References!E$9,IF($E44=5,Data_References!E$10,IF($E44=6,Data_References!E$11,IF($E44="7!",Data_References!E$12,IF($E44="8!",Data_References!E$13,IF($E44="9!",Data_References!E$14,IF($E44="10!",Data_References!E$15,IF($E44="11!",Data_References!E$16,IF($E44="12!",Data_References!E$17,IF($E44="13!",Data_References!E$18,"failed"))))))))))))))</f>
        <v>3.67</v>
      </c>
      <c r="J44" s="1" t="n">
        <v>20</v>
      </c>
      <c r="K44" s="1" t="n">
        <f aca="false">L43+1</f>
        <v>772</v>
      </c>
      <c r="L44" s="1" t="n">
        <f aca="false">K44+J44-1</f>
        <v>791</v>
      </c>
    </row>
    <row r="45" customFormat="false" ht="12.8" hidden="false" customHeight="false" outlineLevel="0" collapsed="false">
      <c r="A45" s="1" t="n">
        <f aca="false">A44+J45</f>
        <v>812</v>
      </c>
      <c r="B45" s="1" t="s">
        <v>20</v>
      </c>
      <c r="C45" s="1" t="n">
        <f aca="false">C44</f>
        <v>5</v>
      </c>
      <c r="D45" s="1" t="n">
        <f aca="false">C45</f>
        <v>5</v>
      </c>
      <c r="E45" s="1" t="n">
        <v>1</v>
      </c>
      <c r="F45" s="1" t="s">
        <v>36</v>
      </c>
      <c r="G45" s="6" t="str">
        <f aca="false">IF($E45=0,Data_References!C$5,IF($E45=1,Data_References!C$6,IF($E45=2,Data_References!C$7,IF($E45=3,Data_References!C$8,IF($E45=4,Data_References!C$9,IF($E45=5,Data_References!C$10,IF($E45=6,Data_References!C$11,IF($E45="7!",Data_References!C$12,IF($E45="8!",Data_References!C$13,IF($E45="9!",Data_References!C$14,IF($E45="10!",Data_References!C$15,IF($E45="11!",Data_References!C$16,IF($E45="12!",Data_References!C$17,IF($E45="13!",Data_References!C$18,"failed"))))))))))))))</f>
        <v>graphite</v>
      </c>
      <c r="H45" s="6" t="n">
        <f aca="false">IF($E45=0,Data_References!D$5,IF($E45=1,Data_References!D$6,IF($E45=2,Data_References!D$7,IF($E45=3,Data_References!D$8,IF($E45=4,Data_References!D$9,IF($E45=5,Data_References!D$10,IF($E45=6,Data_References!D$11,IF($E45="7!",Data_References!D$12,IF($E45="8!",Data_References!D$13,IF($E45="9!",Data_References!D$14,IF($E45="10!",Data_References!D$15,IF($E45="11!",Data_References!D$16,IF($E45="12!",Data_References!D$17,IF($E45="13!",Data_References!D$18,"failed"))))))))))))))</f>
        <v>3000</v>
      </c>
      <c r="I45" s="6" t="n">
        <f aca="false">IF($E45=0,Data_References!E$5,IF($E45=1,Data_References!E$6,IF($E45=2,Data_References!E$7,IF($E45=3,Data_References!E$8,IF($E45=4,Data_References!E$9,IF($E45=5,Data_References!E$10,IF($E45=6,Data_References!E$11,IF($E45="7!",Data_References!E$12,IF($E45="8!",Data_References!E$13,IF($E45="9!",Data_References!E$14,IF($E45="10!",Data_References!E$15,IF($E45="11!",Data_References!E$16,IF($E45="12!",Data_References!E$17,IF($E45="13!",Data_References!E$18,"failed"))))))))))))))</f>
        <v>2.67</v>
      </c>
      <c r="J45" s="1" t="n">
        <v>20</v>
      </c>
      <c r="K45" s="1" t="n">
        <f aca="false">L44+1</f>
        <v>792</v>
      </c>
      <c r="L45" s="1" t="n">
        <f aca="false">K45+J45-1</f>
        <v>811</v>
      </c>
    </row>
    <row r="46" customFormat="false" ht="12.8" hidden="false" customHeight="false" outlineLevel="0" collapsed="false">
      <c r="A46" s="1" t="n">
        <f aca="false">A45+J46</f>
        <v>832</v>
      </c>
      <c r="B46" s="1" t="s">
        <v>20</v>
      </c>
      <c r="C46" s="1" t="n">
        <f aca="false">C45</f>
        <v>5</v>
      </c>
      <c r="D46" s="1" t="n">
        <f aca="false">C46</f>
        <v>5</v>
      </c>
      <c r="E46" s="1" t="n">
        <v>2</v>
      </c>
      <c r="F46" s="1" t="s">
        <v>36</v>
      </c>
      <c r="G46" s="6" t="str">
        <f aca="false">IF($E46=0,Data_References!C$5,IF($E46=1,Data_References!C$6,IF($E46=2,Data_References!C$7,IF($E46=3,Data_References!C$8,IF($E46=4,Data_References!C$9,IF($E46=5,Data_References!C$10,IF($E46=6,Data_References!C$11,IF($E46="7!",Data_References!C$12,IF($E46="8!",Data_References!C$13,IF($E46="9!",Data_References!C$14,IF($E46="10!",Data_References!C$15,IF($E46="11!",Data_References!C$16,IF($E46="12!",Data_References!C$17,IF($E46="13!",Data_References!C$18,"failed"))))))))))))))</f>
        <v>liquid</v>
      </c>
      <c r="H46" s="6" t="n">
        <f aca="false">IF($E46=0,Data_References!D$5,IF($E46=1,Data_References!D$6,IF($E46=2,Data_References!D$7,IF($E46=3,Data_References!D$8,IF($E46=4,Data_References!D$9,IF($E46=5,Data_References!D$10,IF($E46=6,Data_References!D$11,IF($E46="7!",Data_References!D$12,IF($E46="8!",Data_References!D$13,IF($E46="9!",Data_References!D$14,IF($E46="10!",Data_References!D$15,IF($E46="11!",Data_References!D$16,IF($E46="12!",Data_References!D$17,IF($E46="13!",Data_References!D$18,"failed"))))))))))))))</f>
        <v>1000</v>
      </c>
      <c r="I46" s="6" t="n">
        <f aca="false">IF($E46=0,Data_References!E$5,IF($E46=1,Data_References!E$6,IF($E46=2,Data_References!E$7,IF($E46=3,Data_References!E$8,IF($E46=4,Data_References!E$9,IF($E46=5,Data_References!E$10,IF($E46=6,Data_References!E$11,IF($E46="7!",Data_References!E$12,IF($E46="8!",Data_References!E$13,IF($E46="9!",Data_References!E$14,IF($E46="10!",Data_References!E$15,IF($E46="11!",Data_References!E$16,IF($E46="12!",Data_References!E$17,IF($E46="13!",Data_References!E$18,"failed"))))))))))))))</f>
        <v>0.5</v>
      </c>
      <c r="J46" s="1" t="n">
        <v>20</v>
      </c>
      <c r="K46" s="1" t="n">
        <f aca="false">L45+1</f>
        <v>812</v>
      </c>
      <c r="L46" s="1" t="n">
        <f aca="false">K46+J46-1</f>
        <v>831</v>
      </c>
    </row>
    <row r="47" customFormat="false" ht="12.8" hidden="false" customHeight="false" outlineLevel="0" collapsed="false">
      <c r="A47" s="1" t="n">
        <f aca="false">A46+J47</f>
        <v>852</v>
      </c>
      <c r="B47" s="1" t="s">
        <v>20</v>
      </c>
      <c r="C47" s="1" t="n">
        <f aca="false">C46</f>
        <v>5</v>
      </c>
      <c r="D47" s="1" t="n">
        <f aca="false">C47</f>
        <v>5</v>
      </c>
      <c r="E47" s="1" t="n">
        <v>3</v>
      </c>
      <c r="F47" s="1" t="s">
        <v>36</v>
      </c>
      <c r="G47" s="6" t="str">
        <f aca="false">IF($E47=0,Data_References!C$5,IF($E47=1,Data_References!C$6,IF($E47=2,Data_References!C$7,IF($E47=3,Data_References!C$8,IF($E47=4,Data_References!C$9,IF($E47=5,Data_References!C$10,IF($E47=6,Data_References!C$11,IF($E47="7!",Data_References!C$12,IF($E47="8!",Data_References!C$13,IF($E47="9!",Data_References!C$14,IF($E47="10!",Data_References!C$15,IF($E47="11!",Data_References!C$16,IF($E47="12!",Data_References!C$17,IF($E47="13!",Data_References!C$18,"failed"))))))))))))))</f>
        <v>liquid</v>
      </c>
      <c r="H47" s="6" t="n">
        <f aca="false">IF($E47=0,Data_References!D$5,IF($E47=1,Data_References!D$6,IF($E47=2,Data_References!D$7,IF($E47=3,Data_References!D$8,IF($E47=4,Data_References!D$9,IF($E47=5,Data_References!D$10,IF($E47=6,Data_References!D$11,IF($E47="7!",Data_References!D$12,IF($E47="8!",Data_References!D$13,IF($E47="9!",Data_References!D$14,IF($E47="10!",Data_References!D$15,IF($E47="11!",Data_References!D$16,IF($E47="12!",Data_References!D$17,IF($E47="13!",Data_References!D$18,"failed"))))))))))))))</f>
        <v>2000</v>
      </c>
      <c r="I47" s="6" t="n">
        <f aca="false">IF($E47=0,Data_References!E$5,IF($E47=1,Data_References!E$6,IF($E47=2,Data_References!E$7,IF($E47=3,Data_References!E$8,IF($E47=4,Data_References!E$9,IF($E47=5,Data_References!E$10,IF($E47=6,Data_References!E$11,IF($E47="7!",Data_References!E$12,IF($E47="8!",Data_References!E$13,IF($E47="9!",Data_References!E$14,IF($E47="10!",Data_References!E$15,IF($E47="11!",Data_References!E$16,IF($E47="12!",Data_References!E$17,IF($E47="13!",Data_References!E$18,"failed"))))))))))))))</f>
        <v>1</v>
      </c>
      <c r="J47" s="1" t="n">
        <v>20</v>
      </c>
      <c r="K47" s="1" t="n">
        <f aca="false">L46+1</f>
        <v>832</v>
      </c>
      <c r="L47" s="1" t="n">
        <f aca="false">K47+J47-1</f>
        <v>851</v>
      </c>
    </row>
    <row r="48" customFormat="false" ht="12.8" hidden="false" customHeight="false" outlineLevel="0" collapsed="false">
      <c r="A48" s="1" t="n">
        <f aca="false">A47+J48</f>
        <v>872</v>
      </c>
      <c r="B48" s="1" t="s">
        <v>20</v>
      </c>
      <c r="C48" s="1" t="n">
        <f aca="false">C47</f>
        <v>5</v>
      </c>
      <c r="D48" s="1" t="n">
        <f aca="false">C48</f>
        <v>5</v>
      </c>
      <c r="E48" s="1" t="n">
        <v>4</v>
      </c>
      <c r="F48" s="1" t="s">
        <v>36</v>
      </c>
      <c r="G48" s="6" t="str">
        <f aca="false">IF($E48=0,Data_References!C$5,IF($E48=1,Data_References!C$6,IF($E48=2,Data_References!C$7,IF($E48=3,Data_References!C$8,IF($E48=4,Data_References!C$9,IF($E48=5,Data_References!C$10,IF($E48=6,Data_References!C$11,IF($E48="7!",Data_References!C$12,IF($E48="8!",Data_References!C$13,IF($E48="9!",Data_References!C$14,IF($E48="10!",Data_References!C$15,IF($E48="11!",Data_References!C$16,IF($E48="12!",Data_References!C$17,IF($E48="13!",Data_References!C$18,"failed"))))))))))))))</f>
        <v>liquid</v>
      </c>
      <c r="H48" s="6" t="n">
        <f aca="false">IF($E48=0,Data_References!D$5,IF($E48=1,Data_References!D$6,IF($E48=2,Data_References!D$7,IF($E48=3,Data_References!D$8,IF($E48=4,Data_References!D$9,IF($E48=5,Data_References!D$10,IF($E48=6,Data_References!D$11,IF($E48="7!",Data_References!D$12,IF($E48="8!",Data_References!D$13,IF($E48="9!",Data_References!D$14,IF($E48="10!",Data_References!D$15,IF($E48="11!",Data_References!D$16,IF($E48="12!",Data_References!D$17,IF($E48="13!",Data_References!D$18,"failed"))))))))))))))</f>
        <v>6000</v>
      </c>
      <c r="I48" s="6" t="n">
        <f aca="false">IF($E48=0,Data_References!E$5,IF($E48=1,Data_References!E$6,IF($E48=2,Data_References!E$7,IF($E48=3,Data_References!E$8,IF($E48=4,Data_References!E$9,IF($E48=5,Data_References!E$10,IF($E48=6,Data_References!E$11,IF($E48="7!",Data_References!E$12,IF($E48="8!",Data_References!E$13,IF($E48="9!",Data_References!E$14,IF($E48="10!",Data_References!E$15,IF($E48="11!",Data_References!E$16,IF($E48="12!",Data_References!E$17,IF($E48="13!",Data_References!E$18,"failed"))))))))))))))</f>
        <v>2</v>
      </c>
      <c r="J48" s="1" t="n">
        <v>20</v>
      </c>
      <c r="K48" s="1" t="n">
        <f aca="false">L47+1</f>
        <v>852</v>
      </c>
      <c r="L48" s="1" t="n">
        <f aca="false">K48+J48-1</f>
        <v>871</v>
      </c>
    </row>
    <row r="49" customFormat="false" ht="12.8" hidden="false" customHeight="false" outlineLevel="0" collapsed="false">
      <c r="A49" s="1" t="n">
        <f aca="false">A48+J49</f>
        <v>892</v>
      </c>
      <c r="B49" s="1" t="s">
        <v>20</v>
      </c>
      <c r="C49" s="1" t="n">
        <f aca="false">C48</f>
        <v>5</v>
      </c>
      <c r="D49" s="1" t="n">
        <f aca="false">C49</f>
        <v>5</v>
      </c>
      <c r="E49" s="1" t="n">
        <v>5</v>
      </c>
      <c r="F49" s="1" t="s">
        <v>36</v>
      </c>
      <c r="G49" s="6" t="str">
        <f aca="false">IF($E49=0,Data_References!C$5,IF($E49=1,Data_References!C$6,IF($E49=2,Data_References!C$7,IF($E49=3,Data_References!C$8,IF($E49=4,Data_References!C$9,IF($E49=5,Data_References!C$10,IF($E49=6,Data_References!C$11,IF($E49="7!",Data_References!C$12,IF($E49="8!",Data_References!C$13,IF($E49="9!",Data_References!C$14,IF($E49="10!",Data_References!C$15,IF($E49="11!",Data_References!C$16,IF($E49="12!",Data_References!C$17,IF($E49="13!",Data_References!C$18,"failed"))))))))))))))</f>
        <v>liquid</v>
      </c>
      <c r="H49" s="6" t="n">
        <f aca="false">IF($E49=0,Data_References!D$5,IF($E49=1,Data_References!D$6,IF($E49=2,Data_References!D$7,IF($E49=3,Data_References!D$8,IF($E49=4,Data_References!D$9,IF($E49=5,Data_References!D$10,IF($E49=6,Data_References!D$11,IF($E49="7!",Data_References!D$12,IF($E49="8!",Data_References!D$13,IF($E49="9!",Data_References!D$14,IF($E49="10!",Data_References!D$15,IF($E49="11!",Data_References!D$16,IF($E49="12!",Data_References!D$17,IF($E49="13!",Data_References!D$18,"failed"))))))))))))))</f>
        <v>6000</v>
      </c>
      <c r="I49" s="6" t="n">
        <f aca="false">IF($E49=0,Data_References!E$5,IF($E49=1,Data_References!E$6,IF($E49=2,Data_References!E$7,IF($E49=3,Data_References!E$8,IF($E49=4,Data_References!E$9,IF($E49=5,Data_References!E$10,IF($E49=6,Data_References!E$11,IF($E49="7!",Data_References!E$12,IF($E49="8!",Data_References!E$13,IF($E49="9!",Data_References!E$14,IF($E49="10!",Data_References!E$15,IF($E49="11!",Data_References!E$16,IF($E49="12!",Data_References!E$17,IF($E49="13!",Data_References!E$18,"failed"))))))))))))))</f>
        <v>3.6</v>
      </c>
      <c r="J49" s="1" t="n">
        <v>20</v>
      </c>
      <c r="K49" s="1" t="n">
        <f aca="false">L48+1</f>
        <v>872</v>
      </c>
      <c r="L49" s="1" t="n">
        <f aca="false">K49+J49-1</f>
        <v>891</v>
      </c>
    </row>
    <row r="50" customFormat="false" ht="12.8" hidden="false" customHeight="false" outlineLevel="0" collapsed="false">
      <c r="A50" s="1" t="n">
        <f aca="false">A49+J50</f>
        <v>912</v>
      </c>
      <c r="B50" s="1" t="s">
        <v>20</v>
      </c>
      <c r="C50" s="1" t="n">
        <f aca="false">C49</f>
        <v>5</v>
      </c>
      <c r="D50" s="1" t="n">
        <f aca="false">C50</f>
        <v>5</v>
      </c>
      <c r="E50" s="1" t="n">
        <v>6</v>
      </c>
      <c r="F50" s="1" t="s">
        <v>36</v>
      </c>
      <c r="G50" s="6" t="str">
        <f aca="false">IF($E50=0,Data_References!C$5,IF($E50=1,Data_References!C$6,IF($E50=2,Data_References!C$7,IF($E50=3,Data_References!C$8,IF($E50=4,Data_References!C$9,IF($E50=5,Data_References!C$10,IF($E50=6,Data_References!C$11,IF($E50="7!",Data_References!C$12,IF($E50="8!",Data_References!C$13,IF($E50="9!",Data_References!C$14,IF($E50="10!",Data_References!C$15,IF($E50="11!",Data_References!C$16,IF($E50="12!",Data_References!C$17,IF($E50="13!",Data_References!C$18,"failed"))))))))))))))</f>
        <v>liquid</v>
      </c>
      <c r="H50" s="6" t="n">
        <f aca="false">IF($E50=0,Data_References!D$5,IF($E50=1,Data_References!D$6,IF($E50=2,Data_References!D$7,IF($E50=3,Data_References!D$8,IF($E50=4,Data_References!D$9,IF($E50=5,Data_References!D$10,IF($E50=6,Data_References!D$11,IF($E50="7!",Data_References!D$12,IF($E50="8!",Data_References!D$13,IF($E50="9!",Data_References!D$14,IF($E50="10!",Data_References!D$15,IF($E50="11!",Data_References!D$16,IF($E50="12!",Data_References!D$17,IF($E50="13!",Data_References!D$18,"failed"))))))))))))))</f>
        <v>8000</v>
      </c>
      <c r="I50" s="6" t="n">
        <f aca="false">IF($E50=0,Data_References!E$5,IF($E50=1,Data_References!E$6,IF($E50=2,Data_References!E$7,IF($E50=3,Data_References!E$8,IF($E50=4,Data_References!E$9,IF($E50=5,Data_References!E$10,IF($E50=6,Data_References!E$11,IF($E50="7!",Data_References!E$12,IF($E50="8!",Data_References!E$13,IF($E50="9!",Data_References!E$14,IF($E50="10!",Data_References!E$15,IF($E50="11!",Data_References!E$16,IF($E50="12!",Data_References!E$17,IF($E50="13!",Data_References!E$18,"failed"))))))))))))))</f>
        <v>3</v>
      </c>
      <c r="J50" s="1" t="n">
        <v>20</v>
      </c>
      <c r="K50" s="1" t="n">
        <f aca="false">L49+1</f>
        <v>892</v>
      </c>
      <c r="L50" s="1" t="n">
        <f aca="false">K50+J50-1</f>
        <v>911</v>
      </c>
    </row>
    <row r="51" customFormat="false" ht="12.8" hidden="false" customHeight="false" outlineLevel="0" collapsed="false">
      <c r="A51" s="1" t="n">
        <f aca="false">A50+J51</f>
        <v>916</v>
      </c>
      <c r="B51" s="1" t="s">
        <v>20</v>
      </c>
      <c r="C51" s="1" t="n">
        <f aca="false">C50</f>
        <v>5</v>
      </c>
      <c r="D51" s="1" t="n">
        <f aca="false">C51</f>
        <v>5</v>
      </c>
      <c r="E51" s="1" t="n">
        <v>6</v>
      </c>
      <c r="F51" s="1" t="s">
        <v>37</v>
      </c>
      <c r="G51" s="6" t="str">
        <f aca="false">IF($E51=0,Data_References!C$5,IF($E51=1,Data_References!C$6,IF($E51=2,Data_References!C$7,IF($E51=3,Data_References!C$8,IF($E51=4,Data_References!C$9,IF($E51=5,Data_References!C$10,IF($E51=6,Data_References!C$11,IF($E51="7!",Data_References!C$12,IF($E51="8!",Data_References!C$13,IF($E51="9!",Data_References!C$14,IF($E51="10!",Data_References!C$15,IF($E51="11!",Data_References!C$16,IF($E51="12!",Data_References!C$17,IF($E51="13!",Data_References!C$18,"failed"))))))))))))))</f>
        <v>liquid</v>
      </c>
      <c r="H51" s="6" t="n">
        <f aca="false">IF($E51=0,Data_References!D$5,IF($E51=1,Data_References!D$6,IF($E51=2,Data_References!D$7,IF($E51=3,Data_References!D$8,IF($E51=4,Data_References!D$9,IF($E51=5,Data_References!D$10,IF($E51=6,Data_References!D$11,IF($E51="7!",Data_References!D$12,IF($E51="8!",Data_References!D$13,IF($E51="9!",Data_References!D$14,IF($E51="10!",Data_References!D$15,IF($E51="11!",Data_References!D$16,IF($E51="12!",Data_References!D$17,IF($E51="13!",Data_References!D$18,"failed"))))))))))))))</f>
        <v>8000</v>
      </c>
      <c r="I51" s="6" t="n">
        <f aca="false">IF($E51=0,Data_References!E$5,IF($E51=1,Data_References!E$6,IF($E51=2,Data_References!E$7,IF($E51=3,Data_References!E$8,IF($E51=4,Data_References!E$9,IF($E51=5,Data_References!E$10,IF($E51=6,Data_References!E$11,IF($E51="7!",Data_References!E$12,IF($E51="8!",Data_References!E$13,IF($E51="9!",Data_References!E$14,IF($E51="10!",Data_References!E$15,IF($E51="11!",Data_References!E$16,IF($E51="12!",Data_References!E$17,IF($E51="13!",Data_References!E$18,"failed"))))))))))))))</f>
        <v>3</v>
      </c>
      <c r="J51" s="1" t="n">
        <v>4</v>
      </c>
      <c r="K51" s="1" t="n">
        <f aca="false">L50+1</f>
        <v>912</v>
      </c>
      <c r="L51" s="1" t="n">
        <f aca="false">K51+J51-1</f>
        <v>915</v>
      </c>
    </row>
    <row r="52" customFormat="false" ht="12.8" hidden="false" customHeight="false" outlineLevel="0" collapsed="false">
      <c r="A52" s="7" t="n">
        <f aca="false">A51+J52</f>
        <v>936</v>
      </c>
      <c r="B52" s="7" t="s">
        <v>38</v>
      </c>
      <c r="C52" s="7" t="n">
        <v>1</v>
      </c>
      <c r="D52" s="7" t="n">
        <v>6</v>
      </c>
      <c r="E52" s="7" t="n">
        <v>0</v>
      </c>
      <c r="F52" s="7" t="s">
        <v>36</v>
      </c>
      <c r="G52" s="8" t="str">
        <f aca="false">IF($E52=0,Data_References!C$5,IF($E52=1,Data_References!C$6,IF($E52=2,Data_References!C$7,IF($E52=3,Data_References!C$8,IF($E52=4,Data_References!C$9,IF($E52=5,Data_References!C$10,IF($E52=6,Data_References!C$11,IF($E52="7!",Data_References!C$12,IF($E52="8!",Data_References!C$13,IF($E52="9!",Data_References!C$14,IF($E52="10!",Data_References!C$15,IF($E52="11!",Data_References!C$16,IF($E52="12!",Data_References!C$17,IF($E52="13!",Data_References!C$18,"failed"))))))))))))))</f>
        <v>diamond</v>
      </c>
      <c r="H52" s="8" t="n">
        <f aca="false">IF($E52=0,Data_References!D$5,IF($E52=1,Data_References!D$6,IF($E52=2,Data_References!D$7,IF($E52=3,Data_References!D$8,IF($E52=4,Data_References!D$9,IF($E52=5,Data_References!D$10,IF($E52=6,Data_References!D$11,IF($E52="7!",Data_References!D$12,IF($E52="8!",Data_References!D$13,IF($E52="9!",Data_References!D$14,IF($E52="10!",Data_References!D$15,IF($E52="11!",Data_References!D$16,IF($E52="12!",Data_References!D$17,IF($E52="13!",Data_References!D$18,"failed"))))))))))))))</f>
        <v>3000</v>
      </c>
      <c r="I52" s="8" t="n">
        <f aca="false">IF($E52=0,Data_References!E$5,IF($E52=1,Data_References!E$6,IF($E52=2,Data_References!E$7,IF($E52=3,Data_References!E$8,IF($E52=4,Data_References!E$9,IF($E52=5,Data_References!E$10,IF($E52=6,Data_References!E$11,IF($E52="7!",Data_References!E$12,IF($E52="8!",Data_References!E$13,IF($E52="9!",Data_References!E$14,IF($E52="10!",Data_References!E$15,IF($E52="11!",Data_References!E$16,IF($E52="12!",Data_References!E$17,IF($E52="13!",Data_References!E$18,"failed"))))))))))))))</f>
        <v>3.67</v>
      </c>
      <c r="J52" s="7" t="n">
        <v>20</v>
      </c>
      <c r="K52" s="7" t="n">
        <f aca="false">L51+1</f>
        <v>916</v>
      </c>
      <c r="L52" s="7" t="n">
        <f aca="false">K52+J52-1</f>
        <v>935</v>
      </c>
    </row>
    <row r="53" customFormat="false" ht="12.8" hidden="false" customHeight="false" outlineLevel="0" collapsed="false">
      <c r="A53" s="7" t="n">
        <f aca="false">A52+J53</f>
        <v>956</v>
      </c>
      <c r="B53" s="7" t="s">
        <v>38</v>
      </c>
      <c r="C53" s="7" t="n">
        <f aca="false">C52</f>
        <v>1</v>
      </c>
      <c r="D53" s="7" t="n">
        <v>7</v>
      </c>
      <c r="E53" s="7" t="n">
        <v>1</v>
      </c>
      <c r="F53" s="7" t="s">
        <v>36</v>
      </c>
      <c r="G53" s="8" t="str">
        <f aca="false">IF($E53=0,Data_References!C$5,IF($E53=1,Data_References!C$6,IF($E53=2,Data_References!C$7,IF($E53=3,Data_References!C$8,IF($E53=4,Data_References!C$9,IF($E53=5,Data_References!C$10,IF($E53=6,Data_References!C$11,IF($E53="7!",Data_References!C$12,IF($E53="8!",Data_References!C$13,IF($E53="9!",Data_References!C$14,IF($E53="10!",Data_References!C$15,IF($E53="11!",Data_References!C$16,IF($E53="12!",Data_References!C$17,IF($E53="13!",Data_References!C$18,"failed"))))))))))))))</f>
        <v>graphite</v>
      </c>
      <c r="H53" s="8" t="n">
        <f aca="false">IF($E53=0,Data_References!D$5,IF($E53=1,Data_References!D$6,IF($E53=2,Data_References!D$7,IF($E53=3,Data_References!D$8,IF($E53=4,Data_References!D$9,IF($E53=5,Data_References!D$10,IF($E53=6,Data_References!D$11,IF($E53="7!",Data_References!D$12,IF($E53="8!",Data_References!D$13,IF($E53="9!",Data_References!D$14,IF($E53="10!",Data_References!D$15,IF($E53="11!",Data_References!D$16,IF($E53="12!",Data_References!D$17,IF($E53="13!",Data_References!D$18,"failed"))))))))))))))</f>
        <v>3000</v>
      </c>
      <c r="I53" s="8" t="n">
        <f aca="false">IF($E53=0,Data_References!E$5,IF($E53=1,Data_References!E$6,IF($E53=2,Data_References!E$7,IF($E53=3,Data_References!E$8,IF($E53=4,Data_References!E$9,IF($E53=5,Data_References!E$10,IF($E53=6,Data_References!E$11,IF($E53="7!",Data_References!E$12,IF($E53="8!",Data_References!E$13,IF($E53="9!",Data_References!E$14,IF($E53="10!",Data_References!E$15,IF($E53="11!",Data_References!E$16,IF($E53="12!",Data_References!E$17,IF($E53="13!",Data_References!E$18,"failed"))))))))))))))</f>
        <v>2.67</v>
      </c>
      <c r="J53" s="7" t="n">
        <v>20</v>
      </c>
      <c r="K53" s="7" t="n">
        <f aca="false">L52+1</f>
        <v>936</v>
      </c>
      <c r="L53" s="7" t="n">
        <f aca="false">K53+J53-1</f>
        <v>955</v>
      </c>
    </row>
    <row r="54" customFormat="false" ht="12.8" hidden="false" customHeight="false" outlineLevel="0" collapsed="false">
      <c r="A54" s="7" t="n">
        <f aca="false">A53+J54</f>
        <v>976</v>
      </c>
      <c r="B54" s="7" t="s">
        <v>38</v>
      </c>
      <c r="C54" s="7" t="n">
        <f aca="false">C53</f>
        <v>1</v>
      </c>
      <c r="D54" s="7" t="n">
        <v>8</v>
      </c>
      <c r="E54" s="7" t="n">
        <v>2</v>
      </c>
      <c r="F54" s="7" t="s">
        <v>36</v>
      </c>
      <c r="G54" s="8" t="str">
        <f aca="false">IF($E54=0,Data_References!C$5,IF($E54=1,Data_References!C$6,IF($E54=2,Data_References!C$7,IF($E54=3,Data_References!C$8,IF($E54=4,Data_References!C$9,IF($E54=5,Data_References!C$10,IF($E54=6,Data_References!C$11,IF($E54="7!",Data_References!C$12,IF($E54="8!",Data_References!C$13,IF($E54="9!",Data_References!C$14,IF($E54="10!",Data_References!C$15,IF($E54="11!",Data_References!C$16,IF($E54="12!",Data_References!C$17,IF($E54="13!",Data_References!C$18,"failed"))))))))))))))</f>
        <v>liquid</v>
      </c>
      <c r="H54" s="8" t="n">
        <f aca="false">IF($E54=0,Data_References!D$5,IF($E54=1,Data_References!D$6,IF($E54=2,Data_References!D$7,IF($E54=3,Data_References!D$8,IF($E54=4,Data_References!D$9,IF($E54=5,Data_References!D$10,IF($E54=6,Data_References!D$11,IF($E54="7!",Data_References!D$12,IF($E54="8!",Data_References!D$13,IF($E54="9!",Data_References!D$14,IF($E54="10!",Data_References!D$15,IF($E54="11!",Data_References!D$16,IF($E54="12!",Data_References!D$17,IF($E54="13!",Data_References!D$18,"failed"))))))))))))))</f>
        <v>1000</v>
      </c>
      <c r="I54" s="8" t="n">
        <f aca="false">IF($E54=0,Data_References!E$5,IF($E54=1,Data_References!E$6,IF($E54=2,Data_References!E$7,IF($E54=3,Data_References!E$8,IF($E54=4,Data_References!E$9,IF($E54=5,Data_References!E$10,IF($E54=6,Data_References!E$11,IF($E54="7!",Data_References!E$12,IF($E54="8!",Data_References!E$13,IF($E54="9!",Data_References!E$14,IF($E54="10!",Data_References!E$15,IF($E54="11!",Data_References!E$16,IF($E54="12!",Data_References!E$17,IF($E54="13!",Data_References!E$18,"failed"))))))))))))))</f>
        <v>0.5</v>
      </c>
      <c r="J54" s="7" t="n">
        <v>20</v>
      </c>
      <c r="K54" s="7" t="n">
        <f aca="false">L53+1</f>
        <v>956</v>
      </c>
      <c r="L54" s="7" t="n">
        <f aca="false">K54+J54-1</f>
        <v>975</v>
      </c>
    </row>
    <row r="55" customFormat="false" ht="12.8" hidden="false" customHeight="false" outlineLevel="0" collapsed="false">
      <c r="A55" s="7" t="n">
        <f aca="false">A54+J55</f>
        <v>996</v>
      </c>
      <c r="B55" s="7" t="s">
        <v>38</v>
      </c>
      <c r="C55" s="7" t="n">
        <f aca="false">C54</f>
        <v>1</v>
      </c>
      <c r="D55" s="7" t="n">
        <v>9</v>
      </c>
      <c r="E55" s="7" t="n">
        <v>3</v>
      </c>
      <c r="F55" s="7" t="s">
        <v>36</v>
      </c>
      <c r="G55" s="8" t="str">
        <f aca="false">IF($E55=0,Data_References!C$5,IF($E55=1,Data_References!C$6,IF($E55=2,Data_References!C$7,IF($E55=3,Data_References!C$8,IF($E55=4,Data_References!C$9,IF($E55=5,Data_References!C$10,IF($E55=6,Data_References!C$11,IF($E55="7!",Data_References!C$12,IF($E55="8!",Data_References!C$13,IF($E55="9!",Data_References!C$14,IF($E55="10!",Data_References!C$15,IF($E55="11!",Data_References!C$16,IF($E55="12!",Data_References!C$17,IF($E55="13!",Data_References!C$18,"failed"))))))))))))))</f>
        <v>liquid</v>
      </c>
      <c r="H55" s="8" t="n">
        <f aca="false">IF($E55=0,Data_References!D$5,IF($E55=1,Data_References!D$6,IF($E55=2,Data_References!D$7,IF($E55=3,Data_References!D$8,IF($E55=4,Data_References!D$9,IF($E55=5,Data_References!D$10,IF($E55=6,Data_References!D$11,IF($E55="7!",Data_References!D$12,IF($E55="8!",Data_References!D$13,IF($E55="9!",Data_References!D$14,IF($E55="10!",Data_References!D$15,IF($E55="11!",Data_References!D$16,IF($E55="12!",Data_References!D$17,IF($E55="13!",Data_References!D$18,"failed"))))))))))))))</f>
        <v>2000</v>
      </c>
      <c r="I55" s="8" t="n">
        <f aca="false">IF($E55=0,Data_References!E$5,IF($E55=1,Data_References!E$6,IF($E55=2,Data_References!E$7,IF($E55=3,Data_References!E$8,IF($E55=4,Data_References!E$9,IF($E55=5,Data_References!E$10,IF($E55=6,Data_References!E$11,IF($E55="7!",Data_References!E$12,IF($E55="8!",Data_References!E$13,IF($E55="9!",Data_References!E$14,IF($E55="10!",Data_References!E$15,IF($E55="11!",Data_References!E$16,IF($E55="12!",Data_References!E$17,IF($E55="13!",Data_References!E$18,"failed"))))))))))))))</f>
        <v>1</v>
      </c>
      <c r="J55" s="7" t="n">
        <v>20</v>
      </c>
      <c r="K55" s="7" t="n">
        <f aca="false">L54+1</f>
        <v>976</v>
      </c>
      <c r="L55" s="7" t="n">
        <f aca="false">K55+J55-1</f>
        <v>995</v>
      </c>
    </row>
    <row r="56" customFormat="false" ht="12.8" hidden="false" customHeight="false" outlineLevel="0" collapsed="false">
      <c r="A56" s="7" t="n">
        <f aca="false">A55+J56</f>
        <v>1016</v>
      </c>
      <c r="B56" s="7" t="s">
        <v>38</v>
      </c>
      <c r="C56" s="7" t="n">
        <f aca="false">C55</f>
        <v>1</v>
      </c>
      <c r="D56" s="7" t="n">
        <v>10</v>
      </c>
      <c r="E56" s="7" t="n">
        <v>4</v>
      </c>
      <c r="F56" s="7" t="s">
        <v>36</v>
      </c>
      <c r="G56" s="8" t="str">
        <f aca="false">IF($E56=0,Data_References!C$5,IF($E56=1,Data_References!C$6,IF($E56=2,Data_References!C$7,IF($E56=3,Data_References!C$8,IF($E56=4,Data_References!C$9,IF($E56=5,Data_References!C$10,IF($E56=6,Data_References!C$11,IF($E56="7!",Data_References!C$12,IF($E56="8!",Data_References!C$13,IF($E56="9!",Data_References!C$14,IF($E56="10!",Data_References!C$15,IF($E56="11!",Data_References!C$16,IF($E56="12!",Data_References!C$17,IF($E56="13!",Data_References!C$18,"failed"))))))))))))))</f>
        <v>liquid</v>
      </c>
      <c r="H56" s="8" t="n">
        <f aca="false">IF($E56=0,Data_References!D$5,IF($E56=1,Data_References!D$6,IF($E56=2,Data_References!D$7,IF($E56=3,Data_References!D$8,IF($E56=4,Data_References!D$9,IF($E56=5,Data_References!D$10,IF($E56=6,Data_References!D$11,IF($E56="7!",Data_References!D$12,IF($E56="8!",Data_References!D$13,IF($E56="9!",Data_References!D$14,IF($E56="10!",Data_References!D$15,IF($E56="11!",Data_References!D$16,IF($E56="12!",Data_References!D$17,IF($E56="13!",Data_References!D$18,"failed"))))))))))))))</f>
        <v>6000</v>
      </c>
      <c r="I56" s="8" t="n">
        <f aca="false">IF($E56=0,Data_References!E$5,IF($E56=1,Data_References!E$6,IF($E56=2,Data_References!E$7,IF($E56=3,Data_References!E$8,IF($E56=4,Data_References!E$9,IF($E56=5,Data_References!E$10,IF($E56=6,Data_References!E$11,IF($E56="7!",Data_References!E$12,IF($E56="8!",Data_References!E$13,IF($E56="9!",Data_References!E$14,IF($E56="10!",Data_References!E$15,IF($E56="11!",Data_References!E$16,IF($E56="12!",Data_References!E$17,IF($E56="13!",Data_References!E$18,"failed"))))))))))))))</f>
        <v>2</v>
      </c>
      <c r="J56" s="7" t="n">
        <v>20</v>
      </c>
      <c r="K56" s="7" t="n">
        <f aca="false">L55+1</f>
        <v>996</v>
      </c>
      <c r="L56" s="7" t="n">
        <f aca="false">K56+J56-1</f>
        <v>1015</v>
      </c>
    </row>
    <row r="57" customFormat="false" ht="12.8" hidden="false" customHeight="false" outlineLevel="0" collapsed="false">
      <c r="A57" s="7" t="n">
        <f aca="false">A56+J57</f>
        <v>1036</v>
      </c>
      <c r="B57" s="7" t="s">
        <v>38</v>
      </c>
      <c r="C57" s="7" t="n">
        <f aca="false">C56</f>
        <v>1</v>
      </c>
      <c r="D57" s="7" t="n">
        <v>11</v>
      </c>
      <c r="E57" s="7" t="n">
        <v>4</v>
      </c>
      <c r="F57" s="7" t="s">
        <v>37</v>
      </c>
      <c r="G57" s="8" t="str">
        <f aca="false">IF($E57=0,Data_References!C$5,IF($E57=1,Data_References!C$6,IF($E57=2,Data_References!C$7,IF($E57=3,Data_References!C$8,IF($E57=4,Data_References!C$9,IF($E57=5,Data_References!C$10,IF($E57=6,Data_References!C$11,IF($E57="7!",Data_References!C$12,IF($E57="8!",Data_References!C$13,IF($E57="9!",Data_References!C$14,IF($E57="10!",Data_References!C$15,IF($E57="11!",Data_References!C$16,IF($E57="12!",Data_References!C$17,IF($E57="13!",Data_References!C$18,"failed"))))))))))))))</f>
        <v>liquid</v>
      </c>
      <c r="H57" s="8" t="n">
        <f aca="false">IF($E57=0,Data_References!D$5,IF($E57=1,Data_References!D$6,IF($E57=2,Data_References!D$7,IF($E57=3,Data_References!D$8,IF($E57=4,Data_References!D$9,IF($E57=5,Data_References!D$10,IF($E57=6,Data_References!D$11,IF($E57="7!",Data_References!D$12,IF($E57="8!",Data_References!D$13,IF($E57="9!",Data_References!D$14,IF($E57="10!",Data_References!D$15,IF($E57="11!",Data_References!D$16,IF($E57="12!",Data_References!D$17,IF($E57="13!",Data_References!D$18,"failed"))))))))))))))</f>
        <v>6000</v>
      </c>
      <c r="I57" s="8" t="n">
        <f aca="false">IF($E57=0,Data_References!E$5,IF($E57=1,Data_References!E$6,IF($E57=2,Data_References!E$7,IF($E57=3,Data_References!E$8,IF($E57=4,Data_References!E$9,IF($E57=5,Data_References!E$10,IF($E57=6,Data_References!E$11,IF($E57="7!",Data_References!E$12,IF($E57="8!",Data_References!E$13,IF($E57="9!",Data_References!E$14,IF($E57="10!",Data_References!E$15,IF($E57="11!",Data_References!E$16,IF($E57="12!",Data_References!E$17,IF($E57="13!",Data_References!E$18,"failed"))))))))))))))</f>
        <v>2</v>
      </c>
      <c r="J57" s="7" t="n">
        <v>20</v>
      </c>
      <c r="K57" s="7" t="n">
        <f aca="false">L56+1</f>
        <v>1016</v>
      </c>
      <c r="L57" s="7" t="n">
        <f aca="false">K57+J57-1</f>
        <v>1035</v>
      </c>
    </row>
    <row r="58" customFormat="false" ht="12.8" hidden="false" customHeight="false" outlineLevel="0" collapsed="false">
      <c r="A58" s="7" t="n">
        <f aca="false">A57+J58</f>
        <v>1056</v>
      </c>
      <c r="B58" s="7" t="s">
        <v>38</v>
      </c>
      <c r="C58" s="7" t="n">
        <f aca="false">C57</f>
        <v>1</v>
      </c>
      <c r="D58" s="7" t="n">
        <v>12</v>
      </c>
      <c r="E58" s="7" t="n">
        <v>5</v>
      </c>
      <c r="F58" s="7" t="s">
        <v>36</v>
      </c>
      <c r="G58" s="8" t="str">
        <f aca="false">IF($E58=0,Data_References!C$5,IF($E58=1,Data_References!C$6,IF($E58=2,Data_References!C$7,IF($E58=3,Data_References!C$8,IF($E58=4,Data_References!C$9,IF($E58=5,Data_References!C$10,IF($E58=6,Data_References!C$11,IF($E58="7!",Data_References!C$12,IF($E58="8!",Data_References!C$13,IF($E58="9!",Data_References!C$14,IF($E58="10!",Data_References!C$15,IF($E58="11!",Data_References!C$16,IF($E58="12!",Data_References!C$17,IF($E58="13!",Data_References!C$18,"failed"))))))))))))))</f>
        <v>liquid</v>
      </c>
      <c r="H58" s="8" t="n">
        <f aca="false">IF($E58=0,Data_References!D$5,IF($E58=1,Data_References!D$6,IF($E58=2,Data_References!D$7,IF($E58=3,Data_References!D$8,IF($E58=4,Data_References!D$9,IF($E58=5,Data_References!D$10,IF($E58=6,Data_References!D$11,IF($E58="7!",Data_References!D$12,IF($E58="8!",Data_References!D$13,IF($E58="9!",Data_References!D$14,IF($E58="10!",Data_References!D$15,IF($E58="11!",Data_References!D$16,IF($E58="12!",Data_References!D$17,IF($E58="13!",Data_References!D$18,"failed"))))))))))))))</f>
        <v>6000</v>
      </c>
      <c r="I58" s="8" t="n">
        <f aca="false">IF($E58=0,Data_References!E$5,IF($E58=1,Data_References!E$6,IF($E58=2,Data_References!E$7,IF($E58=3,Data_References!E$8,IF($E58=4,Data_References!E$9,IF($E58=5,Data_References!E$10,IF($E58=6,Data_References!E$11,IF($E58="7!",Data_References!E$12,IF($E58="8!",Data_References!E$13,IF($E58="9!",Data_References!E$14,IF($E58="10!",Data_References!E$15,IF($E58="11!",Data_References!E$16,IF($E58="12!",Data_References!E$17,IF($E58="13!",Data_References!E$18,"failed"))))))))))))))</f>
        <v>3.6</v>
      </c>
      <c r="J58" s="7" t="n">
        <v>20</v>
      </c>
      <c r="K58" s="7" t="n">
        <f aca="false">L57+1</f>
        <v>1036</v>
      </c>
      <c r="L58" s="7" t="n">
        <f aca="false">K58+J58-1</f>
        <v>1055</v>
      </c>
    </row>
    <row r="59" customFormat="false" ht="12.8" hidden="false" customHeight="false" outlineLevel="0" collapsed="false">
      <c r="A59" s="7" t="n">
        <f aca="false">A58+J59</f>
        <v>1076</v>
      </c>
      <c r="B59" s="7" t="s">
        <v>38</v>
      </c>
      <c r="C59" s="7" t="n">
        <f aca="false">C58</f>
        <v>1</v>
      </c>
      <c r="D59" s="7" t="n">
        <v>13</v>
      </c>
      <c r="E59" s="7" t="n">
        <v>5</v>
      </c>
      <c r="F59" s="7" t="s">
        <v>37</v>
      </c>
      <c r="G59" s="8" t="str">
        <f aca="false">IF($E59=0,Data_References!C$5,IF($E59=1,Data_References!C$6,IF($E59=2,Data_References!C$7,IF($E59=3,Data_References!C$8,IF($E59=4,Data_References!C$9,IF($E59=5,Data_References!C$10,IF($E59=6,Data_References!C$11,IF($E59="7!",Data_References!C$12,IF($E59="8!",Data_References!C$13,IF($E59="9!",Data_References!C$14,IF($E59="10!",Data_References!C$15,IF($E59="11!",Data_References!C$16,IF($E59="12!",Data_References!C$17,IF($E59="13!",Data_References!C$18,"failed"))))))))))))))</f>
        <v>liquid</v>
      </c>
      <c r="H59" s="8" t="n">
        <f aca="false">IF($E59=0,Data_References!D$5,IF($E59=1,Data_References!D$6,IF($E59=2,Data_References!D$7,IF($E59=3,Data_References!D$8,IF($E59=4,Data_References!D$9,IF($E59=5,Data_References!D$10,IF($E59=6,Data_References!D$11,IF($E59="7!",Data_References!D$12,IF($E59="8!",Data_References!D$13,IF($E59="9!",Data_References!D$14,IF($E59="10!",Data_References!D$15,IF($E59="11!",Data_References!D$16,IF($E59="12!",Data_References!D$17,IF($E59="13!",Data_References!D$18,"failed"))))))))))))))</f>
        <v>6000</v>
      </c>
      <c r="I59" s="8" t="n">
        <f aca="false">IF($E59=0,Data_References!E$5,IF($E59=1,Data_References!E$6,IF($E59=2,Data_References!E$7,IF($E59=3,Data_References!E$8,IF($E59=4,Data_References!E$9,IF($E59=5,Data_References!E$10,IF($E59=6,Data_References!E$11,IF($E59="7!",Data_References!E$12,IF($E59="8!",Data_References!E$13,IF($E59="9!",Data_References!E$14,IF($E59="10!",Data_References!E$15,IF($E59="11!",Data_References!E$16,IF($E59="12!",Data_References!E$17,IF($E59="13!",Data_References!E$18,"failed"))))))))))))))</f>
        <v>3.6</v>
      </c>
      <c r="J59" s="7" t="n">
        <v>20</v>
      </c>
      <c r="K59" s="7" t="n">
        <f aca="false">L58+1</f>
        <v>1056</v>
      </c>
      <c r="L59" s="7" t="n">
        <f aca="false">K59+J59-1</f>
        <v>1075</v>
      </c>
    </row>
    <row r="60" customFormat="false" ht="12.8" hidden="false" customHeight="false" outlineLevel="0" collapsed="false">
      <c r="A60" s="7" t="n">
        <f aca="false">A59+J60</f>
        <v>1096</v>
      </c>
      <c r="B60" s="7" t="s">
        <v>38</v>
      </c>
      <c r="C60" s="7" t="n">
        <f aca="false">C59</f>
        <v>1</v>
      </c>
      <c r="D60" s="7" t="n">
        <v>14</v>
      </c>
      <c r="E60" s="7" t="n">
        <v>6</v>
      </c>
      <c r="F60" s="7" t="s">
        <v>36</v>
      </c>
      <c r="G60" s="8" t="str">
        <f aca="false">IF($E60=0,Data_References!C$5,IF($E60=1,Data_References!C$6,IF($E60=2,Data_References!C$7,IF($E60=3,Data_References!C$8,IF($E60=4,Data_References!C$9,IF($E60=5,Data_References!C$10,IF($E60=6,Data_References!C$11,IF($E60="7!",Data_References!C$12,IF($E60="8!",Data_References!C$13,IF($E60="9!",Data_References!C$14,IF($E60="10!",Data_References!C$15,IF($E60="11!",Data_References!C$16,IF($E60="12!",Data_References!C$17,IF($E60="13!",Data_References!C$18,"failed"))))))))))))))</f>
        <v>liquid</v>
      </c>
      <c r="H60" s="8" t="n">
        <f aca="false">IF($E60=0,Data_References!D$5,IF($E60=1,Data_References!D$6,IF($E60=2,Data_References!D$7,IF($E60=3,Data_References!D$8,IF($E60=4,Data_References!D$9,IF($E60=5,Data_References!D$10,IF($E60=6,Data_References!D$11,IF($E60="7!",Data_References!D$12,IF($E60="8!",Data_References!D$13,IF($E60="9!",Data_References!D$14,IF($E60="10!",Data_References!D$15,IF($E60="11!",Data_References!D$16,IF($E60="12!",Data_References!D$17,IF($E60="13!",Data_References!D$18,"failed"))))))))))))))</f>
        <v>8000</v>
      </c>
      <c r="I60" s="8" t="n">
        <f aca="false">IF($E60=0,Data_References!E$5,IF($E60=1,Data_References!E$6,IF($E60=2,Data_References!E$7,IF($E60=3,Data_References!E$8,IF($E60=4,Data_References!E$9,IF($E60=5,Data_References!E$10,IF($E60=6,Data_References!E$11,IF($E60="7!",Data_References!E$12,IF($E60="8!",Data_References!E$13,IF($E60="9!",Data_References!E$14,IF($E60="10!",Data_References!E$15,IF($E60="11!",Data_References!E$16,IF($E60="12!",Data_References!E$17,IF($E60="13!",Data_References!E$18,"failed"))))))))))))))</f>
        <v>3</v>
      </c>
      <c r="J60" s="7" t="n">
        <v>20</v>
      </c>
      <c r="K60" s="7" t="n">
        <f aca="false">L59+1</f>
        <v>1076</v>
      </c>
      <c r="L60" s="7" t="n">
        <f aca="false">K60+J60-1</f>
        <v>1095</v>
      </c>
    </row>
    <row r="61" customFormat="false" ht="12.8" hidden="false" customHeight="false" outlineLevel="0" collapsed="false">
      <c r="A61" s="7" t="n">
        <f aca="false">A60+J61</f>
        <v>1116</v>
      </c>
      <c r="B61" s="7" t="s">
        <v>38</v>
      </c>
      <c r="C61" s="7" t="n">
        <f aca="false">C60</f>
        <v>1</v>
      </c>
      <c r="D61" s="7" t="n">
        <v>15</v>
      </c>
      <c r="E61" s="7" t="n">
        <v>6</v>
      </c>
      <c r="F61" s="7" t="s">
        <v>37</v>
      </c>
      <c r="G61" s="8" t="str">
        <f aca="false">IF($E61=0,Data_References!C$5,IF($E61=1,Data_References!C$6,IF($E61=2,Data_References!C$7,IF($E61=3,Data_References!C$8,IF($E61=4,Data_References!C$9,IF($E61=5,Data_References!C$10,IF($E61=6,Data_References!C$11,IF($E61="7!",Data_References!C$12,IF($E61="8!",Data_References!C$13,IF($E61="9!",Data_References!C$14,IF($E61="10!",Data_References!C$15,IF($E61="11!",Data_References!C$16,IF($E61="12!",Data_References!C$17,IF($E61="13!",Data_References!C$18,"failed"))))))))))))))</f>
        <v>liquid</v>
      </c>
      <c r="H61" s="8" t="n">
        <f aca="false">IF($E61=0,Data_References!D$5,IF($E61=1,Data_References!D$6,IF($E61=2,Data_References!D$7,IF($E61=3,Data_References!D$8,IF($E61=4,Data_References!D$9,IF($E61=5,Data_References!D$10,IF($E61=6,Data_References!D$11,IF($E61="7!",Data_References!D$12,IF($E61="8!",Data_References!D$13,IF($E61="9!",Data_References!D$14,IF($E61="10!",Data_References!D$15,IF($E61="11!",Data_References!D$16,IF($E61="12!",Data_References!D$17,IF($E61="13!",Data_References!D$18,"failed"))))))))))))))</f>
        <v>8000</v>
      </c>
      <c r="I61" s="8" t="n">
        <f aca="false">IF($E61=0,Data_References!E$5,IF($E61=1,Data_References!E$6,IF($E61=2,Data_References!E$7,IF($E61=3,Data_References!E$8,IF($E61=4,Data_References!E$9,IF($E61=5,Data_References!E$10,IF($E61=6,Data_References!E$11,IF($E61="7!",Data_References!E$12,IF($E61="8!",Data_References!E$13,IF($E61="9!",Data_References!E$14,IF($E61="10!",Data_References!E$15,IF($E61="11!",Data_References!E$16,IF($E61="12!",Data_References!E$17,IF($E61="13!",Data_References!E$18,"failed"))))))))))))))</f>
        <v>3</v>
      </c>
      <c r="J61" s="7" t="n">
        <v>20</v>
      </c>
      <c r="K61" s="7" t="n">
        <f aca="false">L60+1</f>
        <v>1096</v>
      </c>
      <c r="L61" s="7" t="n">
        <f aca="false">K61+J61-1</f>
        <v>1115</v>
      </c>
    </row>
    <row r="62" customFormat="false" ht="12.8" hidden="false" customHeight="false" outlineLevel="0" collapsed="false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</row>
    <row r="63" customFormat="false" ht="12.8" hidden="false" customHeight="false" outlineLevel="0" collapsed="false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</row>
    <row r="64" customFormat="false" ht="12.8" hidden="false" customHeight="false" outlineLevel="0" collapsed="false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</row>
    <row r="65" customFormat="false" ht="12.8" hidden="false" customHeight="false" outlineLevel="0" collapsed="false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</row>
    <row r="66" customFormat="false" ht="12.8" hidden="false" customHeight="false" outlineLevel="0" collapsed="false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</row>
    <row r="67" customFormat="false" ht="12.8" hidden="false" customHeight="false" outlineLevel="0" collapsed="false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</row>
    <row r="68" customFormat="false" ht="12.8" hidden="false" customHeight="false" outlineLevel="0" collapsed="false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</row>
    <row r="69" customFormat="false" ht="12.8" hidden="false" customHeight="false" outlineLevel="0" collapsed="false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</row>
    <row r="70" customFormat="false" ht="12.8" hidden="false" customHeight="false" outlineLevel="0" collapsed="false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</row>
    <row r="71" customFormat="false" ht="12.8" hidden="false" customHeight="false" outlineLevel="0" collapsed="false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</row>
    <row r="72" customFormat="false" ht="12.8" hidden="false" customHeight="false" outlineLevel="0" collapsed="false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</row>
    <row r="73" customFormat="false" ht="12.8" hidden="false" customHeight="false" outlineLevel="0" collapsed="false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</row>
    <row r="74" customFormat="false" ht="12.8" hidden="false" customHeight="false" outlineLevel="0" collapsed="false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</row>
    <row r="75" customFormat="false" ht="12.8" hidden="false" customHeight="false" outlineLevel="0" collapsed="false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</row>
    <row r="76" customFormat="false" ht="12.8" hidden="false" customHeight="false" outlineLevel="0" collapsed="false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</row>
    <row r="77" customFormat="false" ht="12.8" hidden="false" customHeight="false" outlineLevel="0" collapsed="false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</row>
    <row r="78" customFormat="false" ht="12.8" hidden="false" customHeight="false" outlineLevel="0" collapsed="false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</row>
    <row r="79" customFormat="false" ht="12.8" hidden="false" customHeight="false" outlineLevel="0" collapsed="false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</row>
    <row r="80" customFormat="false" ht="12.8" hidden="false" customHeight="false" outlineLevel="0" collapsed="false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</row>
    <row r="81" customFormat="false" ht="12.8" hidden="false" customHeight="false" outlineLevel="0" collapsed="false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</row>
    <row r="82" customFormat="false" ht="12.8" hidden="false" customHeight="false" outlineLevel="0" collapsed="false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</row>
    <row r="83" customFormat="false" ht="12.8" hidden="false" customHeight="false" outlineLevel="0" collapsed="false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</row>
    <row r="84" customFormat="false" ht="12.8" hidden="false" customHeight="false" outlineLevel="0" collapsed="false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</row>
    <row r="85" customFormat="false" ht="12.8" hidden="false" customHeight="false" outlineLevel="0" collapsed="false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</row>
    <row r="86" customFormat="false" ht="12.8" hidden="false" customHeight="false" outlineLevel="0" collapsed="false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</row>
    <row r="87" customFormat="false" ht="12.8" hidden="false" customHeight="false" outlineLevel="0" collapsed="false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</row>
    <row r="88" customFormat="false" ht="12.8" hidden="false" customHeight="false" outlineLevel="0" collapsed="false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</row>
    <row r="89" customFormat="false" ht="12.8" hidden="false" customHeight="false" outlineLevel="0" collapsed="false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</row>
    <row r="90" customFormat="false" ht="12.8" hidden="false" customHeight="false" outlineLevel="0" collapsed="false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</row>
    <row r="91" customFormat="false" ht="12.8" hidden="false" customHeight="false" outlineLevel="0" collapsed="false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</row>
    <row r="92" customFormat="false" ht="12.8" hidden="false" customHeight="false" outlineLevel="0" collapsed="false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</row>
    <row r="93" customFormat="false" ht="12.8" hidden="false" customHeight="false" outlineLevel="0" collapsed="false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</row>
    <row r="94" customFormat="false" ht="12.8" hidden="false" customHeight="false" outlineLevel="0" collapsed="false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</row>
    <row r="95" customFormat="false" ht="12.8" hidden="false" customHeight="false" outlineLevel="0" collapsed="false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</row>
    <row r="96" customFormat="false" ht="12.8" hidden="false" customHeight="false" outlineLevel="0" collapsed="false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</row>
    <row r="97" customFormat="false" ht="12.8" hidden="false" customHeight="false" outlineLevel="0" collapsed="false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</row>
    <row r="98" customFormat="false" ht="12.8" hidden="false" customHeight="false" outlineLevel="0" collapsed="false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</row>
    <row r="99" customFormat="false" ht="12.8" hidden="false" customHeight="false" outlineLevel="0" collapsed="false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</row>
    <row r="100" customFormat="false" ht="12.8" hidden="false" customHeight="false" outlineLevel="0" collapsed="false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</row>
    <row r="101" customFormat="false" ht="12.8" hidden="false" customHeight="false" outlineLevel="0" collapsed="false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</row>
    <row r="102" customFormat="false" ht="12.8" hidden="false" customHeight="false" outlineLevel="0" collapsed="false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</row>
    <row r="103" customFormat="false" ht="12.8" hidden="false" customHeight="false" outlineLevel="0" collapsed="false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</row>
    <row r="104" customFormat="false" ht="12.8" hidden="false" customHeight="false" outlineLevel="0" collapsed="false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</row>
    <row r="105" customFormat="false" ht="12.8" hidden="false" customHeight="false" outlineLevel="0" collapsed="false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</row>
    <row r="106" customFormat="false" ht="12.8" hidden="false" customHeight="false" outlineLevel="0" collapsed="false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</row>
    <row r="107" customFormat="false" ht="12.8" hidden="false" customHeight="false" outlineLevel="0" collapsed="false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</row>
    <row r="108" customFormat="false" ht="12.8" hidden="false" customHeight="false" outlineLevel="0" collapsed="false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</row>
    <row r="109" customFormat="false" ht="12.8" hidden="false" customHeight="false" outlineLevel="0" collapsed="false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</row>
    <row r="110" customFormat="false" ht="12.8" hidden="false" customHeight="false" outlineLevel="0" collapsed="false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</row>
    <row r="111" customFormat="false" ht="12.8" hidden="false" customHeight="false" outlineLevel="0" collapsed="false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</row>
    <row r="112" customFormat="false" ht="12.8" hidden="false" customHeight="false" outlineLevel="0" collapsed="false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</row>
    <row r="113" customFormat="false" ht="12.8" hidden="false" customHeight="false" outlineLevel="0" collapsed="false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</row>
    <row r="114" customFormat="false" ht="12.8" hidden="false" customHeight="false" outlineLevel="0" collapsed="false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</row>
    <row r="115" customFormat="false" ht="12.8" hidden="false" customHeight="false" outlineLevel="0" collapsed="false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</row>
    <row r="116" customFormat="false" ht="12.8" hidden="false" customHeight="false" outlineLevel="0" collapsed="false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</row>
    <row r="117" customFormat="false" ht="12.8" hidden="false" customHeight="false" outlineLevel="0" collapsed="false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</row>
    <row r="118" customFormat="false" ht="12.8" hidden="false" customHeight="false" outlineLevel="0" collapsed="false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</row>
    <row r="119" customFormat="false" ht="12.8" hidden="false" customHeight="false" outlineLevel="0" collapsed="false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</row>
    <row r="120" customFormat="false" ht="12.8" hidden="false" customHeight="false" outlineLevel="0" collapsed="false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</row>
    <row r="121" customFormat="false" ht="12.8" hidden="false" customHeight="false" outlineLevel="0" collapsed="false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</row>
    <row r="122" customFormat="false" ht="12.8" hidden="false" customHeight="false" outlineLevel="0" collapsed="false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</row>
    <row r="123" customFormat="false" ht="12.8" hidden="false" customHeight="false" outlineLevel="0" collapsed="false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</row>
    <row r="124" customFormat="false" ht="12.8" hidden="false" customHeight="false" outlineLevel="0" collapsed="false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</row>
    <row r="125" customFormat="false" ht="12.8" hidden="false" customHeight="false" outlineLevel="0" collapsed="false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</row>
    <row r="126" customFormat="false" ht="12.8" hidden="false" customHeight="false" outlineLevel="0" collapsed="false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</row>
    <row r="127" customFormat="false" ht="12.8" hidden="false" customHeight="false" outlineLevel="0" collapsed="false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</row>
    <row r="128" customFormat="false" ht="12.8" hidden="false" customHeight="false" outlineLevel="0" collapsed="false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</row>
    <row r="129" customFormat="false" ht="12.8" hidden="false" customHeight="false" outlineLevel="0" collapsed="false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</row>
    <row r="130" customFormat="false" ht="12.8" hidden="false" customHeight="false" outlineLevel="0" collapsed="false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</row>
    <row r="131" customFormat="false" ht="12.8" hidden="false" customHeight="false" outlineLevel="0" collapsed="false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</row>
    <row r="132" customFormat="false" ht="12.8" hidden="false" customHeight="false" outlineLevel="0" collapsed="false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</row>
    <row r="133" customFormat="false" ht="12.8" hidden="false" customHeight="false" outlineLevel="0" collapsed="false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</row>
    <row r="134" customFormat="false" ht="12.8" hidden="false" customHeight="false" outlineLevel="0" collapsed="false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</row>
    <row r="135" customFormat="false" ht="12.8" hidden="false" customHeight="false" outlineLevel="0" collapsed="false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</row>
    <row r="136" customFormat="false" ht="12.8" hidden="false" customHeight="false" outlineLevel="0" collapsed="false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</row>
    <row r="137" customFormat="false" ht="12.8" hidden="false" customHeight="false" outlineLevel="0" collapsed="false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</row>
    <row r="138" customFormat="false" ht="12.8" hidden="false" customHeight="false" outlineLevel="0" collapsed="false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</row>
    <row r="139" customFormat="false" ht="12.8" hidden="false" customHeight="false" outlineLevel="0" collapsed="false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</row>
    <row r="140" customFormat="false" ht="12.8" hidden="false" customHeight="false" outlineLevel="0" collapsed="false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</row>
    <row r="141" customFormat="false" ht="12.8" hidden="false" customHeight="false" outlineLevel="0" collapsed="false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</row>
    <row r="142" customFormat="false" ht="12.8" hidden="false" customHeight="false" outlineLevel="0" collapsed="false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</row>
    <row r="143" customFormat="false" ht="12.8" hidden="false" customHeight="false" outlineLevel="0" collapsed="false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</row>
    <row r="144" customFormat="false" ht="12.8" hidden="false" customHeight="false" outlineLevel="0" collapsed="false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</row>
    <row r="145" customFormat="false" ht="12.8" hidden="false" customHeight="false" outlineLevel="0" collapsed="false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</row>
    <row r="146" customFormat="false" ht="12.8" hidden="false" customHeight="false" outlineLevel="0" collapsed="false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</row>
    <row r="147" customFormat="false" ht="12.8" hidden="false" customHeight="false" outlineLevel="0" collapsed="false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</row>
    <row r="148" customFormat="false" ht="12.8" hidden="false" customHeight="false" outlineLevel="0" collapsed="false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</row>
    <row r="149" customFormat="false" ht="12.8" hidden="false" customHeight="false" outlineLevel="0" collapsed="false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</row>
    <row r="150" customFormat="false" ht="12.8" hidden="false" customHeight="false" outlineLevel="0" collapsed="false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</row>
    <row r="151" customFormat="false" ht="12.8" hidden="false" customHeight="false" outlineLevel="0" collapsed="false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</row>
    <row r="152" customFormat="false" ht="12.8" hidden="false" customHeight="false" outlineLevel="0" collapsed="false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</row>
    <row r="153" customFormat="false" ht="12.8" hidden="false" customHeight="false" outlineLevel="0" collapsed="false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</row>
    <row r="154" customFormat="false" ht="12.8" hidden="false" customHeight="false" outlineLevel="0" collapsed="false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</row>
    <row r="155" customFormat="false" ht="12.8" hidden="false" customHeight="false" outlineLevel="0" collapsed="false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</row>
    <row r="156" customFormat="false" ht="12.8" hidden="false" customHeight="false" outlineLevel="0" collapsed="false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</row>
    <row r="157" customFormat="false" ht="12.8" hidden="false" customHeight="false" outlineLevel="0" collapsed="false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</row>
    <row r="158" customFormat="false" ht="12.8" hidden="false" customHeight="false" outlineLevel="0" collapsed="false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</row>
    <row r="159" customFormat="false" ht="12.8" hidden="false" customHeight="false" outlineLevel="0" collapsed="false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</row>
    <row r="160" customFormat="false" ht="12.8" hidden="false" customHeight="false" outlineLevel="0" collapsed="false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</row>
    <row r="161" customFormat="false" ht="12.8" hidden="false" customHeight="false" outlineLevel="0" collapsed="false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</row>
    <row r="162" customFormat="false" ht="12.8" hidden="false" customHeight="false" outlineLevel="0" collapsed="false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</row>
    <row r="163" customFormat="false" ht="12.8" hidden="false" customHeight="false" outlineLevel="0" collapsed="false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</row>
    <row r="164" customFormat="false" ht="12.8" hidden="false" customHeight="false" outlineLevel="0" collapsed="false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</row>
    <row r="165" customFormat="false" ht="12.8" hidden="false" customHeight="false" outlineLevel="0" collapsed="false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</row>
    <row r="166" customFormat="false" ht="12.8" hidden="false" customHeight="false" outlineLevel="0" collapsed="false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</row>
    <row r="167" customFormat="false" ht="12.8" hidden="false" customHeight="false" outlineLevel="0" collapsed="false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</row>
    <row r="168" customFormat="false" ht="12.8" hidden="false" customHeight="false" outlineLevel="0" collapsed="false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</row>
    <row r="169" customFormat="false" ht="12.8" hidden="false" customHeight="false" outlineLevel="0" collapsed="false">
      <c r="A169" s="1"/>
      <c r="B169" s="1"/>
      <c r="C169" s="1" t="s">
        <v>39</v>
      </c>
      <c r="D169" s="1" t="n">
        <v>64</v>
      </c>
      <c r="E169" s="1"/>
      <c r="F169" s="1"/>
      <c r="G169" s="1"/>
      <c r="H169" s="1"/>
      <c r="I169" s="1"/>
      <c r="J169" s="1"/>
      <c r="K169" s="1"/>
      <c r="L169" s="1"/>
    </row>
    <row r="170" customFormat="false" ht="12.8" hidden="false" customHeight="false" outlineLevel="0" collapsed="false">
      <c r="A170" s="1"/>
      <c r="B170" s="1"/>
      <c r="C170" s="1" t="s">
        <v>40</v>
      </c>
      <c r="D170" s="1" t="n">
        <v>36</v>
      </c>
      <c r="E170" s="1"/>
      <c r="F170" s="1"/>
      <c r="G170" s="1"/>
      <c r="H170" s="1"/>
      <c r="I170" s="1"/>
      <c r="J170" s="1"/>
      <c r="K170" s="1"/>
      <c r="L170" s="1"/>
    </row>
    <row r="171" customFormat="false" ht="12.8" hidden="false" customHeight="false" outlineLevel="0" collapsed="false">
      <c r="A171" s="1"/>
      <c r="B171" s="1"/>
      <c r="C171" s="1" t="s">
        <v>41</v>
      </c>
      <c r="D171" s="9" t="n">
        <f aca="false">_xlfn.CEILING.MATH(D169/D170)</f>
        <v>2</v>
      </c>
      <c r="E171" s="1"/>
      <c r="F171" s="1"/>
      <c r="G171" s="1"/>
      <c r="H171" s="1"/>
      <c r="I171" s="1"/>
      <c r="J171" s="1"/>
      <c r="K171" s="1"/>
      <c r="L171" s="1"/>
    </row>
    <row r="172" customFormat="false" ht="12.8" hidden="false" customHeight="false" outlineLevel="0" collapsed="false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</row>
    <row r="173" customFormat="false" ht="12.8" hidden="false" customHeight="false" outlineLevel="0" collapsed="false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</row>
    <row r="174" customFormat="false" ht="12.8" hidden="false" customHeight="false" outlineLevel="0" collapsed="false">
      <c r="A174" s="1"/>
      <c r="B174" s="1"/>
      <c r="C174" s="1" t="s">
        <v>42</v>
      </c>
      <c r="D174" s="1" t="s">
        <v>43</v>
      </c>
      <c r="E174" s="1" t="s">
        <v>44</v>
      </c>
      <c r="F174" s="1"/>
      <c r="G174" s="1"/>
      <c r="H174" s="1"/>
      <c r="I174" s="1"/>
      <c r="J174" s="1"/>
      <c r="K174" s="1"/>
      <c r="L174" s="1"/>
    </row>
    <row r="175" customFormat="false" ht="12.8" hidden="false" customHeight="false" outlineLevel="0" collapsed="false">
      <c r="A175" s="1"/>
      <c r="B175" s="1"/>
      <c r="C175" s="1" t="n">
        <v>0</v>
      </c>
      <c r="D175" s="1" t="n">
        <f aca="false">IF(C175*$D$171&lt;$D$169,C175*$D$171,$D$169)</f>
        <v>0</v>
      </c>
      <c r="E175" s="1" t="n">
        <f aca="false">IF(D175+$D$171&lt;$D$169,D175+$D$171,$D$169-1)</f>
        <v>2</v>
      </c>
      <c r="F175" s="1"/>
      <c r="G175" s="1"/>
      <c r="H175" s="1"/>
      <c r="I175" s="1"/>
      <c r="J175" s="1"/>
      <c r="K175" s="1"/>
      <c r="L175" s="1"/>
    </row>
    <row r="176" customFormat="false" ht="12.8" hidden="false" customHeight="false" outlineLevel="0" collapsed="false">
      <c r="A176" s="1"/>
      <c r="B176" s="1"/>
      <c r="C176" s="1" t="n">
        <f aca="false">C175+1</f>
        <v>1</v>
      </c>
      <c r="D176" s="1" t="n">
        <f aca="false">IF(C176*$D$171&lt;$D$169,C176*$D$171,$D$169)</f>
        <v>2</v>
      </c>
      <c r="E176" s="1" t="n">
        <f aca="false">IF(D176+$D$171&lt;$D$169,D176+$D$171,$D$169-1)</f>
        <v>4</v>
      </c>
      <c r="F176" s="1"/>
      <c r="G176" s="1"/>
      <c r="H176" s="1"/>
      <c r="I176" s="1"/>
      <c r="J176" s="1"/>
      <c r="K176" s="1"/>
      <c r="L176" s="1"/>
    </row>
    <row r="177" customFormat="false" ht="12.8" hidden="false" customHeight="false" outlineLevel="0" collapsed="false">
      <c r="A177" s="1"/>
      <c r="B177" s="1"/>
      <c r="C177" s="1" t="n">
        <f aca="false">C176+1</f>
        <v>2</v>
      </c>
      <c r="D177" s="1" t="n">
        <f aca="false">IF(C177*$D$171&lt;$D$169,C177*$D$171,$D$169)</f>
        <v>4</v>
      </c>
      <c r="E177" s="1" t="n">
        <f aca="false">IF(D177+$D$171&lt;$D$169,D177+$D$171,$D$169-1)</f>
        <v>6</v>
      </c>
      <c r="F177" s="1"/>
      <c r="G177" s="1"/>
      <c r="H177" s="1"/>
      <c r="I177" s="1"/>
      <c r="J177" s="1"/>
      <c r="K177" s="1"/>
      <c r="L177" s="1"/>
    </row>
    <row r="178" customFormat="false" ht="12.8" hidden="false" customHeight="false" outlineLevel="0" collapsed="false">
      <c r="C178" s="1" t="n">
        <f aca="false">C177+1</f>
        <v>3</v>
      </c>
      <c r="D178" s="1" t="n">
        <f aca="false">IF(C178*$D$171&lt;$D$169,C178*$D$171,$D$169)</f>
        <v>6</v>
      </c>
      <c r="E178" s="1" t="n">
        <f aca="false">IF(D178+$D$171&lt;$D$169,D178+$D$171,$D$169-1)</f>
        <v>8</v>
      </c>
    </row>
    <row r="179" customFormat="false" ht="12.8" hidden="false" customHeight="false" outlineLevel="0" collapsed="false">
      <c r="C179" s="1" t="n">
        <f aca="false">C178+1</f>
        <v>4</v>
      </c>
      <c r="D179" s="1" t="n">
        <f aca="false">IF(C179*$D$171&lt;$D$169,C179*$D$171,$D$169)</f>
        <v>8</v>
      </c>
      <c r="E179" s="1" t="n">
        <f aca="false">IF(D179+$D$171&lt;$D$169,D179+$D$171,$D$169-1)</f>
        <v>10</v>
      </c>
    </row>
    <row r="180" customFormat="false" ht="12.8" hidden="false" customHeight="false" outlineLevel="0" collapsed="false">
      <c r="C180" s="1" t="n">
        <f aca="false">C179+1</f>
        <v>5</v>
      </c>
      <c r="D180" s="1" t="n">
        <f aca="false">IF(C180*$D$171&lt;$D$169,C180*$D$171,$D$169)</f>
        <v>10</v>
      </c>
      <c r="E180" s="1" t="n">
        <f aca="false">IF(D180+$D$171&lt;$D$169,D180+$D$171,$D$169-1)</f>
        <v>12</v>
      </c>
    </row>
    <row r="181" customFormat="false" ht="12.8" hidden="false" customHeight="false" outlineLevel="0" collapsed="false">
      <c r="C181" s="1" t="n">
        <f aca="false">C180+1</f>
        <v>6</v>
      </c>
      <c r="D181" s="1" t="n">
        <f aca="false">IF(C181*$D$171&lt;$D$169,C181*$D$171,$D$169)</f>
        <v>12</v>
      </c>
      <c r="E181" s="1" t="n">
        <f aca="false">IF(D181+$D$171&lt;$D$169,D181+$D$171,$D$169-1)</f>
        <v>14</v>
      </c>
    </row>
    <row r="182" customFormat="false" ht="12.8" hidden="false" customHeight="false" outlineLevel="0" collapsed="false">
      <c r="C182" s="1" t="n">
        <f aca="false">C181+1</f>
        <v>7</v>
      </c>
      <c r="D182" s="1" t="n">
        <f aca="false">IF(C182*$D$171&lt;$D$169,C182*$D$171,$D$169)</f>
        <v>14</v>
      </c>
      <c r="E182" s="1" t="n">
        <f aca="false">IF(D182+$D$171&lt;$D$169,D182+$D$171,$D$169-1)</f>
        <v>16</v>
      </c>
    </row>
    <row r="183" customFormat="false" ht="12.8" hidden="false" customHeight="false" outlineLevel="0" collapsed="false">
      <c r="C183" s="1" t="n">
        <f aca="false">C182+1</f>
        <v>8</v>
      </c>
      <c r="D183" s="1" t="n">
        <f aca="false">IF(C183*$D$171&lt;$D$169,C183*$D$171,$D$169)</f>
        <v>16</v>
      </c>
      <c r="E183" s="1" t="n">
        <f aca="false">IF(D183+$D$171&lt;$D$169,D183+$D$171,$D$169-1)</f>
        <v>18</v>
      </c>
    </row>
    <row r="184" customFormat="false" ht="12.8" hidden="false" customHeight="false" outlineLevel="0" collapsed="false">
      <c r="C184" s="1" t="n">
        <f aca="false">C183+1</f>
        <v>9</v>
      </c>
      <c r="D184" s="1" t="n">
        <f aca="false">IF(C184*$D$171&lt;$D$169,C184*$D$171,$D$169)</f>
        <v>18</v>
      </c>
      <c r="E184" s="1" t="n">
        <f aca="false">IF(D184+$D$171&lt;$D$169,D184+$D$171,$D$169-1)</f>
        <v>20</v>
      </c>
    </row>
    <row r="185" customFormat="false" ht="12.8" hidden="false" customHeight="false" outlineLevel="0" collapsed="false">
      <c r="C185" s="1" t="n">
        <f aca="false">C184+1</f>
        <v>10</v>
      </c>
      <c r="D185" s="1" t="n">
        <f aca="false">IF(C185*$D$171&lt;$D$169,C185*$D$171,$D$169)</f>
        <v>20</v>
      </c>
      <c r="E185" s="1" t="n">
        <f aca="false">IF(D185+$D$171&lt;$D$169,D185+$D$171,$D$169-1)</f>
        <v>22</v>
      </c>
    </row>
    <row r="186" customFormat="false" ht="12.8" hidden="false" customHeight="false" outlineLevel="0" collapsed="false">
      <c r="C186" s="1" t="n">
        <f aca="false">C185+1</f>
        <v>11</v>
      </c>
      <c r="D186" s="1" t="n">
        <f aca="false">IF(C186*$D$171&lt;$D$169,C186*$D$171,$D$169)</f>
        <v>22</v>
      </c>
      <c r="E186" s="1" t="n">
        <f aca="false">IF(D186+$D$171&lt;$D$169,D186+$D$171,$D$169-1)</f>
        <v>24</v>
      </c>
    </row>
    <row r="187" customFormat="false" ht="12.8" hidden="false" customHeight="false" outlineLevel="0" collapsed="false">
      <c r="C187" s="1" t="n">
        <f aca="false">C186+1</f>
        <v>12</v>
      </c>
      <c r="D187" s="1" t="n">
        <f aca="false">IF(C187*$D$171&lt;$D$169,C187*$D$171,$D$169)</f>
        <v>24</v>
      </c>
      <c r="E187" s="1" t="n">
        <f aca="false">IF(D187+$D$171&lt;$D$169,D187+$D$171,$D$169-1)</f>
        <v>26</v>
      </c>
    </row>
    <row r="188" customFormat="false" ht="12.8" hidden="false" customHeight="false" outlineLevel="0" collapsed="false">
      <c r="C188" s="1" t="n">
        <f aca="false">C187+1</f>
        <v>13</v>
      </c>
      <c r="D188" s="1" t="n">
        <f aca="false">IF(C188*$D$171&lt;$D$169,C188*$D$171,$D$169)</f>
        <v>26</v>
      </c>
      <c r="E188" s="1" t="n">
        <f aca="false">IF(D188+$D$171&lt;$D$169,D188+$D$171,$D$169-1)</f>
        <v>28</v>
      </c>
    </row>
    <row r="189" customFormat="false" ht="12.8" hidden="false" customHeight="false" outlineLevel="0" collapsed="false">
      <c r="C189" s="1" t="n">
        <f aca="false">C188+1</f>
        <v>14</v>
      </c>
      <c r="D189" s="1" t="n">
        <f aca="false">IF(C189*$D$171&lt;$D$169,C189*$D$171,$D$169)</f>
        <v>28</v>
      </c>
      <c r="E189" s="1" t="n">
        <f aca="false">IF(D189+$D$171&lt;$D$169,D189+$D$171,$D$169-1)</f>
        <v>30</v>
      </c>
    </row>
    <row r="190" customFormat="false" ht="12.8" hidden="false" customHeight="false" outlineLevel="0" collapsed="false">
      <c r="C190" s="1" t="n">
        <f aca="false">C189+1</f>
        <v>15</v>
      </c>
      <c r="D190" s="1" t="n">
        <f aca="false">IF(C190*$D$171&lt;$D$169,C190*$D$171,$D$169)</f>
        <v>30</v>
      </c>
      <c r="E190" s="1" t="n">
        <f aca="false">IF(D190+$D$171&lt;$D$169,D190+$D$171,$D$169-1)</f>
        <v>32</v>
      </c>
    </row>
    <row r="191" customFormat="false" ht="12.8" hidden="false" customHeight="false" outlineLevel="0" collapsed="false">
      <c r="C191" s="1" t="n">
        <f aca="false">C190+1</f>
        <v>16</v>
      </c>
      <c r="D191" s="1" t="n">
        <f aca="false">IF(C191*$D$171&lt;$D$169,C191*$D$171,$D$169)</f>
        <v>32</v>
      </c>
      <c r="E191" s="1" t="n">
        <f aca="false">IF(D191+$D$171&lt;$D$169,D191+$D$171,$D$169-1)</f>
        <v>34</v>
      </c>
    </row>
    <row r="192" customFormat="false" ht="12.8" hidden="false" customHeight="false" outlineLevel="0" collapsed="false">
      <c r="C192" s="1" t="n">
        <f aca="false">C191+1</f>
        <v>17</v>
      </c>
      <c r="D192" s="1" t="n">
        <f aca="false">IF(C192*$D$171&lt;$D$169,C192*$D$171,$D$169)</f>
        <v>34</v>
      </c>
      <c r="E192" s="1" t="n">
        <f aca="false">IF(D192+$D$171&lt;$D$169,D192+$D$171,$D$169-1)</f>
        <v>36</v>
      </c>
    </row>
    <row r="193" customFormat="false" ht="12.8" hidden="false" customHeight="false" outlineLevel="0" collapsed="false">
      <c r="C193" s="1" t="n">
        <f aca="false">C192+1</f>
        <v>18</v>
      </c>
      <c r="D193" s="1" t="n">
        <f aca="false">IF(C193*$D$171&lt;$D$169,C193*$D$171,$D$169)</f>
        <v>36</v>
      </c>
      <c r="E193" s="1" t="n">
        <f aca="false">IF(D193+$D$171&lt;$D$169,D193+$D$171,$D$169-1)</f>
        <v>38</v>
      </c>
    </row>
    <row r="194" customFormat="false" ht="12.8" hidden="false" customHeight="false" outlineLevel="0" collapsed="false">
      <c r="C194" s="1" t="n">
        <f aca="false">C193+1</f>
        <v>19</v>
      </c>
      <c r="D194" s="1" t="n">
        <f aca="false">IF(C194*$D$171&lt;$D$169,C194*$D$171,$D$169)</f>
        <v>38</v>
      </c>
      <c r="E194" s="1" t="n">
        <f aca="false">IF(D194+$D$171&lt;$D$169,D194+$D$171,$D$169-1)</f>
        <v>40</v>
      </c>
    </row>
    <row r="195" customFormat="false" ht="12.8" hidden="false" customHeight="false" outlineLevel="0" collapsed="false">
      <c r="C195" s="1" t="n">
        <f aca="false">C194+1</f>
        <v>20</v>
      </c>
      <c r="D195" s="1" t="n">
        <f aca="false">IF(C195*$D$171&lt;$D$169,C195*$D$171,$D$169)</f>
        <v>40</v>
      </c>
      <c r="E195" s="1" t="n">
        <f aca="false">IF(D195+$D$171&lt;$D$169,D195+$D$171,$D$169-1)</f>
        <v>42</v>
      </c>
    </row>
    <row r="196" customFormat="false" ht="12.8" hidden="false" customHeight="false" outlineLevel="0" collapsed="false">
      <c r="C196" s="1" t="n">
        <f aca="false">C195+1</f>
        <v>21</v>
      </c>
      <c r="D196" s="1" t="n">
        <f aca="false">IF(C196*$D$171&lt;$D$169,C196*$D$171,$D$169)</f>
        <v>42</v>
      </c>
      <c r="E196" s="1" t="n">
        <f aca="false">IF(D196+$D$171&lt;$D$169,D196+$D$171,$D$169-1)</f>
        <v>44</v>
      </c>
    </row>
    <row r="197" customFormat="false" ht="12.8" hidden="false" customHeight="false" outlineLevel="0" collapsed="false">
      <c r="C197" s="1" t="n">
        <f aca="false">C196+1</f>
        <v>22</v>
      </c>
      <c r="D197" s="1" t="n">
        <f aca="false">IF(C197*$D$171&lt;$D$169,C197*$D$171,$D$169)</f>
        <v>44</v>
      </c>
      <c r="E197" s="1" t="n">
        <f aca="false">IF(D197+$D$171&lt;$D$169,D197+$D$171,$D$169-1)</f>
        <v>46</v>
      </c>
    </row>
    <row r="198" customFormat="false" ht="12.8" hidden="false" customHeight="false" outlineLevel="0" collapsed="false">
      <c r="C198" s="1" t="n">
        <f aca="false">C197+1</f>
        <v>23</v>
      </c>
      <c r="D198" s="1" t="n">
        <f aca="false">IF(C198*$D$171&lt;$D$169,C198*$D$171,$D$169)</f>
        <v>46</v>
      </c>
      <c r="E198" s="1" t="n">
        <f aca="false">IF(D198+$D$171&lt;$D$169,D198+$D$171,$D$169-1)</f>
        <v>48</v>
      </c>
    </row>
    <row r="199" customFormat="false" ht="12.8" hidden="false" customHeight="false" outlineLevel="0" collapsed="false">
      <c r="C199" s="1" t="n">
        <f aca="false">C198+1</f>
        <v>24</v>
      </c>
      <c r="D199" s="1" t="n">
        <f aca="false">IF(C199*$D$171&lt;$D$169,C199*$D$171,$D$169)</f>
        <v>48</v>
      </c>
      <c r="E199" s="1" t="n">
        <f aca="false">IF(D199+$D$171&lt;$D$169,D199+$D$171,$D$169-1)</f>
        <v>50</v>
      </c>
    </row>
    <row r="200" customFormat="false" ht="12.8" hidden="false" customHeight="false" outlineLevel="0" collapsed="false">
      <c r="C200" s="1" t="n">
        <f aca="false">C199+1</f>
        <v>25</v>
      </c>
      <c r="D200" s="1" t="n">
        <f aca="false">IF(C200*$D$171&lt;$D$169,C200*$D$171,$D$169)</f>
        <v>50</v>
      </c>
      <c r="E200" s="1" t="n">
        <f aca="false">IF(D200+$D$171&lt;$D$169,D200+$D$171,$D$169-1)</f>
        <v>52</v>
      </c>
    </row>
    <row r="201" customFormat="false" ht="12.8" hidden="false" customHeight="false" outlineLevel="0" collapsed="false">
      <c r="C201" s="1" t="n">
        <f aca="false">C200+1</f>
        <v>26</v>
      </c>
      <c r="D201" s="1" t="n">
        <f aca="false">IF(C201*$D$171&lt;$D$169,C201*$D$171,$D$169)</f>
        <v>52</v>
      </c>
      <c r="E201" s="1" t="n">
        <f aca="false">IF(D201+$D$171&lt;$D$169,D201+$D$171,$D$169-1)</f>
        <v>54</v>
      </c>
    </row>
    <row r="202" customFormat="false" ht="12.8" hidden="false" customHeight="false" outlineLevel="0" collapsed="false">
      <c r="C202" s="1" t="n">
        <f aca="false">C201+1</f>
        <v>27</v>
      </c>
      <c r="D202" s="1" t="n">
        <f aca="false">IF(C202*$D$171&lt;$D$169,C202*$D$171,$D$169)</f>
        <v>54</v>
      </c>
      <c r="E202" s="1" t="n">
        <f aca="false">IF(D202+$D$171&lt;$D$169,D202+$D$171,$D$169-1)</f>
        <v>56</v>
      </c>
    </row>
    <row r="203" customFormat="false" ht="12.8" hidden="false" customHeight="false" outlineLevel="0" collapsed="false">
      <c r="C203" s="1" t="n">
        <f aca="false">C202+1</f>
        <v>28</v>
      </c>
      <c r="D203" s="1" t="n">
        <f aca="false">IF(C203*$D$171&lt;$D$169,C203*$D$171,$D$169)</f>
        <v>56</v>
      </c>
      <c r="E203" s="1" t="n">
        <f aca="false">IF(D203+$D$171&lt;$D$169,D203+$D$171,$D$169-1)</f>
        <v>58</v>
      </c>
    </row>
    <row r="204" customFormat="false" ht="12.8" hidden="false" customHeight="false" outlineLevel="0" collapsed="false">
      <c r="C204" s="1" t="n">
        <f aca="false">C203+1</f>
        <v>29</v>
      </c>
      <c r="D204" s="1" t="n">
        <f aca="false">IF(C204*$D$171&lt;$D$169,C204*$D$171,$D$169)</f>
        <v>58</v>
      </c>
      <c r="E204" s="1" t="n">
        <f aca="false">IF(D204+$D$171&lt;$D$169,D204+$D$171,$D$169-1)</f>
        <v>60</v>
      </c>
    </row>
    <row r="205" customFormat="false" ht="12.8" hidden="false" customHeight="false" outlineLevel="0" collapsed="false">
      <c r="C205" s="1" t="n">
        <f aca="false">C204+1</f>
        <v>30</v>
      </c>
      <c r="D205" s="1" t="n">
        <f aca="false">IF(C205*$D$171&lt;$D$169,C205*$D$171,$D$169)</f>
        <v>60</v>
      </c>
      <c r="E205" s="1" t="n">
        <f aca="false">IF(D205+$D$171&lt;$D$169,D205+$D$171,$D$169-1)</f>
        <v>62</v>
      </c>
    </row>
    <row r="206" customFormat="false" ht="12.8" hidden="false" customHeight="false" outlineLevel="0" collapsed="false">
      <c r="C206" s="1" t="n">
        <f aca="false">C205+1</f>
        <v>31</v>
      </c>
      <c r="D206" s="1" t="n">
        <f aca="false">IF(C206*$D$171&lt;$D$169,C206*$D$171,$D$169)</f>
        <v>62</v>
      </c>
      <c r="E206" s="1" t="n">
        <f aca="false">IF(D206+$D$171&lt;$D$169,D206+$D$171,$D$169-1)</f>
        <v>63</v>
      </c>
    </row>
    <row r="207" customFormat="false" ht="12.8" hidden="false" customHeight="false" outlineLevel="0" collapsed="false">
      <c r="C207" s="1" t="n">
        <f aca="false">C206+1</f>
        <v>32</v>
      </c>
      <c r="D207" s="1" t="n">
        <f aca="false">IF(C207*$D$171&lt;$D$169,C207*$D$171,$D$169)</f>
        <v>64</v>
      </c>
      <c r="E207" s="1" t="n">
        <f aca="false">IF(D207+$D$171&lt;$D$169,D207+$D$171,$D$169-1)</f>
        <v>63</v>
      </c>
    </row>
    <row r="208" customFormat="false" ht="12.8" hidden="false" customHeight="false" outlineLevel="0" collapsed="false">
      <c r="C208" s="1" t="n">
        <f aca="false">C207+1</f>
        <v>33</v>
      </c>
      <c r="D208" s="1" t="n">
        <f aca="false">IF(C208*$D$171&lt;$D$169,C208*$D$171,$D$169)</f>
        <v>64</v>
      </c>
      <c r="E208" s="1" t="n">
        <f aca="false">IF(D208+$D$171&lt;$D$169,D208+$D$171,$D$169-1)</f>
        <v>63</v>
      </c>
    </row>
    <row r="209" customFormat="false" ht="12.8" hidden="false" customHeight="false" outlineLevel="0" collapsed="false">
      <c r="C209" s="1" t="n">
        <f aca="false">C208+1</f>
        <v>34</v>
      </c>
      <c r="D209" s="1" t="n">
        <f aca="false">IF(C209*$D$171&lt;$D$169,C209*$D$171,$D$169)</f>
        <v>64</v>
      </c>
      <c r="E209" s="1" t="n">
        <f aca="false">IF(D209+$D$171&lt;$D$169,D209+$D$171,$D$169-1)</f>
        <v>63</v>
      </c>
    </row>
    <row r="210" customFormat="false" ht="12.8" hidden="false" customHeight="false" outlineLevel="0" collapsed="false">
      <c r="C210" s="1" t="n">
        <f aca="false">C209+1</f>
        <v>35</v>
      </c>
      <c r="D210" s="1" t="n">
        <f aca="false">IF(C210*$D$171&lt;$D$169,C210*$D$171,$D$169)</f>
        <v>64</v>
      </c>
      <c r="E210" s="1" t="n">
        <f aca="false">IF(D210+$D$171&lt;$D$169,D210+$D$171,$D$169-1)</f>
        <v>63</v>
      </c>
    </row>
    <row r="211" customFormat="false" ht="12.8" hidden="false" customHeight="false" outlineLevel="0" collapsed="false">
      <c r="C211" s="1"/>
    </row>
    <row r="221" customFormat="false" ht="12.8" hidden="false" customHeight="false" outlineLevel="0" collapsed="false">
      <c r="B221" s="0" t="n">
        <v>17887</v>
      </c>
      <c r="C221" s="0" t="s">
        <v>45</v>
      </c>
    </row>
  </sheetData>
  <mergeCells count="1">
    <mergeCell ref="C2:D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E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3" customFormat="false" ht="12.8" hidden="false" customHeight="false" outlineLevel="0" collapsed="false">
      <c r="B3" s="0" t="s">
        <v>46</v>
      </c>
    </row>
    <row r="4" customFormat="false" ht="12.8" hidden="false" customHeight="false" outlineLevel="0" collapsed="false">
      <c r="B4" s="1" t="s">
        <v>12</v>
      </c>
      <c r="C4" s="0" t="s">
        <v>14</v>
      </c>
      <c r="D4" s="1" t="s">
        <v>15</v>
      </c>
      <c r="E4" s="1" t="s">
        <v>16</v>
      </c>
    </row>
    <row r="5" customFormat="false" ht="12.8" hidden="false" customHeight="false" outlineLevel="0" collapsed="false">
      <c r="B5" s="1" t="n">
        <v>0</v>
      </c>
      <c r="C5" s="1" t="s">
        <v>47</v>
      </c>
      <c r="D5" s="1" t="n">
        <v>3000</v>
      </c>
      <c r="E5" s="1" t="n">
        <v>3.67</v>
      </c>
    </row>
    <row r="6" customFormat="false" ht="12.8" hidden="false" customHeight="false" outlineLevel="0" collapsed="false">
      <c r="B6" s="1" t="n">
        <v>1</v>
      </c>
      <c r="C6" s="1" t="s">
        <v>48</v>
      </c>
      <c r="D6" s="1" t="n">
        <v>3000</v>
      </c>
      <c r="E6" s="1" t="n">
        <v>2.67</v>
      </c>
    </row>
    <row r="7" customFormat="false" ht="12.8" hidden="false" customHeight="false" outlineLevel="0" collapsed="false">
      <c r="B7" s="1" t="n">
        <v>2</v>
      </c>
      <c r="C7" s="1" t="s">
        <v>49</v>
      </c>
      <c r="D7" s="1" t="n">
        <v>1000</v>
      </c>
      <c r="E7" s="1" t="n">
        <v>0.5</v>
      </c>
    </row>
    <row r="8" customFormat="false" ht="12.8" hidden="false" customHeight="false" outlineLevel="0" collapsed="false">
      <c r="B8" s="1" t="n">
        <v>3</v>
      </c>
      <c r="C8" s="1" t="s">
        <v>49</v>
      </c>
      <c r="D8" s="1" t="n">
        <v>2000</v>
      </c>
      <c r="E8" s="1" t="n">
        <v>1</v>
      </c>
    </row>
    <row r="9" customFormat="false" ht="12.8" hidden="false" customHeight="false" outlineLevel="0" collapsed="false">
      <c r="B9" s="1" t="n">
        <v>4</v>
      </c>
      <c r="C9" s="1" t="s">
        <v>49</v>
      </c>
      <c r="D9" s="1" t="n">
        <v>6000</v>
      </c>
      <c r="E9" s="1" t="n">
        <v>2</v>
      </c>
    </row>
    <row r="10" customFormat="false" ht="12.8" hidden="false" customHeight="false" outlineLevel="0" collapsed="false">
      <c r="B10" s="1" t="n">
        <v>5</v>
      </c>
      <c r="C10" s="1" t="s">
        <v>49</v>
      </c>
      <c r="D10" s="1" t="n">
        <v>6000</v>
      </c>
      <c r="E10" s="1" t="n">
        <v>3.6</v>
      </c>
    </row>
    <row r="11" customFormat="false" ht="12.8" hidden="false" customHeight="false" outlineLevel="0" collapsed="false">
      <c r="B11" s="1" t="n">
        <v>6</v>
      </c>
      <c r="C11" s="1" t="s">
        <v>49</v>
      </c>
      <c r="D11" s="1" t="n">
        <v>8000</v>
      </c>
      <c r="E11" s="1" t="n">
        <v>3</v>
      </c>
    </row>
    <row r="12" customFormat="false" ht="12.8" hidden="false" customHeight="false" outlineLevel="0" collapsed="false">
      <c r="B12" s="1" t="s">
        <v>27</v>
      </c>
      <c r="C12" s="1" t="s">
        <v>47</v>
      </c>
      <c r="D12" s="1" t="n">
        <v>300</v>
      </c>
      <c r="E12" s="1" t="n">
        <v>3.68</v>
      </c>
    </row>
    <row r="13" customFormat="false" ht="12.8" hidden="false" customHeight="false" outlineLevel="0" collapsed="false">
      <c r="B13" s="1" t="s">
        <v>29</v>
      </c>
      <c r="C13" s="1" t="s">
        <v>47</v>
      </c>
      <c r="D13" s="1" t="n">
        <v>300</v>
      </c>
      <c r="E13" s="1" t="n">
        <v>2.39</v>
      </c>
    </row>
    <row r="14" customFormat="false" ht="12.8" hidden="false" customHeight="false" outlineLevel="0" collapsed="false">
      <c r="B14" s="1" t="s">
        <v>30</v>
      </c>
      <c r="C14" s="1" t="s">
        <v>48</v>
      </c>
      <c r="D14" s="1" t="n">
        <v>1500</v>
      </c>
      <c r="E14" s="1" t="n">
        <v>2.56</v>
      </c>
    </row>
    <row r="15" customFormat="false" ht="12.8" hidden="false" customHeight="false" outlineLevel="0" collapsed="false">
      <c r="B15" s="1" t="s">
        <v>32</v>
      </c>
      <c r="C15" s="1" t="s">
        <v>49</v>
      </c>
      <c r="D15" s="1" t="n">
        <v>7000</v>
      </c>
      <c r="E15" s="1" t="n">
        <v>2</v>
      </c>
    </row>
    <row r="16" customFormat="false" ht="12.8" hidden="false" customHeight="false" outlineLevel="0" collapsed="false">
      <c r="B16" s="1" t="s">
        <v>33</v>
      </c>
      <c r="C16" s="1" t="s">
        <v>49</v>
      </c>
      <c r="D16" s="1" t="n">
        <v>6000</v>
      </c>
      <c r="E16" s="1" t="n">
        <v>2.5</v>
      </c>
    </row>
    <row r="17" customFormat="false" ht="12.8" hidden="false" customHeight="false" outlineLevel="0" collapsed="false">
      <c r="B17" s="1" t="s">
        <v>34</v>
      </c>
      <c r="C17" s="1" t="s">
        <v>50</v>
      </c>
      <c r="D17" s="1" t="n">
        <v>0</v>
      </c>
      <c r="E17" s="1" t="s">
        <v>21</v>
      </c>
    </row>
    <row r="18" customFormat="false" ht="12.8" hidden="false" customHeight="false" outlineLevel="0" collapsed="false">
      <c r="B18" s="1" t="s">
        <v>35</v>
      </c>
      <c r="C18" s="1" t="s">
        <v>51</v>
      </c>
      <c r="D18" s="1" t="n">
        <v>0</v>
      </c>
      <c r="E18" s="1" t="s">
        <v>21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6100</TotalTime>
  <Application>LibreOffice/5.3.6.1$Linux_X86_64 LibreOffice_project/30$Build-1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2023-08-13T06:42:09Z</dcterms:created>
  <dc:creator/>
  <dc:description/>
  <dc:language>en-US</dc:language>
  <cp:lastModifiedBy/>
  <dcterms:modified xsi:type="dcterms:W3CDTF">2023-08-17T18:37:26Z</dcterms:modified>
  <cp:revision>3</cp:revision>
  <dc:subject/>
  <dc:title/>
</cp:coreProperties>
</file>