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<sst xmlns="http://schemas.openxmlformats.org/spreadsheetml/2006/main" count="22" uniqueCount="18">
  <si>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U-Bat</t>
  </si>
  <si>
    <t xml:space="preserve">mV</t>
  </si>
  <si>
    <t xml:space="preserve">R1</t>
  </si>
  <si>
    <t xml:space="preserve">kOhm</t>
  </si>
  <si>
    <t xml:space="preserve">R2</t>
  </si>
  <si>
    <t xml:space="preserve">U2</t>
  </si>
  <si>
    <t xml:space="preserve">Bandgap Voltage</t>
  </si>
  <si>
    <t xml:space="preserve">Max ADC</t>
  </si>
  <si>
    <t xml:space="preserve">Bandgap/max ADC</t>
  </si>
  <si>
    <t xml:space="preserve">mV/tick</t>
  </si>
  <si>
    <t xml:space="preserve">Return from ADC</t>
  </si>
  <si>
    <t xml:space="preserve">ticks</t>
  </si>
  <si>
    <t xml:space="preserve">U2=U-Bat*(R2/(R1+R2))</t>
  </si>
  <si>
    <t xml:space="preserve">float tmpFloat = ((adcValue * AVR_BANDGAP_VOLTAGE) / 1023) / (BATTERY_FACTOR / 1000);</t>
  </si>
  <si>
    <t xml:space="preserve">// calculate battery voltage in mV</t>
  </si>
  <si>
    <t xml:space="preserve">float tmpFloat = ((adcValue * AVR_BANDGAP_VOLTAGE) / 1023) / tFact;</t>
  </si>
  <si>
    <t xml:space="preserve">Factor</t>
  </si>
  <si>
    <t xml:space="preserve">Factor * 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</si>
</sst>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190440</xdr:colOff>
      <xdr:row>15</xdr:row>
      <xdr:rowOff>39960</xdr:rowOff>
    </xdr:from>
    <xdr:to>
      <xdr:col>2</xdr:col>
      <xdr:colOff>1799280</xdr:colOff>
      <xdr:row>25</xdr:row>
      <xdr:rowOff>48600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99880" y="2866680"/>
          <a:ext cx="1608840" cy="19137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2</xdr:col>
      <xdr:colOff>9360</xdr:colOff>
      <xdr:row>1</xdr:row>
      <xdr:rowOff>85680</xdr:rowOff>
    </xdr:from>
    <xdr:to>
      <xdr:col>2</xdr:col>
      <xdr:colOff>2428200</xdr:colOff>
      <xdr:row>10</xdr:row>
      <xdr:rowOff>57960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018800" y="276120"/>
          <a:ext cx="2418840" cy="1656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0" width="3.91326530612245"/>
    <col collapsed="false" hidden="false" max="2" min="2" style="0" width="10.3928571428571"/>
    <col collapsed="false" hidden="false" max="3" min="3" style="0" width="42.3877551020408"/>
    <col collapsed="false" hidden="false" max="4" min="4" style="0" width="5.12755102040816"/>
    <col collapsed="false" hidden="false" max="5" min="5" style="0" width="4.59183673469388"/>
    <col collapsed="false" hidden="false" max="6" min="6" style="0" width="19.4387755102041"/>
    <col collapsed="false" hidden="false" max="7" min="7" style="0" width="10.9336734693878"/>
    <col collapsed="false" hidden="false" max="8" min="8" style="0" width="7.4234693877551"/>
    <col collapsed="false" hidden="false" max="11" min="9" style="0" width="10.3928571428571"/>
    <col collapsed="false" hidden="false" max="12" min="12" style="0" width="63.3112244897959"/>
    <col collapsed="false" hidden="false" max="1025" min="13" style="0" width="10.3928571428571"/>
  </cols>
  <sheetData>
    <row r="2" customFormat="false" ht="15" hidden="false" customHeight="false" outlineLevel="0" collapsed="false">
      <c r="F2" s="1" t="s">
        <v>0</v>
      </c>
      <c r="G2" s="2" t="n">
        <v>1200</v>
      </c>
      <c r="H2" s="1" t="s">
        <v>1</v>
      </c>
    </row>
    <row r="3" customFormat="false" ht="15" hidden="false" customHeight="false" outlineLevel="0" collapsed="false">
      <c r="F3" s="0" t="s">
        <v>2</v>
      </c>
      <c r="G3" s="2" t="n">
        <v>470</v>
      </c>
      <c r="H3" s="1" t="s">
        <v>3</v>
      </c>
    </row>
    <row r="4" customFormat="false" ht="15" hidden="false" customHeight="false" outlineLevel="0" collapsed="false">
      <c r="F4" s="0" t="s">
        <v>4</v>
      </c>
      <c r="G4" s="2" t="n">
        <v>100</v>
      </c>
      <c r="H4" s="1" t="s">
        <v>3</v>
      </c>
    </row>
    <row r="5" customFormat="false" ht="13.8" hidden="false" customHeight="false" outlineLevel="0" collapsed="false">
      <c r="F5" s="0" t="s">
        <v>5</v>
      </c>
      <c r="G5" s="3" t="n">
        <f aca="false">G2*G14</f>
        <v>210.526315789474</v>
      </c>
      <c r="H5" s="0" t="s">
        <v>1</v>
      </c>
    </row>
    <row r="6" customFormat="false" ht="15" hidden="false" customHeight="false" outlineLevel="0" collapsed="false">
      <c r="B6" s="0" t="s">
        <v>0</v>
      </c>
    </row>
    <row r="7" customFormat="false" ht="15" hidden="false" customHeight="false" outlineLevel="0" collapsed="false">
      <c r="F7" s="0" t="s">
        <v>6</v>
      </c>
      <c r="G7" s="2" t="n">
        <v>1100</v>
      </c>
      <c r="H7" s="1" t="s">
        <v>1</v>
      </c>
    </row>
    <row r="8" customFormat="false" ht="13.8" hidden="false" customHeight="false" outlineLevel="0" collapsed="false"/>
    <row r="9" customFormat="false" ht="15" hidden="false" customHeight="false" outlineLevel="0" collapsed="false">
      <c r="F9" s="0" t="s">
        <v>7</v>
      </c>
      <c r="G9" s="2" t="n">
        <v>1023</v>
      </c>
    </row>
    <row r="10" customFormat="false" ht="15" hidden="false" customHeight="false" outlineLevel="0" collapsed="false">
      <c r="F10" s="0" t="s">
        <v>8</v>
      </c>
      <c r="G10" s="4" t="n">
        <f aca="false">G7/G9</f>
        <v>1.0752688172043</v>
      </c>
      <c r="H10" s="3" t="s">
        <v>9</v>
      </c>
    </row>
    <row r="11" customFormat="false" ht="15" hidden="false" customHeight="false" outlineLevel="0" collapsed="false">
      <c r="F11" s="5" t="s">
        <v>10</v>
      </c>
      <c r="G11" s="6" t="n">
        <f aca="false">G5/G10</f>
        <v>195.789473684211</v>
      </c>
      <c r="H11" s="6" t="s">
        <v>11</v>
      </c>
      <c r="J11" s="0" t="n">
        <f aca="false">G11 * G7 / G9 / G15</f>
        <v>11.6959064327485</v>
      </c>
    </row>
    <row r="12" customFormat="false" ht="15" hidden="false" customHeight="false" outlineLevel="0" collapsed="false">
      <c r="C12" s="0" t="s">
        <v>12</v>
      </c>
      <c r="J12" s="0" t="s">
        <v>13</v>
      </c>
      <c r="M12" s="0" t="s">
        <v>14</v>
      </c>
    </row>
    <row r="13" customFormat="false" ht="15" hidden="false" customHeight="false" outlineLevel="0" collapsed="false">
      <c r="J13" s="0" t="s">
        <v>15</v>
      </c>
    </row>
    <row r="14" customFormat="false" ht="15" hidden="false" customHeight="false" outlineLevel="0" collapsed="false">
      <c r="F14" s="1" t="s">
        <v>16</v>
      </c>
      <c r="G14" s="0" t="n">
        <f aca="false">G4/(G4+G3)</f>
        <v>0.175438596491228</v>
      </c>
      <c r="I14" s="3"/>
    </row>
    <row r="15" customFormat="false" ht="15" hidden="false" customHeight="false" outlineLevel="0" collapsed="false">
      <c r="E15" s="7"/>
      <c r="F15" s="0" t="s">
        <v>17</v>
      </c>
      <c r="G15" s="3" t="n">
        <f aca="false">ROUND(G14*100,0)</f>
        <v>18</v>
      </c>
      <c r="I15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2014-10-11T16:09:58Z</dcterms:created>
  <dc:creator>trilu</dc:creator>
  <dc:description/>
  <dc:language>de-DE</dc:language>
  <cp:lastModifiedBy>Martin Patzel</cp:lastModifiedBy>
  <dcterms:modified xsi:type="dcterms:W3CDTF">2016-05-15T22:22:46Z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