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line6\OneDrive - Danmarks Tekniske Universitet\0. DTU\Masteerr project\"/>
    </mc:Choice>
  </mc:AlternateContent>
  <xr:revisionPtr revIDLastSave="0" documentId="8_{4F344E41-2867-4F63-8904-1C50976BD7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G35" i="1"/>
  <c r="F35" i="1"/>
  <c r="G34" i="1"/>
  <c r="F34" i="1"/>
  <c r="G33" i="1"/>
  <c r="F33" i="1"/>
  <c r="G32" i="1"/>
  <c r="F32" i="1"/>
  <c r="G31" i="1"/>
  <c r="F31" i="1"/>
  <c r="G30" i="1"/>
  <c r="G37" i="1" s="1"/>
  <c r="F30" i="1"/>
  <c r="F37" i="1" s="1"/>
  <c r="G29" i="1"/>
  <c r="F29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G26" i="1" s="1"/>
  <c r="F18" i="1"/>
  <c r="F26" i="1" s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G15" i="1" s="1"/>
  <c r="F4" i="1"/>
  <c r="F15" i="1" s="1"/>
</calcChain>
</file>

<file path=xl/sharedStrings.xml><?xml version="1.0" encoding="utf-8"?>
<sst xmlns="http://schemas.openxmlformats.org/spreadsheetml/2006/main" count="106" uniqueCount="40">
  <si>
    <t>Mortality data</t>
  </si>
  <si>
    <t>Peanut</t>
  </si>
  <si>
    <t>Reference</t>
  </si>
  <si>
    <t>Country</t>
  </si>
  <si>
    <t>Years of study</t>
  </si>
  <si>
    <t>Deaths</t>
  </si>
  <si>
    <t>Population size in year of study</t>
  </si>
  <si>
    <t>Mortality pr 100000</t>
  </si>
  <si>
    <t>Mortality</t>
  </si>
  <si>
    <t>Link to population size data</t>
  </si>
  <si>
    <t>Macdougall 2002</t>
  </si>
  <si>
    <t>UK</t>
  </si>
  <si>
    <t>Study population</t>
  </si>
  <si>
    <t>Foucard 1999</t>
  </si>
  <si>
    <t>Sweden</t>
  </si>
  <si>
    <t>https://www.statistikdatabasen.scb.se/pxweb/sv/ssd/START__BE__BE0101__BE0101G/BefUtvKon1749/</t>
  </si>
  <si>
    <t>Malmheden 2005</t>
  </si>
  <si>
    <t>Bohlke 2004</t>
  </si>
  <si>
    <t>US</t>
  </si>
  <si>
    <t>Liew 2009</t>
  </si>
  <si>
    <t>AUS</t>
  </si>
  <si>
    <t>https://www.abs.gov.au/AUSSTATS/abs@.nsf/Lookup/3101.0Main+Features1Dec%202009?OpenDocument=</t>
  </si>
  <si>
    <t>Bock 2001</t>
  </si>
  <si>
    <t>https://usafacts.org/data/topics/people-society/population-and-demographics/our-changing-population/?endDate=2002-01-01&amp;startDate=2001-01-01</t>
  </si>
  <si>
    <t>Bock 2007</t>
  </si>
  <si>
    <t>https://usafacts.org/data/topics/people-society/population-and-demographics/our-changing-population/?endDate=2008-01-01&amp;startDate=2007-01-01</t>
  </si>
  <si>
    <t>Pumphrey 2007</t>
  </si>
  <si>
    <t>https://www.ons.gov.uk/peoplepopulationandcommunity/populationandmigration/populationestimates/adhocs/004356ukpopulationestimates1851to2014</t>
  </si>
  <si>
    <t>M. R. Simon 2008</t>
  </si>
  <si>
    <t>https://edr.state.fl.us/Content/population-demographics/data/Pop_0401_c.pdf</t>
  </si>
  <si>
    <t>Xu 2014</t>
  </si>
  <si>
    <t>Canada</t>
  </si>
  <si>
    <t>https://www150.statcan.gc.ca/n1/pub/91-215-x/2014000/t589-eng.htm</t>
  </si>
  <si>
    <t>Mäkelä 2021</t>
  </si>
  <si>
    <t>Finland</t>
  </si>
  <si>
    <t>https://stat.fi/til/vaerak/2021/vaerak_2021_2022-03-31_tie_001_en.html</t>
  </si>
  <si>
    <t>Tree nut</t>
  </si>
  <si>
    <t>Population size in the year of study</t>
  </si>
  <si>
    <t>Milk</t>
  </si>
  <si>
    <t>Data links visited marts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</si>
</sst>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1" fontId="0" fillId="2" borderId="0" xfId="0" applyNumberForma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11" fontId="0" fillId="4" borderId="0" xfId="0" applyNumberFormat="1" applyFill="1"/>
    <xf numFmtId="0" fontId="3" fillId="5" borderId="0" xfId="0" applyFont="1" applyFill="1"/>
    <xf numFmtId="0" fontId="0" fillId="5" borderId="0" xfId="0" applyFill="1"/>
    <xf numFmtId="0" fontId="1" fillId="5" borderId="0" xfId="0" applyFont="1" applyFill="1"/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L27" sqref="L27"/>
    </sheetView>
  </sheetViews>
  <sheetFormatPr defaultRowHeight="14.4" x14ac:dyDescent="0.3"/>
  <sheetData>
    <row r="1" spans="1:8" ht="18" x14ac:dyDescent="0.35">
      <c r="A1" s="1" t="s">
        <v>0</v>
      </c>
    </row>
    <row r="2" spans="1:8" ht="15.6" x14ac:dyDescent="0.3">
      <c r="A2" s="2" t="s">
        <v>1</v>
      </c>
      <c r="B2" s="3"/>
      <c r="C2" s="3"/>
      <c r="D2" s="3"/>
      <c r="E2" s="3"/>
      <c r="F2" s="3"/>
      <c r="G2" s="3"/>
    </row>
    <row r="3" spans="1:8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spans="1:8" x14ac:dyDescent="0.3">
      <c r="A4" s="3" t="s">
        <v>10</v>
      </c>
      <c r="B4" s="3" t="s">
        <v>11</v>
      </c>
      <c r="C4" s="3">
        <v>10</v>
      </c>
      <c r="D4" s="3">
        <v>2</v>
      </c>
      <c r="E4" s="3">
        <v>13000000</v>
      </c>
      <c r="F4" s="6">
        <f>(D4/C4)/E4*100000</f>
        <v>1.5384615384615385E-3</v>
      </c>
      <c r="G4" s="3">
        <f>(D4/C4)/E4</f>
        <v>1.5384615384615385E-8</v>
      </c>
      <c r="H4" t="s">
        <v>12</v>
      </c>
    </row>
    <row r="5" spans="1:8" x14ac:dyDescent="0.3">
      <c r="A5" s="3" t="s">
        <v>13</v>
      </c>
      <c r="B5" s="3" t="s">
        <v>14</v>
      </c>
      <c r="C5" s="3">
        <v>6</v>
      </c>
      <c r="D5" s="3">
        <v>2</v>
      </c>
      <c r="E5" s="3">
        <v>8861426</v>
      </c>
      <c r="F5" s="6">
        <f>(D5/C5)/E5*100000</f>
        <v>3.7616218127120098E-3</v>
      </c>
      <c r="G5" s="3">
        <f t="shared" ref="G5:G14" si="0">(D5/C5)/E5</f>
        <v>3.7616218127120098E-8</v>
      </c>
      <c r="H5" t="s">
        <v>15</v>
      </c>
    </row>
    <row r="6" spans="1:8" x14ac:dyDescent="0.3">
      <c r="A6" s="3" t="s">
        <v>16</v>
      </c>
      <c r="B6" s="3" t="s">
        <v>14</v>
      </c>
      <c r="C6" s="3">
        <v>3</v>
      </c>
      <c r="D6" s="3">
        <v>2</v>
      </c>
      <c r="E6" s="3">
        <v>9047752</v>
      </c>
      <c r="F6" s="16">
        <f>(D6/C6)/E6*100000</f>
        <v>7.3683127772143468E-3</v>
      </c>
      <c r="G6" s="3">
        <f>(D6/C6)/E6</f>
        <v>7.3683127772143465E-8</v>
      </c>
      <c r="H6" t="s">
        <v>15</v>
      </c>
    </row>
    <row r="7" spans="1:8" x14ac:dyDescent="0.3">
      <c r="A7" s="3" t="s">
        <v>17</v>
      </c>
      <c r="B7" s="3" t="s">
        <v>18</v>
      </c>
      <c r="C7" s="3">
        <v>1</v>
      </c>
      <c r="D7" s="3">
        <v>0</v>
      </c>
      <c r="E7" s="3">
        <v>229422</v>
      </c>
      <c r="F7" s="6">
        <f>(D7/C7)/E7*100000</f>
        <v>0</v>
      </c>
      <c r="G7" s="3">
        <f t="shared" si="0"/>
        <v>0</v>
      </c>
      <c r="H7" t="s">
        <v>12</v>
      </c>
    </row>
    <row r="8" spans="1:8" x14ac:dyDescent="0.3">
      <c r="A8" s="3" t="s">
        <v>19</v>
      </c>
      <c r="B8" s="3" t="s">
        <v>20</v>
      </c>
      <c r="C8" s="3">
        <v>9</v>
      </c>
      <c r="D8" s="3">
        <v>3</v>
      </c>
      <c r="E8" s="3">
        <v>22155400</v>
      </c>
      <c r="F8" s="6">
        <f t="shared" ref="F8:F14" si="1">(D8/C8)/E8*100000</f>
        <v>1.5045241039806697E-3</v>
      </c>
      <c r="G8" s="3">
        <f t="shared" si="0"/>
        <v>1.5045241039806698E-8</v>
      </c>
      <c r="H8" t="s">
        <v>21</v>
      </c>
    </row>
    <row r="9" spans="1:8" x14ac:dyDescent="0.3">
      <c r="A9" s="3" t="s">
        <v>22</v>
      </c>
      <c r="B9" s="3" t="s">
        <v>18</v>
      </c>
      <c r="C9" s="3">
        <v>5</v>
      </c>
      <c r="D9" s="3">
        <v>20</v>
      </c>
      <c r="E9" s="3">
        <v>285000000</v>
      </c>
      <c r="F9" s="6">
        <f t="shared" si="1"/>
        <v>1.4035087719298245E-3</v>
      </c>
      <c r="G9" s="3">
        <f t="shared" si="0"/>
        <v>1.4035087719298246E-8</v>
      </c>
      <c r="H9" t="s">
        <v>23</v>
      </c>
    </row>
    <row r="10" spans="1:8" x14ac:dyDescent="0.3">
      <c r="A10" s="3" t="s">
        <v>24</v>
      </c>
      <c r="B10" s="3" t="s">
        <v>18</v>
      </c>
      <c r="C10" s="3">
        <v>5</v>
      </c>
      <c r="D10" s="3">
        <v>17</v>
      </c>
      <c r="E10" s="3">
        <v>301200000</v>
      </c>
      <c r="F10" s="6">
        <f t="shared" si="1"/>
        <v>1.1288180610889774E-3</v>
      </c>
      <c r="G10" s="3">
        <f>(D10/C10)/E10</f>
        <v>1.1288180610889774E-8</v>
      </c>
      <c r="H10" t="s">
        <v>25</v>
      </c>
    </row>
    <row r="11" spans="1:8" x14ac:dyDescent="0.3">
      <c r="A11" s="3" t="s">
        <v>26</v>
      </c>
      <c r="B11" s="3" t="s">
        <v>11</v>
      </c>
      <c r="C11" s="3">
        <v>7</v>
      </c>
      <c r="D11" s="3">
        <v>9</v>
      </c>
      <c r="E11" s="3">
        <v>61319075</v>
      </c>
      <c r="F11" s="6">
        <f t="shared" si="1"/>
        <v>2.0967607318184201E-3</v>
      </c>
      <c r="G11" s="3">
        <f t="shared" si="0"/>
        <v>2.0967607318184201E-8</v>
      </c>
      <c r="H11" t="s">
        <v>27</v>
      </c>
    </row>
    <row r="12" spans="1:8" x14ac:dyDescent="0.3">
      <c r="A12" s="3" t="s">
        <v>28</v>
      </c>
      <c r="B12" s="3" t="s">
        <v>18</v>
      </c>
      <c r="C12" s="3">
        <v>9</v>
      </c>
      <c r="D12" s="3">
        <v>4</v>
      </c>
      <c r="E12" s="3">
        <v>18807219</v>
      </c>
      <c r="F12" s="6">
        <f t="shared" si="1"/>
        <v>2.36315876602726E-3</v>
      </c>
      <c r="G12" s="3">
        <f t="shared" si="0"/>
        <v>2.3631587660272602E-8</v>
      </c>
      <c r="H12" t="s">
        <v>29</v>
      </c>
    </row>
    <row r="13" spans="1:8" x14ac:dyDescent="0.3">
      <c r="A13" s="3" t="s">
        <v>30</v>
      </c>
      <c r="B13" s="3" t="s">
        <v>31</v>
      </c>
      <c r="C13" s="3">
        <v>26</v>
      </c>
      <c r="D13" s="3">
        <v>16</v>
      </c>
      <c r="E13" s="3">
        <v>13678740</v>
      </c>
      <c r="F13" s="6">
        <f t="shared" si="1"/>
        <v>4.4988399178916725E-3</v>
      </c>
      <c r="G13" s="3">
        <f t="shared" si="0"/>
        <v>4.4988399178916728E-8</v>
      </c>
      <c r="H13" t="s">
        <v>32</v>
      </c>
    </row>
    <row r="14" spans="1:8" x14ac:dyDescent="0.3">
      <c r="A14" s="3" t="s">
        <v>33</v>
      </c>
      <c r="B14" s="3" t="s">
        <v>34</v>
      </c>
      <c r="C14" s="3">
        <v>14</v>
      </c>
      <c r="D14" s="3">
        <v>0</v>
      </c>
      <c r="E14" s="3">
        <v>5548241</v>
      </c>
      <c r="F14" s="6">
        <f t="shared" si="1"/>
        <v>0</v>
      </c>
      <c r="G14" s="3">
        <f t="shared" si="0"/>
        <v>0</v>
      </c>
      <c r="H14" t="s">
        <v>35</v>
      </c>
    </row>
    <row r="15" spans="1:8" x14ac:dyDescent="0.3">
      <c r="A15" s="3"/>
      <c r="B15" s="3"/>
      <c r="C15" s="3"/>
      <c r="D15" s="3"/>
      <c r="E15" s="3"/>
      <c r="F15" s="7">
        <f>AVERAGE(F4:F14)</f>
        <v>2.3330914982840657E-3</v>
      </c>
      <c r="G15" s="7">
        <f>AVERAGE(G4:G14)</f>
        <v>2.3330914982840656E-8</v>
      </c>
    </row>
    <row r="16" spans="1:8" ht="15.6" x14ac:dyDescent="0.3">
      <c r="A16" s="8" t="s">
        <v>36</v>
      </c>
      <c r="B16" s="9"/>
      <c r="C16" s="9"/>
      <c r="D16" s="9"/>
      <c r="E16" s="9"/>
      <c r="F16" s="9"/>
      <c r="G16" s="9"/>
    </row>
    <row r="17" spans="1:8" x14ac:dyDescent="0.3">
      <c r="A17" s="10" t="s">
        <v>2</v>
      </c>
      <c r="B17" s="10" t="s">
        <v>3</v>
      </c>
      <c r="C17" s="10" t="s">
        <v>4</v>
      </c>
      <c r="D17" s="10" t="s">
        <v>5</v>
      </c>
      <c r="E17" s="10" t="s">
        <v>37</v>
      </c>
      <c r="F17" s="10" t="s">
        <v>7</v>
      </c>
      <c r="G17" s="10"/>
      <c r="H17" s="5" t="s">
        <v>9</v>
      </c>
    </row>
    <row r="18" spans="1:8" x14ac:dyDescent="0.3">
      <c r="A18" s="9" t="s">
        <v>13</v>
      </c>
      <c r="B18" s="9" t="s">
        <v>14</v>
      </c>
      <c r="C18" s="9">
        <v>6</v>
      </c>
      <c r="D18" s="9">
        <v>1</v>
      </c>
      <c r="E18" s="9">
        <v>8861426</v>
      </c>
      <c r="F18" s="11">
        <f>(D18/C18)/E18*100000</f>
        <v>1.8808109063560049E-3</v>
      </c>
      <c r="G18" s="9">
        <f>(D18/C18)/E18</f>
        <v>1.8808109063560049E-8</v>
      </c>
      <c r="H18" t="s">
        <v>15</v>
      </c>
    </row>
    <row r="19" spans="1:8" x14ac:dyDescent="0.3">
      <c r="A19" s="9" t="s">
        <v>16</v>
      </c>
      <c r="B19" s="9" t="s">
        <v>14</v>
      </c>
      <c r="C19" s="9">
        <v>3</v>
      </c>
      <c r="D19" s="9">
        <v>1</v>
      </c>
      <c r="E19" s="9">
        <v>9047752</v>
      </c>
      <c r="F19" s="17">
        <f>(D19/C19)/E19*100000</f>
        <v>3.6841563886071734E-3</v>
      </c>
      <c r="G19" s="9">
        <f t="shared" ref="G19:G25" si="2">(D19/C19)/E19</f>
        <v>3.6841563886071733E-8</v>
      </c>
      <c r="H19" t="s">
        <v>15</v>
      </c>
    </row>
    <row r="20" spans="1:8" x14ac:dyDescent="0.3">
      <c r="A20" s="9" t="s">
        <v>22</v>
      </c>
      <c r="B20" s="9" t="s">
        <v>18</v>
      </c>
      <c r="C20" s="9">
        <v>5</v>
      </c>
      <c r="D20" s="9">
        <v>10</v>
      </c>
      <c r="E20" s="9">
        <v>285000000</v>
      </c>
      <c r="F20" s="11">
        <f t="shared" ref="F20:F25" si="3">(D20/C20)/E20*100000</f>
        <v>7.0175438596491223E-4</v>
      </c>
      <c r="G20" s="9">
        <f t="shared" si="2"/>
        <v>7.0175438596491228E-9</v>
      </c>
      <c r="H20" t="s">
        <v>23</v>
      </c>
    </row>
    <row r="21" spans="1:8" x14ac:dyDescent="0.3">
      <c r="A21" s="9" t="s">
        <v>24</v>
      </c>
      <c r="B21" s="9" t="s">
        <v>18</v>
      </c>
      <c r="C21" s="9">
        <v>5</v>
      </c>
      <c r="D21" s="9">
        <v>8</v>
      </c>
      <c r="E21" s="9">
        <v>301200000</v>
      </c>
      <c r="F21" s="11">
        <f t="shared" si="3"/>
        <v>5.3120849933598947E-4</v>
      </c>
      <c r="G21" s="9">
        <f t="shared" si="2"/>
        <v>5.3120849933598941E-9</v>
      </c>
      <c r="H21" t="s">
        <v>25</v>
      </c>
    </row>
    <row r="22" spans="1:8" x14ac:dyDescent="0.3">
      <c r="A22" s="9" t="s">
        <v>26</v>
      </c>
      <c r="B22" s="9" t="s">
        <v>11</v>
      </c>
      <c r="C22" s="9">
        <v>7</v>
      </c>
      <c r="D22" s="9">
        <v>9</v>
      </c>
      <c r="E22" s="9">
        <v>61319075</v>
      </c>
      <c r="F22" s="11">
        <f t="shared" si="3"/>
        <v>2.0967607318184201E-3</v>
      </c>
      <c r="G22" s="9">
        <f t="shared" si="2"/>
        <v>2.0967607318184201E-8</v>
      </c>
      <c r="H22" t="s">
        <v>27</v>
      </c>
    </row>
    <row r="23" spans="1:8" x14ac:dyDescent="0.3">
      <c r="A23" s="9" t="s">
        <v>30</v>
      </c>
      <c r="B23" s="9" t="s">
        <v>31</v>
      </c>
      <c r="C23" s="9">
        <v>26</v>
      </c>
      <c r="D23" s="9">
        <v>6</v>
      </c>
      <c r="E23" s="9">
        <v>13678740</v>
      </c>
      <c r="F23" s="11">
        <f t="shared" si="3"/>
        <v>1.6870649692093773E-3</v>
      </c>
      <c r="G23" s="9">
        <f t="shared" si="2"/>
        <v>1.6870649692093773E-8</v>
      </c>
      <c r="H23" t="s">
        <v>32</v>
      </c>
    </row>
    <row r="24" spans="1:8" x14ac:dyDescent="0.3">
      <c r="A24" s="9" t="s">
        <v>17</v>
      </c>
      <c r="B24" s="9" t="s">
        <v>18</v>
      </c>
      <c r="C24" s="9">
        <v>1</v>
      </c>
      <c r="D24" s="9">
        <v>0</v>
      </c>
      <c r="E24" s="9">
        <v>229422</v>
      </c>
      <c r="F24" s="11">
        <f t="shared" si="3"/>
        <v>0</v>
      </c>
      <c r="G24" s="9">
        <f t="shared" si="2"/>
        <v>0</v>
      </c>
      <c r="H24" t="s">
        <v>35</v>
      </c>
    </row>
    <row r="25" spans="1:8" x14ac:dyDescent="0.3">
      <c r="A25" s="9" t="s">
        <v>33</v>
      </c>
      <c r="B25" s="9" t="s">
        <v>34</v>
      </c>
      <c r="C25" s="9">
        <v>14</v>
      </c>
      <c r="D25" s="9">
        <v>0</v>
      </c>
      <c r="E25" s="9">
        <v>5548241</v>
      </c>
      <c r="F25" s="11">
        <f t="shared" si="3"/>
        <v>0</v>
      </c>
      <c r="G25" s="9">
        <f t="shared" si="2"/>
        <v>0</v>
      </c>
    </row>
    <row r="26" spans="1:8" x14ac:dyDescent="0.3">
      <c r="A26" s="9"/>
      <c r="B26" s="9"/>
      <c r="C26" s="9"/>
      <c r="D26" s="9"/>
      <c r="E26" s="9"/>
      <c r="F26" s="7">
        <f>AVERAGE(F18:F25)</f>
        <v>1.3227194851614847E-3</v>
      </c>
      <c r="G26" s="7">
        <f>AVERAGE(G18:G25)</f>
        <v>1.3227194851614847E-8</v>
      </c>
    </row>
    <row r="27" spans="1:8" ht="15.6" x14ac:dyDescent="0.3">
      <c r="A27" s="12" t="s">
        <v>38</v>
      </c>
      <c r="B27" s="13"/>
      <c r="C27" s="13"/>
      <c r="D27" s="13"/>
      <c r="E27" s="13"/>
      <c r="F27" s="13"/>
      <c r="G27" s="13"/>
    </row>
    <row r="28" spans="1:8" x14ac:dyDescent="0.3">
      <c r="A28" s="14" t="s">
        <v>2</v>
      </c>
      <c r="B28" s="14" t="s">
        <v>3</v>
      </c>
      <c r="C28" s="14" t="s">
        <v>4</v>
      </c>
      <c r="D28" s="14" t="s">
        <v>5</v>
      </c>
      <c r="E28" s="14" t="s">
        <v>37</v>
      </c>
      <c r="F28" s="14" t="s">
        <v>7</v>
      </c>
      <c r="G28" s="13"/>
      <c r="H28" s="5" t="s">
        <v>9</v>
      </c>
    </row>
    <row r="29" spans="1:8" x14ac:dyDescent="0.3">
      <c r="A29" s="13" t="s">
        <v>13</v>
      </c>
      <c r="B29" s="13" t="s">
        <v>14</v>
      </c>
      <c r="C29" s="13">
        <v>6</v>
      </c>
      <c r="D29" s="13">
        <v>0</v>
      </c>
      <c r="E29" s="13">
        <v>8861426</v>
      </c>
      <c r="F29" s="13">
        <f>(D29/C29)/E29*100000</f>
        <v>0</v>
      </c>
      <c r="G29" s="13">
        <f>(D29/C29)/E29</f>
        <v>0</v>
      </c>
      <c r="H29" s="5"/>
    </row>
    <row r="30" spans="1:8" x14ac:dyDescent="0.3">
      <c r="A30" s="13" t="s">
        <v>16</v>
      </c>
      <c r="B30" s="13" t="s">
        <v>14</v>
      </c>
      <c r="C30" s="13">
        <v>3</v>
      </c>
      <c r="D30" s="13">
        <v>1</v>
      </c>
      <c r="E30" s="13">
        <v>9047752</v>
      </c>
      <c r="F30" s="18">
        <f>(D30/C30)/E30*100000</f>
        <v>3.6841563886071734E-3</v>
      </c>
      <c r="G30" s="13">
        <f>(D30/C30)/E30</f>
        <v>3.6841563886071733E-8</v>
      </c>
      <c r="H30" t="s">
        <v>15</v>
      </c>
    </row>
    <row r="31" spans="1:8" x14ac:dyDescent="0.3">
      <c r="A31" s="13" t="s">
        <v>10</v>
      </c>
      <c r="B31" s="13" t="s">
        <v>11</v>
      </c>
      <c r="C31" s="13">
        <v>10</v>
      </c>
      <c r="D31" s="13">
        <v>4</v>
      </c>
      <c r="E31" s="13">
        <v>13000000</v>
      </c>
      <c r="F31" s="15">
        <f>(D31/C31)/E31*100000</f>
        <v>3.0769230769230769E-3</v>
      </c>
      <c r="G31" s="13">
        <f t="shared" ref="G31:G36" si="4">(D31/C31)/E31</f>
        <v>3.076923076923077E-8</v>
      </c>
      <c r="H31" t="s">
        <v>12</v>
      </c>
    </row>
    <row r="32" spans="1:8" x14ac:dyDescent="0.3">
      <c r="A32" s="13" t="s">
        <v>22</v>
      </c>
      <c r="B32" s="13" t="s">
        <v>18</v>
      </c>
      <c r="C32" s="13">
        <v>5</v>
      </c>
      <c r="D32" s="13">
        <v>1</v>
      </c>
      <c r="E32" s="13">
        <v>285000000</v>
      </c>
      <c r="F32" s="15">
        <f t="shared" ref="F32:F36" si="5">(D32/C32)/E32*100000</f>
        <v>7.0175438596491236E-5</v>
      </c>
      <c r="G32" s="13">
        <f t="shared" si="4"/>
        <v>7.0175438596491236E-10</v>
      </c>
      <c r="H32" t="s">
        <v>23</v>
      </c>
    </row>
    <row r="33" spans="1:8" x14ac:dyDescent="0.3">
      <c r="A33" s="13" t="s">
        <v>24</v>
      </c>
      <c r="B33" s="13" t="s">
        <v>18</v>
      </c>
      <c r="C33" s="13">
        <v>5</v>
      </c>
      <c r="D33" s="13">
        <v>4</v>
      </c>
      <c r="E33" s="13">
        <v>301200000</v>
      </c>
      <c r="F33" s="15">
        <f t="shared" si="5"/>
        <v>2.6560424966799473E-4</v>
      </c>
      <c r="G33" s="13">
        <f t="shared" si="4"/>
        <v>2.6560424966799471E-9</v>
      </c>
      <c r="H33" t="s">
        <v>25</v>
      </c>
    </row>
    <row r="34" spans="1:8" x14ac:dyDescent="0.3">
      <c r="A34" s="13" t="s">
        <v>26</v>
      </c>
      <c r="B34" s="13" t="s">
        <v>11</v>
      </c>
      <c r="C34" s="13">
        <v>7</v>
      </c>
      <c r="D34" s="13">
        <v>6</v>
      </c>
      <c r="E34" s="13">
        <v>61319075</v>
      </c>
      <c r="F34" s="15">
        <f t="shared" si="5"/>
        <v>1.3978404878789465E-3</v>
      </c>
      <c r="G34" s="13">
        <f t="shared" si="4"/>
        <v>1.3978404878789464E-8</v>
      </c>
      <c r="H34" t="s">
        <v>27</v>
      </c>
    </row>
    <row r="35" spans="1:8" x14ac:dyDescent="0.3">
      <c r="A35" s="13" t="s">
        <v>30</v>
      </c>
      <c r="B35" s="13" t="s">
        <v>31</v>
      </c>
      <c r="C35" s="13">
        <v>26</v>
      </c>
      <c r="D35" s="13">
        <v>1</v>
      </c>
      <c r="E35" s="13">
        <v>13678740</v>
      </c>
      <c r="F35" s="15">
        <f t="shared" si="5"/>
        <v>2.8117749486822953E-4</v>
      </c>
      <c r="G35" s="13">
        <f t="shared" si="4"/>
        <v>2.8117749486822955E-9</v>
      </c>
      <c r="H35" t="s">
        <v>32</v>
      </c>
    </row>
    <row r="36" spans="1:8" x14ac:dyDescent="0.3">
      <c r="A36" s="13" t="s">
        <v>33</v>
      </c>
      <c r="B36" s="13" t="s">
        <v>34</v>
      </c>
      <c r="C36" s="13">
        <v>14</v>
      </c>
      <c r="D36" s="13">
        <v>0</v>
      </c>
      <c r="E36" s="13">
        <v>5548241</v>
      </c>
      <c r="F36" s="15">
        <f t="shared" si="5"/>
        <v>0</v>
      </c>
      <c r="G36" s="13">
        <f t="shared" si="4"/>
        <v>0</v>
      </c>
      <c r="H36" t="s">
        <v>35</v>
      </c>
    </row>
    <row r="37" spans="1:8" x14ac:dyDescent="0.3">
      <c r="A37" s="13"/>
      <c r="B37" s="13"/>
      <c r="C37" s="13"/>
      <c r="D37" s="13"/>
      <c r="E37" s="13"/>
      <c r="F37" s="7">
        <f>AVERAGE(F30:F36)</f>
        <v>1.2536967337917018E-3</v>
      </c>
      <c r="G37" s="7">
        <f>AVERAGE(G30:G36)</f>
        <v>1.2536967337917019E-8</v>
      </c>
    </row>
    <row r="41" spans="1:8" x14ac:dyDescent="0.3">
      <c r="A41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2F2F708989FC74DA9B906DA962F7C54" ma:contentTypeVersion="11" ma:contentTypeDescription="Opret et nyt dokument." ma:contentTypeScope="" ma:versionID="9d1c11255c4fdd533cb7fa04c65bf7bc">
  <xsd:schema xmlns:xsd="http://www.w3.org/2001/XMLSchema" xmlns:xs="http://www.w3.org/2001/XMLSchema" xmlns:p="http://schemas.microsoft.com/office/2006/metadata/properties" xmlns:ns2="9287ee06-ba78-4038-8e9f-6570dddbc8e6" xmlns:ns3="946ad9bd-0a8f-4c22-95a1-c5fb9e28a124" targetNamespace="http://schemas.microsoft.com/office/2006/metadata/properties" ma:root="true" ma:fieldsID="90fbacf4057c6e82d2d0de815b7d3b1b" ns2:_="" ns3:_="">
    <xsd:import namespace="9287ee06-ba78-4038-8e9f-6570dddbc8e6"/>
    <xsd:import namespace="946ad9bd-0a8f-4c22-95a1-c5fb9e28a1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7ee06-ba78-4038-8e9f-6570dddbc8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ad9bd-0a8f-4c22-95a1-c5fb9e28a12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fa07820-7f1c-48d9-a2b2-38899c69d4bb}" ma:internalName="TaxCatchAll" ma:showField="CatchAllData" ma:web="946ad9bd-0a8f-4c22-95a1-c5fb9e28a1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87ee06-ba78-4038-8e9f-6570dddbc8e6">
      <Terms xmlns="http://schemas.microsoft.com/office/infopath/2007/PartnerControls"/>
    </lcf76f155ced4ddcb4097134ff3c332f>
    <TaxCatchAll xmlns="946ad9bd-0a8f-4c22-95a1-c5fb9e28a124" xsi:nil="true"/>
  </documentManagement>
</p:properties>
</file>

<file path=customXml/itemProps1.xml><?xml version="1.0" encoding="utf-8"?>
<ds:datastoreItem xmlns:ds="http://schemas.openxmlformats.org/officeDocument/2006/customXml" ds:itemID="{42E264F8-F883-433A-9186-8DCF919021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2C7862-DD5F-4C65-A8F2-F8D9BC0D3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7ee06-ba78-4038-8e9f-6570dddbc8e6"/>
    <ds:schemaRef ds:uri="946ad9bd-0a8f-4c22-95a1-c5fb9e28a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4E868-F15C-47A1-B0D5-4432F8317DC9}">
  <ds:schemaRefs>
    <ds:schemaRef ds:uri="http://schemas.microsoft.com/office/2006/documentManagement/types"/>
    <ds:schemaRef ds:uri="9287ee06-ba78-4038-8e9f-6570dddbc8e6"/>
    <ds:schemaRef ds:uri="http://schemas.microsoft.com/office/2006/metadata/properties"/>
    <ds:schemaRef ds:uri="http://purl.org/dc/dcmitype/"/>
    <ds:schemaRef ds:uri="http://schemas.openxmlformats.org/package/2006/metadata/core-properties"/>
    <ds:schemaRef ds:uri="946ad9bd-0a8f-4c22-95a1-c5fb9e28a124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Line Mørch</dc:creator>
  <cp:keywords/>
  <dc:description/>
  <cp:lastModifiedBy>Line Laurentzius Mørch</cp:lastModifiedBy>
  <cp:revision/>
  <dcterms:created xsi:type="dcterms:W3CDTF">2025-05-26T19:27:40Z</dcterms:created>
  <dcterms:modified xsi:type="dcterms:W3CDTF">2025-05-31T14:17:29Z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0x010100E2F2F708989FC74DA9B906DA962F7C54</vt:lpwstr>
  </property>
  <property fmtid="{D5CDD505-2E9C-101B-9397-08002B2CF9AE}" pid="3" name="MediaServiceImageTags">
    <vt:lpwstr/>
  </property>
</Properties>
</file>