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3520078-DD46-4CD5-BC99-495DD0BC6AD6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搜集清单" sheetId="1" r:id="rId1"/>
    <sheet name="部门情况" sheetId="3" r:id="rId2"/>
    <sheet name="电话清单" sheetId="2" r:id="rId3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C11" i="1"/>
  <c r="D11" i="1"/>
  <c r="E11" i="1"/>
  <c r="C15" i="1"/>
  <c r="E15" i="1"/>
  <c r="C16" i="1"/>
  <c r="E16" i="1"/>
  <c r="C17" i="1"/>
  <c r="D17" i="1"/>
  <c r="E17" i="1"/>
  <c r="C20" i="1"/>
  <c r="D20" i="1"/>
  <c r="E20" i="1"/>
  <c r="C27" i="1"/>
  <c r="E27" i="1"/>
  <c r="C28" i="1"/>
  <c r="D28" i="1"/>
  <c r="E28" i="1"/>
  <c r="C34" i="1"/>
  <c r="D34" i="1"/>
  <c r="E34" i="1"/>
  <c r="C42" i="1"/>
  <c r="D42" i="1"/>
  <c r="E42" i="1"/>
  <c r="C48" i="1"/>
  <c r="D48" i="1"/>
  <c r="E48" i="1"/>
  <c r="C57" i="1"/>
  <c r="D57" i="1"/>
  <c r="E57" i="1"/>
  <c r="C58" i="1"/>
  <c r="D58" i="1"/>
  <c r="E58" i="1"/>
  <c r="C59" i="1"/>
  <c r="D59" i="1"/>
  <c r="E59" i="1"/>
  <c r="C62" i="1"/>
  <c r="D62" i="1"/>
  <c r="E62" i="1"/>
  <c r="C64" i="1"/>
  <c r="D64" i="1"/>
  <c r="E64" i="1"/>
  <c r="C69" i="1"/>
  <c r="D69" i="1"/>
  <c r="E69" i="1"/>
  <c r="C72" i="1"/>
  <c r="D72" i="1"/>
  <c r="E72" i="1"/>
  <c r="C79" i="1"/>
  <c r="D79" i="1"/>
  <c r="E79" i="1"/>
  <c r="C85" i="1"/>
  <c r="D85" i="1"/>
  <c r="E85" i="1"/>
  <c r="C91" i="1"/>
  <c r="D91" i="1"/>
  <c r="E91" i="1"/>
  <c r="C104" i="1"/>
  <c r="D104" i="1"/>
  <c r="E104" i="1"/>
  <c r="H3" i="2"/>
  <c r="G3" i="2"/>
</calcChain>
</file>

<file path=xl/sharedStrings.xml><?xml version="1.0" encoding="utf-8"?>
<sst xmlns="http://schemas.openxmlformats.org/spreadsheetml/2006/main" count="888" uniqueCount="335">
  <si>
    <t>部门</t>
    <phoneticPr fontId="1" type="noConversion"/>
  </si>
  <si>
    <t>正本</t>
    <phoneticPr fontId="1" type="noConversion"/>
  </si>
  <si>
    <t>副本</t>
    <phoneticPr fontId="1" type="noConversion"/>
  </si>
  <si>
    <t>空白模板</t>
    <phoneticPr fontId="1" type="noConversion"/>
  </si>
  <si>
    <t>样例模板</t>
    <phoneticPr fontId="1" type="noConversion"/>
  </si>
  <si>
    <t>印章</t>
    <phoneticPr fontId="1" type="noConversion"/>
  </si>
  <si>
    <t>证照（批文）名称</t>
    <phoneticPr fontId="1" type="noConversion"/>
  </si>
  <si>
    <t>备注</t>
    <phoneticPr fontId="1" type="noConversion"/>
  </si>
  <si>
    <t>市民政局</t>
    <phoneticPr fontId="1" type="noConversion"/>
  </si>
  <si>
    <t>民办非企业单位登记证书</t>
  </si>
  <si>
    <t>慈善组织公开募捐资格证书</t>
  </si>
  <si>
    <t>总计</t>
    <phoneticPr fontId="1" type="noConversion"/>
  </si>
  <si>
    <t>类型</t>
    <phoneticPr fontId="1" type="noConversion"/>
  </si>
  <si>
    <t>证照</t>
  </si>
  <si>
    <t>证照</t>
    <phoneticPr fontId="1" type="noConversion"/>
  </si>
  <si>
    <t>√</t>
  </si>
  <si>
    <t>√</t>
    <phoneticPr fontId="1" type="noConversion"/>
  </si>
  <si>
    <t>市食药局</t>
    <phoneticPr fontId="1" type="noConversion"/>
  </si>
  <si>
    <t>医疗器械经营许可证</t>
  </si>
  <si>
    <t>药品经营许可证（零售）</t>
  </si>
  <si>
    <t>药品经营许可证（零售，连锁）</t>
  </si>
  <si>
    <t>食品生产许可</t>
  </si>
  <si>
    <t>批文</t>
    <phoneticPr fontId="1" type="noConversion"/>
  </si>
  <si>
    <t>社会团体法人登记证书</t>
    <phoneticPr fontId="1" type="noConversion"/>
  </si>
  <si>
    <t>统计</t>
    <phoneticPr fontId="1" type="noConversion"/>
  </si>
  <si>
    <t>时间</t>
    <phoneticPr fontId="1" type="noConversion"/>
  </si>
  <si>
    <t>单位</t>
    <phoneticPr fontId="1" type="noConversion"/>
  </si>
  <si>
    <t>市公路管理局</t>
    <phoneticPr fontId="1" type="noConversion"/>
  </si>
  <si>
    <t>无</t>
    <phoneticPr fontId="1" type="noConversion"/>
  </si>
  <si>
    <t>联系电话</t>
    <phoneticPr fontId="1" type="noConversion"/>
  </si>
  <si>
    <t xml:space="preserve">2018/10/19 </t>
    <phoneticPr fontId="1" type="noConversion"/>
  </si>
  <si>
    <t xml:space="preserve">2018/10/22 </t>
    <phoneticPr fontId="1" type="noConversion"/>
  </si>
  <si>
    <t>市中级人民法院</t>
    <phoneticPr fontId="1" type="noConversion"/>
  </si>
  <si>
    <t>市宣传部</t>
    <phoneticPr fontId="1" type="noConversion"/>
  </si>
  <si>
    <t>2018/10/19</t>
    <phoneticPr fontId="1" type="noConversion"/>
  </si>
  <si>
    <t>备注</t>
    <phoneticPr fontId="1" type="noConversion"/>
  </si>
  <si>
    <t>市检察院</t>
    <phoneticPr fontId="1" type="noConversion"/>
  </si>
  <si>
    <t>2018/10/20</t>
    <phoneticPr fontId="1" type="noConversion"/>
  </si>
  <si>
    <t>2018/10/22</t>
    <phoneticPr fontId="1" type="noConversion"/>
  </si>
  <si>
    <t>市发改委</t>
    <phoneticPr fontId="1" type="noConversion"/>
  </si>
  <si>
    <t>市商务局</t>
    <phoneticPr fontId="1" type="noConversion"/>
  </si>
  <si>
    <t>0939-8386511</t>
    <phoneticPr fontId="1" type="noConversion"/>
  </si>
  <si>
    <t>0939-8211925</t>
    <phoneticPr fontId="1" type="noConversion"/>
  </si>
  <si>
    <t>0939-8233859</t>
    <phoneticPr fontId="1" type="noConversion"/>
  </si>
  <si>
    <t>0939-8212548</t>
    <phoneticPr fontId="1" type="noConversion"/>
  </si>
  <si>
    <t>市工信委</t>
    <phoneticPr fontId="1" type="noConversion"/>
  </si>
  <si>
    <t>无</t>
    <phoneticPr fontId="1" type="noConversion"/>
  </si>
  <si>
    <t>市统计局</t>
    <phoneticPr fontId="1" type="noConversion"/>
  </si>
  <si>
    <t>0939-8560023</t>
    <phoneticPr fontId="1" type="noConversion"/>
  </si>
  <si>
    <t>序号</t>
    <phoneticPr fontId="1" type="noConversion"/>
  </si>
  <si>
    <t>无证照统计</t>
    <phoneticPr fontId="1" type="noConversion"/>
  </si>
  <si>
    <t>已完成</t>
    <phoneticPr fontId="1" type="noConversion"/>
  </si>
  <si>
    <t>市编办</t>
    <phoneticPr fontId="1" type="noConversion"/>
  </si>
  <si>
    <t>无</t>
    <phoneticPr fontId="1" type="noConversion"/>
  </si>
  <si>
    <t>0939-8233227</t>
    <phoneticPr fontId="1" type="noConversion"/>
  </si>
  <si>
    <t>市环保局</t>
    <phoneticPr fontId="1" type="noConversion"/>
  </si>
  <si>
    <t>2018/10/22</t>
    <phoneticPr fontId="1" type="noConversion"/>
  </si>
  <si>
    <t>市地震局</t>
    <phoneticPr fontId="1" type="noConversion"/>
  </si>
  <si>
    <t>有无证照/批文</t>
    <phoneticPr fontId="1" type="noConversion"/>
  </si>
  <si>
    <t>市公积金管理中心</t>
    <phoneticPr fontId="1" type="noConversion"/>
  </si>
  <si>
    <t>市商务局</t>
    <phoneticPr fontId="1" type="noConversion"/>
  </si>
  <si>
    <t>甘肃省酒类商品批发许可证</t>
    <phoneticPr fontId="1" type="noConversion"/>
  </si>
  <si>
    <t>字体无要求，存量一百多个</t>
    <phoneticPr fontId="1" type="noConversion"/>
  </si>
  <si>
    <t>证照</t>
    <phoneticPr fontId="1" type="noConversion"/>
  </si>
  <si>
    <t>2018/10/23</t>
    <phoneticPr fontId="1" type="noConversion"/>
  </si>
  <si>
    <t>市安监局</t>
    <phoneticPr fontId="1" type="noConversion"/>
  </si>
  <si>
    <t>市招商引资局</t>
    <phoneticPr fontId="1" type="noConversion"/>
  </si>
  <si>
    <t>无</t>
    <phoneticPr fontId="1" type="noConversion"/>
  </si>
  <si>
    <t>市农牧局</t>
    <phoneticPr fontId="1" type="noConversion"/>
  </si>
  <si>
    <t>0939-8260896</t>
    <phoneticPr fontId="1" type="noConversion"/>
  </si>
  <si>
    <t>市XXX</t>
    <phoneticPr fontId="1" type="noConversion"/>
  </si>
  <si>
    <t>市卫计委</t>
    <phoneticPr fontId="1" type="noConversion"/>
  </si>
  <si>
    <t>市金融办</t>
    <phoneticPr fontId="1" type="noConversion"/>
  </si>
  <si>
    <t>2018/10/24</t>
  </si>
  <si>
    <t>市动补站</t>
    <phoneticPr fontId="1" type="noConversion"/>
  </si>
  <si>
    <t>0939-8212739</t>
    <phoneticPr fontId="1" type="noConversion"/>
  </si>
  <si>
    <t>0939-5913939</t>
    <phoneticPr fontId="1" type="noConversion"/>
  </si>
  <si>
    <t>0939-8213602</t>
    <phoneticPr fontId="1" type="noConversion"/>
  </si>
  <si>
    <t>市档案局</t>
    <phoneticPr fontId="1" type="noConversion"/>
  </si>
  <si>
    <t>0939-8251323</t>
    <phoneticPr fontId="1" type="noConversion"/>
  </si>
  <si>
    <t>宋体对齐即可</t>
    <phoneticPr fontId="1" type="noConversion"/>
  </si>
  <si>
    <t>市林业局</t>
    <phoneticPr fontId="1" type="noConversion"/>
  </si>
  <si>
    <t>市妇联</t>
    <phoneticPr fontId="1" type="noConversion"/>
  </si>
  <si>
    <t>0939-5918163</t>
    <phoneticPr fontId="1" type="noConversion"/>
  </si>
  <si>
    <t>联系方式</t>
    <phoneticPr fontId="1" type="noConversion"/>
  </si>
  <si>
    <t>市组织部</t>
    <phoneticPr fontId="1" type="noConversion"/>
  </si>
  <si>
    <t>市海事局</t>
    <phoneticPr fontId="1" type="noConversion"/>
  </si>
  <si>
    <t>0939-8235049</t>
    <phoneticPr fontId="1" type="noConversion"/>
  </si>
  <si>
    <t>0939-5581313</t>
    <phoneticPr fontId="1" type="noConversion"/>
  </si>
  <si>
    <t>市环保局</t>
    <phoneticPr fontId="1" type="noConversion"/>
  </si>
  <si>
    <t>无</t>
    <phoneticPr fontId="1" type="noConversion"/>
  </si>
  <si>
    <t>市建设局</t>
    <phoneticPr fontId="1" type="noConversion"/>
  </si>
  <si>
    <t>0939-5913940</t>
    <phoneticPr fontId="1" type="noConversion"/>
  </si>
  <si>
    <t>市消防支队</t>
    <phoneticPr fontId="1" type="noConversion"/>
  </si>
  <si>
    <t>公共聚集场所投入使用，营业前消防安全检查合格证</t>
    <phoneticPr fontId="1" type="noConversion"/>
  </si>
  <si>
    <t>×</t>
    <phoneticPr fontId="1" type="noConversion"/>
  </si>
  <si>
    <t>市工商局</t>
    <phoneticPr fontId="1" type="noConversion"/>
  </si>
  <si>
    <t>2018/10/25</t>
    <phoneticPr fontId="1" type="noConversion"/>
  </si>
  <si>
    <t>市林业局</t>
    <phoneticPr fontId="1" type="noConversion"/>
  </si>
  <si>
    <t>林木采伐许可证</t>
  </si>
  <si>
    <t>林木采伐批复批复</t>
  </si>
  <si>
    <t>临时占用林地的批复</t>
  </si>
  <si>
    <t>批文</t>
    <phoneticPr fontId="1" type="noConversion"/>
  </si>
  <si>
    <t>石江：微信 sj369574351</t>
    <phoneticPr fontId="1" type="noConversion"/>
  </si>
  <si>
    <t>王琦琦：手机 13629395956</t>
    <phoneticPr fontId="1" type="noConversion"/>
  </si>
  <si>
    <t>袁科长：手机 13993950698</t>
    <phoneticPr fontId="1" type="noConversion"/>
  </si>
  <si>
    <t>市国土局</t>
    <phoneticPr fontId="1" type="noConversion"/>
  </si>
  <si>
    <t>0939-8218769</t>
    <phoneticPr fontId="1" type="noConversion"/>
  </si>
  <si>
    <t>安全生产许可证（矿山）</t>
  </si>
  <si>
    <t>市体育局</t>
    <phoneticPr fontId="1" type="noConversion"/>
  </si>
  <si>
    <t>0939-8212865</t>
    <phoneticPr fontId="1" type="noConversion"/>
  </si>
  <si>
    <t>安全生产许可证（危险化学品）</t>
  </si>
  <si>
    <t>危险化学品安全使用许可证</t>
  </si>
  <si>
    <t>危险化学品经营许可证</t>
  </si>
  <si>
    <t>烟花爆竹经营（批发）许可证</t>
  </si>
  <si>
    <t>危险化学品建设项目安全设施设计审查</t>
  </si>
  <si>
    <t>危险化学品建设项目安全条件审查</t>
  </si>
  <si>
    <t>市安监局</t>
    <phoneticPr fontId="1" type="noConversion"/>
  </si>
  <si>
    <t>存量13万，其中1万有电子证照，对外开放</t>
    <phoneticPr fontId="1" type="noConversion"/>
  </si>
  <si>
    <t>营业执照</t>
    <phoneticPr fontId="1" type="noConversion"/>
  </si>
  <si>
    <t>市扶贫办</t>
    <phoneticPr fontId="1" type="noConversion"/>
  </si>
  <si>
    <t>市老干局</t>
    <phoneticPr fontId="1" type="noConversion"/>
  </si>
  <si>
    <t>无</t>
    <phoneticPr fontId="1" type="noConversion"/>
  </si>
  <si>
    <t>0930-98212336</t>
    <phoneticPr fontId="1" type="noConversion"/>
  </si>
  <si>
    <t>0930-98211947</t>
    <phoneticPr fontId="1" type="noConversion"/>
  </si>
  <si>
    <t>市司法局</t>
    <phoneticPr fontId="1" type="noConversion"/>
  </si>
  <si>
    <t>0930-5916558</t>
    <phoneticPr fontId="1" type="noConversion"/>
  </si>
  <si>
    <t>市交通局</t>
    <phoneticPr fontId="1" type="noConversion"/>
  </si>
  <si>
    <t>2018/10/25</t>
    <phoneticPr fontId="1" type="noConversion"/>
  </si>
  <si>
    <t>0930-8251323</t>
    <phoneticPr fontId="1" type="noConversion"/>
  </si>
  <si>
    <t>市文广新局</t>
    <phoneticPr fontId="1" type="noConversion"/>
  </si>
  <si>
    <t>0930-5910915</t>
    <phoneticPr fontId="1" type="noConversion"/>
  </si>
  <si>
    <t>辐射安全许可证</t>
  </si>
  <si>
    <t>甘肃省排污许可证</t>
    <phoneticPr fontId="1" type="noConversion"/>
  </si>
  <si>
    <t>环境影响报告表的批复</t>
  </si>
  <si>
    <t>环境影响报告书的批复</t>
  </si>
  <si>
    <t>排污许可证（国家）</t>
  </si>
  <si>
    <t>市民政局</t>
    <phoneticPr fontId="1" type="noConversion"/>
  </si>
  <si>
    <t>来电咨询记录</t>
    <phoneticPr fontId="1" type="noConversion"/>
  </si>
  <si>
    <t>市环保局</t>
    <phoneticPr fontId="1" type="noConversion"/>
  </si>
  <si>
    <t>余家轩：电话 13993972169</t>
    <phoneticPr fontId="1" type="noConversion"/>
  </si>
  <si>
    <t>秦文东：手机 18993929611</t>
    <phoneticPr fontId="1" type="noConversion"/>
  </si>
  <si>
    <t>从未有人办理，没有样本</t>
    <phoneticPr fontId="1" type="noConversion"/>
  </si>
  <si>
    <t>陇南市建设工程抗震设防要求申报审批表</t>
    <phoneticPr fontId="1" type="noConversion"/>
  </si>
  <si>
    <t>批文</t>
    <phoneticPr fontId="1" type="noConversion"/>
  </si>
  <si>
    <t>市地震局</t>
    <phoneticPr fontId="1" type="noConversion"/>
  </si>
  <si>
    <t>王红林： 手机 13830900662</t>
    <phoneticPr fontId="1" type="noConversion"/>
  </si>
  <si>
    <r>
      <t>陇南市证照搜集清单详情</t>
    </r>
    <r>
      <rPr>
        <sz val="10"/>
        <color theme="1"/>
        <rFont val="等线"/>
        <family val="3"/>
        <charset val="134"/>
        <scheme val="minor"/>
      </rPr>
      <t>√：已经提交 ×：不涉及此项  空白：暂未提交</t>
    </r>
    <phoneticPr fontId="1" type="noConversion"/>
  </si>
  <si>
    <t>商品房预售许可</t>
    <phoneticPr fontId="1" type="noConversion"/>
  </si>
  <si>
    <t>市住建局</t>
    <phoneticPr fontId="1" type="noConversion"/>
  </si>
  <si>
    <t>房地产开发企业资质证书</t>
    <phoneticPr fontId="1" type="noConversion"/>
  </si>
  <si>
    <t>房地产开发企业暂定资质证书</t>
    <phoneticPr fontId="1" type="noConversion"/>
  </si>
  <si>
    <t>建筑企业资质证书</t>
    <phoneticPr fontId="1" type="noConversion"/>
  </si>
  <si>
    <t>建筑工程施工许可</t>
    <phoneticPr fontId="1" type="noConversion"/>
  </si>
  <si>
    <t>房地产经纪机构备案证书</t>
    <phoneticPr fontId="1" type="noConversion"/>
  </si>
  <si>
    <t>安监局窗口</t>
    <phoneticPr fontId="1" type="noConversion"/>
  </si>
  <si>
    <t>房产：李润萍 18809395353
施工许可 何红林 18294501032
施工企业资质 金星 13809399166</t>
    <phoneticPr fontId="1" type="noConversion"/>
  </si>
  <si>
    <t>特种设备安全管理人员证</t>
    <phoneticPr fontId="1" type="noConversion"/>
  </si>
  <si>
    <t>特种设备作业人员证</t>
    <phoneticPr fontId="1" type="noConversion"/>
  </si>
  <si>
    <t>社会公用计量标准证书</t>
    <phoneticPr fontId="1" type="noConversion"/>
  </si>
  <si>
    <t>特种设备安装改造维修许可证</t>
    <phoneticPr fontId="1" type="noConversion"/>
  </si>
  <si>
    <t>气瓶充装许可证</t>
    <phoneticPr fontId="1" type="noConversion"/>
  </si>
  <si>
    <t>陇南市计量测试检定所检定证书</t>
    <phoneticPr fontId="1" type="noConversion"/>
  </si>
  <si>
    <t>席伟 手机 13150033686</t>
    <phoneticPr fontId="1" type="noConversion"/>
  </si>
  <si>
    <t>市质监局</t>
    <phoneticPr fontId="1" type="noConversion"/>
  </si>
  <si>
    <t>市科技局</t>
    <phoneticPr fontId="1" type="noConversion"/>
  </si>
  <si>
    <t>2018/10/29</t>
    <phoneticPr fontId="1" type="noConversion"/>
  </si>
  <si>
    <t>市车管所</t>
    <phoneticPr fontId="1" type="noConversion"/>
  </si>
  <si>
    <t>市教育局</t>
    <phoneticPr fontId="1" type="noConversion"/>
  </si>
  <si>
    <t>关于撤销陇南市登记的决定</t>
  </si>
  <si>
    <t>关于成立陇南市协会的批复</t>
  </si>
  <si>
    <t>关于同意陇南市联合会注销登记的批复</t>
  </si>
  <si>
    <t>关于同意学校法人变更的批复</t>
  </si>
  <si>
    <t>核准建筑业企业资质名单的公告</t>
    <phoneticPr fontId="1" type="noConversion"/>
  </si>
  <si>
    <t>申请房地产开发企业资质备案的报告</t>
  </si>
  <si>
    <t>建设控制地带内开展建设工程设计方案的批复</t>
    <phoneticPr fontId="1" type="noConversion"/>
  </si>
  <si>
    <t>国有纪念建筑物改变用途审核</t>
  </si>
  <si>
    <t>印刷经营许可证</t>
  </si>
  <si>
    <t>内部资料性出版物准印证</t>
  </si>
  <si>
    <t>申报文物单位未市级文物保护单位审核情况的批复</t>
  </si>
  <si>
    <t>申报文物单位转让抵押改变用途备案的批复</t>
  </si>
  <si>
    <t>申请设立文物商店的批复</t>
  </si>
  <si>
    <t>市级文物保护单位修缮的批复</t>
  </si>
  <si>
    <t>市级文物保护单位原址保护方案的批复</t>
  </si>
  <si>
    <t>批文</t>
    <phoneticPr fontId="1" type="noConversion"/>
  </si>
  <si>
    <t>市文广新局</t>
    <phoneticPr fontId="1" type="noConversion"/>
  </si>
  <si>
    <t>2018/10/30</t>
    <phoneticPr fontId="1" type="noConversion"/>
  </si>
  <si>
    <t>市党校</t>
    <phoneticPr fontId="1" type="noConversion"/>
  </si>
  <si>
    <t>0939-8212972</t>
    <phoneticPr fontId="1" type="noConversion"/>
  </si>
  <si>
    <t>0939-8238357</t>
    <phoneticPr fontId="1" type="noConversion"/>
  </si>
  <si>
    <t>市交通局</t>
    <phoneticPr fontId="1" type="noConversion"/>
  </si>
  <si>
    <t>杜宇 手机 13519395528</t>
    <phoneticPr fontId="1" type="noConversion"/>
  </si>
  <si>
    <t>水路运输许可证</t>
    <phoneticPr fontId="1" type="noConversion"/>
  </si>
  <si>
    <t>证照</t>
    <phoneticPr fontId="1" type="noConversion"/>
  </si>
  <si>
    <t>市粮食局</t>
    <phoneticPr fontId="1" type="noConversion"/>
  </si>
  <si>
    <t>汪培军 手机 13830920581</t>
    <phoneticPr fontId="1" type="noConversion"/>
  </si>
  <si>
    <t>粮食收购许可证</t>
    <phoneticPr fontId="1" type="noConversion"/>
  </si>
  <si>
    <t>市运管局</t>
    <phoneticPr fontId="1" type="noConversion"/>
  </si>
  <si>
    <t>中华人民共和国道路运输证</t>
  </si>
  <si>
    <t>中华人民共和国道路运输从业人员从业资格证</t>
  </si>
  <si>
    <t>道路运输经营许可证</t>
  </si>
  <si>
    <t>武晓巍 手机 13993914712</t>
    <phoneticPr fontId="1" type="noConversion"/>
  </si>
  <si>
    <t>市旅发委</t>
    <phoneticPr fontId="1" type="noConversion"/>
  </si>
  <si>
    <t>关于经营旅行社的业务的批复</t>
  </si>
  <si>
    <t>旅行社业务经营许可证</t>
  </si>
  <si>
    <t>市农牧局</t>
    <phoneticPr fontId="1" type="noConversion"/>
  </si>
  <si>
    <t>0939-8263135</t>
    <phoneticPr fontId="1" type="noConversion"/>
  </si>
  <si>
    <t>市水务局</t>
    <phoneticPr fontId="1" type="noConversion"/>
  </si>
  <si>
    <t>肖锋 手机 13099343434</t>
    <phoneticPr fontId="1" type="noConversion"/>
  </si>
  <si>
    <t>关于工程初步设计的批复</t>
  </si>
  <si>
    <t>关于水库汛期防洪调度计划的批复</t>
  </si>
  <si>
    <t>关于项目水土保持方案报告的批复</t>
  </si>
  <si>
    <t>河道管理范围内建设项目申请</t>
  </si>
  <si>
    <t>取水许可证</t>
    <phoneticPr fontId="1" type="noConversion"/>
  </si>
  <si>
    <t>社会体育指导员证书（二级）</t>
  </si>
  <si>
    <t>社会体育指导员证书（三级）</t>
  </si>
  <si>
    <t>关于同意成立运动协会的批复</t>
  </si>
  <si>
    <t>市体育局</t>
    <phoneticPr fontId="1" type="noConversion"/>
  </si>
  <si>
    <t>市人社局</t>
    <phoneticPr fontId="1" type="noConversion"/>
  </si>
  <si>
    <t>0939-8215162</t>
    <phoneticPr fontId="1" type="noConversion"/>
  </si>
  <si>
    <t>市中级人民法院</t>
    <phoneticPr fontId="1" type="noConversion"/>
  </si>
  <si>
    <t>0939-8386511</t>
    <phoneticPr fontId="1" type="noConversion"/>
  </si>
  <si>
    <t>市农牧局</t>
  </si>
  <si>
    <t>市农牧局</t>
    <phoneticPr fontId="1" type="noConversion"/>
  </si>
  <si>
    <t>甘肃省农业植物省间调运检疫委托书</t>
  </si>
  <si>
    <t>关于公司合作社申办农作物种子生产经营许可证的审批</t>
  </si>
  <si>
    <t>农药经营许可</t>
  </si>
  <si>
    <t>农作物种子生产经营许可证</t>
  </si>
  <si>
    <t>生猪定点屠宰证</t>
  </si>
  <si>
    <t>水产苗种生产许可证</t>
  </si>
  <si>
    <t>种畜禽生产经营许可证</t>
  </si>
  <si>
    <t>批文</t>
    <phoneticPr fontId="1" type="noConversion"/>
  </si>
  <si>
    <t>证照</t>
    <phoneticPr fontId="1" type="noConversion"/>
  </si>
  <si>
    <t>没有提供原件</t>
    <phoneticPr fontId="1" type="noConversion"/>
  </si>
  <si>
    <t>张欢 手机 13309390010</t>
    <phoneticPr fontId="1" type="noConversion"/>
  </si>
  <si>
    <t>关于批准人力资源服务许可证的决定</t>
  </si>
  <si>
    <t>关于同意设立培训学校的批复</t>
  </si>
  <si>
    <t>关于同意设立职业技能鉴定所的批复</t>
  </si>
  <si>
    <t>人力资源服务许可证</t>
  </si>
  <si>
    <t>职业技能鉴定许可证</t>
  </si>
  <si>
    <t>中华人民共和国民办学校办学许可证</t>
  </si>
  <si>
    <t>市人社局</t>
  </si>
  <si>
    <t>市人社局</t>
    <phoneticPr fontId="1" type="noConversion"/>
  </si>
  <si>
    <t>人社局 18093925398
人力 杨军 8231468
学校，职业 李沛 8212096</t>
    <phoneticPr fontId="1" type="noConversion"/>
  </si>
  <si>
    <t>测绘资质证书</t>
  </si>
  <si>
    <t>关于缴纳土地出让金的通知</t>
  </si>
  <si>
    <t>关于农用地转用的批复</t>
  </si>
  <si>
    <t>关于收回置换国有土地使用权的批复</t>
  </si>
  <si>
    <t>关于项目用地预审的意见</t>
  </si>
  <si>
    <t>中华人民共和国采矿许可证</t>
  </si>
  <si>
    <t>市国土局</t>
  </si>
  <si>
    <t>市国土局</t>
    <phoneticPr fontId="1" type="noConversion"/>
  </si>
  <si>
    <t>国土 马晓龙 18993911220</t>
    <phoneticPr fontId="1" type="noConversion"/>
  </si>
  <si>
    <t>安全防范设施合格证</t>
  </si>
  <si>
    <t>爆破作业单位许可证（非营业性）</t>
  </si>
  <si>
    <t>爆破作业人员许可证</t>
  </si>
  <si>
    <t>机动车驾驶证</t>
  </si>
  <si>
    <t>机动车行驶证</t>
  </si>
  <si>
    <t>户口项目主项信息变更更正登记</t>
  </si>
  <si>
    <t>港澳通行证</t>
  </si>
  <si>
    <t>机动车登记证书</t>
  </si>
  <si>
    <t>枪支弹药运输许可证</t>
  </si>
  <si>
    <t>大型群众性活动安全许可决定书</t>
    <phoneticPr fontId="1" type="noConversion"/>
  </si>
  <si>
    <t>往来台湾通行证</t>
  </si>
  <si>
    <t>中华人民共和国保安员证</t>
  </si>
  <si>
    <t>中华人民共和国民用枪持枪证</t>
  </si>
  <si>
    <t>市公安局</t>
  </si>
  <si>
    <t>市公安局</t>
    <phoneticPr fontId="1" type="noConversion"/>
  </si>
  <si>
    <t>公安局 王勇 5917131
治安大队，枪支 陈晓东 13993991838
出入境 蔡丽琼 13909390806
爆破作业 刘朱宏 18993939820
保安证 米正平 13309395028</t>
    <phoneticPr fontId="1" type="noConversion"/>
  </si>
  <si>
    <t>无</t>
    <phoneticPr fontId="1" type="noConversion"/>
  </si>
  <si>
    <t>船舶营运证书</t>
  </si>
  <si>
    <t>船舶检验证书</t>
  </si>
  <si>
    <t>船舶所有权登记证书</t>
  </si>
  <si>
    <t>局长 安兴旺 5581313</t>
    <phoneticPr fontId="1" type="noConversion"/>
  </si>
  <si>
    <t>市海事局</t>
  </si>
  <si>
    <t>市海事局</t>
    <phoneticPr fontId="1" type="noConversion"/>
  </si>
  <si>
    <t>市民政局</t>
  </si>
  <si>
    <t>市食药局</t>
  </si>
  <si>
    <t>市商务局</t>
  </si>
  <si>
    <t>公积金管理中心</t>
    <phoneticPr fontId="1" type="noConversion"/>
  </si>
  <si>
    <t>市消防支队</t>
  </si>
  <si>
    <t>市民宗委</t>
    <phoneticPr fontId="1" type="noConversion"/>
  </si>
  <si>
    <t>市林业局</t>
  </si>
  <si>
    <t>市农村工作办</t>
    <phoneticPr fontId="1" type="noConversion"/>
  </si>
  <si>
    <t>市安监局</t>
  </si>
  <si>
    <t>市机构编制委员会办公室</t>
    <phoneticPr fontId="1" type="noConversion"/>
  </si>
  <si>
    <t>市工商局</t>
  </si>
  <si>
    <t>市文学艺术界联合会</t>
    <phoneticPr fontId="1" type="noConversion"/>
  </si>
  <si>
    <t>市环保局</t>
  </si>
  <si>
    <t>市地震局</t>
  </si>
  <si>
    <t>市委宣传部</t>
    <phoneticPr fontId="1" type="noConversion"/>
  </si>
  <si>
    <t>市住建局</t>
  </si>
  <si>
    <t>市委组织部</t>
    <phoneticPr fontId="1" type="noConversion"/>
  </si>
  <si>
    <t>市质监局</t>
  </si>
  <si>
    <t>市文广新局</t>
  </si>
  <si>
    <t>市信访局</t>
    <phoneticPr fontId="1" type="noConversion"/>
  </si>
  <si>
    <t>市交通局</t>
  </si>
  <si>
    <t>市粮食局</t>
  </si>
  <si>
    <t>市运管局</t>
  </si>
  <si>
    <t>市旅发委</t>
  </si>
  <si>
    <t>市法制办</t>
    <phoneticPr fontId="1" type="noConversion"/>
  </si>
  <si>
    <t>市水务局</t>
  </si>
  <si>
    <t>市税务局</t>
    <phoneticPr fontId="1" type="noConversion"/>
  </si>
  <si>
    <t>市体育局</t>
  </si>
  <si>
    <t>市工商联</t>
    <phoneticPr fontId="1" type="noConversion"/>
  </si>
  <si>
    <t>市规划局</t>
    <phoneticPr fontId="1" type="noConversion"/>
  </si>
  <si>
    <t>2018/11/2</t>
    <phoneticPr fontId="1" type="noConversion"/>
  </si>
  <si>
    <t>0939-8598852</t>
    <phoneticPr fontId="1" type="noConversion"/>
  </si>
  <si>
    <t>市法院</t>
    <phoneticPr fontId="1" type="noConversion"/>
  </si>
  <si>
    <t>市财政局</t>
    <phoneticPr fontId="1" type="noConversion"/>
  </si>
  <si>
    <t>市审计局</t>
    <phoneticPr fontId="1" type="noConversion"/>
  </si>
  <si>
    <t>市统战部</t>
    <phoneticPr fontId="1" type="noConversion"/>
  </si>
  <si>
    <t>市发改委</t>
    <phoneticPr fontId="1" type="noConversion"/>
  </si>
  <si>
    <t>市公路管理局</t>
  </si>
  <si>
    <t>市直机关工委</t>
  </si>
  <si>
    <t>妇联</t>
  </si>
  <si>
    <t>陇南市总工会</t>
  </si>
  <si>
    <t>陇南市社保局</t>
  </si>
  <si>
    <t>陇南市科协</t>
  </si>
  <si>
    <t>市委党校</t>
  </si>
  <si>
    <t>教育局</t>
  </si>
  <si>
    <t>水保局（含在水务局）</t>
    <phoneticPr fontId="1" type="noConversion"/>
  </si>
  <si>
    <t>交警支队（含在公安局）</t>
    <phoneticPr fontId="1" type="noConversion"/>
  </si>
  <si>
    <t>已经报送证照的（28个）</t>
    <phoneticPr fontId="1" type="noConversion"/>
  </si>
  <si>
    <t>市卫计委</t>
    <phoneticPr fontId="1" type="noConversion"/>
  </si>
  <si>
    <t>政法委</t>
    <phoneticPr fontId="1" type="noConversion"/>
  </si>
  <si>
    <t>供销社</t>
    <phoneticPr fontId="1" type="noConversion"/>
  </si>
  <si>
    <t>残联</t>
    <phoneticPr fontId="1" type="noConversion"/>
  </si>
  <si>
    <t>共青团</t>
    <phoneticPr fontId="1" type="noConversion"/>
  </si>
  <si>
    <t>已经报送说明文件的（没有证照）（36个）</t>
    <phoneticPr fontId="1" type="noConversion"/>
  </si>
  <si>
    <t>市规划局</t>
    <phoneticPr fontId="1" type="noConversion"/>
  </si>
  <si>
    <t>建设用地规划许可证</t>
    <phoneticPr fontId="1" type="noConversion"/>
  </si>
  <si>
    <t>建设工程规划许可证</t>
    <phoneticPr fontId="1" type="noConversion"/>
  </si>
  <si>
    <t>建设项目选址意见书</t>
    <phoneticPr fontId="1" type="noConversion"/>
  </si>
  <si>
    <t>审批系统没有此部门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</si>
</sst>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09"/>
  <sheetViews>
    <sheetView tabSelected="1" workbookViewId="0">
      <pane ySplit="3" topLeftCell="A19" activePane="bottomLeft" state="frozen"/>
      <selection activeCell="E1" sqref="E1"/>
      <selection pane="bottomLeft" activeCell="M99" sqref="M99"/>
    </sheetView>
  </sheetViews>
  <sheetFormatPr defaultRowHeight="26.1" customHeight="1" x14ac:dyDescent="0.4"/>
  <cols>
    <col min="1" max="1" width="9" style="2"/>
    <col min="2" max="2" width="12" style="1" customWidth="1"/>
    <col min="3" max="3" width="6.46484375" style="2" customWidth="1"/>
    <col min="4" max="5" width="6.73046875" style="2" customWidth="1"/>
    <col min="6" max="6" width="47" style="1" customWidth="1"/>
    <col min="7" max="7" width="9" style="1" customWidth="1"/>
    <col min="8" max="11" width="9" style="1"/>
    <col min="12" max="12" width="9" style="2"/>
    <col min="13" max="13" width="38.265625" style="2" customWidth="1"/>
    <col min="14" max="14" width="33.3984375" style="2" customWidth="1"/>
  </cols>
  <sheetData>
    <row r="1" spans="1:14" ht="51" customHeight="1" x14ac:dyDescent="0.4">
      <c r="A1" s="17" t="s">
        <v>147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9"/>
    </row>
    <row r="2" spans="1:14" s="1" customFormat="1" ht="26.1" customHeight="1" x14ac:dyDescent="0.4">
      <c r="A2" s="14" t="s">
        <v>49</v>
      </c>
      <c r="B2" s="14" t="s">
        <v>0</v>
      </c>
      <c r="C2" s="14" t="s">
        <v>24</v>
      </c>
      <c r="D2" s="14"/>
      <c r="E2" s="14"/>
      <c r="F2" s="14" t="s">
        <v>6</v>
      </c>
      <c r="G2" s="14" t="s">
        <v>12</v>
      </c>
      <c r="H2" s="14" t="s">
        <v>3</v>
      </c>
      <c r="I2" s="14"/>
      <c r="J2" s="14" t="s">
        <v>4</v>
      </c>
      <c r="K2" s="14"/>
      <c r="L2" s="14" t="s">
        <v>5</v>
      </c>
      <c r="M2" s="14" t="s">
        <v>7</v>
      </c>
      <c r="N2" s="14" t="s">
        <v>84</v>
      </c>
    </row>
    <row r="3" spans="1:14" s="1" customFormat="1" ht="26.1" customHeight="1" x14ac:dyDescent="0.4">
      <c r="A3" s="14"/>
      <c r="B3" s="14"/>
      <c r="C3" s="6" t="s">
        <v>14</v>
      </c>
      <c r="D3" s="6" t="s">
        <v>22</v>
      </c>
      <c r="E3" s="6" t="s">
        <v>11</v>
      </c>
      <c r="F3" s="14"/>
      <c r="G3" s="14"/>
      <c r="H3" s="6" t="s">
        <v>1</v>
      </c>
      <c r="I3" s="6" t="s">
        <v>2</v>
      </c>
      <c r="J3" s="6" t="s">
        <v>1</v>
      </c>
      <c r="K3" s="6" t="s">
        <v>2</v>
      </c>
      <c r="L3" s="14"/>
      <c r="M3" s="14"/>
      <c r="N3" s="14"/>
    </row>
    <row r="4" spans="1:14" ht="26.1" customHeight="1" x14ac:dyDescent="0.4">
      <c r="A4" s="10">
        <v>1</v>
      </c>
      <c r="B4" s="10" t="s">
        <v>8</v>
      </c>
      <c r="C4" s="10">
        <f>COUNTIFS($G4:$G10,"证照")</f>
        <v>3</v>
      </c>
      <c r="D4" s="10">
        <f>COUNTIFS($G4:$G10,"批文")</f>
        <v>4</v>
      </c>
      <c r="E4" s="10">
        <f>SUM(C4:D10)</f>
        <v>7</v>
      </c>
      <c r="F4" s="4" t="s">
        <v>23</v>
      </c>
      <c r="G4" s="4" t="s">
        <v>14</v>
      </c>
      <c r="H4" s="4" t="s">
        <v>16</v>
      </c>
      <c r="I4" s="4" t="s">
        <v>16</v>
      </c>
      <c r="J4" s="4" t="s">
        <v>16</v>
      </c>
      <c r="K4" s="4" t="s">
        <v>16</v>
      </c>
      <c r="L4" s="10" t="s">
        <v>15</v>
      </c>
      <c r="M4" s="4"/>
      <c r="N4" s="4"/>
    </row>
    <row r="5" spans="1:14" ht="26.1" customHeight="1" x14ac:dyDescent="0.4">
      <c r="A5" s="10"/>
      <c r="B5" s="10"/>
      <c r="C5" s="10"/>
      <c r="D5" s="10"/>
      <c r="E5" s="10"/>
      <c r="F5" s="4" t="s">
        <v>9</v>
      </c>
      <c r="G5" s="4" t="s">
        <v>14</v>
      </c>
      <c r="H5" s="4" t="s">
        <v>16</v>
      </c>
      <c r="I5" s="4" t="s">
        <v>16</v>
      </c>
      <c r="J5" s="4" t="s">
        <v>16</v>
      </c>
      <c r="K5" s="4" t="s">
        <v>16</v>
      </c>
      <c r="L5" s="10"/>
      <c r="M5" s="4"/>
      <c r="N5" s="4"/>
    </row>
    <row r="6" spans="1:14" ht="26.1" customHeight="1" x14ac:dyDescent="0.4">
      <c r="A6" s="10"/>
      <c r="B6" s="10"/>
      <c r="C6" s="10"/>
      <c r="D6" s="10"/>
      <c r="E6" s="10"/>
      <c r="F6" s="4" t="s">
        <v>169</v>
      </c>
      <c r="G6" s="4" t="s">
        <v>22</v>
      </c>
      <c r="H6" s="4" t="s">
        <v>16</v>
      </c>
      <c r="I6" s="4" t="s">
        <v>95</v>
      </c>
      <c r="J6" s="4" t="s">
        <v>16</v>
      </c>
      <c r="K6" s="4" t="s">
        <v>95</v>
      </c>
      <c r="L6" s="10"/>
      <c r="M6" s="4"/>
      <c r="N6" s="4"/>
    </row>
    <row r="7" spans="1:14" ht="26.1" customHeight="1" x14ac:dyDescent="0.4">
      <c r="A7" s="10"/>
      <c r="B7" s="10"/>
      <c r="C7" s="10"/>
      <c r="D7" s="10"/>
      <c r="E7" s="10"/>
      <c r="F7" s="4" t="s">
        <v>170</v>
      </c>
      <c r="G7" s="4" t="s">
        <v>22</v>
      </c>
      <c r="H7" s="4" t="s">
        <v>16</v>
      </c>
      <c r="I7" s="4" t="s">
        <v>95</v>
      </c>
      <c r="J7" s="4" t="s">
        <v>16</v>
      </c>
      <c r="K7" s="4" t="s">
        <v>95</v>
      </c>
      <c r="L7" s="10"/>
      <c r="M7" s="4"/>
      <c r="N7" s="4"/>
    </row>
    <row r="8" spans="1:14" ht="26.1" customHeight="1" x14ac:dyDescent="0.4">
      <c r="A8" s="10"/>
      <c r="B8" s="10"/>
      <c r="C8" s="10"/>
      <c r="D8" s="10"/>
      <c r="E8" s="10"/>
      <c r="F8" s="4" t="s">
        <v>171</v>
      </c>
      <c r="G8" s="4" t="s">
        <v>22</v>
      </c>
      <c r="H8" s="4" t="s">
        <v>16</v>
      </c>
      <c r="I8" s="4" t="s">
        <v>95</v>
      </c>
      <c r="J8" s="4" t="s">
        <v>16</v>
      </c>
      <c r="K8" s="4" t="s">
        <v>95</v>
      </c>
      <c r="L8" s="10"/>
      <c r="M8" s="4"/>
      <c r="N8" s="4"/>
    </row>
    <row r="9" spans="1:14" ht="26.1" customHeight="1" x14ac:dyDescent="0.4">
      <c r="A9" s="10"/>
      <c r="B9" s="10"/>
      <c r="C9" s="10"/>
      <c r="D9" s="10"/>
      <c r="E9" s="10"/>
      <c r="F9" s="4" t="s">
        <v>172</v>
      </c>
      <c r="G9" s="4" t="s">
        <v>22</v>
      </c>
      <c r="H9" s="4" t="s">
        <v>16</v>
      </c>
      <c r="I9" s="4" t="s">
        <v>95</v>
      </c>
      <c r="J9" s="4" t="s">
        <v>16</v>
      </c>
      <c r="K9" s="4" t="s">
        <v>95</v>
      </c>
      <c r="L9" s="10"/>
      <c r="M9" s="4"/>
      <c r="N9" s="4"/>
    </row>
    <row r="10" spans="1:14" ht="26.1" customHeight="1" x14ac:dyDescent="0.4">
      <c r="A10" s="10"/>
      <c r="B10" s="10"/>
      <c r="C10" s="10"/>
      <c r="D10" s="10"/>
      <c r="E10" s="10"/>
      <c r="F10" s="4" t="s">
        <v>10</v>
      </c>
      <c r="G10" s="4" t="s">
        <v>14</v>
      </c>
      <c r="H10" s="4" t="s">
        <v>16</v>
      </c>
      <c r="I10" s="4" t="s">
        <v>16</v>
      </c>
      <c r="J10" s="4"/>
      <c r="K10" s="4"/>
      <c r="L10" s="10"/>
      <c r="M10" s="4"/>
      <c r="N10" s="4"/>
    </row>
    <row r="11" spans="1:14" ht="26.1" customHeight="1" x14ac:dyDescent="0.4">
      <c r="A11" s="10">
        <v>2</v>
      </c>
      <c r="B11" s="10" t="s">
        <v>17</v>
      </c>
      <c r="C11" s="10">
        <f>COUNTIFS($G11:$G14,"证照")</f>
        <v>4</v>
      </c>
      <c r="D11" s="10">
        <f>COUNTIFS($G11:$G14,"批文")</f>
        <v>0</v>
      </c>
      <c r="E11" s="10">
        <f>SUM(C11:D14)</f>
        <v>4</v>
      </c>
      <c r="F11" s="4" t="s">
        <v>18</v>
      </c>
      <c r="G11" s="4" t="s">
        <v>13</v>
      </c>
      <c r="H11" s="4" t="s">
        <v>16</v>
      </c>
      <c r="I11" s="4" t="s">
        <v>16</v>
      </c>
      <c r="J11" s="4"/>
      <c r="K11" s="4"/>
      <c r="L11" s="10" t="s">
        <v>15</v>
      </c>
      <c r="M11" s="4"/>
      <c r="N11" s="4"/>
    </row>
    <row r="12" spans="1:14" ht="26.1" customHeight="1" x14ac:dyDescent="0.4">
      <c r="A12" s="10"/>
      <c r="B12" s="10"/>
      <c r="C12" s="10"/>
      <c r="D12" s="10"/>
      <c r="E12" s="10"/>
      <c r="F12" s="4" t="s">
        <v>19</v>
      </c>
      <c r="G12" s="4" t="s">
        <v>13</v>
      </c>
      <c r="H12" s="4" t="s">
        <v>16</v>
      </c>
      <c r="I12" s="4" t="s">
        <v>16</v>
      </c>
      <c r="J12" s="4"/>
      <c r="K12" s="4"/>
      <c r="L12" s="10"/>
      <c r="M12" s="4"/>
      <c r="N12" s="4"/>
    </row>
    <row r="13" spans="1:14" ht="26.1" customHeight="1" x14ac:dyDescent="0.4">
      <c r="A13" s="10"/>
      <c r="B13" s="10"/>
      <c r="C13" s="10"/>
      <c r="D13" s="10"/>
      <c r="E13" s="10"/>
      <c r="F13" s="4" t="s">
        <v>20</v>
      </c>
      <c r="G13" s="4" t="s">
        <v>13</v>
      </c>
      <c r="H13" s="4" t="s">
        <v>16</v>
      </c>
      <c r="I13" s="4" t="s">
        <v>16</v>
      </c>
      <c r="J13" s="4"/>
      <c r="K13" s="4"/>
      <c r="L13" s="10"/>
      <c r="M13" s="4"/>
      <c r="N13" s="4"/>
    </row>
    <row r="14" spans="1:14" ht="26.1" customHeight="1" x14ac:dyDescent="0.4">
      <c r="A14" s="10"/>
      <c r="B14" s="10"/>
      <c r="C14" s="10"/>
      <c r="D14" s="10"/>
      <c r="E14" s="10"/>
      <c r="F14" s="4" t="s">
        <v>21</v>
      </c>
      <c r="G14" s="4" t="s">
        <v>13</v>
      </c>
      <c r="H14" s="4" t="s">
        <v>16</v>
      </c>
      <c r="I14" s="4" t="s">
        <v>16</v>
      </c>
      <c r="J14" s="4"/>
      <c r="K14" s="4"/>
      <c r="L14" s="10"/>
      <c r="M14" s="4"/>
      <c r="N14" s="4"/>
    </row>
    <row r="15" spans="1:14" ht="26.1" customHeight="1" x14ac:dyDescent="0.4">
      <c r="A15" s="4">
        <v>3</v>
      </c>
      <c r="B15" s="4" t="s">
        <v>60</v>
      </c>
      <c r="C15" s="4">
        <f>COUNTIFS($G15:$G15,"证照")</f>
        <v>1</v>
      </c>
      <c r="D15" s="4">
        <v>0</v>
      </c>
      <c r="E15" s="4">
        <f>SUM(C15:D15)</f>
        <v>1</v>
      </c>
      <c r="F15" s="4" t="s">
        <v>61</v>
      </c>
      <c r="G15" s="4" t="s">
        <v>63</v>
      </c>
      <c r="H15" s="4" t="s">
        <v>16</v>
      </c>
      <c r="I15" s="4" t="s">
        <v>16</v>
      </c>
      <c r="J15" s="4" t="s">
        <v>16</v>
      </c>
      <c r="K15" s="4" t="s">
        <v>16</v>
      </c>
      <c r="L15" s="4" t="s">
        <v>16</v>
      </c>
      <c r="M15" s="4" t="s">
        <v>62</v>
      </c>
      <c r="N15" s="5" t="s">
        <v>103</v>
      </c>
    </row>
    <row r="16" spans="1:14" ht="26.1" customHeight="1" x14ac:dyDescent="0.4">
      <c r="A16" s="4">
        <v>4</v>
      </c>
      <c r="B16" s="4" t="s">
        <v>93</v>
      </c>
      <c r="C16" s="4">
        <f>COUNTIFS($G16:$G16,"证照")</f>
        <v>1</v>
      </c>
      <c r="D16" s="4">
        <v>0</v>
      </c>
      <c r="E16" s="4">
        <f>SUM(C16:D16)</f>
        <v>1</v>
      </c>
      <c r="F16" s="4" t="s">
        <v>94</v>
      </c>
      <c r="G16" s="4" t="s">
        <v>14</v>
      </c>
      <c r="H16" s="4" t="s">
        <v>16</v>
      </c>
      <c r="I16" s="4" t="s">
        <v>95</v>
      </c>
      <c r="J16" s="4" t="s">
        <v>16</v>
      </c>
      <c r="K16" s="4" t="s">
        <v>95</v>
      </c>
      <c r="L16" s="4" t="s">
        <v>16</v>
      </c>
      <c r="M16" s="4" t="s">
        <v>80</v>
      </c>
      <c r="N16" s="4" t="s">
        <v>104</v>
      </c>
    </row>
    <row r="17" spans="1:14" ht="26.1" customHeight="1" x14ac:dyDescent="0.4">
      <c r="A17" s="10">
        <v>5</v>
      </c>
      <c r="B17" s="10" t="s">
        <v>98</v>
      </c>
      <c r="C17" s="10">
        <f>COUNTIFS($G17:$G19,"证照")</f>
        <v>1</v>
      </c>
      <c r="D17" s="10">
        <f>COUNTIFS($G17:$G19,"批文")</f>
        <v>2</v>
      </c>
      <c r="E17" s="10">
        <f>SUM(C17:D19)</f>
        <v>3</v>
      </c>
      <c r="F17" s="4" t="s">
        <v>99</v>
      </c>
      <c r="G17" s="4" t="s">
        <v>14</v>
      </c>
      <c r="H17" s="4" t="s">
        <v>16</v>
      </c>
      <c r="I17" s="4" t="s">
        <v>95</v>
      </c>
      <c r="J17" s="4" t="s">
        <v>16</v>
      </c>
      <c r="K17" s="4" t="s">
        <v>95</v>
      </c>
      <c r="L17" s="10" t="s">
        <v>15</v>
      </c>
      <c r="M17" s="4"/>
      <c r="N17" s="15" t="s">
        <v>105</v>
      </c>
    </row>
    <row r="18" spans="1:14" ht="26.1" customHeight="1" x14ac:dyDescent="0.4">
      <c r="A18" s="10"/>
      <c r="B18" s="10"/>
      <c r="C18" s="10"/>
      <c r="D18" s="10"/>
      <c r="E18" s="10"/>
      <c r="F18" s="4" t="s">
        <v>100</v>
      </c>
      <c r="G18" s="4" t="s">
        <v>102</v>
      </c>
      <c r="H18" s="4" t="s">
        <v>16</v>
      </c>
      <c r="I18" s="4" t="s">
        <v>95</v>
      </c>
      <c r="J18" s="4" t="s">
        <v>16</v>
      </c>
      <c r="K18" s="4" t="s">
        <v>95</v>
      </c>
      <c r="L18" s="10"/>
      <c r="M18" s="4"/>
      <c r="N18" s="15"/>
    </row>
    <row r="19" spans="1:14" ht="26.1" customHeight="1" x14ac:dyDescent="0.4">
      <c r="A19" s="10"/>
      <c r="B19" s="10"/>
      <c r="C19" s="10"/>
      <c r="D19" s="10"/>
      <c r="E19" s="10"/>
      <c r="F19" s="4" t="s">
        <v>101</v>
      </c>
      <c r="G19" s="4" t="s">
        <v>102</v>
      </c>
      <c r="H19" s="4" t="s">
        <v>16</v>
      </c>
      <c r="I19" s="4" t="s">
        <v>95</v>
      </c>
      <c r="J19" s="4" t="s">
        <v>16</v>
      </c>
      <c r="K19" s="4" t="s">
        <v>95</v>
      </c>
      <c r="L19" s="10"/>
      <c r="M19" s="4"/>
      <c r="N19" s="15"/>
    </row>
    <row r="20" spans="1:14" ht="26.1" customHeight="1" x14ac:dyDescent="0.4">
      <c r="A20" s="10">
        <v>6</v>
      </c>
      <c r="B20" s="10" t="s">
        <v>117</v>
      </c>
      <c r="C20" s="10">
        <f>COUNTIFS($G20:$G26,"证照")</f>
        <v>5</v>
      </c>
      <c r="D20" s="10">
        <f>COUNTIFS($G20:$G26,"批文")</f>
        <v>2</v>
      </c>
      <c r="E20" s="10">
        <f>SUM(C20:D26)</f>
        <v>7</v>
      </c>
      <c r="F20" s="4" t="s">
        <v>108</v>
      </c>
      <c r="G20" s="4" t="s">
        <v>14</v>
      </c>
      <c r="H20" s="4" t="s">
        <v>16</v>
      </c>
      <c r="I20" s="4" t="s">
        <v>16</v>
      </c>
      <c r="J20" s="4" t="s">
        <v>16</v>
      </c>
      <c r="K20" s="4" t="s">
        <v>16</v>
      </c>
      <c r="L20" s="10" t="s">
        <v>15</v>
      </c>
      <c r="M20" s="4"/>
      <c r="N20" s="10" t="s">
        <v>155</v>
      </c>
    </row>
    <row r="21" spans="1:14" ht="26.1" customHeight="1" x14ac:dyDescent="0.4">
      <c r="A21" s="10"/>
      <c r="B21" s="10"/>
      <c r="C21" s="10"/>
      <c r="D21" s="10"/>
      <c r="E21" s="10"/>
      <c r="F21" s="4" t="s">
        <v>111</v>
      </c>
      <c r="G21" s="4" t="s">
        <v>14</v>
      </c>
      <c r="H21" s="4" t="s">
        <v>16</v>
      </c>
      <c r="I21" s="4" t="s">
        <v>16</v>
      </c>
      <c r="J21" s="4" t="s">
        <v>16</v>
      </c>
      <c r="K21" s="4" t="s">
        <v>16</v>
      </c>
      <c r="L21" s="10"/>
      <c r="M21" s="4"/>
      <c r="N21" s="10"/>
    </row>
    <row r="22" spans="1:14" ht="26.1" customHeight="1" x14ac:dyDescent="0.4">
      <c r="A22" s="10"/>
      <c r="B22" s="10"/>
      <c r="C22" s="10"/>
      <c r="D22" s="10"/>
      <c r="E22" s="10"/>
      <c r="F22" s="4" t="s">
        <v>112</v>
      </c>
      <c r="G22" s="4" t="s">
        <v>14</v>
      </c>
      <c r="H22" s="4" t="s">
        <v>16</v>
      </c>
      <c r="I22" s="4" t="s">
        <v>16</v>
      </c>
      <c r="J22" s="4" t="s">
        <v>16</v>
      </c>
      <c r="K22" s="4" t="s">
        <v>16</v>
      </c>
      <c r="L22" s="10"/>
      <c r="M22" s="4"/>
      <c r="N22" s="10"/>
    </row>
    <row r="23" spans="1:14" ht="27" customHeight="1" x14ac:dyDescent="0.4">
      <c r="A23" s="10"/>
      <c r="B23" s="10"/>
      <c r="C23" s="10"/>
      <c r="D23" s="10"/>
      <c r="E23" s="10"/>
      <c r="F23" s="4" t="s">
        <v>113</v>
      </c>
      <c r="G23" s="4" t="s">
        <v>14</v>
      </c>
      <c r="H23" s="4" t="s">
        <v>16</v>
      </c>
      <c r="I23" s="4" t="s">
        <v>16</v>
      </c>
      <c r="J23" s="4" t="s">
        <v>16</v>
      </c>
      <c r="K23" s="4" t="s">
        <v>16</v>
      </c>
      <c r="L23" s="10"/>
      <c r="M23" s="4"/>
      <c r="N23" s="10"/>
    </row>
    <row r="24" spans="1:14" ht="26.1" customHeight="1" x14ac:dyDescent="0.4">
      <c r="A24" s="10"/>
      <c r="B24" s="10"/>
      <c r="C24" s="10"/>
      <c r="D24" s="10"/>
      <c r="E24" s="10"/>
      <c r="F24" s="4" t="s">
        <v>114</v>
      </c>
      <c r="G24" s="4" t="s">
        <v>14</v>
      </c>
      <c r="H24" s="4" t="s">
        <v>16</v>
      </c>
      <c r="I24" s="4" t="s">
        <v>16</v>
      </c>
      <c r="J24" s="4" t="s">
        <v>16</v>
      </c>
      <c r="K24" s="4" t="s">
        <v>16</v>
      </c>
      <c r="L24" s="10"/>
      <c r="M24" s="4"/>
      <c r="N24" s="10"/>
    </row>
    <row r="25" spans="1:14" ht="26.1" customHeight="1" x14ac:dyDescent="0.4">
      <c r="A25" s="10"/>
      <c r="B25" s="10"/>
      <c r="C25" s="10"/>
      <c r="D25" s="10"/>
      <c r="E25" s="10"/>
      <c r="F25" s="4" t="s">
        <v>115</v>
      </c>
      <c r="G25" s="4" t="s">
        <v>102</v>
      </c>
      <c r="H25" s="4" t="s">
        <v>16</v>
      </c>
      <c r="I25" s="4" t="s">
        <v>95</v>
      </c>
      <c r="J25" s="4" t="s">
        <v>16</v>
      </c>
      <c r="K25" s="4" t="s">
        <v>95</v>
      </c>
      <c r="L25" s="10"/>
      <c r="M25" s="4"/>
      <c r="N25" s="10"/>
    </row>
    <row r="26" spans="1:14" ht="26.1" customHeight="1" x14ac:dyDescent="0.4">
      <c r="A26" s="10"/>
      <c r="B26" s="10"/>
      <c r="C26" s="10"/>
      <c r="D26" s="10"/>
      <c r="E26" s="10"/>
      <c r="F26" s="4" t="s">
        <v>116</v>
      </c>
      <c r="G26" s="4" t="s">
        <v>102</v>
      </c>
      <c r="H26" s="4" t="s">
        <v>16</v>
      </c>
      <c r="I26" s="4" t="s">
        <v>95</v>
      </c>
      <c r="J26" s="4" t="s">
        <v>16</v>
      </c>
      <c r="K26" s="4" t="s">
        <v>95</v>
      </c>
      <c r="L26" s="10"/>
      <c r="M26" s="4"/>
      <c r="N26" s="10"/>
    </row>
    <row r="27" spans="1:14" ht="26.1" customHeight="1" x14ac:dyDescent="0.4">
      <c r="A27" s="4">
        <v>7</v>
      </c>
      <c r="B27" s="4" t="s">
        <v>96</v>
      </c>
      <c r="C27" s="4">
        <f>COUNTIFS($G27,"证照")</f>
        <v>1</v>
      </c>
      <c r="D27" s="4">
        <v>0</v>
      </c>
      <c r="E27" s="4">
        <f>SUM(C27:D27)</f>
        <v>1</v>
      </c>
      <c r="F27" s="4" t="s">
        <v>119</v>
      </c>
      <c r="G27" s="4" t="s">
        <v>14</v>
      </c>
      <c r="H27" s="4" t="s">
        <v>16</v>
      </c>
      <c r="I27" s="4" t="s">
        <v>16</v>
      </c>
      <c r="J27" s="4" t="s">
        <v>16</v>
      </c>
      <c r="K27" s="4" t="s">
        <v>16</v>
      </c>
      <c r="L27" s="4" t="s">
        <v>16</v>
      </c>
      <c r="M27" s="4" t="s">
        <v>118</v>
      </c>
      <c r="N27" s="4" t="s">
        <v>141</v>
      </c>
    </row>
    <row r="28" spans="1:14" ht="26.1" customHeight="1" x14ac:dyDescent="0.4">
      <c r="A28" s="10">
        <v>8</v>
      </c>
      <c r="B28" s="10" t="s">
        <v>139</v>
      </c>
      <c r="C28" s="10">
        <f>COUNTIFS($G28:$G32,"证照")</f>
        <v>3</v>
      </c>
      <c r="D28" s="10">
        <f>COUNTIFS($G28:$G32,"批文")</f>
        <v>2</v>
      </c>
      <c r="E28" s="10">
        <f>SUM(C28:D32)</f>
        <v>5</v>
      </c>
      <c r="F28" s="4" t="s">
        <v>132</v>
      </c>
      <c r="G28" s="4" t="s">
        <v>14</v>
      </c>
      <c r="H28" s="4" t="s">
        <v>16</v>
      </c>
      <c r="I28" s="4" t="s">
        <v>16</v>
      </c>
      <c r="J28" s="4"/>
      <c r="K28" s="4"/>
      <c r="L28" s="10" t="s">
        <v>15</v>
      </c>
      <c r="M28" s="4" t="s">
        <v>142</v>
      </c>
      <c r="N28" s="10" t="s">
        <v>140</v>
      </c>
    </row>
    <row r="29" spans="1:14" ht="26.1" customHeight="1" x14ac:dyDescent="0.4">
      <c r="A29" s="10"/>
      <c r="B29" s="10"/>
      <c r="C29" s="10"/>
      <c r="D29" s="10"/>
      <c r="E29" s="10"/>
      <c r="F29" s="4" t="s">
        <v>133</v>
      </c>
      <c r="G29" s="4" t="s">
        <v>14</v>
      </c>
      <c r="H29" s="4" t="s">
        <v>16</v>
      </c>
      <c r="I29" s="4" t="s">
        <v>16</v>
      </c>
      <c r="J29" s="4" t="s">
        <v>16</v>
      </c>
      <c r="K29" s="4" t="s">
        <v>16</v>
      </c>
      <c r="L29" s="10"/>
      <c r="M29" s="4"/>
      <c r="N29" s="10"/>
    </row>
    <row r="30" spans="1:14" ht="26.1" customHeight="1" x14ac:dyDescent="0.4">
      <c r="A30" s="10"/>
      <c r="B30" s="10"/>
      <c r="C30" s="10"/>
      <c r="D30" s="10"/>
      <c r="E30" s="10"/>
      <c r="F30" s="4" t="s">
        <v>134</v>
      </c>
      <c r="G30" s="4" t="s">
        <v>22</v>
      </c>
      <c r="H30" s="4" t="s">
        <v>16</v>
      </c>
      <c r="I30" s="4" t="s">
        <v>95</v>
      </c>
      <c r="J30" s="4" t="s">
        <v>16</v>
      </c>
      <c r="K30" s="4" t="s">
        <v>95</v>
      </c>
      <c r="L30" s="10"/>
      <c r="M30" s="4"/>
      <c r="N30" s="10"/>
    </row>
    <row r="31" spans="1:14" ht="26.1" customHeight="1" x14ac:dyDescent="0.4">
      <c r="A31" s="10"/>
      <c r="B31" s="10"/>
      <c r="C31" s="10"/>
      <c r="D31" s="10"/>
      <c r="E31" s="10"/>
      <c r="F31" s="4" t="s">
        <v>135</v>
      </c>
      <c r="G31" s="4" t="s">
        <v>22</v>
      </c>
      <c r="H31" s="4" t="s">
        <v>16</v>
      </c>
      <c r="I31" s="4" t="s">
        <v>95</v>
      </c>
      <c r="J31" s="4" t="s">
        <v>16</v>
      </c>
      <c r="K31" s="4" t="s">
        <v>95</v>
      </c>
      <c r="L31" s="10"/>
      <c r="M31" s="4"/>
      <c r="N31" s="10"/>
    </row>
    <row r="32" spans="1:14" ht="26.1" customHeight="1" x14ac:dyDescent="0.4">
      <c r="A32" s="10"/>
      <c r="B32" s="10"/>
      <c r="C32" s="10"/>
      <c r="D32" s="10"/>
      <c r="E32" s="10"/>
      <c r="F32" s="4" t="s">
        <v>136</v>
      </c>
      <c r="G32" s="4" t="s">
        <v>14</v>
      </c>
      <c r="H32" s="4" t="s">
        <v>16</v>
      </c>
      <c r="I32" s="4" t="s">
        <v>16</v>
      </c>
      <c r="J32" s="4" t="s">
        <v>16</v>
      </c>
      <c r="K32" s="4" t="s">
        <v>16</v>
      </c>
      <c r="L32" s="10"/>
      <c r="M32" s="4"/>
      <c r="N32" s="10"/>
    </row>
    <row r="33" spans="1:14" ht="26.1" customHeight="1" x14ac:dyDescent="0.4">
      <c r="A33" s="4">
        <v>9</v>
      </c>
      <c r="B33" s="4" t="s">
        <v>145</v>
      </c>
      <c r="C33" s="4">
        <v>0</v>
      </c>
      <c r="D33" s="4">
        <v>1</v>
      </c>
      <c r="E33" s="4">
        <v>1</v>
      </c>
      <c r="F33" s="4" t="s">
        <v>143</v>
      </c>
      <c r="G33" s="4" t="s">
        <v>144</v>
      </c>
      <c r="H33" s="4" t="s">
        <v>16</v>
      </c>
      <c r="I33" s="4" t="s">
        <v>95</v>
      </c>
      <c r="J33" s="4" t="s">
        <v>16</v>
      </c>
      <c r="K33" s="4" t="s">
        <v>95</v>
      </c>
      <c r="L33" s="4" t="s">
        <v>16</v>
      </c>
      <c r="M33" s="4"/>
      <c r="N33" s="4" t="s">
        <v>146</v>
      </c>
    </row>
    <row r="34" spans="1:14" ht="26.1" customHeight="1" x14ac:dyDescent="0.4">
      <c r="A34" s="10">
        <v>10</v>
      </c>
      <c r="B34" s="10" t="s">
        <v>149</v>
      </c>
      <c r="C34" s="10">
        <f>COUNTIFS($G34:$G41,"证照")</f>
        <v>6</v>
      </c>
      <c r="D34" s="10">
        <f>COUNTIFS($G34:$G41,"批文")</f>
        <v>2</v>
      </c>
      <c r="E34" s="10">
        <f>SUM(C34:D41)</f>
        <v>8</v>
      </c>
      <c r="F34" s="4" t="s">
        <v>150</v>
      </c>
      <c r="G34" s="4" t="s">
        <v>14</v>
      </c>
      <c r="H34" s="4" t="s">
        <v>15</v>
      </c>
      <c r="I34" s="4" t="s">
        <v>15</v>
      </c>
      <c r="J34" s="4" t="s">
        <v>15</v>
      </c>
      <c r="K34" s="4" t="s">
        <v>15</v>
      </c>
      <c r="L34" s="4" t="s">
        <v>16</v>
      </c>
      <c r="M34" s="4"/>
      <c r="N34" s="16" t="s">
        <v>156</v>
      </c>
    </row>
    <row r="35" spans="1:14" ht="26.1" customHeight="1" x14ac:dyDescent="0.4">
      <c r="A35" s="10"/>
      <c r="B35" s="10"/>
      <c r="C35" s="10"/>
      <c r="D35" s="10"/>
      <c r="E35" s="10"/>
      <c r="F35" s="4" t="s">
        <v>151</v>
      </c>
      <c r="G35" s="4" t="s">
        <v>14</v>
      </c>
      <c r="H35" s="4" t="s">
        <v>15</v>
      </c>
      <c r="I35" s="4" t="s">
        <v>15</v>
      </c>
      <c r="J35" s="4" t="s">
        <v>15</v>
      </c>
      <c r="K35" s="4" t="s">
        <v>15</v>
      </c>
      <c r="L35" s="4" t="s">
        <v>16</v>
      </c>
      <c r="M35" s="4"/>
      <c r="N35" s="10"/>
    </row>
    <row r="36" spans="1:14" ht="26.1" customHeight="1" x14ac:dyDescent="0.4">
      <c r="A36" s="10"/>
      <c r="B36" s="10"/>
      <c r="C36" s="10"/>
      <c r="D36" s="10"/>
      <c r="E36" s="10"/>
      <c r="F36" s="4" t="s">
        <v>154</v>
      </c>
      <c r="G36" s="4" t="s">
        <v>14</v>
      </c>
      <c r="H36" s="4" t="s">
        <v>16</v>
      </c>
      <c r="I36" s="4" t="s">
        <v>95</v>
      </c>
      <c r="J36" s="4" t="s">
        <v>16</v>
      </c>
      <c r="K36" s="4" t="s">
        <v>95</v>
      </c>
      <c r="L36" s="4" t="s">
        <v>16</v>
      </c>
      <c r="M36" s="4"/>
      <c r="N36" s="10"/>
    </row>
    <row r="37" spans="1:14" ht="26.1" customHeight="1" x14ac:dyDescent="0.4">
      <c r="A37" s="10"/>
      <c r="B37" s="10"/>
      <c r="C37" s="10"/>
      <c r="D37" s="10"/>
      <c r="E37" s="10"/>
      <c r="F37" s="4" t="s">
        <v>148</v>
      </c>
      <c r="G37" s="4" t="s">
        <v>14</v>
      </c>
      <c r="H37" s="4" t="s">
        <v>15</v>
      </c>
      <c r="I37" s="4" t="s">
        <v>15</v>
      </c>
      <c r="J37" s="4" t="s">
        <v>15</v>
      </c>
      <c r="K37" s="4" t="s">
        <v>15</v>
      </c>
      <c r="L37" s="4" t="s">
        <v>16</v>
      </c>
      <c r="M37" s="4"/>
      <c r="N37" s="10"/>
    </row>
    <row r="38" spans="1:14" ht="26.1" customHeight="1" x14ac:dyDescent="0.4">
      <c r="A38" s="10"/>
      <c r="B38" s="10"/>
      <c r="C38" s="10"/>
      <c r="D38" s="10"/>
      <c r="E38" s="10"/>
      <c r="F38" s="4" t="s">
        <v>153</v>
      </c>
      <c r="G38" s="4" t="s">
        <v>14</v>
      </c>
      <c r="H38" s="4" t="s">
        <v>15</v>
      </c>
      <c r="I38" s="4" t="s">
        <v>15</v>
      </c>
      <c r="J38" s="4" t="s">
        <v>15</v>
      </c>
      <c r="K38" s="4" t="s">
        <v>15</v>
      </c>
      <c r="L38" s="4" t="s">
        <v>16</v>
      </c>
      <c r="M38" s="4"/>
      <c r="N38" s="10"/>
    </row>
    <row r="39" spans="1:14" ht="26.1" customHeight="1" x14ac:dyDescent="0.4">
      <c r="A39" s="10"/>
      <c r="B39" s="10"/>
      <c r="C39" s="10"/>
      <c r="D39" s="10"/>
      <c r="E39" s="10"/>
      <c r="F39" s="4" t="s">
        <v>152</v>
      </c>
      <c r="G39" s="4" t="s">
        <v>14</v>
      </c>
      <c r="H39" s="4" t="s">
        <v>15</v>
      </c>
      <c r="I39" s="4" t="s">
        <v>15</v>
      </c>
      <c r="J39" s="4" t="s">
        <v>15</v>
      </c>
      <c r="K39" s="4" t="s">
        <v>15</v>
      </c>
      <c r="L39" s="4" t="s">
        <v>16</v>
      </c>
      <c r="M39" s="4"/>
      <c r="N39" s="10"/>
    </row>
    <row r="40" spans="1:14" ht="26.1" customHeight="1" x14ac:dyDescent="0.4">
      <c r="A40" s="10"/>
      <c r="B40" s="10"/>
      <c r="C40" s="10"/>
      <c r="D40" s="10"/>
      <c r="E40" s="10"/>
      <c r="F40" s="4" t="s">
        <v>174</v>
      </c>
      <c r="G40" s="4" t="s">
        <v>22</v>
      </c>
      <c r="H40" s="4" t="s">
        <v>15</v>
      </c>
      <c r="I40" s="4" t="s">
        <v>95</v>
      </c>
      <c r="J40" s="4" t="s">
        <v>15</v>
      </c>
      <c r="K40" s="4" t="s">
        <v>95</v>
      </c>
      <c r="L40" s="4"/>
      <c r="M40" s="4"/>
      <c r="N40" s="10"/>
    </row>
    <row r="41" spans="1:14" ht="26.1" customHeight="1" x14ac:dyDescent="0.4">
      <c r="A41" s="10"/>
      <c r="B41" s="10"/>
      <c r="C41" s="10"/>
      <c r="D41" s="10"/>
      <c r="E41" s="10"/>
      <c r="F41" s="4" t="s">
        <v>173</v>
      </c>
      <c r="G41" s="4" t="s">
        <v>144</v>
      </c>
      <c r="H41" s="4" t="s">
        <v>15</v>
      </c>
      <c r="I41" s="4" t="s">
        <v>95</v>
      </c>
      <c r="J41" s="4" t="s">
        <v>15</v>
      </c>
      <c r="K41" s="4" t="s">
        <v>95</v>
      </c>
      <c r="L41" s="4" t="s">
        <v>16</v>
      </c>
      <c r="M41" s="4"/>
      <c r="N41" s="10"/>
    </row>
    <row r="42" spans="1:14" ht="26.1" customHeight="1" x14ac:dyDescent="0.4">
      <c r="A42" s="10">
        <v>11</v>
      </c>
      <c r="B42" s="10" t="s">
        <v>164</v>
      </c>
      <c r="C42" s="10">
        <f>COUNTIFS($G42:$G47,"证照")</f>
        <v>6</v>
      </c>
      <c r="D42" s="10">
        <f>COUNTIFS($G42:$G47,"批文")</f>
        <v>0</v>
      </c>
      <c r="E42" s="10">
        <f>SUM(C42:D47)</f>
        <v>6</v>
      </c>
      <c r="F42" s="4" t="s">
        <v>157</v>
      </c>
      <c r="G42" s="4" t="s">
        <v>14</v>
      </c>
      <c r="H42" s="4" t="s">
        <v>15</v>
      </c>
      <c r="I42" s="4" t="s">
        <v>95</v>
      </c>
      <c r="J42" s="4" t="s">
        <v>15</v>
      </c>
      <c r="K42" s="4" t="s">
        <v>95</v>
      </c>
      <c r="L42" s="10" t="s">
        <v>16</v>
      </c>
      <c r="M42" s="4"/>
      <c r="N42" s="10" t="s">
        <v>163</v>
      </c>
    </row>
    <row r="43" spans="1:14" ht="26.1" customHeight="1" x14ac:dyDescent="0.4">
      <c r="A43" s="10"/>
      <c r="B43" s="10"/>
      <c r="C43" s="10"/>
      <c r="D43" s="10"/>
      <c r="E43" s="10"/>
      <c r="F43" s="4" t="s">
        <v>158</v>
      </c>
      <c r="G43" s="4" t="s">
        <v>14</v>
      </c>
      <c r="H43" s="4" t="s">
        <v>15</v>
      </c>
      <c r="I43" s="4" t="s">
        <v>95</v>
      </c>
      <c r="J43" s="4" t="s">
        <v>15</v>
      </c>
      <c r="K43" s="4" t="s">
        <v>95</v>
      </c>
      <c r="L43" s="10"/>
      <c r="M43" s="4"/>
      <c r="N43" s="10"/>
    </row>
    <row r="44" spans="1:14" ht="26.1" customHeight="1" x14ac:dyDescent="0.4">
      <c r="A44" s="10"/>
      <c r="B44" s="10"/>
      <c r="C44" s="10"/>
      <c r="D44" s="10"/>
      <c r="E44" s="10"/>
      <c r="F44" s="4" t="s">
        <v>159</v>
      </c>
      <c r="G44" s="4" t="s">
        <v>14</v>
      </c>
      <c r="H44" s="4" t="s">
        <v>15</v>
      </c>
      <c r="I44" s="4" t="s">
        <v>95</v>
      </c>
      <c r="J44" s="4" t="s">
        <v>15</v>
      </c>
      <c r="K44" s="4" t="s">
        <v>95</v>
      </c>
      <c r="L44" s="10"/>
      <c r="M44" s="4"/>
      <c r="N44" s="10"/>
    </row>
    <row r="45" spans="1:14" ht="26.1" customHeight="1" x14ac:dyDescent="0.4">
      <c r="A45" s="10"/>
      <c r="B45" s="10"/>
      <c r="C45" s="10"/>
      <c r="D45" s="10"/>
      <c r="E45" s="10"/>
      <c r="F45" s="4" t="s">
        <v>160</v>
      </c>
      <c r="G45" s="4" t="s">
        <v>14</v>
      </c>
      <c r="H45" s="4" t="s">
        <v>15</v>
      </c>
      <c r="I45" s="4" t="s">
        <v>95</v>
      </c>
      <c r="J45" s="4" t="s">
        <v>15</v>
      </c>
      <c r="K45" s="4" t="s">
        <v>95</v>
      </c>
      <c r="L45" s="10"/>
      <c r="M45" s="4"/>
      <c r="N45" s="10"/>
    </row>
    <row r="46" spans="1:14" ht="26.1" customHeight="1" x14ac:dyDescent="0.4">
      <c r="A46" s="10"/>
      <c r="B46" s="10"/>
      <c r="C46" s="10"/>
      <c r="D46" s="10"/>
      <c r="E46" s="10"/>
      <c r="F46" s="4" t="s">
        <v>161</v>
      </c>
      <c r="G46" s="4" t="s">
        <v>14</v>
      </c>
      <c r="H46" s="4"/>
      <c r="I46" s="4" t="s">
        <v>15</v>
      </c>
      <c r="J46" s="4"/>
      <c r="K46" s="4" t="s">
        <v>15</v>
      </c>
      <c r="L46" s="10"/>
      <c r="M46" s="4"/>
      <c r="N46" s="10"/>
    </row>
    <row r="47" spans="1:14" ht="26.1" customHeight="1" x14ac:dyDescent="0.4">
      <c r="A47" s="10"/>
      <c r="B47" s="10"/>
      <c r="C47" s="10"/>
      <c r="D47" s="10"/>
      <c r="E47" s="10"/>
      <c r="F47" s="4" t="s">
        <v>162</v>
      </c>
      <c r="G47" s="4" t="s">
        <v>14</v>
      </c>
      <c r="H47" s="4" t="s">
        <v>15</v>
      </c>
      <c r="I47" s="4" t="s">
        <v>95</v>
      </c>
      <c r="J47" s="4" t="s">
        <v>15</v>
      </c>
      <c r="K47" s="4" t="s">
        <v>95</v>
      </c>
      <c r="L47" s="10"/>
      <c r="M47" s="4"/>
      <c r="N47" s="10"/>
    </row>
    <row r="48" spans="1:14" ht="26.1" customHeight="1" x14ac:dyDescent="0.4">
      <c r="A48" s="10">
        <v>12</v>
      </c>
      <c r="B48" s="10" t="s">
        <v>185</v>
      </c>
      <c r="C48" s="10">
        <f>COUNTIFS($G48:$G56,"证照")</f>
        <v>2</v>
      </c>
      <c r="D48" s="10">
        <f>COUNTIFS($G48:$G56,"批文")</f>
        <v>7</v>
      </c>
      <c r="E48" s="10">
        <f>SUM(C48:D56)</f>
        <v>9</v>
      </c>
      <c r="F48" s="4" t="s">
        <v>175</v>
      </c>
      <c r="G48" s="4" t="s">
        <v>184</v>
      </c>
      <c r="H48" s="4" t="s">
        <v>15</v>
      </c>
      <c r="I48" s="4" t="s">
        <v>95</v>
      </c>
      <c r="J48" s="4" t="s">
        <v>15</v>
      </c>
      <c r="K48" s="4" t="s">
        <v>95</v>
      </c>
      <c r="L48" s="10" t="s">
        <v>15</v>
      </c>
      <c r="M48" s="4"/>
      <c r="N48" s="10"/>
    </row>
    <row r="49" spans="1:14" ht="26.1" customHeight="1" x14ac:dyDescent="0.4">
      <c r="A49" s="10"/>
      <c r="B49" s="10"/>
      <c r="C49" s="10"/>
      <c r="D49" s="10"/>
      <c r="E49" s="10"/>
      <c r="F49" s="4" t="s">
        <v>176</v>
      </c>
      <c r="G49" s="4" t="s">
        <v>184</v>
      </c>
      <c r="H49" s="4" t="s">
        <v>15</v>
      </c>
      <c r="I49" s="4" t="s">
        <v>95</v>
      </c>
      <c r="J49" s="4" t="s">
        <v>15</v>
      </c>
      <c r="K49" s="4" t="s">
        <v>95</v>
      </c>
      <c r="L49" s="10"/>
      <c r="M49" s="4"/>
      <c r="N49" s="10"/>
    </row>
    <row r="50" spans="1:14" ht="26.1" customHeight="1" x14ac:dyDescent="0.4">
      <c r="A50" s="10"/>
      <c r="B50" s="10"/>
      <c r="C50" s="10"/>
      <c r="D50" s="10"/>
      <c r="E50" s="10"/>
      <c r="F50" s="4" t="s">
        <v>177</v>
      </c>
      <c r="G50" s="4" t="s">
        <v>14</v>
      </c>
      <c r="H50" s="4" t="s">
        <v>15</v>
      </c>
      <c r="I50" s="4" t="s">
        <v>15</v>
      </c>
      <c r="J50" s="4" t="s">
        <v>15</v>
      </c>
      <c r="K50" s="4" t="s">
        <v>15</v>
      </c>
      <c r="L50" s="10"/>
      <c r="M50" s="4"/>
      <c r="N50" s="10"/>
    </row>
    <row r="51" spans="1:14" ht="26.1" customHeight="1" x14ac:dyDescent="0.4">
      <c r="A51" s="10"/>
      <c r="B51" s="10"/>
      <c r="C51" s="10"/>
      <c r="D51" s="10"/>
      <c r="E51" s="10"/>
      <c r="F51" s="4" t="s">
        <v>178</v>
      </c>
      <c r="G51" s="4" t="s">
        <v>14</v>
      </c>
      <c r="H51" s="4" t="s">
        <v>15</v>
      </c>
      <c r="I51" s="4" t="s">
        <v>15</v>
      </c>
      <c r="J51" s="4" t="s">
        <v>15</v>
      </c>
      <c r="K51" s="4" t="s">
        <v>15</v>
      </c>
      <c r="L51" s="10"/>
      <c r="M51" s="4"/>
      <c r="N51" s="10"/>
    </row>
    <row r="52" spans="1:14" ht="26.1" customHeight="1" x14ac:dyDescent="0.4">
      <c r="A52" s="10"/>
      <c r="B52" s="10"/>
      <c r="C52" s="10"/>
      <c r="D52" s="10"/>
      <c r="E52" s="10"/>
      <c r="F52" s="4" t="s">
        <v>179</v>
      </c>
      <c r="G52" s="4" t="s">
        <v>184</v>
      </c>
      <c r="H52" s="4" t="s">
        <v>15</v>
      </c>
      <c r="I52" s="4" t="s">
        <v>95</v>
      </c>
      <c r="J52" s="4" t="s">
        <v>15</v>
      </c>
      <c r="K52" s="4" t="s">
        <v>95</v>
      </c>
      <c r="L52" s="10"/>
      <c r="M52" s="4"/>
      <c r="N52" s="10"/>
    </row>
    <row r="53" spans="1:14" ht="26.1" customHeight="1" x14ac:dyDescent="0.4">
      <c r="A53" s="10"/>
      <c r="B53" s="10"/>
      <c r="C53" s="10"/>
      <c r="D53" s="10"/>
      <c r="E53" s="10"/>
      <c r="F53" s="4" t="s">
        <v>180</v>
      </c>
      <c r="G53" s="4" t="s">
        <v>184</v>
      </c>
      <c r="H53" s="4" t="s">
        <v>15</v>
      </c>
      <c r="I53" s="4" t="s">
        <v>95</v>
      </c>
      <c r="J53" s="4" t="s">
        <v>15</v>
      </c>
      <c r="K53" s="4" t="s">
        <v>95</v>
      </c>
      <c r="L53" s="10"/>
      <c r="M53" s="4"/>
      <c r="N53" s="10"/>
    </row>
    <row r="54" spans="1:14" ht="26.1" customHeight="1" x14ac:dyDescent="0.4">
      <c r="A54" s="10"/>
      <c r="B54" s="10"/>
      <c r="C54" s="10"/>
      <c r="D54" s="10"/>
      <c r="E54" s="10"/>
      <c r="F54" s="4" t="s">
        <v>181</v>
      </c>
      <c r="G54" s="4" t="s">
        <v>184</v>
      </c>
      <c r="H54" s="4" t="s">
        <v>15</v>
      </c>
      <c r="I54" s="4" t="s">
        <v>95</v>
      </c>
      <c r="J54" s="4" t="s">
        <v>15</v>
      </c>
      <c r="K54" s="4" t="s">
        <v>95</v>
      </c>
      <c r="L54" s="10"/>
      <c r="M54" s="4"/>
      <c r="N54" s="10"/>
    </row>
    <row r="55" spans="1:14" ht="26.1" customHeight="1" x14ac:dyDescent="0.4">
      <c r="A55" s="10"/>
      <c r="B55" s="10"/>
      <c r="C55" s="10"/>
      <c r="D55" s="10"/>
      <c r="E55" s="10"/>
      <c r="F55" s="4" t="s">
        <v>182</v>
      </c>
      <c r="G55" s="4" t="s">
        <v>184</v>
      </c>
      <c r="H55" s="4" t="s">
        <v>15</v>
      </c>
      <c r="I55" s="4" t="s">
        <v>95</v>
      </c>
      <c r="J55" s="4" t="s">
        <v>15</v>
      </c>
      <c r="K55" s="4" t="s">
        <v>95</v>
      </c>
      <c r="L55" s="10"/>
      <c r="M55" s="4"/>
      <c r="N55" s="10"/>
    </row>
    <row r="56" spans="1:14" ht="26.1" customHeight="1" x14ac:dyDescent="0.4">
      <c r="A56" s="10"/>
      <c r="B56" s="10"/>
      <c r="C56" s="10"/>
      <c r="D56" s="10"/>
      <c r="E56" s="10"/>
      <c r="F56" s="4" t="s">
        <v>183</v>
      </c>
      <c r="G56" s="4" t="s">
        <v>184</v>
      </c>
      <c r="H56" s="4" t="s">
        <v>15</v>
      </c>
      <c r="I56" s="4" t="s">
        <v>95</v>
      </c>
      <c r="J56" s="4" t="s">
        <v>15</v>
      </c>
      <c r="K56" s="4" t="s">
        <v>95</v>
      </c>
      <c r="L56" s="10"/>
      <c r="M56" s="4"/>
      <c r="N56" s="10"/>
    </row>
    <row r="57" spans="1:14" ht="26.1" customHeight="1" x14ac:dyDescent="0.4">
      <c r="A57" s="4">
        <v>13</v>
      </c>
      <c r="B57" s="4" t="s">
        <v>190</v>
      </c>
      <c r="C57" s="4">
        <f>COUNTIFS(G57,"证照")</f>
        <v>1</v>
      </c>
      <c r="D57" s="4">
        <f>COUNTIFS(G57,"批文")</f>
        <v>0</v>
      </c>
      <c r="E57" s="4">
        <f>SUM(C57:D57)</f>
        <v>1</v>
      </c>
      <c r="F57" s="4" t="s">
        <v>192</v>
      </c>
      <c r="G57" s="4" t="s">
        <v>193</v>
      </c>
      <c r="H57" s="4" t="s">
        <v>15</v>
      </c>
      <c r="I57" s="4" t="s">
        <v>15</v>
      </c>
      <c r="J57" s="4" t="s">
        <v>15</v>
      </c>
      <c r="K57" s="4" t="s">
        <v>15</v>
      </c>
      <c r="L57" s="4" t="s">
        <v>15</v>
      </c>
      <c r="M57" s="4"/>
      <c r="N57" s="4" t="s">
        <v>191</v>
      </c>
    </row>
    <row r="58" spans="1:14" ht="26.1" customHeight="1" x14ac:dyDescent="0.4">
      <c r="A58" s="4">
        <v>14</v>
      </c>
      <c r="B58" s="4" t="s">
        <v>194</v>
      </c>
      <c r="C58" s="4">
        <f>COUNTIFS(G58,"证照")</f>
        <v>1</v>
      </c>
      <c r="D58" s="4">
        <f>COUNTIFS(G58,"批文")</f>
        <v>0</v>
      </c>
      <c r="E58" s="4">
        <f>SUM(C58:D58)</f>
        <v>1</v>
      </c>
      <c r="F58" s="4" t="s">
        <v>196</v>
      </c>
      <c r="G58" s="4" t="s">
        <v>193</v>
      </c>
      <c r="H58" s="4" t="s">
        <v>15</v>
      </c>
      <c r="I58" s="4"/>
      <c r="J58" s="4" t="s">
        <v>15</v>
      </c>
      <c r="K58" s="4"/>
      <c r="L58" s="4" t="s">
        <v>15</v>
      </c>
      <c r="M58" s="4"/>
      <c r="N58" s="4" t="s">
        <v>195</v>
      </c>
    </row>
    <row r="59" spans="1:14" ht="26.1" customHeight="1" x14ac:dyDescent="0.4">
      <c r="A59" s="10">
        <v>15</v>
      </c>
      <c r="B59" s="10" t="s">
        <v>197</v>
      </c>
      <c r="C59" s="10">
        <f>COUNTIFS(G59:G61,"证照")</f>
        <v>3</v>
      </c>
      <c r="D59" s="10">
        <f>COUNTIFS(G59:G61,"批文")</f>
        <v>0</v>
      </c>
      <c r="E59" s="10">
        <f>SUM(C59:D61)</f>
        <v>3</v>
      </c>
      <c r="F59" s="4" t="s">
        <v>198</v>
      </c>
      <c r="G59" s="4" t="s">
        <v>193</v>
      </c>
      <c r="H59" s="4"/>
      <c r="I59" s="4" t="s">
        <v>95</v>
      </c>
      <c r="J59" s="4" t="s">
        <v>15</v>
      </c>
      <c r="K59" s="4" t="s">
        <v>95</v>
      </c>
      <c r="L59" s="11"/>
      <c r="M59" s="4"/>
      <c r="N59" s="10"/>
    </row>
    <row r="60" spans="1:14" ht="26.1" customHeight="1" x14ac:dyDescent="0.4">
      <c r="A60" s="10"/>
      <c r="B60" s="10"/>
      <c r="C60" s="10"/>
      <c r="D60" s="10"/>
      <c r="E60" s="10"/>
      <c r="F60" s="4" t="s">
        <v>199</v>
      </c>
      <c r="G60" s="4" t="s">
        <v>193</v>
      </c>
      <c r="H60" s="4"/>
      <c r="I60" s="4" t="s">
        <v>95</v>
      </c>
      <c r="J60" s="4" t="s">
        <v>15</v>
      </c>
      <c r="K60" s="4" t="s">
        <v>95</v>
      </c>
      <c r="L60" s="12"/>
      <c r="M60" s="4"/>
      <c r="N60" s="10"/>
    </row>
    <row r="61" spans="1:14" ht="26.1" customHeight="1" x14ac:dyDescent="0.4">
      <c r="A61" s="10"/>
      <c r="B61" s="10"/>
      <c r="C61" s="10"/>
      <c r="D61" s="10"/>
      <c r="E61" s="10"/>
      <c r="F61" s="4" t="s">
        <v>200</v>
      </c>
      <c r="G61" s="4" t="s">
        <v>193</v>
      </c>
      <c r="H61" s="4" t="s">
        <v>15</v>
      </c>
      <c r="I61" s="4" t="s">
        <v>15</v>
      </c>
      <c r="J61" s="4" t="s">
        <v>15</v>
      </c>
      <c r="K61" s="4" t="s">
        <v>15</v>
      </c>
      <c r="L61" s="13"/>
      <c r="M61" s="4"/>
      <c r="N61" s="10"/>
    </row>
    <row r="62" spans="1:14" ht="26.1" customHeight="1" x14ac:dyDescent="0.4">
      <c r="A62" s="10">
        <v>16</v>
      </c>
      <c r="B62" s="10" t="s">
        <v>202</v>
      </c>
      <c r="C62" s="10">
        <f>COUNTIFS(G62:G63,"证照")</f>
        <v>1</v>
      </c>
      <c r="D62" s="10">
        <f>COUNTIFS(G62:G63,"批文")</f>
        <v>1</v>
      </c>
      <c r="E62" s="10">
        <f>SUM(C62:D63)</f>
        <v>2</v>
      </c>
      <c r="F62" s="4" t="s">
        <v>203</v>
      </c>
      <c r="G62" s="4" t="s">
        <v>22</v>
      </c>
      <c r="H62" s="4" t="s">
        <v>15</v>
      </c>
      <c r="I62" s="4" t="s">
        <v>95</v>
      </c>
      <c r="J62" s="4"/>
      <c r="K62" s="4"/>
      <c r="L62" s="10" t="s">
        <v>15</v>
      </c>
      <c r="M62" s="4"/>
      <c r="N62" s="10" t="s">
        <v>201</v>
      </c>
    </row>
    <row r="63" spans="1:14" ht="26.1" customHeight="1" x14ac:dyDescent="0.4">
      <c r="A63" s="10"/>
      <c r="B63" s="10"/>
      <c r="C63" s="10"/>
      <c r="D63" s="10"/>
      <c r="E63" s="10"/>
      <c r="F63" s="4" t="s">
        <v>204</v>
      </c>
      <c r="G63" s="4" t="s">
        <v>193</v>
      </c>
      <c r="H63" s="4" t="s">
        <v>15</v>
      </c>
      <c r="I63" s="4" t="s">
        <v>15</v>
      </c>
      <c r="J63" s="4"/>
      <c r="K63" s="4"/>
      <c r="L63" s="10"/>
      <c r="M63" s="4"/>
      <c r="N63" s="10"/>
    </row>
    <row r="64" spans="1:14" ht="26.1" customHeight="1" x14ac:dyDescent="0.4">
      <c r="A64" s="10">
        <v>17</v>
      </c>
      <c r="B64" s="10" t="s">
        <v>207</v>
      </c>
      <c r="C64" s="10">
        <f>COUNTIFS(G64:G68,"证照")</f>
        <v>1</v>
      </c>
      <c r="D64" s="10">
        <f>COUNTIFS(G64:G68,"批文")</f>
        <v>4</v>
      </c>
      <c r="E64" s="10">
        <f>SUM(C64:D68)</f>
        <v>5</v>
      </c>
      <c r="F64" s="4" t="s">
        <v>209</v>
      </c>
      <c r="G64" s="4" t="s">
        <v>22</v>
      </c>
      <c r="H64" s="4" t="s">
        <v>15</v>
      </c>
      <c r="I64" s="4" t="s">
        <v>95</v>
      </c>
      <c r="J64" s="4" t="s">
        <v>15</v>
      </c>
      <c r="K64" s="4" t="s">
        <v>95</v>
      </c>
      <c r="L64" s="10" t="s">
        <v>15</v>
      </c>
      <c r="M64" s="4"/>
      <c r="N64" s="10" t="s">
        <v>208</v>
      </c>
    </row>
    <row r="65" spans="1:14" ht="26.1" customHeight="1" x14ac:dyDescent="0.4">
      <c r="A65" s="10"/>
      <c r="B65" s="10"/>
      <c r="C65" s="10"/>
      <c r="D65" s="10"/>
      <c r="E65" s="10"/>
      <c r="F65" s="4" t="s">
        <v>210</v>
      </c>
      <c r="G65" s="4" t="s">
        <v>22</v>
      </c>
      <c r="H65" s="4" t="s">
        <v>15</v>
      </c>
      <c r="I65" s="4" t="s">
        <v>95</v>
      </c>
      <c r="J65" s="4" t="s">
        <v>15</v>
      </c>
      <c r="K65" s="4" t="s">
        <v>95</v>
      </c>
      <c r="L65" s="10"/>
      <c r="M65" s="4"/>
      <c r="N65" s="10"/>
    </row>
    <row r="66" spans="1:14" ht="26.1" customHeight="1" x14ac:dyDescent="0.4">
      <c r="A66" s="10"/>
      <c r="B66" s="10"/>
      <c r="C66" s="10"/>
      <c r="D66" s="10"/>
      <c r="E66" s="10"/>
      <c r="F66" s="4" t="s">
        <v>211</v>
      </c>
      <c r="G66" s="4" t="s">
        <v>22</v>
      </c>
      <c r="H66" s="4" t="s">
        <v>15</v>
      </c>
      <c r="I66" s="4" t="s">
        <v>95</v>
      </c>
      <c r="J66" s="4" t="s">
        <v>15</v>
      </c>
      <c r="K66" s="4" t="s">
        <v>95</v>
      </c>
      <c r="L66" s="10"/>
      <c r="M66" s="4"/>
      <c r="N66" s="10"/>
    </row>
    <row r="67" spans="1:14" ht="26.1" customHeight="1" x14ac:dyDescent="0.4">
      <c r="A67" s="10"/>
      <c r="B67" s="10"/>
      <c r="C67" s="10"/>
      <c r="D67" s="10"/>
      <c r="E67" s="10"/>
      <c r="F67" s="4" t="s">
        <v>212</v>
      </c>
      <c r="G67" s="4" t="s">
        <v>22</v>
      </c>
      <c r="H67" s="4" t="s">
        <v>15</v>
      </c>
      <c r="I67" s="4" t="s">
        <v>95</v>
      </c>
      <c r="J67" s="4" t="s">
        <v>15</v>
      </c>
      <c r="K67" s="4" t="s">
        <v>95</v>
      </c>
      <c r="L67" s="10"/>
      <c r="M67" s="4"/>
      <c r="N67" s="10"/>
    </row>
    <row r="68" spans="1:14" ht="26.1" customHeight="1" x14ac:dyDescent="0.4">
      <c r="A68" s="10"/>
      <c r="B68" s="10"/>
      <c r="C68" s="10"/>
      <c r="D68" s="10"/>
      <c r="E68" s="10"/>
      <c r="F68" s="4" t="s">
        <v>213</v>
      </c>
      <c r="G68" s="4" t="s">
        <v>193</v>
      </c>
      <c r="H68" s="4" t="s">
        <v>15</v>
      </c>
      <c r="I68" s="4" t="s">
        <v>15</v>
      </c>
      <c r="J68" s="4"/>
      <c r="K68" s="4"/>
      <c r="L68" s="10"/>
      <c r="M68" s="4"/>
      <c r="N68" s="10"/>
    </row>
    <row r="69" spans="1:14" ht="26.1" customHeight="1" x14ac:dyDescent="0.4">
      <c r="A69" s="10">
        <v>18</v>
      </c>
      <c r="B69" s="10" t="s">
        <v>217</v>
      </c>
      <c r="C69" s="10">
        <f>COUNTIFS(G69:G71,"证照")</f>
        <v>2</v>
      </c>
      <c r="D69" s="10">
        <f>COUNTIFS(G69:G71,"批文")</f>
        <v>1</v>
      </c>
      <c r="E69" s="10">
        <f>SUM(C69:D71)</f>
        <v>3</v>
      </c>
      <c r="F69" s="4" t="s">
        <v>214</v>
      </c>
      <c r="G69" s="4" t="s">
        <v>193</v>
      </c>
      <c r="H69" s="4" t="s">
        <v>15</v>
      </c>
      <c r="I69" s="4" t="s">
        <v>95</v>
      </c>
      <c r="J69" s="4" t="s">
        <v>15</v>
      </c>
      <c r="K69" s="4" t="s">
        <v>95</v>
      </c>
      <c r="L69" s="10" t="s">
        <v>15</v>
      </c>
      <c r="M69" s="4"/>
      <c r="N69" s="10"/>
    </row>
    <row r="70" spans="1:14" ht="26.1" customHeight="1" x14ac:dyDescent="0.4">
      <c r="A70" s="10"/>
      <c r="B70" s="10"/>
      <c r="C70" s="10"/>
      <c r="D70" s="10"/>
      <c r="E70" s="10"/>
      <c r="F70" s="4" t="s">
        <v>215</v>
      </c>
      <c r="G70" s="4" t="s">
        <v>193</v>
      </c>
      <c r="H70" s="4" t="s">
        <v>15</v>
      </c>
      <c r="I70" s="4" t="s">
        <v>95</v>
      </c>
      <c r="J70" s="4" t="s">
        <v>15</v>
      </c>
      <c r="K70" s="4" t="s">
        <v>95</v>
      </c>
      <c r="L70" s="10"/>
      <c r="M70" s="4"/>
      <c r="N70" s="10"/>
    </row>
    <row r="71" spans="1:14" ht="26.1" customHeight="1" x14ac:dyDescent="0.4">
      <c r="A71" s="10"/>
      <c r="B71" s="10"/>
      <c r="C71" s="10"/>
      <c r="D71" s="10"/>
      <c r="E71" s="10"/>
      <c r="F71" s="4" t="s">
        <v>216</v>
      </c>
      <c r="G71" s="4" t="s">
        <v>22</v>
      </c>
      <c r="H71" s="4" t="s">
        <v>15</v>
      </c>
      <c r="I71" s="4" t="s">
        <v>15</v>
      </c>
      <c r="J71" s="4" t="s">
        <v>15</v>
      </c>
      <c r="K71" s="4" t="s">
        <v>15</v>
      </c>
      <c r="L71" s="10"/>
      <c r="M71" s="4"/>
      <c r="N71" s="10"/>
    </row>
    <row r="72" spans="1:14" ht="26.1" customHeight="1" x14ac:dyDescent="0.4">
      <c r="A72" s="10">
        <v>19</v>
      </c>
      <c r="B72" s="10" t="s">
        <v>223</v>
      </c>
      <c r="C72" s="10">
        <f>COUNTIFS(G72:G78,"证照")</f>
        <v>5</v>
      </c>
      <c r="D72" s="10">
        <f>COUNTIFS(G72:G78,"批文")</f>
        <v>2</v>
      </c>
      <c r="E72" s="10">
        <f>SUM(C72:D78)</f>
        <v>7</v>
      </c>
      <c r="F72" s="7" t="s">
        <v>224</v>
      </c>
      <c r="G72" s="7" t="s">
        <v>231</v>
      </c>
      <c r="H72" s="7" t="s">
        <v>15</v>
      </c>
      <c r="I72" s="7" t="s">
        <v>95</v>
      </c>
      <c r="J72" s="7"/>
      <c r="K72" s="7" t="s">
        <v>95</v>
      </c>
      <c r="L72" s="11" t="s">
        <v>15</v>
      </c>
      <c r="M72" s="7"/>
      <c r="N72" s="10" t="s">
        <v>234</v>
      </c>
    </row>
    <row r="73" spans="1:14" ht="26.1" customHeight="1" x14ac:dyDescent="0.4">
      <c r="A73" s="10"/>
      <c r="B73" s="10"/>
      <c r="C73" s="10"/>
      <c r="D73" s="10"/>
      <c r="E73" s="10"/>
      <c r="F73" s="7" t="s">
        <v>225</v>
      </c>
      <c r="G73" s="7" t="s">
        <v>231</v>
      </c>
      <c r="H73" s="7" t="s">
        <v>15</v>
      </c>
      <c r="I73" s="7" t="s">
        <v>95</v>
      </c>
      <c r="J73" s="7" t="s">
        <v>15</v>
      </c>
      <c r="K73" s="7" t="s">
        <v>95</v>
      </c>
      <c r="L73" s="12"/>
      <c r="M73" s="7"/>
      <c r="N73" s="10"/>
    </row>
    <row r="74" spans="1:14" ht="26.1" customHeight="1" x14ac:dyDescent="0.4">
      <c r="A74" s="10"/>
      <c r="B74" s="10"/>
      <c r="C74" s="10"/>
      <c r="D74" s="10"/>
      <c r="E74" s="10"/>
      <c r="F74" s="7" t="s">
        <v>226</v>
      </c>
      <c r="G74" s="7" t="s">
        <v>232</v>
      </c>
      <c r="H74" s="7" t="s">
        <v>15</v>
      </c>
      <c r="I74" s="7" t="s">
        <v>95</v>
      </c>
      <c r="J74" s="7" t="s">
        <v>15</v>
      </c>
      <c r="K74" s="7" t="s">
        <v>95</v>
      </c>
      <c r="L74" s="12"/>
      <c r="M74" s="7" t="s">
        <v>233</v>
      </c>
      <c r="N74" s="10"/>
    </row>
    <row r="75" spans="1:14" ht="26.1" customHeight="1" x14ac:dyDescent="0.4">
      <c r="A75" s="10"/>
      <c r="B75" s="10"/>
      <c r="C75" s="10"/>
      <c r="D75" s="10"/>
      <c r="E75" s="10"/>
      <c r="F75" s="7" t="s">
        <v>227</v>
      </c>
      <c r="G75" s="7" t="s">
        <v>232</v>
      </c>
      <c r="H75" s="7" t="s">
        <v>15</v>
      </c>
      <c r="I75" s="7" t="s">
        <v>15</v>
      </c>
      <c r="J75" s="7" t="s">
        <v>15</v>
      </c>
      <c r="K75" s="7" t="s">
        <v>15</v>
      </c>
      <c r="L75" s="12"/>
      <c r="M75" s="7"/>
      <c r="N75" s="10"/>
    </row>
    <row r="76" spans="1:14" ht="26.1" customHeight="1" x14ac:dyDescent="0.4">
      <c r="A76" s="10"/>
      <c r="B76" s="10"/>
      <c r="C76" s="10"/>
      <c r="D76" s="10"/>
      <c r="E76" s="10"/>
      <c r="F76" s="7" t="s">
        <v>228</v>
      </c>
      <c r="G76" s="7" t="s">
        <v>232</v>
      </c>
      <c r="H76" s="7" t="s">
        <v>15</v>
      </c>
      <c r="I76" s="7" t="s">
        <v>95</v>
      </c>
      <c r="J76" s="7" t="s">
        <v>15</v>
      </c>
      <c r="K76" s="7" t="s">
        <v>95</v>
      </c>
      <c r="L76" s="12"/>
      <c r="M76" s="7"/>
      <c r="N76" s="10"/>
    </row>
    <row r="77" spans="1:14" ht="26.1" customHeight="1" x14ac:dyDescent="0.4">
      <c r="A77" s="10"/>
      <c r="B77" s="10"/>
      <c r="C77" s="10"/>
      <c r="D77" s="10"/>
      <c r="E77" s="10"/>
      <c r="F77" s="7" t="s">
        <v>229</v>
      </c>
      <c r="G77" s="7" t="s">
        <v>232</v>
      </c>
      <c r="H77" s="7" t="s">
        <v>15</v>
      </c>
      <c r="I77" s="7" t="s">
        <v>95</v>
      </c>
      <c r="J77" s="7" t="s">
        <v>15</v>
      </c>
      <c r="K77" s="7" t="s">
        <v>95</v>
      </c>
      <c r="L77" s="12"/>
      <c r="M77" s="7"/>
      <c r="N77" s="10"/>
    </row>
    <row r="78" spans="1:14" ht="26.1" customHeight="1" x14ac:dyDescent="0.4">
      <c r="A78" s="10"/>
      <c r="B78" s="10"/>
      <c r="C78" s="10"/>
      <c r="D78" s="10"/>
      <c r="E78" s="10"/>
      <c r="F78" s="7" t="s">
        <v>230</v>
      </c>
      <c r="G78" s="7" t="s">
        <v>232</v>
      </c>
      <c r="H78" s="7" t="s">
        <v>15</v>
      </c>
      <c r="I78" s="7" t="s">
        <v>15</v>
      </c>
      <c r="J78" s="7" t="s">
        <v>15</v>
      </c>
      <c r="K78" s="7" t="s">
        <v>15</v>
      </c>
      <c r="L78" s="13"/>
      <c r="M78" s="7" t="s">
        <v>233</v>
      </c>
      <c r="N78" s="10"/>
    </row>
    <row r="79" spans="1:14" ht="26.1" customHeight="1" x14ac:dyDescent="0.4">
      <c r="A79" s="10">
        <v>20</v>
      </c>
      <c r="B79" s="10" t="s">
        <v>242</v>
      </c>
      <c r="C79" s="10">
        <f>COUNTIFS(G79:G84,"证照")</f>
        <v>3</v>
      </c>
      <c r="D79" s="10">
        <f>COUNTIFS(G79:G84,"批文")</f>
        <v>3</v>
      </c>
      <c r="E79" s="10">
        <f>SUM(C79:D84)</f>
        <v>6</v>
      </c>
      <c r="F79" s="7" t="s">
        <v>235</v>
      </c>
      <c r="G79" s="7" t="s">
        <v>231</v>
      </c>
      <c r="H79" s="7" t="s">
        <v>15</v>
      </c>
      <c r="I79" s="7" t="s">
        <v>95</v>
      </c>
      <c r="J79" s="7" t="s">
        <v>15</v>
      </c>
      <c r="K79" s="7" t="s">
        <v>95</v>
      </c>
      <c r="L79" s="10" t="s">
        <v>15</v>
      </c>
      <c r="M79" s="7"/>
      <c r="N79" s="16" t="s">
        <v>243</v>
      </c>
    </row>
    <row r="80" spans="1:14" ht="26.1" customHeight="1" x14ac:dyDescent="0.4">
      <c r="A80" s="10"/>
      <c r="B80" s="10"/>
      <c r="C80" s="10"/>
      <c r="D80" s="10"/>
      <c r="E80" s="10"/>
      <c r="F80" s="7" t="s">
        <v>236</v>
      </c>
      <c r="G80" s="7" t="s">
        <v>231</v>
      </c>
      <c r="H80" s="7" t="s">
        <v>15</v>
      </c>
      <c r="I80" s="7" t="s">
        <v>95</v>
      </c>
      <c r="J80" s="7" t="s">
        <v>15</v>
      </c>
      <c r="K80" s="7" t="s">
        <v>95</v>
      </c>
      <c r="L80" s="10"/>
      <c r="M80" s="7"/>
      <c r="N80" s="10"/>
    </row>
    <row r="81" spans="1:14" ht="26.1" customHeight="1" x14ac:dyDescent="0.4">
      <c r="A81" s="10"/>
      <c r="B81" s="10"/>
      <c r="C81" s="10"/>
      <c r="D81" s="10"/>
      <c r="E81" s="10"/>
      <c r="F81" s="7" t="s">
        <v>237</v>
      </c>
      <c r="G81" s="7" t="s">
        <v>231</v>
      </c>
      <c r="H81" s="7" t="s">
        <v>15</v>
      </c>
      <c r="I81" s="7" t="s">
        <v>95</v>
      </c>
      <c r="J81" s="7" t="s">
        <v>15</v>
      </c>
      <c r="K81" s="7" t="s">
        <v>95</v>
      </c>
      <c r="L81" s="10"/>
      <c r="M81" s="7"/>
      <c r="N81" s="10"/>
    </row>
    <row r="82" spans="1:14" ht="26.1" customHeight="1" x14ac:dyDescent="0.4">
      <c r="A82" s="10"/>
      <c r="B82" s="10"/>
      <c r="C82" s="10"/>
      <c r="D82" s="10"/>
      <c r="E82" s="10"/>
      <c r="F82" s="7" t="s">
        <v>238</v>
      </c>
      <c r="G82" s="7" t="s">
        <v>232</v>
      </c>
      <c r="H82" s="7" t="s">
        <v>15</v>
      </c>
      <c r="I82" s="7" t="s">
        <v>15</v>
      </c>
      <c r="J82" s="7" t="s">
        <v>15</v>
      </c>
      <c r="K82" s="7" t="s">
        <v>15</v>
      </c>
      <c r="L82" s="10"/>
      <c r="M82" s="7"/>
      <c r="N82" s="10"/>
    </row>
    <row r="83" spans="1:14" ht="26.1" customHeight="1" x14ac:dyDescent="0.4">
      <c r="A83" s="10"/>
      <c r="B83" s="10"/>
      <c r="C83" s="10"/>
      <c r="D83" s="10"/>
      <c r="E83" s="10"/>
      <c r="F83" s="7" t="s">
        <v>239</v>
      </c>
      <c r="G83" s="7" t="s">
        <v>232</v>
      </c>
      <c r="H83" s="7" t="s">
        <v>15</v>
      </c>
      <c r="I83" s="7" t="s">
        <v>15</v>
      </c>
      <c r="J83" s="7" t="s">
        <v>15</v>
      </c>
      <c r="K83" s="7" t="s">
        <v>15</v>
      </c>
      <c r="L83" s="10"/>
      <c r="M83" s="7"/>
      <c r="N83" s="10"/>
    </row>
    <row r="84" spans="1:14" ht="26.1" customHeight="1" x14ac:dyDescent="0.4">
      <c r="A84" s="10"/>
      <c r="B84" s="10"/>
      <c r="C84" s="10"/>
      <c r="D84" s="10"/>
      <c r="E84" s="10"/>
      <c r="F84" s="7" t="s">
        <v>240</v>
      </c>
      <c r="G84" s="7" t="s">
        <v>232</v>
      </c>
      <c r="H84" s="7" t="s">
        <v>15</v>
      </c>
      <c r="I84" s="7" t="s">
        <v>15</v>
      </c>
      <c r="J84" s="7" t="s">
        <v>15</v>
      </c>
      <c r="K84" s="7" t="s">
        <v>15</v>
      </c>
      <c r="L84" s="10"/>
      <c r="M84" s="7"/>
      <c r="N84" s="10"/>
    </row>
    <row r="85" spans="1:14" ht="26.1" customHeight="1" x14ac:dyDescent="0.4">
      <c r="A85" s="10">
        <v>21</v>
      </c>
      <c r="B85" s="10" t="s">
        <v>251</v>
      </c>
      <c r="C85" s="10">
        <f>COUNTIFS(G85:G90,"证照")</f>
        <v>2</v>
      </c>
      <c r="D85" s="10">
        <f>COUNTIFS(G85:G90,"批文")</f>
        <v>4</v>
      </c>
      <c r="E85" s="10">
        <f>SUM(C85:D90)</f>
        <v>6</v>
      </c>
      <c r="F85" s="7" t="s">
        <v>244</v>
      </c>
      <c r="G85" s="7" t="s">
        <v>232</v>
      </c>
      <c r="H85" s="7" t="s">
        <v>15</v>
      </c>
      <c r="I85" s="7" t="s">
        <v>15</v>
      </c>
      <c r="J85" s="7" t="s">
        <v>15</v>
      </c>
      <c r="K85" s="7" t="s">
        <v>15</v>
      </c>
      <c r="L85" s="10" t="s">
        <v>15</v>
      </c>
      <c r="M85" s="7"/>
      <c r="N85" s="10" t="s">
        <v>252</v>
      </c>
    </row>
    <row r="86" spans="1:14" ht="26.1" customHeight="1" x14ac:dyDescent="0.4">
      <c r="A86" s="10"/>
      <c r="B86" s="10"/>
      <c r="C86" s="10"/>
      <c r="D86" s="10"/>
      <c r="E86" s="10"/>
      <c r="F86" s="7" t="s">
        <v>245</v>
      </c>
      <c r="G86" s="7" t="s">
        <v>231</v>
      </c>
      <c r="H86" s="7" t="s">
        <v>15</v>
      </c>
      <c r="I86" s="7" t="s">
        <v>95</v>
      </c>
      <c r="J86" s="7" t="s">
        <v>15</v>
      </c>
      <c r="K86" s="7" t="s">
        <v>95</v>
      </c>
      <c r="L86" s="10"/>
      <c r="M86" s="7"/>
      <c r="N86" s="10"/>
    </row>
    <row r="87" spans="1:14" ht="26.1" customHeight="1" x14ac:dyDescent="0.4">
      <c r="A87" s="10"/>
      <c r="B87" s="10"/>
      <c r="C87" s="10"/>
      <c r="D87" s="10"/>
      <c r="E87" s="10"/>
      <c r="F87" s="7" t="s">
        <v>246</v>
      </c>
      <c r="G87" s="7" t="s">
        <v>231</v>
      </c>
      <c r="H87" s="7" t="s">
        <v>15</v>
      </c>
      <c r="I87" s="7" t="s">
        <v>95</v>
      </c>
      <c r="J87" s="7" t="s">
        <v>15</v>
      </c>
      <c r="K87" s="7" t="s">
        <v>95</v>
      </c>
      <c r="L87" s="10"/>
      <c r="M87" s="7"/>
      <c r="N87" s="10"/>
    </row>
    <row r="88" spans="1:14" ht="26.1" customHeight="1" x14ac:dyDescent="0.4">
      <c r="A88" s="10"/>
      <c r="B88" s="10"/>
      <c r="C88" s="10"/>
      <c r="D88" s="10"/>
      <c r="E88" s="10"/>
      <c r="F88" s="7" t="s">
        <v>247</v>
      </c>
      <c r="G88" s="7" t="s">
        <v>231</v>
      </c>
      <c r="H88" s="7" t="s">
        <v>15</v>
      </c>
      <c r="I88" s="7" t="s">
        <v>95</v>
      </c>
      <c r="J88" s="7" t="s">
        <v>15</v>
      </c>
      <c r="K88" s="7" t="s">
        <v>95</v>
      </c>
      <c r="L88" s="10"/>
      <c r="M88" s="7"/>
      <c r="N88" s="10"/>
    </row>
    <row r="89" spans="1:14" ht="26.1" customHeight="1" x14ac:dyDescent="0.4">
      <c r="A89" s="10"/>
      <c r="B89" s="10"/>
      <c r="C89" s="10"/>
      <c r="D89" s="10"/>
      <c r="E89" s="10"/>
      <c r="F89" s="7" t="s">
        <v>248</v>
      </c>
      <c r="G89" s="7" t="s">
        <v>231</v>
      </c>
      <c r="H89" s="7" t="s">
        <v>15</v>
      </c>
      <c r="I89" s="7" t="s">
        <v>95</v>
      </c>
      <c r="J89" s="7" t="s">
        <v>15</v>
      </c>
      <c r="K89" s="7" t="s">
        <v>95</v>
      </c>
      <c r="L89" s="10"/>
      <c r="M89" s="7"/>
      <c r="N89" s="10"/>
    </row>
    <row r="90" spans="1:14" ht="26.1" customHeight="1" x14ac:dyDescent="0.4">
      <c r="A90" s="10"/>
      <c r="B90" s="10"/>
      <c r="C90" s="10"/>
      <c r="D90" s="10"/>
      <c r="E90" s="10"/>
      <c r="F90" s="7" t="s">
        <v>249</v>
      </c>
      <c r="G90" s="7" t="s">
        <v>232</v>
      </c>
      <c r="H90" s="7" t="s">
        <v>15</v>
      </c>
      <c r="I90" s="7" t="s">
        <v>15</v>
      </c>
      <c r="J90" s="7" t="s">
        <v>15</v>
      </c>
      <c r="K90" s="7" t="s">
        <v>15</v>
      </c>
      <c r="L90" s="10"/>
      <c r="M90" s="7"/>
      <c r="N90" s="10"/>
    </row>
    <row r="91" spans="1:14" ht="26.1" customHeight="1" x14ac:dyDescent="0.4">
      <c r="A91" s="10">
        <v>22</v>
      </c>
      <c r="B91" s="10" t="s">
        <v>267</v>
      </c>
      <c r="C91" s="10">
        <f>COUNTIFS(G91:G103,"证照")</f>
        <v>11</v>
      </c>
      <c r="D91" s="10">
        <f>COUNTIFS(G91:G103,"批文")</f>
        <v>2</v>
      </c>
      <c r="E91" s="10">
        <f>SUM(C91:D103)</f>
        <v>13</v>
      </c>
      <c r="F91" s="7" t="s">
        <v>253</v>
      </c>
      <c r="G91" s="7" t="s">
        <v>232</v>
      </c>
      <c r="H91" s="7" t="s">
        <v>15</v>
      </c>
      <c r="I91" s="7" t="s">
        <v>95</v>
      </c>
      <c r="J91" s="7" t="s">
        <v>15</v>
      </c>
      <c r="K91" s="7" t="s">
        <v>95</v>
      </c>
      <c r="L91" s="11" t="s">
        <v>15</v>
      </c>
      <c r="M91" s="7"/>
      <c r="N91" s="16" t="s">
        <v>268</v>
      </c>
    </row>
    <row r="92" spans="1:14" ht="26.1" customHeight="1" x14ac:dyDescent="0.4">
      <c r="A92" s="10"/>
      <c r="B92" s="10"/>
      <c r="C92" s="10"/>
      <c r="D92" s="10"/>
      <c r="E92" s="10"/>
      <c r="F92" s="7" t="s">
        <v>254</v>
      </c>
      <c r="G92" s="7" t="s">
        <v>232</v>
      </c>
      <c r="H92" s="7"/>
      <c r="I92" s="7" t="s">
        <v>15</v>
      </c>
      <c r="J92" s="7"/>
      <c r="K92" s="7"/>
      <c r="L92" s="12"/>
      <c r="M92" s="7"/>
      <c r="N92" s="16"/>
    </row>
    <row r="93" spans="1:14" ht="26.1" customHeight="1" x14ac:dyDescent="0.4">
      <c r="A93" s="10"/>
      <c r="B93" s="10"/>
      <c r="C93" s="10"/>
      <c r="D93" s="10"/>
      <c r="E93" s="10"/>
      <c r="F93" s="7" t="s">
        <v>255</v>
      </c>
      <c r="G93" s="7" t="s">
        <v>232</v>
      </c>
      <c r="H93" s="7" t="s">
        <v>15</v>
      </c>
      <c r="I93" s="7" t="s">
        <v>95</v>
      </c>
      <c r="J93" s="7"/>
      <c r="K93" s="7"/>
      <c r="L93" s="12"/>
      <c r="M93" s="7"/>
      <c r="N93" s="16"/>
    </row>
    <row r="94" spans="1:14" ht="26.1" customHeight="1" x14ac:dyDescent="0.4">
      <c r="A94" s="10"/>
      <c r="B94" s="10"/>
      <c r="C94" s="10"/>
      <c r="D94" s="10"/>
      <c r="E94" s="10"/>
      <c r="F94" s="7" t="s">
        <v>259</v>
      </c>
      <c r="G94" s="7" t="s">
        <v>232</v>
      </c>
      <c r="H94" s="7"/>
      <c r="I94" s="7" t="s">
        <v>95</v>
      </c>
      <c r="J94" s="7" t="s">
        <v>15</v>
      </c>
      <c r="K94" s="7" t="s">
        <v>95</v>
      </c>
      <c r="L94" s="12"/>
      <c r="M94" s="7"/>
      <c r="N94" s="16"/>
    </row>
    <row r="95" spans="1:14" ht="26.1" customHeight="1" x14ac:dyDescent="0.4">
      <c r="A95" s="10"/>
      <c r="B95" s="10"/>
      <c r="C95" s="10"/>
      <c r="D95" s="10"/>
      <c r="E95" s="10"/>
      <c r="F95" s="7" t="s">
        <v>258</v>
      </c>
      <c r="G95" s="7" t="s">
        <v>231</v>
      </c>
      <c r="H95" s="7" t="s">
        <v>15</v>
      </c>
      <c r="I95" s="7" t="s">
        <v>95</v>
      </c>
      <c r="J95" s="7"/>
      <c r="K95" s="7" t="s">
        <v>95</v>
      </c>
      <c r="L95" s="12"/>
      <c r="M95" s="7"/>
      <c r="N95" s="16"/>
    </row>
    <row r="96" spans="1:14" ht="26.1" customHeight="1" x14ac:dyDescent="0.4">
      <c r="A96" s="10"/>
      <c r="B96" s="10"/>
      <c r="C96" s="10"/>
      <c r="D96" s="10"/>
      <c r="E96" s="10"/>
      <c r="F96" s="7" t="s">
        <v>260</v>
      </c>
      <c r="G96" s="7" t="s">
        <v>232</v>
      </c>
      <c r="H96" s="7" t="s">
        <v>15</v>
      </c>
      <c r="I96" s="7" t="s">
        <v>95</v>
      </c>
      <c r="J96" s="7"/>
      <c r="K96" s="7" t="s">
        <v>95</v>
      </c>
      <c r="L96" s="12"/>
      <c r="M96" s="7"/>
      <c r="N96" s="16"/>
    </row>
    <row r="97" spans="1:14" ht="26.1" customHeight="1" x14ac:dyDescent="0.4">
      <c r="A97" s="10"/>
      <c r="B97" s="10"/>
      <c r="C97" s="10"/>
      <c r="D97" s="10"/>
      <c r="E97" s="10"/>
      <c r="F97" s="7" t="s">
        <v>257</v>
      </c>
      <c r="G97" s="7" t="s">
        <v>232</v>
      </c>
      <c r="H97" s="7" t="s">
        <v>15</v>
      </c>
      <c r="I97" s="7" t="s">
        <v>95</v>
      </c>
      <c r="J97" s="7"/>
      <c r="K97" s="7" t="s">
        <v>95</v>
      </c>
      <c r="L97" s="12"/>
      <c r="M97" s="7"/>
      <c r="N97" s="16"/>
    </row>
    <row r="98" spans="1:14" ht="26.1" customHeight="1" x14ac:dyDescent="0.4">
      <c r="A98" s="10"/>
      <c r="B98" s="10"/>
      <c r="C98" s="10"/>
      <c r="D98" s="10"/>
      <c r="E98" s="10"/>
      <c r="F98" s="7" t="s">
        <v>256</v>
      </c>
      <c r="G98" s="7" t="s">
        <v>232</v>
      </c>
      <c r="H98" s="7" t="s">
        <v>15</v>
      </c>
      <c r="I98" s="7" t="s">
        <v>95</v>
      </c>
      <c r="J98" s="7"/>
      <c r="K98" s="7" t="s">
        <v>95</v>
      </c>
      <c r="L98" s="12"/>
      <c r="M98" s="7"/>
      <c r="N98" s="16"/>
    </row>
    <row r="99" spans="1:14" ht="26.1" customHeight="1" x14ac:dyDescent="0.4">
      <c r="A99" s="10"/>
      <c r="B99" s="10"/>
      <c r="C99" s="10"/>
      <c r="D99" s="10"/>
      <c r="E99" s="10"/>
      <c r="F99" s="7" t="s">
        <v>262</v>
      </c>
      <c r="G99" s="7" t="s">
        <v>231</v>
      </c>
      <c r="H99" s="7" t="s">
        <v>15</v>
      </c>
      <c r="I99" s="7" t="s">
        <v>95</v>
      </c>
      <c r="J99" s="7"/>
      <c r="K99" s="7" t="s">
        <v>95</v>
      </c>
      <c r="L99" s="12"/>
      <c r="M99" s="7"/>
      <c r="N99" s="16"/>
    </row>
    <row r="100" spans="1:14" ht="26.1" customHeight="1" x14ac:dyDescent="0.4">
      <c r="A100" s="10"/>
      <c r="B100" s="10"/>
      <c r="C100" s="10"/>
      <c r="D100" s="10"/>
      <c r="E100" s="10"/>
      <c r="F100" s="7" t="s">
        <v>261</v>
      </c>
      <c r="G100" s="7" t="s">
        <v>232</v>
      </c>
      <c r="H100" s="7"/>
      <c r="I100" s="7" t="s">
        <v>95</v>
      </c>
      <c r="J100" s="7" t="s">
        <v>15</v>
      </c>
      <c r="K100" s="7" t="s">
        <v>95</v>
      </c>
      <c r="L100" s="12"/>
      <c r="M100" s="7"/>
      <c r="N100" s="16"/>
    </row>
    <row r="101" spans="1:14" ht="26.1" customHeight="1" x14ac:dyDescent="0.4">
      <c r="A101" s="10"/>
      <c r="B101" s="10"/>
      <c r="C101" s="10"/>
      <c r="D101" s="10"/>
      <c r="E101" s="10"/>
      <c r="F101" s="7" t="s">
        <v>263</v>
      </c>
      <c r="G101" s="7" t="s">
        <v>232</v>
      </c>
      <c r="H101" s="7"/>
      <c r="I101" s="7" t="s">
        <v>95</v>
      </c>
      <c r="J101" s="7" t="s">
        <v>15</v>
      </c>
      <c r="K101" s="7" t="s">
        <v>95</v>
      </c>
      <c r="L101" s="12"/>
      <c r="M101" s="7"/>
      <c r="N101" s="16"/>
    </row>
    <row r="102" spans="1:14" ht="26.1" customHeight="1" x14ac:dyDescent="0.4">
      <c r="A102" s="10"/>
      <c r="B102" s="10"/>
      <c r="C102" s="10"/>
      <c r="D102" s="10"/>
      <c r="E102" s="10"/>
      <c r="F102" s="7" t="s">
        <v>264</v>
      </c>
      <c r="G102" s="7" t="s">
        <v>232</v>
      </c>
      <c r="H102" s="7" t="s">
        <v>15</v>
      </c>
      <c r="I102" s="7" t="s">
        <v>95</v>
      </c>
      <c r="J102" s="7"/>
      <c r="K102" s="7" t="s">
        <v>95</v>
      </c>
      <c r="L102" s="12"/>
      <c r="M102" s="7"/>
      <c r="N102" s="16"/>
    </row>
    <row r="103" spans="1:14" ht="26.1" customHeight="1" x14ac:dyDescent="0.4">
      <c r="A103" s="10"/>
      <c r="B103" s="10"/>
      <c r="C103" s="10"/>
      <c r="D103" s="10"/>
      <c r="E103" s="10"/>
      <c r="F103" s="7" t="s">
        <v>265</v>
      </c>
      <c r="G103" s="7" t="s">
        <v>232</v>
      </c>
      <c r="H103" s="7" t="s">
        <v>15</v>
      </c>
      <c r="I103" s="7" t="s">
        <v>95</v>
      </c>
      <c r="J103" s="7"/>
      <c r="K103" s="7" t="s">
        <v>95</v>
      </c>
      <c r="L103" s="13"/>
      <c r="M103" s="7"/>
      <c r="N103" s="16"/>
    </row>
    <row r="104" spans="1:14" ht="26.1" customHeight="1" x14ac:dyDescent="0.4">
      <c r="A104" s="16">
        <v>23</v>
      </c>
      <c r="B104" s="10" t="s">
        <v>275</v>
      </c>
      <c r="C104" s="10">
        <f>COUNTIFS(G104:G106,"证照")</f>
        <v>3</v>
      </c>
      <c r="D104" s="10">
        <f>COUNTIFS(G104:G106,"批文")</f>
        <v>0</v>
      </c>
      <c r="E104" s="10">
        <f>SUM(C104:D106)</f>
        <v>3</v>
      </c>
      <c r="F104" s="7" t="s">
        <v>270</v>
      </c>
      <c r="G104" s="7" t="s">
        <v>13</v>
      </c>
      <c r="H104" s="7"/>
      <c r="I104" s="7" t="s">
        <v>95</v>
      </c>
      <c r="J104" s="7" t="s">
        <v>15</v>
      </c>
      <c r="K104" s="7" t="s">
        <v>95</v>
      </c>
      <c r="L104" s="10" t="s">
        <v>15</v>
      </c>
      <c r="M104" s="7" t="s">
        <v>334</v>
      </c>
      <c r="N104" s="10" t="s">
        <v>273</v>
      </c>
    </row>
    <row r="105" spans="1:14" ht="26.1" customHeight="1" x14ac:dyDescent="0.4">
      <c r="A105" s="16"/>
      <c r="B105" s="10"/>
      <c r="C105" s="10"/>
      <c r="D105" s="10"/>
      <c r="E105" s="10"/>
      <c r="F105" s="7" t="s">
        <v>271</v>
      </c>
      <c r="G105" s="7" t="s">
        <v>13</v>
      </c>
      <c r="H105" s="7"/>
      <c r="I105" s="7" t="s">
        <v>95</v>
      </c>
      <c r="J105" s="7" t="s">
        <v>15</v>
      </c>
      <c r="K105" s="7" t="s">
        <v>95</v>
      </c>
      <c r="L105" s="10"/>
      <c r="M105" s="9" t="s">
        <v>334</v>
      </c>
      <c r="N105" s="10"/>
    </row>
    <row r="106" spans="1:14" ht="26.1" customHeight="1" x14ac:dyDescent="0.4">
      <c r="A106" s="16"/>
      <c r="B106" s="10"/>
      <c r="C106" s="10"/>
      <c r="D106" s="10"/>
      <c r="E106" s="10"/>
      <c r="F106" s="7" t="s">
        <v>272</v>
      </c>
      <c r="G106" s="7" t="s">
        <v>13</v>
      </c>
      <c r="H106" s="7"/>
      <c r="I106" s="7" t="s">
        <v>95</v>
      </c>
      <c r="J106" s="7" t="s">
        <v>15</v>
      </c>
      <c r="K106" s="7" t="s">
        <v>95</v>
      </c>
      <c r="L106" s="10"/>
      <c r="M106" s="9" t="s">
        <v>334</v>
      </c>
      <c r="N106" s="10"/>
    </row>
    <row r="107" spans="1:14" ht="26.1" customHeight="1" x14ac:dyDescent="0.4">
      <c r="A107" s="10">
        <v>24</v>
      </c>
      <c r="B107" s="10" t="s">
        <v>330</v>
      </c>
      <c r="C107" s="10">
        <v>3</v>
      </c>
      <c r="D107" s="10">
        <v>0</v>
      </c>
      <c r="E107" s="10">
        <v>3</v>
      </c>
      <c r="F107" s="9" t="s">
        <v>331</v>
      </c>
      <c r="G107" s="9" t="s">
        <v>13</v>
      </c>
      <c r="H107" s="9" t="s">
        <v>15</v>
      </c>
      <c r="I107" s="9" t="s">
        <v>95</v>
      </c>
      <c r="J107" s="9"/>
      <c r="K107" s="9"/>
      <c r="L107" s="10" t="s">
        <v>15</v>
      </c>
      <c r="M107" s="9"/>
      <c r="N107" s="11"/>
    </row>
    <row r="108" spans="1:14" ht="26.1" customHeight="1" x14ac:dyDescent="0.4">
      <c r="A108" s="10"/>
      <c r="B108" s="10"/>
      <c r="C108" s="10"/>
      <c r="D108" s="10"/>
      <c r="E108" s="10"/>
      <c r="F108" s="9" t="s">
        <v>332</v>
      </c>
      <c r="G108" s="9" t="s">
        <v>13</v>
      </c>
      <c r="H108" s="9" t="s">
        <v>15</v>
      </c>
      <c r="I108" s="9" t="s">
        <v>95</v>
      </c>
      <c r="J108" s="9"/>
      <c r="K108" s="9"/>
      <c r="L108" s="10"/>
      <c r="M108" s="9"/>
      <c r="N108" s="12"/>
    </row>
    <row r="109" spans="1:14" ht="26.1" customHeight="1" x14ac:dyDescent="0.4">
      <c r="A109" s="10"/>
      <c r="B109" s="10"/>
      <c r="C109" s="10"/>
      <c r="D109" s="10"/>
      <c r="E109" s="10"/>
      <c r="F109" s="9" t="s">
        <v>333</v>
      </c>
      <c r="G109" s="9" t="s">
        <v>13</v>
      </c>
      <c r="H109" s="9" t="s">
        <v>15</v>
      </c>
      <c r="I109" s="9" t="s">
        <v>95</v>
      </c>
      <c r="J109" s="9"/>
      <c r="K109" s="9"/>
      <c r="L109" s="10"/>
      <c r="M109" s="9"/>
      <c r="N109" s="13"/>
    </row>
  </sheetData>
  <mergeCells count="134">
    <mergeCell ref="N107:N109"/>
    <mergeCell ref="L107:L109"/>
    <mergeCell ref="A107:A109"/>
    <mergeCell ref="B107:B109"/>
    <mergeCell ref="C107:C109"/>
    <mergeCell ref="D107:D109"/>
    <mergeCell ref="E107:E109"/>
    <mergeCell ref="B104:B106"/>
    <mergeCell ref="A104:A106"/>
    <mergeCell ref="N91:N103"/>
    <mergeCell ref="L91:L103"/>
    <mergeCell ref="L104:L106"/>
    <mergeCell ref="N104:N106"/>
    <mergeCell ref="C104:C106"/>
    <mergeCell ref="D104:D106"/>
    <mergeCell ref="E104:E106"/>
    <mergeCell ref="A1:N1"/>
    <mergeCell ref="C91:C103"/>
    <mergeCell ref="D91:D103"/>
    <mergeCell ref="E91:E103"/>
    <mergeCell ref="B91:B103"/>
    <mergeCell ref="A91:A103"/>
    <mergeCell ref="E85:E90"/>
    <mergeCell ref="B85:B90"/>
    <mergeCell ref="A85:A90"/>
    <mergeCell ref="L85:L90"/>
    <mergeCell ref="N85:N90"/>
    <mergeCell ref="B72:B78"/>
    <mergeCell ref="A72:A78"/>
    <mergeCell ref="N72:N78"/>
    <mergeCell ref="C79:C84"/>
    <mergeCell ref="D79:D84"/>
    <mergeCell ref="E79:E84"/>
    <mergeCell ref="B79:B84"/>
    <mergeCell ref="A79:A84"/>
    <mergeCell ref="L79:L84"/>
    <mergeCell ref="L72:L78"/>
    <mergeCell ref="N79:N84"/>
    <mergeCell ref="C85:C90"/>
    <mergeCell ref="D85:D90"/>
    <mergeCell ref="N2:N3"/>
    <mergeCell ref="C72:C78"/>
    <mergeCell ref="D72:D78"/>
    <mergeCell ref="E72:E78"/>
    <mergeCell ref="A28:A32"/>
    <mergeCell ref="A34:A41"/>
    <mergeCell ref="A42:A47"/>
    <mergeCell ref="A2:A3"/>
    <mergeCell ref="A4:A10"/>
    <mergeCell ref="A11:A14"/>
    <mergeCell ref="A17:A19"/>
    <mergeCell ref="A20:A26"/>
    <mergeCell ref="E11:E14"/>
    <mergeCell ref="C2:E2"/>
    <mergeCell ref="A48:A56"/>
    <mergeCell ref="A62:A63"/>
    <mergeCell ref="A59:A61"/>
    <mergeCell ref="N42:N47"/>
    <mergeCell ref="B42:B47"/>
    <mergeCell ref="C42:C47"/>
    <mergeCell ref="D42:D47"/>
    <mergeCell ref="E42:E47"/>
    <mergeCell ref="L42:L47"/>
    <mergeCell ref="N28:N32"/>
    <mergeCell ref="B34:B41"/>
    <mergeCell ref="N34:N41"/>
    <mergeCell ref="C34:C41"/>
    <mergeCell ref="D34:D41"/>
    <mergeCell ref="E34:E41"/>
    <mergeCell ref="B28:B32"/>
    <mergeCell ref="C28:C32"/>
    <mergeCell ref="D28:D32"/>
    <mergeCell ref="E28:E32"/>
    <mergeCell ref="L28:L32"/>
    <mergeCell ref="L20:L26"/>
    <mergeCell ref="C20:C26"/>
    <mergeCell ref="D20:D26"/>
    <mergeCell ref="E20:E26"/>
    <mergeCell ref="B20:B26"/>
    <mergeCell ref="N20:N26"/>
    <mergeCell ref="B17:B19"/>
    <mergeCell ref="C17:C19"/>
    <mergeCell ref="E17:E19"/>
    <mergeCell ref="D17:D19"/>
    <mergeCell ref="L17:L19"/>
    <mergeCell ref="N17:N19"/>
    <mergeCell ref="M2:M3"/>
    <mergeCell ref="B2:B3"/>
    <mergeCell ref="L11:L14"/>
    <mergeCell ref="B4:B10"/>
    <mergeCell ref="B11:B14"/>
    <mergeCell ref="D4:D10"/>
    <mergeCell ref="D11:D14"/>
    <mergeCell ref="C4:C10"/>
    <mergeCell ref="C11:C14"/>
    <mergeCell ref="E4:E10"/>
    <mergeCell ref="G2:G3"/>
    <mergeCell ref="L4:L10"/>
    <mergeCell ref="H2:I2"/>
    <mergeCell ref="J2:K2"/>
    <mergeCell ref="F2:F3"/>
    <mergeCell ref="L2:L3"/>
    <mergeCell ref="N48:N56"/>
    <mergeCell ref="E48:E56"/>
    <mergeCell ref="D48:D56"/>
    <mergeCell ref="C48:C56"/>
    <mergeCell ref="B48:B56"/>
    <mergeCell ref="L48:L56"/>
    <mergeCell ref="N59:N61"/>
    <mergeCell ref="L59:L61"/>
    <mergeCell ref="B62:B63"/>
    <mergeCell ref="C62:C63"/>
    <mergeCell ref="D62:D63"/>
    <mergeCell ref="E62:E63"/>
    <mergeCell ref="L62:L63"/>
    <mergeCell ref="N62:N63"/>
    <mergeCell ref="B59:B61"/>
    <mergeCell ref="C59:C61"/>
    <mergeCell ref="D59:D61"/>
    <mergeCell ref="E59:E61"/>
    <mergeCell ref="N64:N68"/>
    <mergeCell ref="B69:B71"/>
    <mergeCell ref="A69:A71"/>
    <mergeCell ref="C69:C71"/>
    <mergeCell ref="D69:D71"/>
    <mergeCell ref="E69:E71"/>
    <mergeCell ref="L69:L71"/>
    <mergeCell ref="N69:N71"/>
    <mergeCell ref="L64:L68"/>
    <mergeCell ref="B64:B68"/>
    <mergeCell ref="A64:A68"/>
    <mergeCell ref="C64:C68"/>
    <mergeCell ref="D64:D68"/>
    <mergeCell ref="E64:E6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62A-3795-40F0-8A51-589C6ABDAA87}">
  <dimension ref="A1:C37"/>
  <sheetViews>
    <sheetView zoomScale="85" zoomScaleNormal="85" workbookViewId="0">
      <selection activeCell="M18" sqref="M18"/>
    </sheetView>
  </sheetViews>
  <sheetFormatPr defaultRowHeight="18.95" customHeight="1" x14ac:dyDescent="0.4"/>
  <cols>
    <col min="1" max="1" width="9.3984375" customWidth="1"/>
    <col min="2" max="2" width="26.265625" style="2" customWidth="1"/>
    <col min="3" max="3" width="40.265625" style="2" customWidth="1"/>
    <col min="4" max="4" width="9" customWidth="1"/>
  </cols>
  <sheetData>
    <row r="1" spans="1:3" ht="36.75" customHeight="1" x14ac:dyDescent="0.4">
      <c r="A1" s="8" t="s">
        <v>49</v>
      </c>
      <c r="B1" s="8" t="s">
        <v>323</v>
      </c>
      <c r="C1" s="8" t="s">
        <v>329</v>
      </c>
    </row>
    <row r="2" spans="1:3" ht="18.95" customHeight="1" x14ac:dyDescent="0.4">
      <c r="A2" s="2">
        <v>1</v>
      </c>
      <c r="B2" s="2" t="s">
        <v>276</v>
      </c>
      <c r="C2" s="2" t="s">
        <v>72</v>
      </c>
    </row>
    <row r="3" spans="1:3" ht="18.95" customHeight="1" x14ac:dyDescent="0.4">
      <c r="A3" s="2">
        <v>2</v>
      </c>
      <c r="B3" s="2" t="s">
        <v>277</v>
      </c>
      <c r="C3" s="2" t="s">
        <v>66</v>
      </c>
    </row>
    <row r="4" spans="1:3" ht="18.95" customHeight="1" x14ac:dyDescent="0.4">
      <c r="A4" s="2">
        <v>3</v>
      </c>
      <c r="B4" s="2" t="s">
        <v>278</v>
      </c>
      <c r="C4" s="2" t="s">
        <v>279</v>
      </c>
    </row>
    <row r="5" spans="1:3" ht="18.95" customHeight="1" x14ac:dyDescent="0.4">
      <c r="A5" s="2">
        <v>4</v>
      </c>
      <c r="B5" s="2" t="s">
        <v>280</v>
      </c>
      <c r="C5" s="2" t="s">
        <v>281</v>
      </c>
    </row>
    <row r="6" spans="1:3" ht="18.95" customHeight="1" x14ac:dyDescent="0.4">
      <c r="A6" s="2">
        <v>5</v>
      </c>
      <c r="B6" s="2" t="s">
        <v>282</v>
      </c>
      <c r="C6" s="2" t="s">
        <v>283</v>
      </c>
    </row>
    <row r="7" spans="1:3" ht="18.95" customHeight="1" x14ac:dyDescent="0.4">
      <c r="A7" s="2">
        <v>6</v>
      </c>
      <c r="B7" s="2" t="s">
        <v>284</v>
      </c>
      <c r="C7" s="2" t="s">
        <v>285</v>
      </c>
    </row>
    <row r="8" spans="1:3" ht="18.95" customHeight="1" x14ac:dyDescent="0.4">
      <c r="A8" s="2">
        <v>7</v>
      </c>
      <c r="B8" s="2" t="s">
        <v>286</v>
      </c>
      <c r="C8" s="2" t="s">
        <v>287</v>
      </c>
    </row>
    <row r="9" spans="1:3" ht="18.95" customHeight="1" x14ac:dyDescent="0.4">
      <c r="A9" s="2">
        <v>8</v>
      </c>
      <c r="B9" s="2" t="s">
        <v>288</v>
      </c>
      <c r="C9" s="2" t="s">
        <v>47</v>
      </c>
    </row>
    <row r="10" spans="1:3" ht="18.95" customHeight="1" x14ac:dyDescent="0.4">
      <c r="A10" s="2">
        <v>9</v>
      </c>
      <c r="B10" s="2" t="s">
        <v>289</v>
      </c>
      <c r="C10" s="2" t="s">
        <v>290</v>
      </c>
    </row>
    <row r="11" spans="1:3" ht="18.95" customHeight="1" x14ac:dyDescent="0.4">
      <c r="A11" s="2">
        <v>10</v>
      </c>
      <c r="B11" s="2" t="s">
        <v>291</v>
      </c>
      <c r="C11" s="2" t="s">
        <v>292</v>
      </c>
    </row>
    <row r="12" spans="1:3" ht="18.95" customHeight="1" x14ac:dyDescent="0.4">
      <c r="A12" s="2">
        <v>11</v>
      </c>
      <c r="B12" s="2" t="s">
        <v>293</v>
      </c>
      <c r="C12" s="2" t="s">
        <v>45</v>
      </c>
    </row>
    <row r="13" spans="1:3" ht="18.95" customHeight="1" x14ac:dyDescent="0.4">
      <c r="A13" s="2">
        <v>12</v>
      </c>
      <c r="B13" s="2" t="s">
        <v>294</v>
      </c>
      <c r="C13" s="2" t="s">
        <v>295</v>
      </c>
    </row>
    <row r="14" spans="1:3" ht="18.95" customHeight="1" x14ac:dyDescent="0.4">
      <c r="A14" s="2">
        <v>13</v>
      </c>
      <c r="B14" s="2" t="s">
        <v>296</v>
      </c>
      <c r="C14" s="2" t="s">
        <v>121</v>
      </c>
    </row>
    <row r="15" spans="1:3" ht="18.95" customHeight="1" x14ac:dyDescent="0.4">
      <c r="A15" s="2">
        <v>14</v>
      </c>
      <c r="B15" s="2" t="s">
        <v>297</v>
      </c>
      <c r="C15" s="2" t="s">
        <v>125</v>
      </c>
    </row>
    <row r="16" spans="1:3" ht="18.95" customHeight="1" x14ac:dyDescent="0.4">
      <c r="A16" s="2">
        <v>15</v>
      </c>
      <c r="B16" s="2" t="s">
        <v>298</v>
      </c>
      <c r="C16" s="2" t="s">
        <v>120</v>
      </c>
    </row>
    <row r="17" spans="1:3" ht="18.95" customHeight="1" x14ac:dyDescent="0.4">
      <c r="A17" s="2">
        <v>16</v>
      </c>
      <c r="B17" s="2" t="s">
        <v>299</v>
      </c>
      <c r="C17" s="2" t="s">
        <v>300</v>
      </c>
    </row>
    <row r="18" spans="1:3" ht="18.95" customHeight="1" x14ac:dyDescent="0.4">
      <c r="A18" s="2">
        <v>17</v>
      </c>
      <c r="B18" s="2" t="s">
        <v>301</v>
      </c>
      <c r="C18" s="2" t="s">
        <v>302</v>
      </c>
    </row>
    <row r="19" spans="1:3" ht="18.95" customHeight="1" x14ac:dyDescent="0.4">
      <c r="A19" s="2">
        <v>18</v>
      </c>
      <c r="B19" s="2" t="s">
        <v>303</v>
      </c>
      <c r="C19" s="2" t="s">
        <v>36</v>
      </c>
    </row>
    <row r="20" spans="1:3" ht="18.95" customHeight="1" x14ac:dyDescent="0.4">
      <c r="A20" s="2">
        <v>19</v>
      </c>
      <c r="B20" s="2" t="s">
        <v>222</v>
      </c>
      <c r="C20" s="2" t="s">
        <v>165</v>
      </c>
    </row>
    <row r="21" spans="1:3" ht="18.95" customHeight="1" x14ac:dyDescent="0.4">
      <c r="A21" s="2">
        <v>20</v>
      </c>
      <c r="B21" s="2" t="s">
        <v>241</v>
      </c>
      <c r="C21" s="2" t="s">
        <v>304</v>
      </c>
    </row>
    <row r="22" spans="1:3" ht="18.95" customHeight="1" x14ac:dyDescent="0.4">
      <c r="A22" s="2">
        <v>21</v>
      </c>
      <c r="B22" s="2" t="s">
        <v>250</v>
      </c>
      <c r="C22" s="2" t="s">
        <v>309</v>
      </c>
    </row>
    <row r="23" spans="1:3" ht="18.95" customHeight="1" x14ac:dyDescent="0.4">
      <c r="A23" s="2">
        <v>22</v>
      </c>
      <c r="B23" s="2" t="s">
        <v>266</v>
      </c>
      <c r="C23" s="2" t="s">
        <v>310</v>
      </c>
    </row>
    <row r="24" spans="1:3" ht="18.95" customHeight="1" x14ac:dyDescent="0.4">
      <c r="A24" s="2">
        <v>23</v>
      </c>
      <c r="B24" s="2" t="s">
        <v>274</v>
      </c>
      <c r="C24" s="2" t="s">
        <v>308</v>
      </c>
    </row>
    <row r="25" spans="1:3" ht="18.95" customHeight="1" x14ac:dyDescent="0.4">
      <c r="A25" s="2">
        <v>24</v>
      </c>
      <c r="B25" s="2" t="s">
        <v>312</v>
      </c>
      <c r="C25" s="2" t="s">
        <v>311</v>
      </c>
    </row>
    <row r="26" spans="1:3" ht="18.95" customHeight="1" x14ac:dyDescent="0.4">
      <c r="A26" s="2">
        <v>25</v>
      </c>
      <c r="B26" s="2" t="s">
        <v>305</v>
      </c>
      <c r="C26" s="2" t="s">
        <v>313</v>
      </c>
    </row>
    <row r="27" spans="1:3" ht="18.95" customHeight="1" x14ac:dyDescent="0.4">
      <c r="A27" s="2">
        <v>26</v>
      </c>
      <c r="B27" s="2" t="s">
        <v>322</v>
      </c>
      <c r="C27" s="2" t="s">
        <v>314</v>
      </c>
    </row>
    <row r="28" spans="1:3" ht="18.95" customHeight="1" x14ac:dyDescent="0.4">
      <c r="A28" s="2">
        <v>27</v>
      </c>
      <c r="B28" s="2" t="s">
        <v>321</v>
      </c>
      <c r="C28" s="2" t="s">
        <v>315</v>
      </c>
    </row>
    <row r="29" spans="1:3" ht="18.95" customHeight="1" x14ac:dyDescent="0.4">
      <c r="A29" s="2">
        <v>28</v>
      </c>
      <c r="B29" s="2" t="s">
        <v>324</v>
      </c>
      <c r="C29" s="2" t="s">
        <v>316</v>
      </c>
    </row>
    <row r="30" spans="1:3" ht="18.95" customHeight="1" x14ac:dyDescent="0.4">
      <c r="A30" s="2">
        <v>29</v>
      </c>
      <c r="C30" s="2" t="s">
        <v>317</v>
      </c>
    </row>
    <row r="31" spans="1:3" ht="18.95" customHeight="1" x14ac:dyDescent="0.4">
      <c r="A31" s="2">
        <v>30</v>
      </c>
      <c r="C31" s="2" t="s">
        <v>318</v>
      </c>
    </row>
    <row r="32" spans="1:3" ht="18.95" customHeight="1" x14ac:dyDescent="0.4">
      <c r="A32" s="2">
        <v>31</v>
      </c>
      <c r="C32" s="2" t="s">
        <v>319</v>
      </c>
    </row>
    <row r="33" spans="1:3" ht="18.95" customHeight="1" x14ac:dyDescent="0.4">
      <c r="A33" s="2">
        <v>32</v>
      </c>
      <c r="C33" s="2" t="s">
        <v>320</v>
      </c>
    </row>
    <row r="34" spans="1:3" ht="18.95" customHeight="1" x14ac:dyDescent="0.4">
      <c r="A34" s="2">
        <v>33</v>
      </c>
      <c r="C34" s="2" t="s">
        <v>325</v>
      </c>
    </row>
    <row r="35" spans="1:3" ht="18.95" customHeight="1" x14ac:dyDescent="0.4">
      <c r="A35" s="2">
        <v>34</v>
      </c>
      <c r="C35" s="2" t="s">
        <v>326</v>
      </c>
    </row>
    <row r="36" spans="1:3" ht="18.95" customHeight="1" x14ac:dyDescent="0.4">
      <c r="A36" s="2">
        <v>35</v>
      </c>
      <c r="C36" s="2" t="s">
        <v>327</v>
      </c>
    </row>
    <row r="37" spans="1:3" ht="18.95" customHeight="1" x14ac:dyDescent="0.4">
      <c r="A37" s="2">
        <v>36</v>
      </c>
      <c r="C37" s="2" t="s">
        <v>328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5BA4-C76E-4B67-9506-CF34DE5C2134}">
  <dimension ref="A1:H45"/>
  <sheetViews>
    <sheetView topLeftCell="A28" workbookViewId="0">
      <selection activeCell="F48" sqref="F48"/>
    </sheetView>
  </sheetViews>
  <sheetFormatPr defaultRowHeight="21.95" customHeight="1" x14ac:dyDescent="0.4"/>
  <cols>
    <col min="1" max="1" width="9" style="2"/>
    <col min="2" max="2" width="25.73046875" style="3" customWidth="1"/>
    <col min="3" max="3" width="32.73046875" style="2" customWidth="1"/>
    <col min="4" max="4" width="18" style="2" customWidth="1"/>
    <col min="5" max="5" width="20.73046875" style="2" customWidth="1"/>
    <col min="6" max="6" width="38.73046875" style="2" customWidth="1"/>
    <col min="7" max="7" width="16.86328125" style="2" customWidth="1"/>
    <col min="8" max="8" width="9" style="2"/>
  </cols>
  <sheetData>
    <row r="1" spans="1:8" ht="39" customHeight="1" x14ac:dyDescent="0.4">
      <c r="A1" s="20" t="s">
        <v>138</v>
      </c>
      <c r="B1" s="20"/>
      <c r="C1" s="20"/>
      <c r="D1" s="20"/>
      <c r="E1" s="20"/>
      <c r="F1" s="20"/>
    </row>
    <row r="2" spans="1:8" ht="21.95" customHeight="1" x14ac:dyDescent="0.4">
      <c r="A2" s="2" t="s">
        <v>49</v>
      </c>
      <c r="B2" s="3" t="s">
        <v>25</v>
      </c>
      <c r="C2" s="2" t="s">
        <v>26</v>
      </c>
      <c r="D2" s="2" t="s">
        <v>58</v>
      </c>
      <c r="E2" s="2" t="s">
        <v>29</v>
      </c>
      <c r="F2" s="2" t="s">
        <v>35</v>
      </c>
      <c r="G2" s="2" t="s">
        <v>50</v>
      </c>
      <c r="H2" s="2" t="s">
        <v>51</v>
      </c>
    </row>
    <row r="3" spans="1:8" ht="21.95" customHeight="1" x14ac:dyDescent="0.4">
      <c r="A3" s="2">
        <v>1</v>
      </c>
      <c r="B3" s="3" t="s">
        <v>30</v>
      </c>
      <c r="C3" s="2" t="s">
        <v>32</v>
      </c>
      <c r="D3" s="2" t="s">
        <v>28</v>
      </c>
      <c r="E3" s="2" t="s">
        <v>41</v>
      </c>
      <c r="G3" s="2">
        <f>COUNTIF(D:D,"无")</f>
        <v>12</v>
      </c>
      <c r="H3" s="2">
        <f>MAX(A:A)</f>
        <v>43</v>
      </c>
    </row>
    <row r="4" spans="1:8" ht="21.95" customHeight="1" x14ac:dyDescent="0.4">
      <c r="A4" s="2">
        <v>2</v>
      </c>
      <c r="B4" s="3" t="s">
        <v>34</v>
      </c>
      <c r="C4" s="2" t="s">
        <v>33</v>
      </c>
      <c r="D4" s="2" t="s">
        <v>28</v>
      </c>
      <c r="E4" s="2" t="s">
        <v>42</v>
      </c>
    </row>
    <row r="5" spans="1:8" ht="21.95" customHeight="1" x14ac:dyDescent="0.4">
      <c r="A5" s="2">
        <v>3</v>
      </c>
      <c r="B5" s="3" t="s">
        <v>37</v>
      </c>
      <c r="C5" s="2" t="s">
        <v>36</v>
      </c>
      <c r="D5" s="2" t="s">
        <v>28</v>
      </c>
    </row>
    <row r="6" spans="1:8" ht="21.95" customHeight="1" x14ac:dyDescent="0.4">
      <c r="A6" s="2">
        <v>4</v>
      </c>
      <c r="B6" s="3" t="s">
        <v>31</v>
      </c>
      <c r="C6" s="2" t="s">
        <v>27</v>
      </c>
      <c r="D6" s="2" t="s">
        <v>28</v>
      </c>
      <c r="E6" s="2" t="s">
        <v>43</v>
      </c>
    </row>
    <row r="7" spans="1:8" ht="21.95" customHeight="1" x14ac:dyDescent="0.4">
      <c r="A7" s="2">
        <v>5</v>
      </c>
      <c r="B7" s="3" t="s">
        <v>38</v>
      </c>
      <c r="C7" s="2" t="s">
        <v>39</v>
      </c>
      <c r="E7" s="2">
        <v>18193992951</v>
      </c>
    </row>
    <row r="8" spans="1:8" ht="21.95" customHeight="1" x14ac:dyDescent="0.4">
      <c r="A8" s="2">
        <v>6</v>
      </c>
      <c r="B8" s="3" t="s">
        <v>38</v>
      </c>
      <c r="C8" s="2" t="s">
        <v>40</v>
      </c>
      <c r="E8" s="2" t="s">
        <v>44</v>
      </c>
      <c r="F8" s="2" t="s">
        <v>62</v>
      </c>
    </row>
    <row r="9" spans="1:8" ht="21.95" customHeight="1" x14ac:dyDescent="0.4">
      <c r="A9" s="2">
        <v>7</v>
      </c>
      <c r="B9" s="3" t="s">
        <v>38</v>
      </c>
      <c r="C9" s="2" t="s">
        <v>45</v>
      </c>
      <c r="D9" s="2" t="s">
        <v>46</v>
      </c>
      <c r="E9" s="2">
        <v>13389395137</v>
      </c>
    </row>
    <row r="10" spans="1:8" ht="21.95" customHeight="1" x14ac:dyDescent="0.4">
      <c r="A10" s="2">
        <v>8</v>
      </c>
      <c r="B10" s="3" t="s">
        <v>38</v>
      </c>
      <c r="C10" s="2" t="s">
        <v>47</v>
      </c>
      <c r="D10" s="2" t="s">
        <v>46</v>
      </c>
      <c r="E10" s="2" t="s">
        <v>48</v>
      </c>
    </row>
    <row r="11" spans="1:8" ht="21.95" customHeight="1" x14ac:dyDescent="0.4">
      <c r="A11" s="2">
        <v>9</v>
      </c>
      <c r="B11" s="3" t="s">
        <v>38</v>
      </c>
      <c r="C11" s="2" t="s">
        <v>52</v>
      </c>
      <c r="D11" s="2" t="s">
        <v>53</v>
      </c>
      <c r="E11" s="2" t="s">
        <v>54</v>
      </c>
    </row>
    <row r="12" spans="1:8" ht="21.95" customHeight="1" x14ac:dyDescent="0.4">
      <c r="A12" s="2">
        <v>10</v>
      </c>
      <c r="B12" s="3" t="s">
        <v>56</v>
      </c>
      <c r="C12" s="2" t="s">
        <v>55</v>
      </c>
      <c r="E12" s="2">
        <v>13993972169</v>
      </c>
    </row>
    <row r="13" spans="1:8" ht="21.95" customHeight="1" x14ac:dyDescent="0.4">
      <c r="A13" s="2">
        <v>11</v>
      </c>
      <c r="B13" s="3" t="s">
        <v>56</v>
      </c>
      <c r="C13" s="2" t="s">
        <v>57</v>
      </c>
      <c r="E13" s="2">
        <v>13830900662</v>
      </c>
    </row>
    <row r="14" spans="1:8" ht="21.95" customHeight="1" x14ac:dyDescent="0.4">
      <c r="A14" s="2">
        <v>12</v>
      </c>
      <c r="B14" s="3" t="s">
        <v>56</v>
      </c>
      <c r="C14" s="2" t="s">
        <v>59</v>
      </c>
      <c r="E14" s="2">
        <v>18909397774</v>
      </c>
    </row>
    <row r="15" spans="1:8" ht="21.95" customHeight="1" x14ac:dyDescent="0.4">
      <c r="A15" s="2">
        <v>13</v>
      </c>
      <c r="B15" s="3" t="s">
        <v>64</v>
      </c>
      <c r="C15" s="2" t="s">
        <v>65</v>
      </c>
      <c r="E15" s="2">
        <v>18189398620</v>
      </c>
    </row>
    <row r="16" spans="1:8" ht="21.95" customHeight="1" x14ac:dyDescent="0.4">
      <c r="A16" s="2">
        <v>14</v>
      </c>
      <c r="B16" s="3" t="s">
        <v>64</v>
      </c>
      <c r="C16" s="2" t="s">
        <v>66</v>
      </c>
      <c r="D16" s="2" t="s">
        <v>67</v>
      </c>
      <c r="E16" s="2" t="s">
        <v>75</v>
      </c>
    </row>
    <row r="17" spans="1:5" ht="21.95" customHeight="1" x14ac:dyDescent="0.4">
      <c r="A17" s="2">
        <v>15</v>
      </c>
      <c r="B17" s="3" t="s">
        <v>64</v>
      </c>
      <c r="C17" s="2" t="s">
        <v>68</v>
      </c>
      <c r="E17" s="2" t="s">
        <v>69</v>
      </c>
    </row>
    <row r="18" spans="1:5" ht="21.95" customHeight="1" x14ac:dyDescent="0.4">
      <c r="A18" s="2">
        <v>16</v>
      </c>
      <c r="B18" s="3" t="s">
        <v>64</v>
      </c>
      <c r="C18" s="2" t="s">
        <v>70</v>
      </c>
      <c r="E18" s="2">
        <v>13629395956</v>
      </c>
    </row>
    <row r="19" spans="1:5" ht="21.95" customHeight="1" x14ac:dyDescent="0.4">
      <c r="A19" s="2">
        <v>17</v>
      </c>
      <c r="B19" s="3" t="s">
        <v>64</v>
      </c>
      <c r="C19" s="2" t="s">
        <v>71</v>
      </c>
      <c r="E19" s="2" t="s">
        <v>76</v>
      </c>
    </row>
    <row r="20" spans="1:5" ht="21.95" customHeight="1" x14ac:dyDescent="0.4">
      <c r="A20" s="2">
        <v>18</v>
      </c>
      <c r="B20" s="3" t="s">
        <v>64</v>
      </c>
      <c r="C20" s="2" t="s">
        <v>72</v>
      </c>
      <c r="E20" s="2">
        <v>19993926535</v>
      </c>
    </row>
    <row r="21" spans="1:5" ht="21.95" customHeight="1" x14ac:dyDescent="0.4">
      <c r="A21" s="2">
        <v>19</v>
      </c>
      <c r="B21" s="3" t="s">
        <v>64</v>
      </c>
      <c r="C21" s="2" t="s">
        <v>78</v>
      </c>
      <c r="E21" s="2" t="s">
        <v>79</v>
      </c>
    </row>
    <row r="22" spans="1:5" ht="21.95" customHeight="1" x14ac:dyDescent="0.4">
      <c r="A22" s="2">
        <v>20</v>
      </c>
      <c r="B22" s="3" t="s">
        <v>73</v>
      </c>
      <c r="C22" s="2" t="s">
        <v>74</v>
      </c>
      <c r="E22" s="2" t="s">
        <v>77</v>
      </c>
    </row>
    <row r="23" spans="1:5" ht="21.95" customHeight="1" x14ac:dyDescent="0.4">
      <c r="A23" s="2">
        <v>21</v>
      </c>
      <c r="B23" s="3" t="s">
        <v>73</v>
      </c>
      <c r="C23" s="2" t="s">
        <v>81</v>
      </c>
      <c r="E23" s="2">
        <v>18793946180</v>
      </c>
    </row>
    <row r="24" spans="1:5" ht="21.95" customHeight="1" x14ac:dyDescent="0.4">
      <c r="A24" s="2">
        <v>22</v>
      </c>
      <c r="B24" s="3" t="s">
        <v>73</v>
      </c>
      <c r="C24" s="2" t="s">
        <v>82</v>
      </c>
      <c r="E24" s="2" t="s">
        <v>83</v>
      </c>
    </row>
    <row r="25" spans="1:5" ht="21.95" customHeight="1" x14ac:dyDescent="0.4">
      <c r="A25" s="2">
        <v>23</v>
      </c>
      <c r="B25" s="3" t="s">
        <v>73</v>
      </c>
      <c r="C25" s="2" t="s">
        <v>85</v>
      </c>
      <c r="D25" s="2" t="s">
        <v>90</v>
      </c>
      <c r="E25" s="2" t="s">
        <v>87</v>
      </c>
    </row>
    <row r="26" spans="1:5" ht="21.95" customHeight="1" x14ac:dyDescent="0.4">
      <c r="A26" s="2">
        <v>24</v>
      </c>
      <c r="B26" s="3" t="s">
        <v>73</v>
      </c>
      <c r="C26" s="2" t="s">
        <v>86</v>
      </c>
      <c r="E26" s="2" t="s">
        <v>88</v>
      </c>
    </row>
    <row r="27" spans="1:5" ht="21.95" customHeight="1" x14ac:dyDescent="0.4">
      <c r="A27" s="2">
        <v>25</v>
      </c>
      <c r="B27" s="3" t="s">
        <v>73</v>
      </c>
      <c r="C27" s="2" t="s">
        <v>89</v>
      </c>
      <c r="E27" s="2">
        <v>13993972169</v>
      </c>
    </row>
    <row r="28" spans="1:5" ht="21.95" customHeight="1" x14ac:dyDescent="0.4">
      <c r="A28" s="2">
        <v>26</v>
      </c>
      <c r="B28" s="3" t="s">
        <v>73</v>
      </c>
      <c r="C28" s="2" t="s">
        <v>91</v>
      </c>
      <c r="E28" s="2" t="s">
        <v>92</v>
      </c>
    </row>
    <row r="29" spans="1:5" ht="21.95" customHeight="1" x14ac:dyDescent="0.4">
      <c r="A29" s="2">
        <v>27</v>
      </c>
      <c r="B29" s="3" t="s">
        <v>97</v>
      </c>
      <c r="C29" s="2" t="s">
        <v>96</v>
      </c>
      <c r="E29" s="2">
        <v>18993928692</v>
      </c>
    </row>
    <row r="30" spans="1:5" ht="21.95" customHeight="1" x14ac:dyDescent="0.4">
      <c r="A30" s="2">
        <v>28</v>
      </c>
      <c r="B30" s="3" t="s">
        <v>97</v>
      </c>
      <c r="C30" s="2" t="s">
        <v>106</v>
      </c>
      <c r="E30" s="2" t="s">
        <v>107</v>
      </c>
    </row>
    <row r="31" spans="1:5" ht="21.95" customHeight="1" x14ac:dyDescent="0.4">
      <c r="A31" s="2">
        <v>29</v>
      </c>
      <c r="B31" s="3" t="s">
        <v>97</v>
      </c>
      <c r="C31" s="2" t="s">
        <v>109</v>
      </c>
      <c r="E31" s="2" t="s">
        <v>110</v>
      </c>
    </row>
    <row r="32" spans="1:5" ht="21.95" customHeight="1" x14ac:dyDescent="0.4">
      <c r="A32" s="2">
        <v>30</v>
      </c>
      <c r="B32" s="3" t="s">
        <v>97</v>
      </c>
      <c r="C32" s="2" t="s">
        <v>120</v>
      </c>
      <c r="D32" s="2" t="s">
        <v>122</v>
      </c>
      <c r="E32" s="2" t="s">
        <v>123</v>
      </c>
    </row>
    <row r="33" spans="1:5" ht="21.95" customHeight="1" x14ac:dyDescent="0.4">
      <c r="A33" s="2">
        <v>31</v>
      </c>
      <c r="B33" s="3" t="s">
        <v>97</v>
      </c>
      <c r="C33" s="2" t="s">
        <v>121</v>
      </c>
      <c r="D33" s="2" t="s">
        <v>122</v>
      </c>
      <c r="E33" s="2" t="s">
        <v>124</v>
      </c>
    </row>
    <row r="34" spans="1:5" ht="21.95" customHeight="1" x14ac:dyDescent="0.4">
      <c r="A34" s="2">
        <v>32</v>
      </c>
      <c r="B34" s="3" t="s">
        <v>97</v>
      </c>
      <c r="C34" s="2" t="s">
        <v>125</v>
      </c>
      <c r="E34" s="2" t="s">
        <v>126</v>
      </c>
    </row>
    <row r="35" spans="1:5" ht="21.95" customHeight="1" x14ac:dyDescent="0.4">
      <c r="A35" s="2">
        <v>33</v>
      </c>
      <c r="B35" s="3" t="s">
        <v>128</v>
      </c>
      <c r="C35" s="2" t="s">
        <v>127</v>
      </c>
      <c r="E35" s="2" t="s">
        <v>129</v>
      </c>
    </row>
    <row r="36" spans="1:5" ht="21.95" customHeight="1" x14ac:dyDescent="0.4">
      <c r="A36" s="2">
        <v>34</v>
      </c>
      <c r="B36" s="3" t="s">
        <v>97</v>
      </c>
      <c r="C36" s="2" t="s">
        <v>130</v>
      </c>
      <c r="E36" s="2" t="s">
        <v>131</v>
      </c>
    </row>
    <row r="37" spans="1:5" ht="21.95" customHeight="1" x14ac:dyDescent="0.4">
      <c r="A37" s="2">
        <v>35</v>
      </c>
      <c r="B37" s="3" t="s">
        <v>97</v>
      </c>
      <c r="C37" s="2" t="s">
        <v>137</v>
      </c>
      <c r="E37" s="2">
        <v>15393007677</v>
      </c>
    </row>
    <row r="38" spans="1:5" ht="21.95" customHeight="1" x14ac:dyDescent="0.4">
      <c r="A38" s="2">
        <v>36</v>
      </c>
      <c r="B38" s="3" t="s">
        <v>97</v>
      </c>
      <c r="C38" s="2" t="s">
        <v>165</v>
      </c>
      <c r="E38" s="2">
        <v>9398212441</v>
      </c>
    </row>
    <row r="39" spans="1:5" ht="21.95" customHeight="1" x14ac:dyDescent="0.4">
      <c r="A39" s="2">
        <v>37</v>
      </c>
      <c r="B39" s="3" t="s">
        <v>166</v>
      </c>
      <c r="C39" s="2" t="s">
        <v>167</v>
      </c>
      <c r="E39" s="2">
        <v>13830939669</v>
      </c>
    </row>
    <row r="40" spans="1:5" ht="21.95" customHeight="1" x14ac:dyDescent="0.4">
      <c r="A40" s="2">
        <v>38</v>
      </c>
      <c r="B40" s="3" t="s">
        <v>166</v>
      </c>
      <c r="C40" s="2" t="s">
        <v>168</v>
      </c>
      <c r="E40" s="2" t="s">
        <v>188</v>
      </c>
    </row>
    <row r="41" spans="1:5" ht="21.95" customHeight="1" x14ac:dyDescent="0.4">
      <c r="A41" s="2">
        <v>39</v>
      </c>
      <c r="B41" s="3" t="s">
        <v>186</v>
      </c>
      <c r="C41" s="2" t="s">
        <v>187</v>
      </c>
      <c r="E41" s="2" t="s">
        <v>189</v>
      </c>
    </row>
    <row r="42" spans="1:5" ht="21.95" customHeight="1" x14ac:dyDescent="0.4">
      <c r="A42" s="2">
        <v>40</v>
      </c>
      <c r="B42" s="3" t="s">
        <v>186</v>
      </c>
      <c r="C42" s="2" t="s">
        <v>205</v>
      </c>
      <c r="E42" s="2" t="s">
        <v>206</v>
      </c>
    </row>
    <row r="43" spans="1:5" ht="21.95" customHeight="1" x14ac:dyDescent="0.4">
      <c r="A43" s="2">
        <v>41</v>
      </c>
      <c r="B43" s="3" t="s">
        <v>186</v>
      </c>
      <c r="C43" s="2" t="s">
        <v>218</v>
      </c>
      <c r="E43" s="2" t="s">
        <v>219</v>
      </c>
    </row>
    <row r="44" spans="1:5" ht="21.95" customHeight="1" x14ac:dyDescent="0.4">
      <c r="A44" s="2">
        <v>42</v>
      </c>
      <c r="B44" s="3" t="s">
        <v>186</v>
      </c>
      <c r="C44" s="2" t="s">
        <v>220</v>
      </c>
      <c r="D44" s="2" t="s">
        <v>269</v>
      </c>
      <c r="E44" s="2" t="s">
        <v>221</v>
      </c>
    </row>
    <row r="45" spans="1:5" ht="21.95" customHeight="1" x14ac:dyDescent="0.4">
      <c r="A45" s="2">
        <v>43</v>
      </c>
      <c r="B45" s="3" t="s">
        <v>306</v>
      </c>
      <c r="C45" s="2" t="s">
        <v>305</v>
      </c>
      <c r="E45" s="2" t="s">
        <v>307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搜集清单</vt:lpstr>
      <vt:lpstr>部门情况</vt:lpstr>
      <vt:lpstr>电话清单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2018-12-14T02:12:43Z</dcterms:modified>
</cp:coreProperties>
</file>